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Change 1mm to neutral/"/>
    </mc:Choice>
  </mc:AlternateContent>
  <xr:revisionPtr revIDLastSave="0" documentId="13_ncr:1_{93FFE6F0-DD71-6149-8D5E-D1603422E4C6}" xr6:coauthVersionLast="47" xr6:coauthVersionMax="47" xr10:uidLastSave="{00000000-0000-0000-0000-000000000000}"/>
  <bookViews>
    <workbookView xWindow="1460" yWindow="500" windowWidth="30860" windowHeight="18940" activeTab="1" xr2:uid="{A3811368-F958-CA4F-85C6-C9C30BCA4678}"/>
  </bookViews>
  <sheets>
    <sheet name="Sheet1" sheetId="1" r:id="rId1"/>
    <sheet name="1 (LD)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8" i="2" l="1"/>
  <c r="O249" i="2"/>
  <c r="O250" i="2"/>
  <c r="O247" i="2"/>
  <c r="T250" i="2"/>
  <c r="T248" i="2"/>
  <c r="T247" i="2"/>
  <c r="L249" i="2"/>
  <c r="L253" i="2"/>
  <c r="L234" i="2"/>
  <c r="L233" i="2"/>
  <c r="L232" i="2"/>
  <c r="L231" i="2"/>
  <c r="L230" i="2"/>
  <c r="L4" i="2"/>
  <c r="L5" i="2"/>
  <c r="L6" i="2"/>
  <c r="L10" i="2"/>
  <c r="L11" i="2"/>
  <c r="L14" i="2"/>
  <c r="L16" i="2"/>
  <c r="L19" i="2"/>
  <c r="L22" i="2"/>
  <c r="L23" i="2"/>
  <c r="L25" i="2"/>
  <c r="L26" i="2"/>
  <c r="L29" i="2"/>
  <c r="L31" i="2"/>
  <c r="L32" i="2"/>
  <c r="L35" i="2"/>
  <c r="L37" i="2"/>
  <c r="L38" i="2"/>
  <c r="L39" i="2"/>
  <c r="L40" i="2"/>
  <c r="L44" i="2"/>
  <c r="L47" i="2"/>
  <c r="L48" i="2"/>
  <c r="L52" i="2"/>
  <c r="L53" i="2"/>
  <c r="L54" i="2"/>
  <c r="L55" i="2"/>
  <c r="L56" i="2"/>
  <c r="L59" i="2"/>
  <c r="L61" i="2"/>
  <c r="L64" i="2"/>
  <c r="L67" i="2"/>
  <c r="L70" i="2"/>
  <c r="L71" i="2"/>
  <c r="L72" i="2"/>
  <c r="L77" i="2"/>
  <c r="L79" i="2"/>
  <c r="L82" i="2"/>
  <c r="L83" i="2"/>
  <c r="L85" i="2"/>
  <c r="L86" i="2"/>
  <c r="L89" i="2"/>
  <c r="L94" i="2"/>
  <c r="L97" i="2"/>
  <c r="L99" i="2"/>
  <c r="L100" i="2"/>
  <c r="L101" i="2"/>
  <c r="L102" i="2"/>
  <c r="L103" i="2"/>
  <c r="L104" i="2"/>
  <c r="L106" i="2"/>
  <c r="L109" i="2"/>
  <c r="L110" i="2"/>
  <c r="L112" i="2"/>
  <c r="L113" i="2"/>
  <c r="L114" i="2"/>
  <c r="L115" i="2"/>
  <c r="L116" i="2"/>
  <c r="L119" i="2"/>
  <c r="L120" i="2"/>
  <c r="L127" i="2"/>
  <c r="L128" i="2"/>
  <c r="L130" i="2"/>
  <c r="L131" i="2"/>
  <c r="L132" i="2"/>
  <c r="L134" i="2"/>
  <c r="L136" i="2"/>
  <c r="L139" i="2"/>
  <c r="L141" i="2"/>
  <c r="L142" i="2"/>
  <c r="L143" i="2"/>
  <c r="L144" i="2"/>
  <c r="L145" i="2"/>
  <c r="L146" i="2"/>
  <c r="L149" i="2"/>
  <c r="L151" i="2"/>
  <c r="L152" i="2"/>
  <c r="L154" i="2"/>
  <c r="L157" i="2"/>
  <c r="L158" i="2"/>
  <c r="L160" i="2"/>
  <c r="L161" i="2"/>
  <c r="L162" i="2"/>
  <c r="L163" i="2"/>
  <c r="L164" i="2"/>
  <c r="L166" i="2"/>
  <c r="L167" i="2"/>
  <c r="L169" i="2"/>
  <c r="L170" i="2"/>
  <c r="L171" i="2"/>
  <c r="L172" i="2"/>
  <c r="L173" i="2"/>
  <c r="L175" i="2"/>
  <c r="L176" i="2"/>
  <c r="L177" i="2"/>
  <c r="L179" i="2"/>
  <c r="L184" i="2"/>
  <c r="L188" i="2"/>
  <c r="L189" i="2"/>
  <c r="L190" i="2"/>
  <c r="L191" i="2"/>
  <c r="L194" i="2"/>
  <c r="L197" i="2"/>
  <c r="L198" i="2"/>
  <c r="L199" i="2"/>
  <c r="L200" i="2"/>
  <c r="L203" i="2"/>
  <c r="L205" i="2"/>
  <c r="L207" i="2"/>
  <c r="L208" i="2"/>
  <c r="L209" i="2"/>
  <c r="L210" i="2"/>
  <c r="L216" i="2"/>
  <c r="L218" i="2"/>
  <c r="L220" i="2"/>
  <c r="L221" i="2"/>
  <c r="L224" i="2"/>
  <c r="U253" i="2"/>
  <c r="U248" i="2"/>
  <c r="U233" i="2"/>
  <c r="U232" i="2"/>
  <c r="U231" i="2"/>
  <c r="U218" i="2"/>
  <c r="U230" i="2"/>
  <c r="T3" i="2"/>
  <c r="T4" i="2"/>
  <c r="T5" i="2"/>
  <c r="T6" i="2"/>
  <c r="T7" i="2"/>
  <c r="T8" i="2"/>
  <c r="T9" i="2"/>
  <c r="T10" i="2"/>
  <c r="T11" i="2"/>
  <c r="T12" i="2"/>
  <c r="T13" i="2"/>
  <c r="T14" i="2"/>
  <c r="U14" i="2" s="1"/>
  <c r="T15" i="2"/>
  <c r="T16" i="2"/>
  <c r="U16" i="2" s="1"/>
  <c r="T17" i="2"/>
  <c r="T18" i="2"/>
  <c r="T19" i="2"/>
  <c r="T20" i="2"/>
  <c r="T21" i="2"/>
  <c r="T22" i="2"/>
  <c r="U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U41" i="2" s="1"/>
  <c r="T42" i="2"/>
  <c r="T43" i="2"/>
  <c r="T44" i="2"/>
  <c r="U44" i="2" s="1"/>
  <c r="T45" i="2"/>
  <c r="T46" i="2"/>
  <c r="U46" i="2" s="1"/>
  <c r="T47" i="2"/>
  <c r="T48" i="2"/>
  <c r="T49" i="2"/>
  <c r="U49" i="2" s="1"/>
  <c r="T50" i="2"/>
  <c r="T51" i="2"/>
  <c r="T52" i="2"/>
  <c r="T53" i="2"/>
  <c r="T54" i="2"/>
  <c r="U54" i="2" s="1"/>
  <c r="T55" i="2"/>
  <c r="T56" i="2"/>
  <c r="T57" i="2"/>
  <c r="T58" i="2"/>
  <c r="T59" i="2"/>
  <c r="T60" i="2"/>
  <c r="T61" i="2"/>
  <c r="T62" i="2"/>
  <c r="T63" i="2"/>
  <c r="T64" i="2"/>
  <c r="U64" i="2" s="1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U82" i="2" s="1"/>
  <c r="T83" i="2"/>
  <c r="T84" i="2"/>
  <c r="T85" i="2"/>
  <c r="T86" i="2"/>
  <c r="T87" i="2"/>
  <c r="T88" i="2"/>
  <c r="T89" i="2"/>
  <c r="T90" i="2"/>
  <c r="T91" i="2"/>
  <c r="T92" i="2"/>
  <c r="T93" i="2"/>
  <c r="T94" i="2"/>
  <c r="U94" i="2" s="1"/>
  <c r="T95" i="2"/>
  <c r="T96" i="2"/>
  <c r="T97" i="2"/>
  <c r="U97" i="2" s="1"/>
  <c r="T98" i="2"/>
  <c r="U98" i="2" s="1"/>
  <c r="T99" i="2"/>
  <c r="T100" i="2"/>
  <c r="T101" i="2"/>
  <c r="T102" i="2"/>
  <c r="U102" i="2" s="1"/>
  <c r="T103" i="2"/>
  <c r="T104" i="2"/>
  <c r="T105" i="2"/>
  <c r="T106" i="2"/>
  <c r="T107" i="2"/>
  <c r="T108" i="2"/>
  <c r="T109" i="2"/>
  <c r="T110" i="2"/>
  <c r="T111" i="2"/>
  <c r="T112" i="2"/>
  <c r="U112" i="2" s="1"/>
  <c r="T113" i="2"/>
  <c r="U113" i="2" s="1"/>
  <c r="T114" i="2"/>
  <c r="U114" i="2" s="1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U129" i="2" s="1"/>
  <c r="T130" i="2"/>
  <c r="U130" i="2" s="1"/>
  <c r="T131" i="2"/>
  <c r="T132" i="2"/>
  <c r="T133" i="2"/>
  <c r="T134" i="2"/>
  <c r="T135" i="2"/>
  <c r="T136" i="2"/>
  <c r="T137" i="2"/>
  <c r="T138" i="2"/>
  <c r="T139" i="2"/>
  <c r="U139" i="2" s="1"/>
  <c r="T140" i="2"/>
  <c r="U140" i="2" s="1"/>
  <c r="T141" i="2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U159" i="2" s="1"/>
  <c r="T160" i="2"/>
  <c r="U160" i="2" s="1"/>
  <c r="T161" i="2"/>
  <c r="U161" i="2" s="1"/>
  <c r="T162" i="2"/>
  <c r="U162" i="2" s="1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U177" i="2" s="1"/>
  <c r="T178" i="2"/>
  <c r="U178" i="2" s="1"/>
  <c r="T179" i="2"/>
  <c r="T180" i="2"/>
  <c r="T181" i="2"/>
  <c r="T182" i="2"/>
  <c r="T183" i="2"/>
  <c r="T184" i="2"/>
  <c r="T185" i="2"/>
  <c r="U185" i="2" s="1"/>
  <c r="T186" i="2"/>
  <c r="T187" i="2"/>
  <c r="U187" i="2" s="1"/>
  <c r="T188" i="2"/>
  <c r="U188" i="2" s="1"/>
  <c r="T189" i="2"/>
  <c r="U189" i="2" s="1"/>
  <c r="T190" i="2"/>
  <c r="T191" i="2"/>
  <c r="T192" i="2"/>
  <c r="T193" i="2"/>
  <c r="T194" i="2"/>
  <c r="U194" i="2" s="1"/>
  <c r="T195" i="2"/>
  <c r="T196" i="2"/>
  <c r="T197" i="2"/>
  <c r="T198" i="2"/>
  <c r="T199" i="2"/>
  <c r="T200" i="2"/>
  <c r="T201" i="2"/>
  <c r="T202" i="2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U224" i="2" s="1"/>
  <c r="T225" i="2"/>
  <c r="T226" i="2"/>
  <c r="U226" i="2" s="1"/>
  <c r="T2" i="2"/>
  <c r="U197" i="2"/>
  <c r="U181" i="2"/>
  <c r="U180" i="2"/>
  <c r="U179" i="2"/>
  <c r="U164" i="2"/>
  <c r="U163" i="2"/>
  <c r="U149" i="2"/>
  <c r="U134" i="2"/>
  <c r="U132" i="2"/>
  <c r="U131" i="2"/>
  <c r="U116" i="2"/>
  <c r="U115" i="2"/>
  <c r="U103" i="2"/>
  <c r="U101" i="2"/>
  <c r="U100" i="2"/>
  <c r="U99" i="2"/>
  <c r="U87" i="2"/>
  <c r="U86" i="2"/>
  <c r="U85" i="2"/>
  <c r="U84" i="2"/>
  <c r="U83" i="2"/>
  <c r="U71" i="2"/>
  <c r="U70" i="2"/>
  <c r="U69" i="2"/>
  <c r="U67" i="2"/>
  <c r="U55" i="2"/>
  <c r="U53" i="2"/>
  <c r="U52" i="2"/>
  <c r="U39" i="2"/>
  <c r="U38" i="2"/>
  <c r="U37" i="2"/>
  <c r="U35" i="2"/>
  <c r="U23" i="2"/>
  <c r="U21" i="2"/>
  <c r="U20" i="2"/>
  <c r="U19" i="2"/>
  <c r="U6" i="2"/>
  <c r="U5" i="2"/>
  <c r="U4" i="2"/>
  <c r="U3" i="2"/>
  <c r="U2" i="2"/>
  <c r="U9" i="2"/>
  <c r="U10" i="2"/>
  <c r="U11" i="2"/>
  <c r="U24" i="2"/>
  <c r="U25" i="2"/>
  <c r="U26" i="2"/>
  <c r="U27" i="2"/>
  <c r="U29" i="2"/>
  <c r="U31" i="2"/>
  <c r="U32" i="2"/>
  <c r="U34" i="2"/>
  <c r="U40" i="2"/>
  <c r="U47" i="2"/>
  <c r="U48" i="2"/>
  <c r="U56" i="2"/>
  <c r="U57" i="2"/>
  <c r="U59" i="2"/>
  <c r="U61" i="2"/>
  <c r="U72" i="2"/>
  <c r="U77" i="2"/>
  <c r="U79" i="2"/>
  <c r="U80" i="2"/>
  <c r="U89" i="2"/>
  <c r="U93" i="2"/>
  <c r="U104" i="2"/>
  <c r="U106" i="2"/>
  <c r="U107" i="2"/>
  <c r="U109" i="2"/>
  <c r="U110" i="2"/>
  <c r="U119" i="2"/>
  <c r="U120" i="2"/>
  <c r="U124" i="2"/>
  <c r="U125" i="2"/>
  <c r="U127" i="2"/>
  <c r="U128" i="2"/>
  <c r="U136" i="2"/>
  <c r="U141" i="2"/>
  <c r="U151" i="2"/>
  <c r="U152" i="2"/>
  <c r="U154" i="2"/>
  <c r="U156" i="2"/>
  <c r="U157" i="2"/>
  <c r="U158" i="2"/>
  <c r="U166" i="2"/>
  <c r="U167" i="2"/>
  <c r="U169" i="2"/>
  <c r="U170" i="2"/>
  <c r="U171" i="2"/>
  <c r="U172" i="2"/>
  <c r="U173" i="2"/>
  <c r="U174" i="2"/>
  <c r="U175" i="2"/>
  <c r="U176" i="2"/>
  <c r="U184" i="2"/>
  <c r="U190" i="2"/>
  <c r="U191" i="2"/>
  <c r="U198" i="2"/>
  <c r="U199" i="2"/>
  <c r="U200" i="2"/>
  <c r="U202" i="2"/>
  <c r="U214" i="2"/>
  <c r="U215" i="2"/>
  <c r="U216" i="2"/>
  <c r="U217" i="2"/>
  <c r="U220" i="2"/>
  <c r="U221" i="2"/>
  <c r="L3" i="2"/>
  <c r="S233" i="2"/>
  <c r="R233" i="2"/>
  <c r="S232" i="2"/>
  <c r="R232" i="2"/>
  <c r="S231" i="2"/>
  <c r="S235" i="2" s="1"/>
  <c r="R231" i="2"/>
  <c r="R235" i="2" s="1"/>
  <c r="AS240" i="2"/>
  <c r="M240" i="2"/>
  <c r="AE240" i="2" s="1"/>
  <c r="J233" i="2"/>
  <c r="F249" i="2" s="1"/>
  <c r="I233" i="2"/>
  <c r="G249" i="2" s="1"/>
  <c r="J232" i="2"/>
  <c r="F251" i="2" s="1"/>
  <c r="I232" i="2"/>
  <c r="G251" i="2" s="1"/>
  <c r="J231" i="2"/>
  <c r="F250" i="2" s="1"/>
  <c r="I231" i="2"/>
  <c r="G250" i="2" s="1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251" i="1"/>
  <c r="F251" i="1"/>
  <c r="G249" i="1"/>
  <c r="F249" i="1"/>
  <c r="F250" i="1"/>
  <c r="G250" i="1"/>
  <c r="L248" i="2" l="1"/>
  <c r="L247" i="2"/>
  <c r="U247" i="2"/>
  <c r="U229" i="2"/>
  <c r="L229" i="2"/>
  <c r="I235" i="2"/>
  <c r="J235" i="2"/>
  <c r="AG230" i="1"/>
  <c r="AF230" i="1"/>
  <c r="AI212" i="1"/>
  <c r="AD212" i="1"/>
  <c r="AD76" i="1"/>
  <c r="AI4" i="1"/>
  <c r="AD4" i="1"/>
  <c r="Z222" i="1"/>
  <c r="AA222" i="1"/>
  <c r="Z223" i="1"/>
  <c r="AA223" i="1"/>
  <c r="AA221" i="1"/>
  <c r="Z221" i="1"/>
  <c r="I231" i="1"/>
  <c r="I235" i="1" s="1"/>
  <c r="I232" i="1"/>
  <c r="I233" i="1"/>
  <c r="J235" i="1"/>
  <c r="J233" i="1"/>
  <c r="J232" i="1"/>
  <c r="J231" i="1"/>
  <c r="O240" i="1"/>
  <c r="M240" i="1"/>
  <c r="AE234" i="2" l="1"/>
  <c r="L236" i="2"/>
  <c r="AE232" i="2" s="1"/>
  <c r="AE230" i="2"/>
  <c r="L37" i="1"/>
  <c r="L38" i="1"/>
  <c r="L39" i="1"/>
  <c r="L40" i="1"/>
  <c r="L47" i="1"/>
  <c r="L70" i="1"/>
  <c r="L71" i="1"/>
  <c r="L72" i="1"/>
  <c r="L77" i="1"/>
  <c r="L79" i="1"/>
  <c r="L82" i="1"/>
  <c r="L109" i="1"/>
  <c r="L110" i="1"/>
  <c r="L112" i="1"/>
  <c r="L132" i="1"/>
  <c r="L134" i="1"/>
  <c r="L136" i="1"/>
  <c r="L141" i="1"/>
  <c r="L142" i="1"/>
  <c r="L160" i="1"/>
  <c r="L161" i="1"/>
  <c r="L162" i="1"/>
  <c r="L163" i="1"/>
  <c r="L164" i="1"/>
  <c r="L166" i="1"/>
  <c r="L189" i="1"/>
  <c r="L190" i="1"/>
  <c r="L191" i="1"/>
  <c r="L194" i="1"/>
  <c r="L221" i="1"/>
  <c r="L224" i="1"/>
  <c r="L3" i="1"/>
  <c r="K3" i="1"/>
  <c r="K4" i="1"/>
  <c r="L4" i="1" s="1"/>
  <c r="K5" i="1"/>
  <c r="L5" i="1" s="1"/>
  <c r="K6" i="1"/>
  <c r="L6" i="1" s="1"/>
  <c r="K7" i="1"/>
  <c r="K8" i="1"/>
  <c r="K9" i="1"/>
  <c r="K10" i="1"/>
  <c r="L10" i="1" s="1"/>
  <c r="K11" i="1"/>
  <c r="L11" i="1" s="1"/>
  <c r="K12" i="1"/>
  <c r="K13" i="1"/>
  <c r="K14" i="1"/>
  <c r="L14" i="1" s="1"/>
  <c r="K15" i="1"/>
  <c r="K16" i="1"/>
  <c r="L16" i="1" s="1"/>
  <c r="K17" i="1"/>
  <c r="K18" i="1"/>
  <c r="K19" i="1"/>
  <c r="L19" i="1" s="1"/>
  <c r="K20" i="1"/>
  <c r="K21" i="1"/>
  <c r="K22" i="1"/>
  <c r="L22" i="1" s="1"/>
  <c r="K23" i="1"/>
  <c r="L23" i="1" s="1"/>
  <c r="K24" i="1"/>
  <c r="K25" i="1"/>
  <c r="L25" i="1" s="1"/>
  <c r="K26" i="1"/>
  <c r="L26" i="1" s="1"/>
  <c r="K27" i="1"/>
  <c r="K28" i="1"/>
  <c r="K29" i="1"/>
  <c r="L29" i="1" s="1"/>
  <c r="K30" i="1"/>
  <c r="K31" i="1"/>
  <c r="L31" i="1" s="1"/>
  <c r="K32" i="1"/>
  <c r="L32" i="1" s="1"/>
  <c r="K33" i="1"/>
  <c r="K34" i="1"/>
  <c r="K35" i="1"/>
  <c r="L35" i="1" s="1"/>
  <c r="K36" i="1"/>
  <c r="K37" i="1"/>
  <c r="K38" i="1"/>
  <c r="K39" i="1"/>
  <c r="K40" i="1"/>
  <c r="K41" i="1"/>
  <c r="K42" i="1"/>
  <c r="K43" i="1"/>
  <c r="K44" i="1"/>
  <c r="L44" i="1" s="1"/>
  <c r="K45" i="1"/>
  <c r="K46" i="1"/>
  <c r="K47" i="1"/>
  <c r="K48" i="1"/>
  <c r="L48" i="1" s="1"/>
  <c r="K49" i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K58" i="1"/>
  <c r="K59" i="1"/>
  <c r="L59" i="1" s="1"/>
  <c r="K60" i="1"/>
  <c r="K61" i="1"/>
  <c r="L61" i="1" s="1"/>
  <c r="K62" i="1"/>
  <c r="K63" i="1"/>
  <c r="K64" i="1"/>
  <c r="L64" i="1" s="1"/>
  <c r="K65" i="1"/>
  <c r="K66" i="1"/>
  <c r="K67" i="1"/>
  <c r="L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L85" i="1" s="1"/>
  <c r="K86" i="1"/>
  <c r="L86" i="1" s="1"/>
  <c r="K87" i="1"/>
  <c r="K88" i="1"/>
  <c r="K89" i="1"/>
  <c r="L89" i="1" s="1"/>
  <c r="K90" i="1"/>
  <c r="K91" i="1"/>
  <c r="K92" i="1"/>
  <c r="K93" i="1"/>
  <c r="K94" i="1"/>
  <c r="L94" i="1" s="1"/>
  <c r="K95" i="1"/>
  <c r="K96" i="1"/>
  <c r="K97" i="1"/>
  <c r="L97" i="1" s="1"/>
  <c r="K98" i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K106" i="1"/>
  <c r="L106" i="1" s="1"/>
  <c r="K107" i="1"/>
  <c r="K108" i="1"/>
  <c r="K109" i="1"/>
  <c r="K110" i="1"/>
  <c r="K111" i="1"/>
  <c r="K112" i="1"/>
  <c r="K113" i="1"/>
  <c r="L113" i="1" s="1"/>
  <c r="K114" i="1"/>
  <c r="L114" i="1" s="1"/>
  <c r="K115" i="1"/>
  <c r="L115" i="1" s="1"/>
  <c r="K116" i="1"/>
  <c r="L116" i="1" s="1"/>
  <c r="K117" i="1"/>
  <c r="K118" i="1"/>
  <c r="K119" i="1"/>
  <c r="L119" i="1" s="1"/>
  <c r="K120" i="1"/>
  <c r="L120" i="1" s="1"/>
  <c r="K121" i="1"/>
  <c r="K122" i="1"/>
  <c r="K123" i="1"/>
  <c r="K124" i="1"/>
  <c r="K125" i="1"/>
  <c r="K126" i="1"/>
  <c r="K127" i="1"/>
  <c r="L127" i="1" s="1"/>
  <c r="K128" i="1"/>
  <c r="L128" i="1" s="1"/>
  <c r="K129" i="1"/>
  <c r="K130" i="1"/>
  <c r="L130" i="1" s="1"/>
  <c r="K131" i="1"/>
  <c r="L131" i="1" s="1"/>
  <c r="K132" i="1"/>
  <c r="K133" i="1"/>
  <c r="K134" i="1"/>
  <c r="K135" i="1"/>
  <c r="K136" i="1"/>
  <c r="K137" i="1"/>
  <c r="K138" i="1"/>
  <c r="K139" i="1"/>
  <c r="L139" i="1" s="1"/>
  <c r="K140" i="1"/>
  <c r="K141" i="1"/>
  <c r="K142" i="1"/>
  <c r="K143" i="1"/>
  <c r="L143" i="1" s="1"/>
  <c r="K144" i="1"/>
  <c r="L144" i="1" s="1"/>
  <c r="K145" i="1"/>
  <c r="L145" i="1" s="1"/>
  <c r="K146" i="1"/>
  <c r="L146" i="1" s="1"/>
  <c r="K147" i="1"/>
  <c r="K148" i="1"/>
  <c r="K149" i="1"/>
  <c r="L149" i="1" s="1"/>
  <c r="K150" i="1"/>
  <c r="K151" i="1"/>
  <c r="L151" i="1" s="1"/>
  <c r="K152" i="1"/>
  <c r="L152" i="1" s="1"/>
  <c r="K153" i="1"/>
  <c r="K154" i="1"/>
  <c r="L154" i="1" s="1"/>
  <c r="K155" i="1"/>
  <c r="K156" i="1"/>
  <c r="K157" i="1"/>
  <c r="L157" i="1" s="1"/>
  <c r="K158" i="1"/>
  <c r="L158" i="1" s="1"/>
  <c r="K159" i="1"/>
  <c r="K160" i="1"/>
  <c r="K161" i="1"/>
  <c r="K162" i="1"/>
  <c r="K163" i="1"/>
  <c r="K164" i="1"/>
  <c r="K165" i="1"/>
  <c r="K166" i="1"/>
  <c r="K167" i="1"/>
  <c r="L167" i="1" s="1"/>
  <c r="K168" i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K175" i="1"/>
  <c r="L175" i="1" s="1"/>
  <c r="K176" i="1"/>
  <c r="L176" i="1" s="1"/>
  <c r="K177" i="1"/>
  <c r="L177" i="1" s="1"/>
  <c r="K178" i="1"/>
  <c r="K179" i="1"/>
  <c r="L179" i="1" s="1"/>
  <c r="K180" i="1"/>
  <c r="K181" i="1"/>
  <c r="K182" i="1"/>
  <c r="K183" i="1"/>
  <c r="K184" i="1"/>
  <c r="L184" i="1" s="1"/>
  <c r="K185" i="1"/>
  <c r="K186" i="1"/>
  <c r="K187" i="1"/>
  <c r="K188" i="1"/>
  <c r="L188" i="1" s="1"/>
  <c r="K189" i="1"/>
  <c r="K190" i="1"/>
  <c r="K191" i="1"/>
  <c r="K192" i="1"/>
  <c r="K193" i="1"/>
  <c r="K194" i="1"/>
  <c r="K195" i="1"/>
  <c r="K196" i="1"/>
  <c r="K197" i="1"/>
  <c r="L197" i="1" s="1"/>
  <c r="K198" i="1"/>
  <c r="L198" i="1" s="1"/>
  <c r="K199" i="1"/>
  <c r="L199" i="1" s="1"/>
  <c r="K200" i="1"/>
  <c r="L200" i="1" s="1"/>
  <c r="K201" i="1"/>
  <c r="K202" i="1"/>
  <c r="K203" i="1"/>
  <c r="L203" i="1" s="1"/>
  <c r="K204" i="1"/>
  <c r="K205" i="1"/>
  <c r="L205" i="1" s="1"/>
  <c r="K206" i="1"/>
  <c r="K207" i="1"/>
  <c r="L207" i="1" s="1"/>
  <c r="K208" i="1"/>
  <c r="L208" i="1" s="1"/>
  <c r="K209" i="1"/>
  <c r="L209" i="1" s="1"/>
  <c r="K210" i="1"/>
  <c r="L210" i="1" s="1"/>
  <c r="K211" i="1"/>
  <c r="K212" i="1"/>
  <c r="K213" i="1"/>
  <c r="K214" i="1"/>
  <c r="K215" i="1"/>
  <c r="K216" i="1"/>
  <c r="L216" i="1" s="1"/>
  <c r="K217" i="1"/>
  <c r="K218" i="1"/>
  <c r="L218" i="1" s="1"/>
  <c r="K219" i="1"/>
  <c r="K220" i="1"/>
  <c r="L220" i="1" s="1"/>
  <c r="K221" i="1"/>
  <c r="K222" i="1"/>
  <c r="K223" i="1"/>
  <c r="K224" i="1"/>
  <c r="K225" i="1"/>
  <c r="K226" i="1"/>
  <c r="K2" i="1"/>
  <c r="L229" i="1" l="1"/>
  <c r="L232" i="1"/>
  <c r="L233" i="1"/>
  <c r="L234" i="1"/>
  <c r="L231" i="1"/>
  <c r="L230" i="1"/>
  <c r="O234" i="1" l="1"/>
  <c r="O230" i="1"/>
  <c r="L236" i="1"/>
  <c r="O232" i="1" s="1"/>
</calcChain>
</file>

<file path=xl/sharedStrings.xml><?xml version="1.0" encoding="utf-8"?>
<sst xmlns="http://schemas.openxmlformats.org/spreadsheetml/2006/main" count="5416" uniqueCount="95">
  <si>
    <t>Strain_ID</t>
  </si>
  <si>
    <t>name</t>
  </si>
  <si>
    <t>Dyadobacter_BM9</t>
  </si>
  <si>
    <t>Chryseobacterium_SCH11</t>
  </si>
  <si>
    <t>Pseudomonas_putida_KT2442</t>
  </si>
  <si>
    <t>Burkholderia_RCH25</t>
  </si>
  <si>
    <t>Variovax_RPC5</t>
  </si>
  <si>
    <t>Methylobacterium_RPE3</t>
  </si>
  <si>
    <t>Streptomyces_RCH20P</t>
  </si>
  <si>
    <t>Exiguobacterium_RDH25</t>
  </si>
  <si>
    <t>Bacillus_SCH24</t>
  </si>
  <si>
    <t>Paenibacillus_E12</t>
  </si>
  <si>
    <t>Sphingobium_Z2</t>
  </si>
  <si>
    <t>Cellulosimicrobium_BM1</t>
  </si>
  <si>
    <t>Microbacterium_BM4</t>
  </si>
  <si>
    <t>Luteibacter_BM7</t>
  </si>
  <si>
    <t>Ensifer_BM17</t>
  </si>
  <si>
    <t xml:space="preserve">MRS 1/2 TSA 48h </t>
  </si>
  <si>
    <t>Strain.ID</t>
  </si>
  <si>
    <t>Ensifer_sp</t>
  </si>
  <si>
    <t>HB 1/2 TSA 48h</t>
  </si>
  <si>
    <t>Difference</t>
  </si>
  <si>
    <t>value MRS</t>
  </si>
  <si>
    <t>value HB</t>
  </si>
  <si>
    <t>OneMildStim</t>
  </si>
  <si>
    <t>Interpretations</t>
  </si>
  <si>
    <t>CloseEnough</t>
  </si>
  <si>
    <t>FLIP</t>
  </si>
  <si>
    <t>BigDiff</t>
  </si>
  <si>
    <t>Dyado?</t>
  </si>
  <si>
    <t>Identical</t>
  </si>
  <si>
    <t>Close Enough</t>
  </si>
  <si>
    <t>One Mild Stim</t>
  </si>
  <si>
    <t>Big Difference</t>
  </si>
  <si>
    <t>Dyadobacter</t>
  </si>
  <si>
    <t>Flip</t>
  </si>
  <si>
    <t>Big differences</t>
  </si>
  <si>
    <t>Close Enough (within 2 mm or so)</t>
  </si>
  <si>
    <t>1/2 TSA 48h</t>
  </si>
  <si>
    <t>OneZero</t>
  </si>
  <si>
    <t>Yes</t>
  </si>
  <si>
    <t xml:space="preserve"> </t>
  </si>
  <si>
    <t>One person said 0, other person saw an interaction</t>
  </si>
  <si>
    <t>Stim</t>
  </si>
  <si>
    <t>Neutral</t>
  </si>
  <si>
    <t>Inhib</t>
  </si>
  <si>
    <t>HB</t>
  </si>
  <si>
    <t>MRS</t>
  </si>
  <si>
    <t>Overall Av</t>
  </si>
  <si>
    <t>Overall Avg</t>
  </si>
  <si>
    <t>identical</t>
  </si>
  <si>
    <t>2 (LD)</t>
  </si>
  <si>
    <t>1spread</t>
  </si>
  <si>
    <t>1inc</t>
  </si>
  <si>
    <t>3spread</t>
  </si>
  <si>
    <t>2spread</t>
  </si>
  <si>
    <t>1spread, 4</t>
  </si>
  <si>
    <t>1 (LD)</t>
  </si>
  <si>
    <t>1spread, 3inc</t>
  </si>
  <si>
    <t>2 inc, 2swarm?</t>
  </si>
  <si>
    <t>5spread</t>
  </si>
  <si>
    <t>5inc</t>
  </si>
  <si>
    <t>1spread, 1 (LD)</t>
  </si>
  <si>
    <t>2spread, 1 (LD)</t>
  </si>
  <si>
    <t>3 (LD), 5spread</t>
  </si>
  <si>
    <t>17spread</t>
  </si>
  <si>
    <t>1, 1spread</t>
  </si>
  <si>
    <t>4 (LD), 1spread</t>
  </si>
  <si>
    <t>1, 2Y</t>
  </si>
  <si>
    <t>2,1spread</t>
  </si>
  <si>
    <t>PG</t>
  </si>
  <si>
    <t>2inc</t>
  </si>
  <si>
    <t>3 (LD), 1spread</t>
  </si>
  <si>
    <t>1spread, 2</t>
  </si>
  <si>
    <t>3spread, 7</t>
  </si>
  <si>
    <t>2spread, 6</t>
  </si>
  <si>
    <t>1, PG</t>
  </si>
  <si>
    <t>2, 1spread</t>
  </si>
  <si>
    <t>3inc</t>
  </si>
  <si>
    <t>9, 2spread</t>
  </si>
  <si>
    <t>4inc</t>
  </si>
  <si>
    <t>3 (LD)</t>
  </si>
  <si>
    <t>NG</t>
  </si>
  <si>
    <t>1inc?</t>
  </si>
  <si>
    <t>4 (LD)</t>
  </si>
  <si>
    <t>3, 2inc</t>
  </si>
  <si>
    <t>1, 3spread</t>
  </si>
  <si>
    <t>Interpretations 2</t>
  </si>
  <si>
    <t>New (11/1/21)</t>
  </si>
  <si>
    <t>OneInhib</t>
  </si>
  <si>
    <t>SameDirection</t>
  </si>
  <si>
    <t>OneStim</t>
  </si>
  <si>
    <t>Identical/Close Enough</t>
  </si>
  <si>
    <t>Same Direction</t>
  </si>
  <si>
    <t>One Stim/Inhib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</si>
</sst>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3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A849-BD9A-C660A7D1B062}"/>
            </c:ext>
          </c:extLst>
        </c:ser>
        <c:ser>
          <c:idx val="0"/>
          <c:order val="1"/>
          <c:tx>
            <c:strRef>
              <c:f>Sheet1!$G$248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A849-BD9A-C660A7D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 (LD) stats'!$F$248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5342-88A4-57E460D9AE09}"/>
            </c:ext>
          </c:extLst>
        </c:ser>
        <c:ser>
          <c:idx val="0"/>
          <c:order val="1"/>
          <c:tx>
            <c:strRef>
              <c:f>'1 (LD) stats'!$G$248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F-5342-88A4-57E460D9A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 original data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(1/2 TSA, 48h)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6350">
              <a:solidFill>
                <a:schemeClr val="tx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 (LD) stats'!$M$247:$M$250</c:f>
              <c:strCache>
                <c:ptCount val="4"/>
                <c:pt idx="0">
                  <c:v>Identical/Close Enough</c:v>
                </c:pt>
                <c:pt idx="1">
                  <c:v>One Stim/Inhib</c:v>
                </c:pt>
                <c:pt idx="2">
                  <c:v>FLIP</c:v>
                </c:pt>
                <c:pt idx="3">
                  <c:v>Dyadobacter</c:v>
                </c:pt>
              </c:strCache>
            </c:strRef>
          </c:cat>
          <c:val>
            <c:numRef>
              <c:f>'1 (LD) stats'!$O$247:$O$250</c:f>
              <c:numCache>
                <c:formatCode>0%</c:formatCode>
                <c:ptCount val="4"/>
                <c:pt idx="0">
                  <c:v>0.68444444444444441</c:v>
                </c:pt>
                <c:pt idx="1">
                  <c:v>0.28000000000000003</c:v>
                </c:pt>
                <c:pt idx="2">
                  <c:v>1.3333333333333334E-2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8D-284F-9E90-6237B6D355EE}"/>
            </c:ext>
          </c:extLst>
        </c:ser>
        <c:ser>
          <c:idx val="0"/>
          <c:order val="1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8D-284F-9E90-6237B6D355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C8D-284F-9E90-6237B6D355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C8D-284F-9E90-6237B6D355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C8D-284F-9E90-6237B6D355EE}"/>
              </c:ext>
            </c:extLst>
          </c:dPt>
          <c:cat>
            <c:strRef>
              <c:f>'1 (LD) stats'!$M$247:$M$250</c:f>
              <c:strCache>
                <c:ptCount val="4"/>
                <c:pt idx="0">
                  <c:v>Identical/Close Enough</c:v>
                </c:pt>
                <c:pt idx="1">
                  <c:v>One Stim/Inhib</c:v>
                </c:pt>
                <c:pt idx="2">
                  <c:v>FLIP</c:v>
                </c:pt>
                <c:pt idx="3">
                  <c:v>Dyadobacter</c:v>
                </c:pt>
              </c:strCache>
            </c:strRef>
          </c:cat>
          <c:val>
            <c:numRef>
              <c:f>'1 (LD) stats'!$N$247:$N$250</c:f>
              <c:numCache>
                <c:formatCode>General</c:formatCode>
                <c:ptCount val="4"/>
                <c:pt idx="0">
                  <c:v>154</c:v>
                </c:pt>
                <c:pt idx="1">
                  <c:v>63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8D-284F-9E90-6237B6D3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MRS vs HB - turning all 1's into 0's</a:t>
            </a:r>
            <a:r>
              <a:rPr lang="en-US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(both stim and inhib)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(1/2 TSA, 48h)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 w="6350">
              <a:solidFill>
                <a:schemeClr val="tx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 (LD) stats'!$V$247:$V$250</c:f>
              <c:strCache>
                <c:ptCount val="4"/>
                <c:pt idx="0">
                  <c:v>Identical/Close Enough</c:v>
                </c:pt>
                <c:pt idx="1">
                  <c:v>One Stim/Inhib</c:v>
                </c:pt>
                <c:pt idx="3">
                  <c:v>Dyadobacter</c:v>
                </c:pt>
              </c:strCache>
            </c:strRef>
          </c:cat>
          <c:val>
            <c:numRef>
              <c:f>'1 (LD) stats'!$T$247:$T$250</c:f>
              <c:numCache>
                <c:formatCode>0%</c:formatCode>
                <c:ptCount val="4"/>
                <c:pt idx="0">
                  <c:v>0.77333333333333332</c:v>
                </c:pt>
                <c:pt idx="1">
                  <c:v>0.20444444444444446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D-4945-A233-8C9A42CCAD88}"/>
            </c:ext>
          </c:extLst>
        </c:ser>
        <c:ser>
          <c:idx val="0"/>
          <c:order val="1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1D-4945-A233-8C9A42CCA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1D-4945-A233-8C9A42CCA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91D-4945-A233-8C9A42CCA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1D-4945-A233-8C9A42CCAD88}"/>
              </c:ext>
            </c:extLst>
          </c:dPt>
          <c:cat>
            <c:strRef>
              <c:f>'1 (LD) stats'!$V$247:$V$250</c:f>
              <c:strCache>
                <c:ptCount val="4"/>
                <c:pt idx="0">
                  <c:v>Identical/Close Enough</c:v>
                </c:pt>
                <c:pt idx="1">
                  <c:v>One Stim/Inhib</c:v>
                </c:pt>
                <c:pt idx="3">
                  <c:v>Dyadobacter</c:v>
                </c:pt>
              </c:strCache>
            </c:strRef>
          </c:cat>
          <c:val>
            <c:numRef>
              <c:f>'1 (LD) stats'!$N$247:$N$250</c:f>
              <c:numCache>
                <c:formatCode>General</c:formatCode>
                <c:ptCount val="4"/>
                <c:pt idx="0">
                  <c:v>154</c:v>
                </c:pt>
                <c:pt idx="1">
                  <c:v>63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1D-4945-A233-8C9A42CC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243</xdr:row>
      <xdr:rowOff>88900</xdr:rowOff>
    </xdr:from>
    <xdr:to>
      <xdr:col>16</xdr:col>
      <xdr:colOff>215900</xdr:colOff>
      <xdr:row>256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BC00-0EDE-CE45-8779-6CC25AC2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252</xdr:row>
      <xdr:rowOff>190500</xdr:rowOff>
    </xdr:from>
    <xdr:to>
      <xdr:col>9</xdr:col>
      <xdr:colOff>114300</xdr:colOff>
      <xdr:row>266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91D43-360D-8749-913A-D6D736DC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254</xdr:row>
      <xdr:rowOff>165100</xdr:rowOff>
    </xdr:from>
    <xdr:to>
      <xdr:col>16</xdr:col>
      <xdr:colOff>393700</xdr:colOff>
      <xdr:row>278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406A1-0675-1541-BA67-A8430524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255</xdr:row>
      <xdr:rowOff>0</xdr:rowOff>
    </xdr:from>
    <xdr:to>
      <xdr:col>25</xdr:col>
      <xdr:colOff>25400</xdr:colOff>
      <xdr:row>278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F0515-C47A-D64F-8A0C-C74A2892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E66A-AEDA-A740-94D2-614117539FDB}">
  <dimension ref="A1:AI251"/>
  <sheetViews>
    <sheetView topLeftCell="A197" workbookViewId="0">
      <selection activeCell="E248" sqref="E248:G251"/>
    </sheetView>
  </sheetViews>
  <sheetFormatPr baseColWidth="10" defaultRowHeight="16" x14ac:dyDescent="0.2"/>
  <cols>
    <col min="1" max="1" width="16" bestFit="1" customWidth="1"/>
    <col min="6" max="6" width="14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5" max="15" width="11.6640625" bestFit="1" customWidth="1"/>
  </cols>
  <sheetData>
    <row r="1" spans="1:35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AF1" s="2" t="s">
        <v>23</v>
      </c>
      <c r="AG1" s="2" t="s">
        <v>22</v>
      </c>
    </row>
    <row r="2" spans="1:35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24</v>
      </c>
      <c r="M2" t="s">
        <v>40</v>
      </c>
      <c r="AF2" s="2">
        <v>-10</v>
      </c>
      <c r="AG2" s="2">
        <v>-7</v>
      </c>
    </row>
    <row r="3" spans="1:35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3:L64" si="1">IF(K3=0, "identical")</f>
        <v>identical</v>
      </c>
      <c r="M3" t="s">
        <v>41</v>
      </c>
      <c r="AD3" t="s">
        <v>45</v>
      </c>
      <c r="AF3" s="2">
        <v>-9</v>
      </c>
      <c r="AG3" s="2">
        <v>-7</v>
      </c>
      <c r="AI3" t="s">
        <v>45</v>
      </c>
    </row>
    <row r="4" spans="1:35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AD4">
        <f>AVERAGE(AF2:AF71)</f>
        <v>-2.5142857142857142</v>
      </c>
      <c r="AF4" s="2">
        <v>-9</v>
      </c>
      <c r="AG4" s="2">
        <v>-6</v>
      </c>
      <c r="AI4">
        <f>AVERAGE(AG2:AG76)</f>
        <v>-2.52</v>
      </c>
    </row>
    <row r="5" spans="1:35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AF5" s="2">
        <v>-8</v>
      </c>
      <c r="AG5" s="2">
        <v>-6</v>
      </c>
    </row>
    <row r="6" spans="1:35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AF6" s="2">
        <v>-7</v>
      </c>
      <c r="AG6" s="2">
        <v>-6</v>
      </c>
    </row>
    <row r="7" spans="1:35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26</v>
      </c>
      <c r="M7" t="s">
        <v>41</v>
      </c>
      <c r="AF7" s="2">
        <v>-6</v>
      </c>
      <c r="AG7" s="2">
        <v>-5</v>
      </c>
    </row>
    <row r="8" spans="1:35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26</v>
      </c>
      <c r="M8" t="s">
        <v>41</v>
      </c>
      <c r="AF8" s="2">
        <v>-6</v>
      </c>
      <c r="AG8" s="2">
        <v>-5</v>
      </c>
    </row>
    <row r="9" spans="1:35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24</v>
      </c>
      <c r="M9" t="s">
        <v>40</v>
      </c>
      <c r="AF9" s="2">
        <v>-5</v>
      </c>
      <c r="AG9" s="2">
        <v>-5</v>
      </c>
    </row>
    <row r="10" spans="1:35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AF10" s="2">
        <v>-5</v>
      </c>
      <c r="AG10" s="2">
        <v>-5</v>
      </c>
    </row>
    <row r="11" spans="1:35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AF11" s="2">
        <v>-5</v>
      </c>
      <c r="AG11" s="2">
        <v>-5</v>
      </c>
    </row>
    <row r="12" spans="1:35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AF12" s="2">
        <v>-5</v>
      </c>
      <c r="AG12" s="2">
        <v>-5</v>
      </c>
    </row>
    <row r="13" spans="1:35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26</v>
      </c>
      <c r="M13" t="s">
        <v>40</v>
      </c>
      <c r="AF13" s="2">
        <v>-4</v>
      </c>
      <c r="AG13" s="2">
        <v>-5</v>
      </c>
    </row>
    <row r="14" spans="1:35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AF14" s="2">
        <v>-4</v>
      </c>
      <c r="AG14" s="2">
        <v>-4</v>
      </c>
    </row>
    <row r="15" spans="1:35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26</v>
      </c>
      <c r="M15" t="s">
        <v>41</v>
      </c>
      <c r="AF15" s="2">
        <v>-4</v>
      </c>
      <c r="AG15" s="2">
        <v>-4</v>
      </c>
    </row>
    <row r="16" spans="1:35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AF16" s="2">
        <v>-4</v>
      </c>
      <c r="AG16" s="2">
        <v>-4</v>
      </c>
    </row>
    <row r="17" spans="1:33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28</v>
      </c>
      <c r="M17" t="s">
        <v>40</v>
      </c>
      <c r="AF17" s="2">
        <v>-4</v>
      </c>
      <c r="AG17" s="2">
        <v>-3</v>
      </c>
    </row>
    <row r="18" spans="1:33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26</v>
      </c>
      <c r="M18" t="s">
        <v>40</v>
      </c>
      <c r="AF18" s="2">
        <v>-4</v>
      </c>
      <c r="AG18" s="2">
        <v>-3</v>
      </c>
    </row>
    <row r="19" spans="1:33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AF19" s="2">
        <v>-4</v>
      </c>
      <c r="AG19" s="2">
        <v>-3</v>
      </c>
    </row>
    <row r="20" spans="1:33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24</v>
      </c>
      <c r="M20" t="s">
        <v>40</v>
      </c>
      <c r="AF20" s="2">
        <v>-4</v>
      </c>
      <c r="AG20" s="2">
        <v>-3</v>
      </c>
    </row>
    <row r="21" spans="1:33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24</v>
      </c>
      <c r="M21" t="s">
        <v>40</v>
      </c>
      <c r="AF21" s="2">
        <v>-3</v>
      </c>
      <c r="AG21" s="2">
        <v>-3</v>
      </c>
    </row>
    <row r="22" spans="1:33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AF22" s="2">
        <v>-3</v>
      </c>
      <c r="AG22" s="2">
        <v>-3</v>
      </c>
    </row>
    <row r="23" spans="1:33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AF23" s="2">
        <v>-2</v>
      </c>
      <c r="AG23" s="2">
        <v>-3</v>
      </c>
    </row>
    <row r="24" spans="1:33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24</v>
      </c>
      <c r="M24" t="s">
        <v>40</v>
      </c>
      <c r="AF24" s="2">
        <v>-2</v>
      </c>
      <c r="AG24" s="2">
        <v>-3</v>
      </c>
    </row>
    <row r="25" spans="1:33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AF25" s="2">
        <v>-2</v>
      </c>
      <c r="AG25" s="2">
        <v>-3</v>
      </c>
    </row>
    <row r="26" spans="1:33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AF26" s="2">
        <v>-2</v>
      </c>
      <c r="AG26" s="2">
        <v>-3</v>
      </c>
    </row>
    <row r="27" spans="1:33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AF27" s="2">
        <v>-2</v>
      </c>
      <c r="AG27" s="2">
        <v>-3</v>
      </c>
    </row>
    <row r="28" spans="1:33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26</v>
      </c>
      <c r="M28" t="s">
        <v>41</v>
      </c>
      <c r="AF28" s="2">
        <v>-2</v>
      </c>
      <c r="AG28" s="2">
        <v>-3</v>
      </c>
    </row>
    <row r="29" spans="1:33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AF29" s="2">
        <v>-2</v>
      </c>
      <c r="AG29" s="2">
        <v>-3</v>
      </c>
    </row>
    <row r="30" spans="1:33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26</v>
      </c>
      <c r="M30" t="s">
        <v>40</v>
      </c>
      <c r="AF30" s="2">
        <v>-2</v>
      </c>
      <c r="AG30" s="2">
        <v>-2</v>
      </c>
    </row>
    <row r="31" spans="1:33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AF31" s="2">
        <v>-2</v>
      </c>
      <c r="AG31" s="2">
        <v>-2</v>
      </c>
    </row>
    <row r="32" spans="1:33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AF32" s="2">
        <v>-2</v>
      </c>
      <c r="AG32" s="2">
        <v>-2</v>
      </c>
    </row>
    <row r="33" spans="1:33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26</v>
      </c>
      <c r="M33" t="s">
        <v>41</v>
      </c>
      <c r="AF33" s="2">
        <v>-2</v>
      </c>
      <c r="AG33" s="2">
        <v>-2</v>
      </c>
    </row>
    <row r="34" spans="1:33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26</v>
      </c>
      <c r="M34" t="s">
        <v>40</v>
      </c>
      <c r="AF34" s="2">
        <v>-2</v>
      </c>
      <c r="AG34" s="2">
        <v>-2</v>
      </c>
    </row>
    <row r="35" spans="1:33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AF35" s="2">
        <v>-2</v>
      </c>
      <c r="AG35" s="2">
        <v>-2</v>
      </c>
    </row>
    <row r="36" spans="1:33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26</v>
      </c>
      <c r="M36" t="s">
        <v>40</v>
      </c>
      <c r="AF36" s="2">
        <v>-2</v>
      </c>
      <c r="AG36" s="2">
        <v>-2</v>
      </c>
    </row>
    <row r="37" spans="1:33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AF37" s="2">
        <v>-1</v>
      </c>
      <c r="AG37" s="2">
        <v>-2</v>
      </c>
    </row>
    <row r="38" spans="1:33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AF38" s="2">
        <v>-1</v>
      </c>
      <c r="AG38" s="2">
        <v>-2</v>
      </c>
    </row>
    <row r="39" spans="1:33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AF39" s="2">
        <v>-1</v>
      </c>
      <c r="AG39" s="2">
        <v>-2</v>
      </c>
    </row>
    <row r="40" spans="1:33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AF40" s="2">
        <v>-1</v>
      </c>
      <c r="AG40" s="2">
        <v>-2</v>
      </c>
    </row>
    <row r="41" spans="1:33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26</v>
      </c>
      <c r="M41" t="s">
        <v>40</v>
      </c>
      <c r="AF41" s="2">
        <v>-1</v>
      </c>
      <c r="AG41" s="2">
        <v>-2</v>
      </c>
    </row>
    <row r="42" spans="1:33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26</v>
      </c>
      <c r="M42" t="s">
        <v>41</v>
      </c>
      <c r="AF42" s="2">
        <v>-1</v>
      </c>
      <c r="AG42" s="2">
        <v>-2</v>
      </c>
    </row>
    <row r="43" spans="1:33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26</v>
      </c>
      <c r="M43" t="s">
        <v>41</v>
      </c>
      <c r="AF43" s="2">
        <v>-1</v>
      </c>
      <c r="AG43" s="2">
        <v>-2</v>
      </c>
    </row>
    <row r="44" spans="1:33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AF44" s="2">
        <v>-1</v>
      </c>
      <c r="AG44" s="2">
        <v>-2</v>
      </c>
    </row>
    <row r="45" spans="1:33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26</v>
      </c>
      <c r="M45" t="s">
        <v>41</v>
      </c>
      <c r="AF45" s="2">
        <v>-1</v>
      </c>
      <c r="AG45" s="2">
        <v>-2</v>
      </c>
    </row>
    <row r="46" spans="1:33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24</v>
      </c>
      <c r="M46" t="s">
        <v>40</v>
      </c>
      <c r="AF46" s="2">
        <v>-1</v>
      </c>
      <c r="AG46" s="2">
        <v>-2</v>
      </c>
    </row>
    <row r="47" spans="1:33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AF47" s="2">
        <v>-1</v>
      </c>
      <c r="AG47" s="2">
        <v>-2</v>
      </c>
    </row>
    <row r="48" spans="1:33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AF48" s="2">
        <v>-1</v>
      </c>
      <c r="AG48" s="2">
        <v>-2</v>
      </c>
    </row>
    <row r="49" spans="1:33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26</v>
      </c>
      <c r="M49" t="s">
        <v>40</v>
      </c>
      <c r="AF49" s="2">
        <v>-1</v>
      </c>
      <c r="AG49" s="2">
        <v>-2</v>
      </c>
    </row>
    <row r="50" spans="1:33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26</v>
      </c>
      <c r="M50" t="s">
        <v>40</v>
      </c>
      <c r="AF50" s="2">
        <v>-1</v>
      </c>
      <c r="AG50" s="2">
        <v>-2</v>
      </c>
    </row>
    <row r="51" spans="1:33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29</v>
      </c>
      <c r="M51" t="s">
        <v>40</v>
      </c>
      <c r="AF51" s="2">
        <v>-1</v>
      </c>
      <c r="AG51" s="2">
        <v>-2</v>
      </c>
    </row>
    <row r="52" spans="1:33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AF52" s="2">
        <v>-1</v>
      </c>
      <c r="AG52" s="2">
        <v>-2</v>
      </c>
    </row>
    <row r="53" spans="1:33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AF53" s="2">
        <v>-1</v>
      </c>
      <c r="AG53" s="2">
        <v>-2</v>
      </c>
    </row>
    <row r="54" spans="1:33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AF54" s="2">
        <v>-1</v>
      </c>
      <c r="AG54" s="2">
        <v>-1</v>
      </c>
    </row>
    <row r="55" spans="1:33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AF55" s="2">
        <v>-1</v>
      </c>
      <c r="AG55" s="2">
        <v>-1</v>
      </c>
    </row>
    <row r="56" spans="1:33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AF56" s="2">
        <v>-1</v>
      </c>
      <c r="AG56" s="2">
        <v>-1</v>
      </c>
    </row>
    <row r="57" spans="1:33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AF57" s="2">
        <v>-1</v>
      </c>
      <c r="AG57" s="2">
        <v>-1</v>
      </c>
    </row>
    <row r="58" spans="1:33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26</v>
      </c>
      <c r="M58" t="s">
        <v>41</v>
      </c>
      <c r="AF58" s="2">
        <v>-1</v>
      </c>
      <c r="AG58" s="2">
        <v>-1</v>
      </c>
    </row>
    <row r="59" spans="1:33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AF59" s="2">
        <v>-1</v>
      </c>
      <c r="AG59" s="2">
        <v>-1</v>
      </c>
    </row>
    <row r="60" spans="1:33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26</v>
      </c>
      <c r="M60" t="s">
        <v>41</v>
      </c>
      <c r="AF60" s="2">
        <v>-1</v>
      </c>
      <c r="AG60" s="2">
        <v>-1</v>
      </c>
    </row>
    <row r="61" spans="1:33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AF61" s="2">
        <v>-1</v>
      </c>
      <c r="AG61" s="2">
        <v>-1</v>
      </c>
    </row>
    <row r="62" spans="1:33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t="s">
        <v>26</v>
      </c>
      <c r="M62" t="s">
        <v>40</v>
      </c>
      <c r="AF62" s="2">
        <v>-1</v>
      </c>
      <c r="AG62" s="2">
        <v>-1</v>
      </c>
    </row>
    <row r="63" spans="1:33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28</v>
      </c>
      <c r="M63" t="s">
        <v>41</v>
      </c>
      <c r="AF63" s="2">
        <v>-1</v>
      </c>
      <c r="AG63" s="2">
        <v>-1</v>
      </c>
    </row>
    <row r="64" spans="1:33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AF64" s="2">
        <v>-1</v>
      </c>
      <c r="AG64" s="2">
        <v>-1</v>
      </c>
    </row>
    <row r="65" spans="1:35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t="s">
        <v>26</v>
      </c>
      <c r="M65" t="s">
        <v>40</v>
      </c>
      <c r="AF65" s="2">
        <v>-1</v>
      </c>
      <c r="AG65" s="2">
        <v>-1</v>
      </c>
    </row>
    <row r="66" spans="1:35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28</v>
      </c>
      <c r="M66" t="s">
        <v>40</v>
      </c>
      <c r="AF66" s="2">
        <v>-1</v>
      </c>
      <c r="AG66" s="2">
        <v>-1</v>
      </c>
    </row>
    <row r="67" spans="1:35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2">I67-D67</f>
        <v>0</v>
      </c>
      <c r="L67" t="str">
        <f t="shared" ref="L67:L130" si="3">IF(K67=0, "identical")</f>
        <v>identical</v>
      </c>
      <c r="M67" t="s">
        <v>41</v>
      </c>
      <c r="AF67" s="2">
        <v>-1</v>
      </c>
      <c r="AG67" s="2">
        <v>-1</v>
      </c>
    </row>
    <row r="68" spans="1:35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2"/>
        <v>3</v>
      </c>
      <c r="L68" t="s">
        <v>29</v>
      </c>
      <c r="M68" t="s">
        <v>40</v>
      </c>
      <c r="AF68" s="2">
        <v>-1</v>
      </c>
      <c r="AG68" s="2">
        <v>-1</v>
      </c>
    </row>
    <row r="69" spans="1:35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2"/>
        <v>-1</v>
      </c>
      <c r="L69" t="s">
        <v>24</v>
      </c>
      <c r="M69" t="s">
        <v>40</v>
      </c>
      <c r="AF69" s="2">
        <v>-1</v>
      </c>
      <c r="AG69" s="2">
        <v>-1</v>
      </c>
    </row>
    <row r="70" spans="1:35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2"/>
        <v>0</v>
      </c>
      <c r="L70" t="str">
        <f t="shared" si="3"/>
        <v>identical</v>
      </c>
      <c r="M70" t="s">
        <v>41</v>
      </c>
      <c r="AF70" s="2">
        <v>-1</v>
      </c>
      <c r="AG70" s="2">
        <v>-1</v>
      </c>
    </row>
    <row r="71" spans="1:35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2"/>
        <v>0</v>
      </c>
      <c r="L71" t="str">
        <f t="shared" si="3"/>
        <v>identical</v>
      </c>
      <c r="M71" t="s">
        <v>41</v>
      </c>
      <c r="AF71" s="2">
        <v>-1</v>
      </c>
      <c r="AG71" s="2">
        <v>-1</v>
      </c>
    </row>
    <row r="72" spans="1:35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2"/>
        <v>0</v>
      </c>
      <c r="L72" t="str">
        <f t="shared" si="3"/>
        <v>identical</v>
      </c>
      <c r="M72" t="s">
        <v>41</v>
      </c>
      <c r="AF72" s="2">
        <v>0</v>
      </c>
      <c r="AG72" s="2">
        <v>-1</v>
      </c>
    </row>
    <row r="73" spans="1:35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2"/>
        <v>2</v>
      </c>
      <c r="L73" t="s">
        <v>26</v>
      </c>
      <c r="M73" t="s">
        <v>40</v>
      </c>
      <c r="AF73" s="2">
        <v>0</v>
      </c>
      <c r="AG73" s="2">
        <v>-1</v>
      </c>
    </row>
    <row r="74" spans="1:35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2"/>
        <v>2</v>
      </c>
      <c r="L74" t="s">
        <v>26</v>
      </c>
      <c r="M74" t="s">
        <v>41</v>
      </c>
      <c r="AF74" s="2">
        <v>0</v>
      </c>
      <c r="AG74" s="2">
        <v>-1</v>
      </c>
    </row>
    <row r="75" spans="1:35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2"/>
        <v>-4</v>
      </c>
      <c r="L75" t="s">
        <v>26</v>
      </c>
      <c r="M75" t="s">
        <v>41</v>
      </c>
      <c r="AD75" t="s">
        <v>44</v>
      </c>
      <c r="AF75" s="2">
        <v>0</v>
      </c>
      <c r="AG75" s="2">
        <v>-1</v>
      </c>
      <c r="AI75" t="s">
        <v>44</v>
      </c>
    </row>
    <row r="76" spans="1:35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2"/>
        <v>-2</v>
      </c>
      <c r="L76" t="s">
        <v>24</v>
      </c>
      <c r="M76" t="s">
        <v>40</v>
      </c>
      <c r="AD76">
        <f>AVERAGE(AF72:AF211)</f>
        <v>0</v>
      </c>
      <c r="AF76" s="2">
        <v>0</v>
      </c>
      <c r="AG76" s="2">
        <v>-1</v>
      </c>
    </row>
    <row r="77" spans="1:35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2"/>
        <v>0</v>
      </c>
      <c r="L77" t="str">
        <f t="shared" si="3"/>
        <v>identical</v>
      </c>
      <c r="M77" t="s">
        <v>41</v>
      </c>
      <c r="AF77" s="2">
        <v>0</v>
      </c>
      <c r="AG77" s="2">
        <v>0</v>
      </c>
    </row>
    <row r="78" spans="1:35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2"/>
        <v>2</v>
      </c>
      <c r="L78" t="s">
        <v>26</v>
      </c>
      <c r="M78" t="s">
        <v>41</v>
      </c>
      <c r="AF78" s="2">
        <v>0</v>
      </c>
      <c r="AG78" s="2">
        <v>0</v>
      </c>
    </row>
    <row r="79" spans="1:35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2"/>
        <v>0</v>
      </c>
      <c r="L79" t="str">
        <f t="shared" si="3"/>
        <v>identical</v>
      </c>
      <c r="M79" t="s">
        <v>41</v>
      </c>
      <c r="AF79" s="2">
        <v>0</v>
      </c>
      <c r="AG79" s="2">
        <v>0</v>
      </c>
    </row>
    <row r="80" spans="1:35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2"/>
        <v>-1</v>
      </c>
      <c r="L80" t="s">
        <v>26</v>
      </c>
      <c r="M80" t="s">
        <v>40</v>
      </c>
      <c r="AF80" s="2">
        <v>0</v>
      </c>
      <c r="AG80" s="2">
        <v>0</v>
      </c>
    </row>
    <row r="81" spans="1:33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2"/>
        <v>5</v>
      </c>
      <c r="L81" t="s">
        <v>28</v>
      </c>
      <c r="M81" t="s">
        <v>40</v>
      </c>
      <c r="AF81" s="2">
        <v>0</v>
      </c>
      <c r="AG81" s="2">
        <v>0</v>
      </c>
    </row>
    <row r="82" spans="1:33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2"/>
        <v>0</v>
      </c>
      <c r="L82" t="str">
        <f t="shared" si="3"/>
        <v>identical</v>
      </c>
      <c r="M82" t="s">
        <v>41</v>
      </c>
      <c r="AF82" s="2">
        <v>0</v>
      </c>
      <c r="AG82" s="2">
        <v>0</v>
      </c>
    </row>
    <row r="83" spans="1:33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2"/>
        <v>0</v>
      </c>
      <c r="L83" t="str">
        <f t="shared" si="3"/>
        <v>identical</v>
      </c>
      <c r="M83" t="s">
        <v>41</v>
      </c>
      <c r="AF83" s="2">
        <v>0</v>
      </c>
      <c r="AG83" s="2">
        <v>0</v>
      </c>
    </row>
    <row r="84" spans="1:33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2"/>
        <v>1</v>
      </c>
      <c r="L84" t="s">
        <v>24</v>
      </c>
      <c r="M84" t="s">
        <v>40</v>
      </c>
      <c r="AF84" s="2">
        <v>0</v>
      </c>
      <c r="AG84" s="2">
        <v>0</v>
      </c>
    </row>
    <row r="85" spans="1:33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2"/>
        <v>0</v>
      </c>
      <c r="L85" t="str">
        <f t="shared" si="3"/>
        <v>identical</v>
      </c>
      <c r="M85" t="s">
        <v>41</v>
      </c>
      <c r="AF85" s="2">
        <v>0</v>
      </c>
      <c r="AG85" s="2">
        <v>0</v>
      </c>
    </row>
    <row r="86" spans="1:33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2"/>
        <v>0</v>
      </c>
      <c r="L86" t="str">
        <f t="shared" si="3"/>
        <v>identical</v>
      </c>
      <c r="M86" t="s">
        <v>41</v>
      </c>
      <c r="AF86" s="2">
        <v>0</v>
      </c>
      <c r="AG86" s="2">
        <v>0</v>
      </c>
    </row>
    <row r="87" spans="1:33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2"/>
        <v>-1</v>
      </c>
      <c r="L87" t="s">
        <v>26</v>
      </c>
      <c r="M87" t="s">
        <v>40</v>
      </c>
      <c r="AF87" s="2">
        <v>0</v>
      </c>
      <c r="AG87" s="2">
        <v>0</v>
      </c>
    </row>
    <row r="88" spans="1:33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2"/>
        <v>1</v>
      </c>
      <c r="L88" t="s">
        <v>26</v>
      </c>
      <c r="M88" t="s">
        <v>41</v>
      </c>
      <c r="AF88" s="2">
        <v>0</v>
      </c>
      <c r="AG88" s="2">
        <v>0</v>
      </c>
    </row>
    <row r="89" spans="1:33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2"/>
        <v>0</v>
      </c>
      <c r="L89" t="str">
        <f t="shared" si="3"/>
        <v>identical</v>
      </c>
      <c r="M89" t="s">
        <v>41</v>
      </c>
      <c r="AF89" s="2">
        <v>0</v>
      </c>
      <c r="AG89" s="2">
        <v>0</v>
      </c>
    </row>
    <row r="90" spans="1:33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2"/>
        <v>-2</v>
      </c>
      <c r="L90" t="s">
        <v>26</v>
      </c>
      <c r="M90" t="s">
        <v>40</v>
      </c>
      <c r="AF90" s="2">
        <v>0</v>
      </c>
      <c r="AG90" s="2">
        <v>0</v>
      </c>
    </row>
    <row r="91" spans="1:33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2"/>
        <v>2</v>
      </c>
      <c r="L91" t="s">
        <v>24</v>
      </c>
      <c r="M91" t="s">
        <v>40</v>
      </c>
      <c r="AF91" s="2">
        <v>0</v>
      </c>
      <c r="AG91" s="2">
        <v>0</v>
      </c>
    </row>
    <row r="92" spans="1:33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2"/>
        <v>1</v>
      </c>
      <c r="L92" t="s">
        <v>26</v>
      </c>
      <c r="M92" t="s">
        <v>41</v>
      </c>
      <c r="AF92" s="2">
        <v>0</v>
      </c>
      <c r="AG92" s="2">
        <v>0</v>
      </c>
    </row>
    <row r="93" spans="1:33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2"/>
        <v>-1</v>
      </c>
      <c r="L93" t="s">
        <v>26</v>
      </c>
      <c r="M93" t="s">
        <v>40</v>
      </c>
      <c r="AF93" s="2">
        <v>0</v>
      </c>
      <c r="AG93" s="2">
        <v>0</v>
      </c>
    </row>
    <row r="94" spans="1:33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2"/>
        <v>0</v>
      </c>
      <c r="L94" t="str">
        <f t="shared" si="3"/>
        <v>identical</v>
      </c>
      <c r="M94" t="s">
        <v>41</v>
      </c>
      <c r="AF94" s="2">
        <v>0</v>
      </c>
      <c r="AG94" s="2">
        <v>0</v>
      </c>
    </row>
    <row r="95" spans="1:33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2"/>
        <v>1</v>
      </c>
      <c r="L95" t="s">
        <v>26</v>
      </c>
      <c r="M95" t="s">
        <v>41</v>
      </c>
      <c r="AF95" s="2">
        <v>0</v>
      </c>
      <c r="AG95" s="2">
        <v>0</v>
      </c>
    </row>
    <row r="96" spans="1:33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2"/>
        <v>3</v>
      </c>
      <c r="L96" t="s">
        <v>29</v>
      </c>
      <c r="M96" t="s">
        <v>40</v>
      </c>
      <c r="AF96" s="2">
        <v>0</v>
      </c>
      <c r="AG96" s="2">
        <v>0</v>
      </c>
    </row>
    <row r="97" spans="1:33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2"/>
        <v>0</v>
      </c>
      <c r="L97" t="str">
        <f t="shared" si="3"/>
        <v>identical</v>
      </c>
      <c r="M97" t="s">
        <v>41</v>
      </c>
      <c r="AF97" s="2">
        <v>0</v>
      </c>
      <c r="AG97" s="2">
        <v>0</v>
      </c>
    </row>
    <row r="98" spans="1:33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2"/>
        <v>-1</v>
      </c>
      <c r="L98" t="s">
        <v>26</v>
      </c>
      <c r="M98" t="s">
        <v>40</v>
      </c>
      <c r="AF98" s="2">
        <v>0</v>
      </c>
      <c r="AG98" s="2">
        <v>0</v>
      </c>
    </row>
    <row r="99" spans="1:33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2"/>
        <v>0</v>
      </c>
      <c r="L99" t="str">
        <f t="shared" si="3"/>
        <v>identical</v>
      </c>
      <c r="M99" t="s">
        <v>41</v>
      </c>
      <c r="AF99" s="2">
        <v>0</v>
      </c>
      <c r="AG99" s="2">
        <v>0</v>
      </c>
    </row>
    <row r="100" spans="1:33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2"/>
        <v>0</v>
      </c>
      <c r="L100" t="str">
        <f t="shared" si="3"/>
        <v>identical</v>
      </c>
      <c r="M100" t="s">
        <v>41</v>
      </c>
      <c r="AF100" s="2">
        <v>0</v>
      </c>
      <c r="AG100" s="2">
        <v>0</v>
      </c>
    </row>
    <row r="101" spans="1:33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2"/>
        <v>0</v>
      </c>
      <c r="L101" t="str">
        <f t="shared" si="3"/>
        <v>identical</v>
      </c>
      <c r="M101" t="s">
        <v>41</v>
      </c>
      <c r="AF101" s="2">
        <v>0</v>
      </c>
      <c r="AG101" s="2">
        <v>0</v>
      </c>
    </row>
    <row r="102" spans="1:33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2"/>
        <v>0</v>
      </c>
      <c r="L102" t="str">
        <f t="shared" si="3"/>
        <v>identical</v>
      </c>
      <c r="M102" t="s">
        <v>41</v>
      </c>
      <c r="AF102" s="2">
        <v>0</v>
      </c>
      <c r="AG102" s="2">
        <v>0</v>
      </c>
    </row>
    <row r="103" spans="1:33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2"/>
        <v>0</v>
      </c>
      <c r="L103" t="str">
        <f t="shared" si="3"/>
        <v>identical</v>
      </c>
      <c r="M103" t="s">
        <v>41</v>
      </c>
      <c r="AF103" s="2">
        <v>0</v>
      </c>
      <c r="AG103" s="2">
        <v>0</v>
      </c>
    </row>
    <row r="104" spans="1:33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2"/>
        <v>0</v>
      </c>
      <c r="L104" t="str">
        <f t="shared" si="3"/>
        <v>identical</v>
      </c>
      <c r="M104" t="s">
        <v>41</v>
      </c>
      <c r="AF104" s="2">
        <v>0</v>
      </c>
      <c r="AG104" s="2">
        <v>0</v>
      </c>
    </row>
    <row r="105" spans="1:33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2"/>
        <v>-1</v>
      </c>
      <c r="L105" t="s">
        <v>26</v>
      </c>
      <c r="M105" t="s">
        <v>41</v>
      </c>
      <c r="AF105" s="2">
        <v>0</v>
      </c>
      <c r="AG105" s="2">
        <v>0</v>
      </c>
    </row>
    <row r="106" spans="1:33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2"/>
        <v>0</v>
      </c>
      <c r="L106" t="str">
        <f t="shared" si="3"/>
        <v>identical</v>
      </c>
      <c r="M106" t="s">
        <v>41</v>
      </c>
      <c r="AF106" s="2">
        <v>0</v>
      </c>
      <c r="AG106" s="2">
        <v>0</v>
      </c>
    </row>
    <row r="107" spans="1:33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2"/>
        <v>1</v>
      </c>
      <c r="L107" t="s">
        <v>26</v>
      </c>
      <c r="M107" t="s">
        <v>40</v>
      </c>
      <c r="AF107" s="2">
        <v>0</v>
      </c>
      <c r="AG107" s="2">
        <v>0</v>
      </c>
    </row>
    <row r="108" spans="1:33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2"/>
        <v>4</v>
      </c>
      <c r="L108" t="s">
        <v>28</v>
      </c>
      <c r="M108" t="s">
        <v>41</v>
      </c>
      <c r="AF108" s="2">
        <v>0</v>
      </c>
      <c r="AG108" s="2">
        <v>0</v>
      </c>
    </row>
    <row r="109" spans="1:33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2"/>
        <v>0</v>
      </c>
      <c r="L109" t="str">
        <f t="shared" si="3"/>
        <v>identical</v>
      </c>
      <c r="M109" t="s">
        <v>41</v>
      </c>
      <c r="AF109" s="2">
        <v>0</v>
      </c>
      <c r="AG109" s="2">
        <v>0</v>
      </c>
    </row>
    <row r="110" spans="1:33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2"/>
        <v>0</v>
      </c>
      <c r="L110" t="str">
        <f t="shared" si="3"/>
        <v>identical</v>
      </c>
      <c r="M110" t="s">
        <v>41</v>
      </c>
      <c r="AF110" s="2">
        <v>0</v>
      </c>
      <c r="AG110" s="2">
        <v>0</v>
      </c>
    </row>
    <row r="111" spans="1:33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2"/>
        <v>3</v>
      </c>
      <c r="L111" t="s">
        <v>29</v>
      </c>
      <c r="M111" t="s">
        <v>40</v>
      </c>
      <c r="AF111" s="2">
        <v>0</v>
      </c>
      <c r="AG111" s="2">
        <v>0</v>
      </c>
    </row>
    <row r="112" spans="1:33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2"/>
        <v>0</v>
      </c>
      <c r="L112" t="str">
        <f t="shared" si="3"/>
        <v>identical</v>
      </c>
      <c r="M112" t="s">
        <v>41</v>
      </c>
      <c r="AF112" s="2">
        <v>0</v>
      </c>
      <c r="AG112" s="2">
        <v>0</v>
      </c>
    </row>
    <row r="113" spans="1:33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2"/>
        <v>0</v>
      </c>
      <c r="L113" t="str">
        <f t="shared" si="3"/>
        <v>identical</v>
      </c>
      <c r="M113" t="s">
        <v>41</v>
      </c>
      <c r="AF113" s="2">
        <v>0</v>
      </c>
      <c r="AG113" s="2">
        <v>0</v>
      </c>
    </row>
    <row r="114" spans="1:33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2"/>
        <v>0</v>
      </c>
      <c r="L114" t="str">
        <f t="shared" si="3"/>
        <v>identical</v>
      </c>
      <c r="M114" t="s">
        <v>41</v>
      </c>
      <c r="AF114" s="2">
        <v>0</v>
      </c>
      <c r="AG114" s="2">
        <v>0</v>
      </c>
    </row>
    <row r="115" spans="1:33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2"/>
        <v>0</v>
      </c>
      <c r="L115" t="str">
        <f t="shared" si="3"/>
        <v>identical</v>
      </c>
      <c r="M115" t="s">
        <v>41</v>
      </c>
      <c r="AF115" s="2">
        <v>0</v>
      </c>
      <c r="AG115" s="2">
        <v>0</v>
      </c>
    </row>
    <row r="116" spans="1:33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2"/>
        <v>0</v>
      </c>
      <c r="L116" t="str">
        <f t="shared" si="3"/>
        <v>identical</v>
      </c>
      <c r="M116" t="s">
        <v>41</v>
      </c>
      <c r="AF116" s="2">
        <v>0</v>
      </c>
      <c r="AG116" s="2">
        <v>0</v>
      </c>
    </row>
    <row r="117" spans="1:33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2"/>
        <v>2</v>
      </c>
      <c r="L117" t="s">
        <v>26</v>
      </c>
      <c r="M117" t="s">
        <v>40</v>
      </c>
      <c r="AF117" s="2">
        <v>0</v>
      </c>
      <c r="AG117" s="2">
        <v>0</v>
      </c>
    </row>
    <row r="118" spans="1:33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2"/>
        <v>5</v>
      </c>
      <c r="L118" t="s">
        <v>28</v>
      </c>
      <c r="M118" t="s">
        <v>40</v>
      </c>
      <c r="AF118" s="2">
        <v>0</v>
      </c>
      <c r="AG118" s="2">
        <v>0</v>
      </c>
    </row>
    <row r="119" spans="1:33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2"/>
        <v>0</v>
      </c>
      <c r="L119" t="str">
        <f t="shared" si="3"/>
        <v>identical</v>
      </c>
      <c r="M119" t="s">
        <v>41</v>
      </c>
      <c r="AF119" s="2">
        <v>0</v>
      </c>
      <c r="AG119" s="2">
        <v>0</v>
      </c>
    </row>
    <row r="120" spans="1:33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2"/>
        <v>0</v>
      </c>
      <c r="L120" t="str">
        <f t="shared" si="3"/>
        <v>identical</v>
      </c>
      <c r="M120" t="s">
        <v>41</v>
      </c>
      <c r="AF120" s="2">
        <v>0</v>
      </c>
      <c r="AG120" s="2">
        <v>0</v>
      </c>
    </row>
    <row r="121" spans="1:33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2"/>
        <v>2</v>
      </c>
      <c r="L121" t="s">
        <v>26</v>
      </c>
      <c r="M121" t="s">
        <v>40</v>
      </c>
      <c r="AF121" s="2">
        <v>0</v>
      </c>
      <c r="AG121" s="2">
        <v>0</v>
      </c>
    </row>
    <row r="122" spans="1:33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2"/>
        <v>-1</v>
      </c>
      <c r="L122" t="s">
        <v>26</v>
      </c>
      <c r="M122" t="s">
        <v>41</v>
      </c>
      <c r="AF122" s="2">
        <v>0</v>
      </c>
      <c r="AG122" s="2">
        <v>0</v>
      </c>
    </row>
    <row r="123" spans="1:33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2"/>
        <v>2</v>
      </c>
      <c r="L123" t="s">
        <v>26</v>
      </c>
      <c r="M123" t="s">
        <v>41</v>
      </c>
      <c r="AF123" s="2">
        <v>0</v>
      </c>
      <c r="AG123" s="2">
        <v>0</v>
      </c>
    </row>
    <row r="124" spans="1:33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2"/>
        <v>1</v>
      </c>
      <c r="L124" t="s">
        <v>24</v>
      </c>
      <c r="M124" t="s">
        <v>40</v>
      </c>
      <c r="AF124" s="2">
        <v>0</v>
      </c>
      <c r="AG124" s="2">
        <v>0</v>
      </c>
    </row>
    <row r="125" spans="1:33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2"/>
        <v>1</v>
      </c>
      <c r="L125" t="s">
        <v>26</v>
      </c>
      <c r="M125" t="s">
        <v>40</v>
      </c>
      <c r="AF125" s="2">
        <v>0</v>
      </c>
      <c r="AG125" s="2">
        <v>0</v>
      </c>
    </row>
    <row r="126" spans="1:33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2"/>
        <v>5</v>
      </c>
      <c r="L126" t="s">
        <v>28</v>
      </c>
      <c r="M126" t="s">
        <v>40</v>
      </c>
      <c r="AF126" s="2">
        <v>0</v>
      </c>
      <c r="AG126" s="2">
        <v>0</v>
      </c>
    </row>
    <row r="127" spans="1:33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2"/>
        <v>0</v>
      </c>
      <c r="L127" t="str">
        <f t="shared" si="3"/>
        <v>identical</v>
      </c>
      <c r="M127" t="s">
        <v>41</v>
      </c>
      <c r="AF127" s="2">
        <v>0</v>
      </c>
      <c r="AG127" s="2">
        <v>0</v>
      </c>
    </row>
    <row r="128" spans="1:33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2"/>
        <v>0</v>
      </c>
      <c r="L128" t="str">
        <f t="shared" si="3"/>
        <v>identical</v>
      </c>
      <c r="M128" t="s">
        <v>41</v>
      </c>
      <c r="AF128" s="2">
        <v>0</v>
      </c>
      <c r="AG128" s="2">
        <v>0</v>
      </c>
    </row>
    <row r="129" spans="1:33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2"/>
        <v>1</v>
      </c>
      <c r="L129" t="s">
        <v>24</v>
      </c>
      <c r="M129" t="s">
        <v>40</v>
      </c>
      <c r="AF129" s="2">
        <v>0</v>
      </c>
      <c r="AG129" s="2">
        <v>0</v>
      </c>
    </row>
    <row r="130" spans="1:33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2"/>
        <v>0</v>
      </c>
      <c r="L130" t="str">
        <f t="shared" si="3"/>
        <v>identical</v>
      </c>
      <c r="M130" t="s">
        <v>41</v>
      </c>
      <c r="AF130" s="2">
        <v>0</v>
      </c>
      <c r="AG130" s="2">
        <v>0</v>
      </c>
    </row>
    <row r="131" spans="1:33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4">I131-D131</f>
        <v>0</v>
      </c>
      <c r="L131" t="str">
        <f t="shared" ref="L131:L194" si="5">IF(K131=0, "identical")</f>
        <v>identical</v>
      </c>
      <c r="M131" t="s">
        <v>41</v>
      </c>
      <c r="AF131" s="2">
        <v>0</v>
      </c>
      <c r="AG131" s="2">
        <v>0</v>
      </c>
    </row>
    <row r="132" spans="1:33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4"/>
        <v>0</v>
      </c>
      <c r="L132" t="str">
        <f t="shared" si="5"/>
        <v>identical</v>
      </c>
      <c r="M132" t="s">
        <v>41</v>
      </c>
      <c r="AF132" s="2">
        <v>0</v>
      </c>
      <c r="AG132" s="2">
        <v>0</v>
      </c>
    </row>
    <row r="133" spans="1:33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4"/>
        <v>2</v>
      </c>
      <c r="L133" t="s">
        <v>26</v>
      </c>
      <c r="M133" t="s">
        <v>41</v>
      </c>
      <c r="AF133" s="2">
        <v>0</v>
      </c>
      <c r="AG133" s="2">
        <v>0</v>
      </c>
    </row>
    <row r="134" spans="1:33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4"/>
        <v>0</v>
      </c>
      <c r="L134" t="str">
        <f t="shared" si="5"/>
        <v>identical</v>
      </c>
      <c r="M134" t="s">
        <v>41</v>
      </c>
      <c r="AF134" s="2">
        <v>0</v>
      </c>
      <c r="AG134" s="2">
        <v>0</v>
      </c>
    </row>
    <row r="135" spans="1:33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4"/>
        <v>-4</v>
      </c>
      <c r="L135" t="s">
        <v>28</v>
      </c>
      <c r="M135" t="s">
        <v>41</v>
      </c>
      <c r="AF135" s="2">
        <v>0</v>
      </c>
      <c r="AG135" s="2">
        <v>0</v>
      </c>
    </row>
    <row r="136" spans="1:33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4"/>
        <v>0</v>
      </c>
      <c r="L136" t="str">
        <f t="shared" si="5"/>
        <v>identical</v>
      </c>
      <c r="M136" t="s">
        <v>41</v>
      </c>
      <c r="AF136" s="2">
        <v>0</v>
      </c>
      <c r="AG136" s="2">
        <v>0</v>
      </c>
    </row>
    <row r="137" spans="1:33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4"/>
        <v>-6</v>
      </c>
      <c r="L137" t="s">
        <v>28</v>
      </c>
      <c r="M137" t="s">
        <v>40</v>
      </c>
      <c r="AF137" s="2">
        <v>0</v>
      </c>
      <c r="AG137" s="2">
        <v>0</v>
      </c>
    </row>
    <row r="138" spans="1:33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4"/>
        <v>-9</v>
      </c>
      <c r="L138" t="s">
        <v>28</v>
      </c>
      <c r="M138" t="s">
        <v>40</v>
      </c>
      <c r="AF138" s="2">
        <v>0</v>
      </c>
      <c r="AG138" s="2">
        <v>0</v>
      </c>
    </row>
    <row r="139" spans="1:33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4"/>
        <v>0</v>
      </c>
      <c r="L139" t="str">
        <f t="shared" si="5"/>
        <v>identical</v>
      </c>
      <c r="M139" t="s">
        <v>40</v>
      </c>
      <c r="AF139" s="2">
        <v>0</v>
      </c>
      <c r="AG139" s="2">
        <v>0</v>
      </c>
    </row>
    <row r="140" spans="1:33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4"/>
        <v>-1</v>
      </c>
      <c r="L140" t="s">
        <v>26</v>
      </c>
      <c r="M140" t="s">
        <v>41</v>
      </c>
      <c r="AF140" s="2">
        <v>0</v>
      </c>
      <c r="AG140" s="2">
        <v>0</v>
      </c>
    </row>
    <row r="141" spans="1:33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4"/>
        <v>0</v>
      </c>
      <c r="L141" t="str">
        <f t="shared" si="5"/>
        <v>identical</v>
      </c>
      <c r="M141" t="s">
        <v>41</v>
      </c>
      <c r="AF141" s="2">
        <v>0</v>
      </c>
      <c r="AG141" s="2">
        <v>0</v>
      </c>
    </row>
    <row r="142" spans="1:33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4"/>
        <v>0</v>
      </c>
      <c r="L142" t="str">
        <f t="shared" si="5"/>
        <v>identical</v>
      </c>
      <c r="M142" t="s">
        <v>41</v>
      </c>
      <c r="AF142" s="2">
        <v>0</v>
      </c>
      <c r="AG142" s="2">
        <v>0</v>
      </c>
    </row>
    <row r="143" spans="1:33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4"/>
        <v>0</v>
      </c>
      <c r="L143" t="str">
        <f t="shared" si="5"/>
        <v>identical</v>
      </c>
      <c r="M143" t="s">
        <v>41</v>
      </c>
      <c r="AF143" s="2">
        <v>0</v>
      </c>
      <c r="AG143" s="2">
        <v>0</v>
      </c>
    </row>
    <row r="144" spans="1:33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4"/>
        <v>0</v>
      </c>
      <c r="L144" t="str">
        <f t="shared" si="5"/>
        <v>identical</v>
      </c>
      <c r="M144" t="s">
        <v>41</v>
      </c>
      <c r="AF144" s="2">
        <v>0</v>
      </c>
      <c r="AG144" s="2">
        <v>0</v>
      </c>
    </row>
    <row r="145" spans="1:33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4"/>
        <v>0</v>
      </c>
      <c r="L145" t="str">
        <f t="shared" si="5"/>
        <v>identical</v>
      </c>
      <c r="M145" t="s">
        <v>41</v>
      </c>
      <c r="AF145" s="2">
        <v>0</v>
      </c>
      <c r="AG145" s="2">
        <v>0</v>
      </c>
    </row>
    <row r="146" spans="1:33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4"/>
        <v>0</v>
      </c>
      <c r="L146" t="str">
        <f t="shared" si="5"/>
        <v>identical</v>
      </c>
      <c r="M146" t="s">
        <v>41</v>
      </c>
      <c r="AF146" s="2">
        <v>0</v>
      </c>
      <c r="AG146" s="2">
        <v>0</v>
      </c>
    </row>
    <row r="147" spans="1:33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4"/>
        <v>-4</v>
      </c>
      <c r="L147" t="s">
        <v>28</v>
      </c>
      <c r="M147" t="s">
        <v>40</v>
      </c>
      <c r="AF147" s="2">
        <v>0</v>
      </c>
      <c r="AG147" s="2">
        <v>0</v>
      </c>
    </row>
    <row r="148" spans="1:33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4"/>
        <v>-5</v>
      </c>
      <c r="L148" t="s">
        <v>28</v>
      </c>
      <c r="M148" t="s">
        <v>41</v>
      </c>
      <c r="AF148" s="2">
        <v>0</v>
      </c>
      <c r="AG148" s="2">
        <v>0</v>
      </c>
    </row>
    <row r="149" spans="1:33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4"/>
        <v>0</v>
      </c>
      <c r="L149" t="str">
        <f t="shared" si="5"/>
        <v>identical</v>
      </c>
      <c r="M149" t="s">
        <v>41</v>
      </c>
      <c r="AF149" s="2">
        <v>0</v>
      </c>
      <c r="AG149" s="2">
        <v>0</v>
      </c>
    </row>
    <row r="150" spans="1:33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4"/>
        <v>-9</v>
      </c>
      <c r="L150" t="s">
        <v>28</v>
      </c>
      <c r="M150" t="s">
        <v>41</v>
      </c>
      <c r="AF150" s="2">
        <v>0</v>
      </c>
      <c r="AG150" s="2">
        <v>0</v>
      </c>
    </row>
    <row r="151" spans="1:33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4"/>
        <v>0</v>
      </c>
      <c r="L151" t="str">
        <f t="shared" si="5"/>
        <v>identical</v>
      </c>
      <c r="M151" t="s">
        <v>41</v>
      </c>
      <c r="AF151" s="2">
        <v>0</v>
      </c>
      <c r="AG151" s="2">
        <v>0</v>
      </c>
    </row>
    <row r="152" spans="1:33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4"/>
        <v>0</v>
      </c>
      <c r="L152" t="str">
        <f t="shared" si="5"/>
        <v>identical</v>
      </c>
      <c r="M152" t="s">
        <v>41</v>
      </c>
      <c r="AF152" s="2">
        <v>0</v>
      </c>
      <c r="AG152" s="2">
        <v>0</v>
      </c>
    </row>
    <row r="153" spans="1:33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4"/>
        <v>1</v>
      </c>
      <c r="L153" t="s">
        <v>26</v>
      </c>
      <c r="M153" t="s">
        <v>41</v>
      </c>
      <c r="AF153" s="2">
        <v>0</v>
      </c>
      <c r="AG153" s="2">
        <v>0</v>
      </c>
    </row>
    <row r="154" spans="1:33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4"/>
        <v>0</v>
      </c>
      <c r="L154" t="str">
        <f t="shared" si="5"/>
        <v>identical</v>
      </c>
      <c r="M154" t="s">
        <v>41</v>
      </c>
      <c r="AF154" s="2">
        <v>0</v>
      </c>
      <c r="AG154" s="2">
        <v>0</v>
      </c>
    </row>
    <row r="155" spans="1:33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4"/>
        <v>1</v>
      </c>
      <c r="L155" t="s">
        <v>26</v>
      </c>
      <c r="M155" t="s">
        <v>41</v>
      </c>
      <c r="AF155" s="2">
        <v>0</v>
      </c>
      <c r="AG155" s="2">
        <v>0</v>
      </c>
    </row>
    <row r="156" spans="1:33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4"/>
        <v>1</v>
      </c>
      <c r="L156" t="s">
        <v>26</v>
      </c>
      <c r="M156" t="s">
        <v>40</v>
      </c>
      <c r="AF156" s="2">
        <v>0</v>
      </c>
      <c r="AG156" s="2">
        <v>0</v>
      </c>
    </row>
    <row r="157" spans="1:33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4"/>
        <v>0</v>
      </c>
      <c r="L157" t="str">
        <f t="shared" si="5"/>
        <v>identical</v>
      </c>
      <c r="M157" t="s">
        <v>41</v>
      </c>
      <c r="AF157" s="2">
        <v>0</v>
      </c>
      <c r="AG157" s="2">
        <v>0</v>
      </c>
    </row>
    <row r="158" spans="1:33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4"/>
        <v>0</v>
      </c>
      <c r="L158" t="str">
        <f t="shared" si="5"/>
        <v>identical</v>
      </c>
      <c r="M158" t="s">
        <v>41</v>
      </c>
      <c r="AF158" s="2">
        <v>0</v>
      </c>
      <c r="AG158" s="2">
        <v>0</v>
      </c>
    </row>
    <row r="159" spans="1:33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4"/>
        <v>-1</v>
      </c>
      <c r="L159" t="s">
        <v>24</v>
      </c>
      <c r="M159" t="s">
        <v>40</v>
      </c>
      <c r="AF159" s="2">
        <v>0</v>
      </c>
      <c r="AG159" s="2">
        <v>0</v>
      </c>
    </row>
    <row r="160" spans="1:33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4"/>
        <v>0</v>
      </c>
      <c r="L160" t="str">
        <f t="shared" si="5"/>
        <v>identical</v>
      </c>
      <c r="M160" t="s">
        <v>41</v>
      </c>
      <c r="AF160" s="2">
        <v>0</v>
      </c>
      <c r="AG160" s="2">
        <v>0</v>
      </c>
    </row>
    <row r="161" spans="1:33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4"/>
        <v>0</v>
      </c>
      <c r="L161" t="str">
        <f t="shared" si="5"/>
        <v>identical</v>
      </c>
      <c r="M161" t="s">
        <v>41</v>
      </c>
      <c r="AF161" s="2">
        <v>0</v>
      </c>
      <c r="AG161" s="2">
        <v>0</v>
      </c>
    </row>
    <row r="162" spans="1:33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4"/>
        <v>0</v>
      </c>
      <c r="L162" t="str">
        <f t="shared" si="5"/>
        <v>identical</v>
      </c>
      <c r="M162" t="s">
        <v>41</v>
      </c>
      <c r="AF162" s="2">
        <v>0</v>
      </c>
      <c r="AG162" s="2">
        <v>0</v>
      </c>
    </row>
    <row r="163" spans="1:33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4"/>
        <v>0</v>
      </c>
      <c r="L163" t="str">
        <f t="shared" si="5"/>
        <v>identical</v>
      </c>
      <c r="M163" t="s">
        <v>41</v>
      </c>
      <c r="AF163" s="2">
        <v>0</v>
      </c>
      <c r="AG163" s="2">
        <v>0</v>
      </c>
    </row>
    <row r="164" spans="1:33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4"/>
        <v>0</v>
      </c>
      <c r="L164" t="str">
        <f t="shared" si="5"/>
        <v>identical</v>
      </c>
      <c r="M164" t="s">
        <v>41</v>
      </c>
      <c r="AF164" s="2">
        <v>0</v>
      </c>
      <c r="AG164" s="2">
        <v>0</v>
      </c>
    </row>
    <row r="165" spans="1:33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4"/>
        <v>-2</v>
      </c>
      <c r="L165" t="s">
        <v>26</v>
      </c>
      <c r="M165" t="s">
        <v>41</v>
      </c>
      <c r="AF165" s="2">
        <v>0</v>
      </c>
      <c r="AG165" s="2">
        <v>0</v>
      </c>
    </row>
    <row r="166" spans="1:33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4"/>
        <v>0</v>
      </c>
      <c r="L166" t="str">
        <f t="shared" si="5"/>
        <v>identical</v>
      </c>
      <c r="M166" t="s">
        <v>41</v>
      </c>
      <c r="AF166" s="2">
        <v>0</v>
      </c>
      <c r="AG166" s="2">
        <v>0</v>
      </c>
    </row>
    <row r="167" spans="1:33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4"/>
        <v>0</v>
      </c>
      <c r="L167" t="str">
        <f t="shared" si="5"/>
        <v>identical</v>
      </c>
      <c r="M167" t="s">
        <v>41</v>
      </c>
      <c r="AF167" s="2">
        <v>0</v>
      </c>
      <c r="AG167" s="2">
        <v>0</v>
      </c>
    </row>
    <row r="168" spans="1:33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4"/>
        <v>-2</v>
      </c>
      <c r="L168" t="s">
        <v>26</v>
      </c>
      <c r="M168" t="s">
        <v>40</v>
      </c>
      <c r="AF168" s="2">
        <v>0</v>
      </c>
      <c r="AG168" s="2">
        <v>0</v>
      </c>
    </row>
    <row r="169" spans="1:33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4"/>
        <v>0</v>
      </c>
      <c r="L169" t="str">
        <f t="shared" si="5"/>
        <v>identical</v>
      </c>
      <c r="M169" t="s">
        <v>41</v>
      </c>
      <c r="AF169" s="2">
        <v>0</v>
      </c>
      <c r="AG169" s="2">
        <v>0</v>
      </c>
    </row>
    <row r="170" spans="1:33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4"/>
        <v>0</v>
      </c>
      <c r="L170" t="str">
        <f t="shared" si="5"/>
        <v>identical</v>
      </c>
      <c r="M170" t="s">
        <v>41</v>
      </c>
      <c r="AF170" s="2">
        <v>0</v>
      </c>
      <c r="AG170" s="2">
        <v>0</v>
      </c>
    </row>
    <row r="171" spans="1:33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4"/>
        <v>0</v>
      </c>
      <c r="L171" t="str">
        <f t="shared" si="5"/>
        <v>identical</v>
      </c>
      <c r="M171" t="s">
        <v>41</v>
      </c>
      <c r="AF171" s="2">
        <v>0</v>
      </c>
      <c r="AG171" s="2">
        <v>0</v>
      </c>
    </row>
    <row r="172" spans="1:33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4"/>
        <v>0</v>
      </c>
      <c r="L172" t="str">
        <f t="shared" si="5"/>
        <v>identical</v>
      </c>
      <c r="M172" t="s">
        <v>41</v>
      </c>
      <c r="AF172" s="2">
        <v>0</v>
      </c>
      <c r="AG172" s="2">
        <v>0</v>
      </c>
    </row>
    <row r="173" spans="1:33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4"/>
        <v>0</v>
      </c>
      <c r="L173" t="str">
        <f t="shared" si="5"/>
        <v>identical</v>
      </c>
      <c r="M173" t="s">
        <v>41</v>
      </c>
      <c r="AF173" s="2">
        <v>0</v>
      </c>
      <c r="AG173" s="2">
        <v>0</v>
      </c>
    </row>
    <row r="174" spans="1:33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4"/>
        <v>-1</v>
      </c>
      <c r="L174" t="s">
        <v>24</v>
      </c>
      <c r="M174" t="s">
        <v>40</v>
      </c>
      <c r="AF174" s="2">
        <v>0</v>
      </c>
      <c r="AG174" s="2">
        <v>0</v>
      </c>
    </row>
    <row r="175" spans="1:33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4"/>
        <v>0</v>
      </c>
      <c r="L175" t="str">
        <f t="shared" si="5"/>
        <v>identical</v>
      </c>
      <c r="M175" t="s">
        <v>41</v>
      </c>
      <c r="AF175" s="2">
        <v>0</v>
      </c>
      <c r="AG175" s="2">
        <v>0</v>
      </c>
    </row>
    <row r="176" spans="1:33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4"/>
        <v>0</v>
      </c>
      <c r="L176" t="str">
        <f t="shared" si="5"/>
        <v>identical</v>
      </c>
      <c r="M176" t="s">
        <v>41</v>
      </c>
      <c r="AF176" s="2">
        <v>0</v>
      </c>
      <c r="AG176" s="2">
        <v>0</v>
      </c>
    </row>
    <row r="177" spans="1:33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4"/>
        <v>0</v>
      </c>
      <c r="L177" t="str">
        <f t="shared" si="5"/>
        <v>identical</v>
      </c>
      <c r="M177" t="s">
        <v>41</v>
      </c>
      <c r="AF177" s="2">
        <v>0</v>
      </c>
      <c r="AG177" s="2">
        <v>0</v>
      </c>
    </row>
    <row r="178" spans="1:33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4"/>
        <v>1</v>
      </c>
      <c r="L178" t="s">
        <v>26</v>
      </c>
      <c r="M178" t="s">
        <v>40</v>
      </c>
      <c r="AF178" s="2">
        <v>0</v>
      </c>
      <c r="AG178" s="2">
        <v>0</v>
      </c>
    </row>
    <row r="179" spans="1:33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4"/>
        <v>0</v>
      </c>
      <c r="L179" t="str">
        <f t="shared" si="5"/>
        <v>identical</v>
      </c>
      <c r="M179" t="s">
        <v>41</v>
      </c>
      <c r="AF179" s="2">
        <v>0</v>
      </c>
      <c r="AG179" s="2">
        <v>0</v>
      </c>
    </row>
    <row r="180" spans="1:33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4"/>
        <v>1</v>
      </c>
      <c r="L180" t="s">
        <v>24</v>
      </c>
      <c r="M180" t="s">
        <v>40</v>
      </c>
      <c r="AF180" s="2">
        <v>0</v>
      </c>
      <c r="AG180" s="2">
        <v>0</v>
      </c>
    </row>
    <row r="181" spans="1:33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4"/>
        <v>-1</v>
      </c>
      <c r="L181" t="s">
        <v>26</v>
      </c>
      <c r="M181" t="s">
        <v>40</v>
      </c>
      <c r="AF181" s="2">
        <v>0</v>
      </c>
      <c r="AG181" s="2">
        <v>0</v>
      </c>
    </row>
    <row r="182" spans="1:33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4"/>
        <v>2</v>
      </c>
      <c r="L182" t="s">
        <v>26</v>
      </c>
      <c r="M182" t="s">
        <v>40</v>
      </c>
      <c r="AF182" s="2">
        <v>0</v>
      </c>
      <c r="AG182" s="2">
        <v>0</v>
      </c>
    </row>
    <row r="183" spans="1:33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4"/>
        <v>3</v>
      </c>
      <c r="L183" t="s">
        <v>26</v>
      </c>
      <c r="M183" t="s">
        <v>41</v>
      </c>
      <c r="AF183" s="2">
        <v>0</v>
      </c>
      <c r="AG183" s="2">
        <v>0</v>
      </c>
    </row>
    <row r="184" spans="1:33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4"/>
        <v>0</v>
      </c>
      <c r="L184" t="str">
        <f t="shared" si="5"/>
        <v>identical</v>
      </c>
      <c r="M184" t="s">
        <v>41</v>
      </c>
      <c r="AF184" s="2">
        <v>0</v>
      </c>
      <c r="AG184" s="2">
        <v>0</v>
      </c>
    </row>
    <row r="185" spans="1:33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4"/>
        <v>1</v>
      </c>
      <c r="L185" t="s">
        <v>24</v>
      </c>
      <c r="M185" t="s">
        <v>40</v>
      </c>
      <c r="AF185" s="2">
        <v>0</v>
      </c>
      <c r="AG185" s="2">
        <v>0</v>
      </c>
    </row>
    <row r="186" spans="1:33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4"/>
        <v>6</v>
      </c>
      <c r="L186" t="s">
        <v>28</v>
      </c>
      <c r="M186" t="s">
        <v>40</v>
      </c>
      <c r="AF186" s="2">
        <v>0</v>
      </c>
      <c r="AG186" s="2">
        <v>0</v>
      </c>
    </row>
    <row r="187" spans="1:33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4"/>
        <v>-1</v>
      </c>
      <c r="L187" t="s">
        <v>26</v>
      </c>
      <c r="M187" t="s">
        <v>40</v>
      </c>
      <c r="AF187" s="2">
        <v>0</v>
      </c>
      <c r="AG187" s="2">
        <v>0</v>
      </c>
    </row>
    <row r="188" spans="1:33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4"/>
        <v>0</v>
      </c>
      <c r="L188" t="str">
        <f t="shared" si="5"/>
        <v>identical</v>
      </c>
      <c r="M188" t="s">
        <v>41</v>
      </c>
      <c r="AF188" s="2">
        <v>0</v>
      </c>
      <c r="AG188" s="2">
        <v>0</v>
      </c>
    </row>
    <row r="189" spans="1:33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4"/>
        <v>0</v>
      </c>
      <c r="L189" t="str">
        <f t="shared" si="5"/>
        <v>identical</v>
      </c>
      <c r="M189" t="s">
        <v>41</v>
      </c>
      <c r="AF189" s="2">
        <v>0</v>
      </c>
      <c r="AG189" s="2">
        <v>0</v>
      </c>
    </row>
    <row r="190" spans="1:33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4"/>
        <v>0</v>
      </c>
      <c r="L190" t="str">
        <f t="shared" si="5"/>
        <v>identical</v>
      </c>
      <c r="M190" t="s">
        <v>41</v>
      </c>
      <c r="AF190" s="2">
        <v>0</v>
      </c>
      <c r="AG190" s="2">
        <v>0</v>
      </c>
    </row>
    <row r="191" spans="1:33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4"/>
        <v>0</v>
      </c>
      <c r="L191" t="str">
        <f t="shared" si="5"/>
        <v>identical</v>
      </c>
      <c r="M191" t="s">
        <v>41</v>
      </c>
      <c r="AF191" s="2">
        <v>0</v>
      </c>
      <c r="AG191" s="2">
        <v>0</v>
      </c>
    </row>
    <row r="192" spans="1:33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4"/>
        <v>1</v>
      </c>
      <c r="L192" t="s">
        <v>26</v>
      </c>
      <c r="M192" t="s">
        <v>41</v>
      </c>
      <c r="AF192" s="2">
        <v>0</v>
      </c>
      <c r="AG192" s="2">
        <v>0</v>
      </c>
    </row>
    <row r="193" spans="1:33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4"/>
        <v>1</v>
      </c>
      <c r="L193" t="s">
        <v>26</v>
      </c>
      <c r="M193" t="s">
        <v>41</v>
      </c>
      <c r="AF193" s="2">
        <v>0</v>
      </c>
      <c r="AG193" s="2">
        <v>0</v>
      </c>
    </row>
    <row r="194" spans="1:33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4"/>
        <v>0</v>
      </c>
      <c r="L194" t="str">
        <f t="shared" si="5"/>
        <v>identical</v>
      </c>
      <c r="M194" t="s">
        <v>41</v>
      </c>
      <c r="AF194" s="2">
        <v>0</v>
      </c>
      <c r="AG194" s="2">
        <v>0</v>
      </c>
    </row>
    <row r="195" spans="1:33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6">I195-D195</f>
        <v>-2</v>
      </c>
      <c r="L195" t="s">
        <v>26</v>
      </c>
      <c r="M195" t="s">
        <v>41</v>
      </c>
      <c r="AF195" s="2">
        <v>0</v>
      </c>
      <c r="AG195" s="2">
        <v>0</v>
      </c>
    </row>
    <row r="196" spans="1:33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6"/>
        <v>2</v>
      </c>
      <c r="L196" t="s">
        <v>26</v>
      </c>
      <c r="M196" t="s">
        <v>40</v>
      </c>
      <c r="AF196" s="2">
        <v>0</v>
      </c>
      <c r="AG196" s="2">
        <v>0</v>
      </c>
    </row>
    <row r="197" spans="1:33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6"/>
        <v>0</v>
      </c>
      <c r="L197" t="str">
        <f t="shared" ref="L197:L224" si="7">IF(K197=0, "identical")</f>
        <v>identical</v>
      </c>
      <c r="M197" t="s">
        <v>41</v>
      </c>
      <c r="AF197" s="2">
        <v>0</v>
      </c>
      <c r="AG197" s="2">
        <v>0</v>
      </c>
    </row>
    <row r="198" spans="1:33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6"/>
        <v>0</v>
      </c>
      <c r="L198" t="str">
        <f t="shared" si="7"/>
        <v>identical</v>
      </c>
      <c r="M198" t="s">
        <v>41</v>
      </c>
      <c r="AF198" s="2">
        <v>0</v>
      </c>
      <c r="AG198" s="2">
        <v>0</v>
      </c>
    </row>
    <row r="199" spans="1:33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6"/>
        <v>0</v>
      </c>
      <c r="L199" t="str">
        <f t="shared" si="7"/>
        <v>identical</v>
      </c>
      <c r="M199" t="s">
        <v>41</v>
      </c>
      <c r="AF199" s="2">
        <v>0</v>
      </c>
      <c r="AG199" s="2">
        <v>0</v>
      </c>
    </row>
    <row r="200" spans="1:33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6"/>
        <v>0</v>
      </c>
      <c r="L200" t="str">
        <f t="shared" si="7"/>
        <v>identical</v>
      </c>
      <c r="M200" t="s">
        <v>41</v>
      </c>
      <c r="AF200" s="2">
        <v>0</v>
      </c>
      <c r="AG200" s="2">
        <v>0</v>
      </c>
    </row>
    <row r="201" spans="1:33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6"/>
        <v>3</v>
      </c>
      <c r="L201" t="s">
        <v>29</v>
      </c>
      <c r="M201" t="s">
        <v>40</v>
      </c>
      <c r="AF201" s="2">
        <v>0</v>
      </c>
      <c r="AG201" s="2">
        <v>0</v>
      </c>
    </row>
    <row r="202" spans="1:33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6"/>
        <v>-1</v>
      </c>
      <c r="L202" t="s">
        <v>26</v>
      </c>
      <c r="M202" t="s">
        <v>40</v>
      </c>
      <c r="AF202" s="2">
        <v>0</v>
      </c>
      <c r="AG202" s="2">
        <v>0</v>
      </c>
    </row>
    <row r="203" spans="1:33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6"/>
        <v>0</v>
      </c>
      <c r="L203" t="str">
        <f t="shared" si="7"/>
        <v>identical</v>
      </c>
      <c r="M203" t="s">
        <v>41</v>
      </c>
      <c r="AF203" s="2">
        <v>0</v>
      </c>
      <c r="AG203" s="2">
        <v>0</v>
      </c>
    </row>
    <row r="204" spans="1:33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6"/>
        <v>1</v>
      </c>
      <c r="L204" t="s">
        <v>24</v>
      </c>
      <c r="M204" t="s">
        <v>40</v>
      </c>
      <c r="AF204" s="2">
        <v>0</v>
      </c>
      <c r="AG204" s="2">
        <v>0</v>
      </c>
    </row>
    <row r="205" spans="1:33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6"/>
        <v>0</v>
      </c>
      <c r="L205" t="str">
        <f t="shared" si="7"/>
        <v>identical</v>
      </c>
      <c r="M205" t="s">
        <v>41</v>
      </c>
      <c r="AF205" s="2">
        <v>0</v>
      </c>
      <c r="AG205" s="2">
        <v>0</v>
      </c>
    </row>
    <row r="206" spans="1:33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6"/>
        <v>1</v>
      </c>
      <c r="L206" t="s">
        <v>24</v>
      </c>
      <c r="M206" t="s">
        <v>40</v>
      </c>
      <c r="AF206" s="2">
        <v>0</v>
      </c>
      <c r="AG206" s="2">
        <v>0</v>
      </c>
    </row>
    <row r="207" spans="1:33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6"/>
        <v>0</v>
      </c>
      <c r="L207" t="str">
        <f t="shared" si="7"/>
        <v>identical</v>
      </c>
      <c r="M207" t="s">
        <v>41</v>
      </c>
      <c r="AF207" s="2">
        <v>0</v>
      </c>
      <c r="AG207" s="2">
        <v>1</v>
      </c>
    </row>
    <row r="208" spans="1:33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6"/>
        <v>0</v>
      </c>
      <c r="L208" t="str">
        <f t="shared" si="7"/>
        <v>identical</v>
      </c>
      <c r="M208" t="s">
        <v>41</v>
      </c>
      <c r="AF208" s="2">
        <v>0</v>
      </c>
      <c r="AG208" s="2">
        <v>1</v>
      </c>
    </row>
    <row r="209" spans="1:35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6"/>
        <v>0</v>
      </c>
      <c r="L209" t="str">
        <f t="shared" si="7"/>
        <v>identical</v>
      </c>
      <c r="M209" t="s">
        <v>41</v>
      </c>
      <c r="AF209" s="2">
        <v>0</v>
      </c>
      <c r="AG209" s="2">
        <v>1</v>
      </c>
    </row>
    <row r="210" spans="1:35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6"/>
        <v>0</v>
      </c>
      <c r="L210" t="str">
        <f t="shared" si="7"/>
        <v>identical</v>
      </c>
      <c r="M210" t="s">
        <v>41</v>
      </c>
      <c r="AF210" s="2">
        <v>0</v>
      </c>
      <c r="AG210" s="2">
        <v>1</v>
      </c>
    </row>
    <row r="211" spans="1:35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6"/>
        <v>-1</v>
      </c>
      <c r="L211" t="s">
        <v>26</v>
      </c>
      <c r="M211" t="s">
        <v>40</v>
      </c>
      <c r="AF211" s="2">
        <v>0</v>
      </c>
      <c r="AG211" s="2">
        <v>1</v>
      </c>
    </row>
    <row r="212" spans="1:35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6"/>
        <v>-3</v>
      </c>
      <c r="L212" t="s">
        <v>26</v>
      </c>
      <c r="M212" t="s">
        <v>41</v>
      </c>
      <c r="AD212">
        <f>AVERAGE(AF212:AF226)</f>
        <v>1.6666666666666667</v>
      </c>
      <c r="AF212" s="2">
        <v>1</v>
      </c>
      <c r="AG212" s="2">
        <v>1</v>
      </c>
      <c r="AI212">
        <f>AVERAGE(AG207:AG226)</f>
        <v>1.35</v>
      </c>
    </row>
    <row r="213" spans="1:35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6"/>
        <v>2</v>
      </c>
      <c r="L213" t="s">
        <v>26</v>
      </c>
      <c r="M213" t="s">
        <v>41</v>
      </c>
      <c r="AF213" s="2">
        <v>1</v>
      </c>
      <c r="AG213" s="2">
        <v>1</v>
      </c>
    </row>
    <row r="214" spans="1:35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6"/>
        <v>-1</v>
      </c>
      <c r="L214" t="s">
        <v>26</v>
      </c>
      <c r="M214" t="s">
        <v>40</v>
      </c>
      <c r="AF214" s="2">
        <v>1</v>
      </c>
      <c r="AG214" s="2">
        <v>1</v>
      </c>
    </row>
    <row r="215" spans="1:35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6"/>
        <v>-1</v>
      </c>
      <c r="L215" t="s">
        <v>24</v>
      </c>
      <c r="M215" t="s">
        <v>40</v>
      </c>
      <c r="AF215" s="2">
        <v>1</v>
      </c>
      <c r="AG215" s="2">
        <v>1</v>
      </c>
    </row>
    <row r="216" spans="1:35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6"/>
        <v>0</v>
      </c>
      <c r="L216" t="str">
        <f t="shared" si="7"/>
        <v>identical</v>
      </c>
      <c r="M216" t="s">
        <v>41</v>
      </c>
      <c r="AF216" s="2">
        <v>1</v>
      </c>
      <c r="AG216" s="2">
        <v>1</v>
      </c>
    </row>
    <row r="217" spans="1:35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6"/>
        <v>-1</v>
      </c>
      <c r="L217" t="s">
        <v>26</v>
      </c>
      <c r="M217" t="s">
        <v>40</v>
      </c>
      <c r="AF217" s="2">
        <v>1</v>
      </c>
      <c r="AG217" s="2">
        <v>1</v>
      </c>
    </row>
    <row r="218" spans="1:35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6"/>
        <v>0</v>
      </c>
      <c r="L218" t="str">
        <f t="shared" si="7"/>
        <v>identical</v>
      </c>
      <c r="M218" t="s">
        <v>41</v>
      </c>
      <c r="AF218" s="2">
        <v>1</v>
      </c>
      <c r="AG218" s="2">
        <v>1</v>
      </c>
    </row>
    <row r="219" spans="1:35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6"/>
        <v>-2</v>
      </c>
      <c r="L219" t="s">
        <v>24</v>
      </c>
      <c r="M219" t="s">
        <v>40</v>
      </c>
      <c r="AF219" s="2">
        <v>1</v>
      </c>
      <c r="AG219" s="2">
        <v>1</v>
      </c>
    </row>
    <row r="220" spans="1:35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6"/>
        <v>0</v>
      </c>
      <c r="L220" t="str">
        <f t="shared" si="7"/>
        <v>identical</v>
      </c>
      <c r="M220" t="s">
        <v>41</v>
      </c>
      <c r="V220" t="s">
        <v>46</v>
      </c>
      <c r="W220" t="s">
        <v>47</v>
      </c>
      <c r="Z220" t="s">
        <v>46</v>
      </c>
      <c r="AA220" t="s">
        <v>47</v>
      </c>
      <c r="AF220" s="2">
        <v>1</v>
      </c>
      <c r="AG220" s="2">
        <v>1</v>
      </c>
    </row>
    <row r="221" spans="1:35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6"/>
        <v>0</v>
      </c>
      <c r="L221" t="str">
        <f t="shared" si="7"/>
        <v>identical</v>
      </c>
      <c r="M221" t="s">
        <v>41</v>
      </c>
      <c r="V221">
        <v>15</v>
      </c>
      <c r="W221">
        <v>20</v>
      </c>
      <c r="X221" t="s">
        <v>43</v>
      </c>
      <c r="Z221" s="4">
        <f>V221/225</f>
        <v>6.6666666666666666E-2</v>
      </c>
      <c r="AA221" s="4">
        <f>W221/225</f>
        <v>8.8888888888888892E-2</v>
      </c>
      <c r="AF221" s="2">
        <v>1</v>
      </c>
      <c r="AG221" s="2">
        <v>1</v>
      </c>
    </row>
    <row r="222" spans="1:35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6"/>
        <v>1</v>
      </c>
      <c r="L222" t="s">
        <v>26</v>
      </c>
      <c r="M222" t="s">
        <v>41</v>
      </c>
      <c r="V222">
        <v>140</v>
      </c>
      <c r="W222">
        <v>130</v>
      </c>
      <c r="X222" t="s">
        <v>44</v>
      </c>
      <c r="Z222" s="4">
        <f t="shared" ref="Z222:Z223" si="8">V222/225</f>
        <v>0.62222222222222223</v>
      </c>
      <c r="AA222" s="4">
        <f t="shared" ref="AA222:AA223" si="9">W222/225</f>
        <v>0.57777777777777772</v>
      </c>
      <c r="AF222" s="2">
        <v>2</v>
      </c>
      <c r="AG222" s="2">
        <v>2</v>
      </c>
    </row>
    <row r="223" spans="1:35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6"/>
        <v>2</v>
      </c>
      <c r="L223" t="s">
        <v>26</v>
      </c>
      <c r="M223" t="s">
        <v>41</v>
      </c>
      <c r="V223">
        <v>70</v>
      </c>
      <c r="W223">
        <v>75</v>
      </c>
      <c r="X223" t="s">
        <v>45</v>
      </c>
      <c r="Z223" s="4">
        <f t="shared" si="8"/>
        <v>0.31111111111111112</v>
      </c>
      <c r="AA223" s="4">
        <f t="shared" si="9"/>
        <v>0.33333333333333331</v>
      </c>
      <c r="AF223" s="2">
        <v>2</v>
      </c>
      <c r="AG223" s="2">
        <v>2</v>
      </c>
    </row>
    <row r="224" spans="1:35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6"/>
        <v>0</v>
      </c>
      <c r="L224" t="str">
        <f t="shared" si="7"/>
        <v>identical</v>
      </c>
      <c r="M224" t="s">
        <v>41</v>
      </c>
      <c r="AF224" s="2">
        <v>3</v>
      </c>
      <c r="AG224" s="2">
        <v>2</v>
      </c>
    </row>
    <row r="225" spans="1:33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6"/>
        <v>4</v>
      </c>
      <c r="L225" t="s">
        <v>28</v>
      </c>
      <c r="M225" t="s">
        <v>40</v>
      </c>
      <c r="V225">
        <v>225</v>
      </c>
      <c r="W225">
        <v>225</v>
      </c>
      <c r="AF225" s="2">
        <v>3</v>
      </c>
      <c r="AG225" s="2">
        <v>2</v>
      </c>
    </row>
    <row r="226" spans="1:33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6"/>
        <v>1</v>
      </c>
      <c r="L226" t="s">
        <v>24</v>
      </c>
      <c r="M226" t="s">
        <v>40</v>
      </c>
      <c r="AF226" s="2">
        <v>5</v>
      </c>
      <c r="AG226" s="2">
        <v>4</v>
      </c>
    </row>
    <row r="228" spans="1:33" x14ac:dyDescent="0.2">
      <c r="O228" s="1" t="s">
        <v>38</v>
      </c>
    </row>
    <row r="229" spans="1:33" x14ac:dyDescent="0.2">
      <c r="L229">
        <f>COUNTIF(L2:L226, "FLIP")</f>
        <v>3</v>
      </c>
      <c r="M229" t="s">
        <v>35</v>
      </c>
      <c r="AF229" t="s">
        <v>48</v>
      </c>
      <c r="AG229" t="s">
        <v>49</v>
      </c>
    </row>
    <row r="230" spans="1:33" x14ac:dyDescent="0.2">
      <c r="L230">
        <f>COUNTIF(L2:L226, "identical")</f>
        <v>118</v>
      </c>
      <c r="M230" t="s">
        <v>30</v>
      </c>
      <c r="O230" s="3">
        <f>(L229+L233)/225</f>
        <v>0.08</v>
      </c>
      <c r="P230" t="s">
        <v>36</v>
      </c>
      <c r="AF230">
        <f>AVERAGE(AF2:AF226)</f>
        <v>-0.6711111111111111</v>
      </c>
      <c r="AG230">
        <f>AVERAGE(AG2:AG226)</f>
        <v>-0.72</v>
      </c>
    </row>
    <row r="231" spans="1:33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>
        <f>COUNTIF(L2:L226, "CloseEnough")</f>
        <v>63</v>
      </c>
      <c r="M231" t="s">
        <v>31</v>
      </c>
    </row>
    <row r="232" spans="1:33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>
        <f>COUNTIF(L2:L226, "OneMildStim")</f>
        <v>21</v>
      </c>
      <c r="M232" t="s">
        <v>32</v>
      </c>
      <c r="O232" s="3">
        <f>L230/L236</f>
        <v>0.52444444444444449</v>
      </c>
      <c r="P232" t="s">
        <v>30</v>
      </c>
    </row>
    <row r="233" spans="1:33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>
        <f>COUNTIF(L2:L226, "BigDiff")</f>
        <v>15</v>
      </c>
      <c r="M233" t="s">
        <v>33</v>
      </c>
    </row>
    <row r="234" spans="1:33" x14ac:dyDescent="0.2">
      <c r="L234">
        <f>COUNTIF(L2:L226, "Dyado?")</f>
        <v>5</v>
      </c>
      <c r="M234" t="s">
        <v>34</v>
      </c>
      <c r="O234" s="3">
        <f>(L231+L232)/225</f>
        <v>0.37333333333333335</v>
      </c>
      <c r="P234" t="s">
        <v>37</v>
      </c>
    </row>
    <row r="235" spans="1:33" x14ac:dyDescent="0.2">
      <c r="I235" s="2">
        <f>SUM(I231:I233)</f>
        <v>225</v>
      </c>
      <c r="J235" s="2">
        <f>SUM(J231:J233)</f>
        <v>225</v>
      </c>
    </row>
    <row r="236" spans="1:33" x14ac:dyDescent="0.2">
      <c r="L236">
        <f>SUM(L229:L234)</f>
        <v>225</v>
      </c>
    </row>
    <row r="240" spans="1:33" x14ac:dyDescent="0.2">
      <c r="M240">
        <f>COUNTIF(M2:M226, "Yes")</f>
        <v>68</v>
      </c>
      <c r="O240" s="3">
        <f>M240/225</f>
        <v>0.30222222222222223</v>
      </c>
      <c r="P240" t="s">
        <v>42</v>
      </c>
    </row>
    <row r="248" spans="5:7" x14ac:dyDescent="0.2">
      <c r="F248" s="2" t="s">
        <v>47</v>
      </c>
      <c r="G248" s="2" t="s">
        <v>46</v>
      </c>
    </row>
    <row r="249" spans="5:7" x14ac:dyDescent="0.2">
      <c r="E249" t="s">
        <v>45</v>
      </c>
      <c r="F249" s="5">
        <f>J233/225</f>
        <v>0.33333333333333331</v>
      </c>
      <c r="G249" s="5">
        <f>I233/225</f>
        <v>0.31111111111111112</v>
      </c>
    </row>
    <row r="250" spans="5:7" x14ac:dyDescent="0.2">
      <c r="E250" t="s">
        <v>43</v>
      </c>
      <c r="F250" s="5">
        <f>J231/225</f>
        <v>8.8888888888888892E-2</v>
      </c>
      <c r="G250" s="5">
        <f>I231/225</f>
        <v>6.6666666666666666E-2</v>
      </c>
    </row>
    <row r="251" spans="5:7" x14ac:dyDescent="0.2">
      <c r="E251" t="s">
        <v>44</v>
      </c>
      <c r="F251" s="5">
        <f>J232/225</f>
        <v>0.57777777777777772</v>
      </c>
      <c r="G251" s="5">
        <f>I232/225</f>
        <v>0.62222222222222223</v>
      </c>
    </row>
  </sheetData>
  <sortState xmlns:xlrd2="http://schemas.microsoft.com/office/spreadsheetml/2017/richdata2" ref="AG2:AG241">
    <sortCondition ref="AG1:AG241"/>
  </sortState>
  <conditionalFormatting sqref="L2:L226">
    <cfRule type="containsText" dxfId="33" priority="10" operator="containsText" text="FALSE">
      <formula>NOT(ISERROR(SEARCH("FALSE",L2)))</formula>
    </cfRule>
  </conditionalFormatting>
  <conditionalFormatting sqref="I243:J1048576 I1:J237 F248:G251">
    <cfRule type="cellIs" dxfId="32" priority="7" operator="lessThan">
      <formula>-0.1</formula>
    </cfRule>
    <cfRule type="cellIs" dxfId="31" priority="8" operator="greaterThan">
      <formula>0.1</formula>
    </cfRule>
    <cfRule type="cellIs" dxfId="30" priority="9" operator="equal">
      <formula>0</formula>
    </cfRule>
  </conditionalFormatting>
  <conditionalFormatting sqref="AF1:AG226">
    <cfRule type="cellIs" dxfId="29" priority="1" operator="lessThan">
      <formula>-0.1</formula>
    </cfRule>
    <cfRule type="cellIs" dxfId="28" priority="2" operator="greaterThan">
      <formula>0.1</formula>
    </cfRule>
    <cfRule type="cellIs" dxfId="27" priority="3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A811-1507-FE41-AC4B-856A9E82B9E3}">
  <dimension ref="A1:BC253"/>
  <sheetViews>
    <sheetView tabSelected="1" topLeftCell="G1" workbookViewId="0">
      <selection activeCell="O211" sqref="O210:O211"/>
    </sheetView>
  </sheetViews>
  <sheetFormatPr baseColWidth="10" defaultRowHeight="16" x14ac:dyDescent="0.2"/>
  <cols>
    <col min="1" max="1" width="16" bestFit="1" customWidth="1"/>
    <col min="6" max="6" width="14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4" max="15" width="13" customWidth="1"/>
    <col min="18" max="19" width="13" style="8" customWidth="1"/>
    <col min="20" max="20" width="9.6640625" bestFit="1" customWidth="1"/>
    <col min="21" max="29" width="13" customWidth="1"/>
    <col min="31" max="31" width="11.6640625" bestFit="1" customWidth="1"/>
    <col min="42" max="43" width="10.83203125" style="2"/>
    <col min="45" max="45" width="13" bestFit="1" customWidth="1"/>
    <col min="51" max="51" width="10.83203125" customWidth="1"/>
  </cols>
  <sheetData>
    <row r="1" spans="1:55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O1" t="s">
        <v>88</v>
      </c>
      <c r="P1" t="s">
        <v>18</v>
      </c>
      <c r="Q1" t="s">
        <v>1</v>
      </c>
      <c r="R1" s="7" t="s">
        <v>23</v>
      </c>
      <c r="S1" s="7" t="s">
        <v>22</v>
      </c>
      <c r="T1" t="s">
        <v>21</v>
      </c>
      <c r="U1" s="6" t="s">
        <v>25</v>
      </c>
      <c r="AJ1" t="s">
        <v>18</v>
      </c>
      <c r="AK1" t="s">
        <v>1</v>
      </c>
      <c r="AL1" t="s">
        <v>23</v>
      </c>
      <c r="AM1" t="s">
        <v>22</v>
      </c>
      <c r="AN1" t="s">
        <v>21</v>
      </c>
      <c r="AO1" t="s">
        <v>25</v>
      </c>
      <c r="AP1" s="2" t="s">
        <v>23</v>
      </c>
      <c r="AQ1" s="2" t="s">
        <v>22</v>
      </c>
      <c r="AR1" t="s">
        <v>87</v>
      </c>
      <c r="AS1" t="s">
        <v>39</v>
      </c>
      <c r="AW1" t="s">
        <v>0</v>
      </c>
      <c r="AX1" t="s">
        <v>1</v>
      </c>
      <c r="AY1" t="s">
        <v>23</v>
      </c>
      <c r="AZ1" s="2"/>
      <c r="BA1" t="s">
        <v>0</v>
      </c>
      <c r="BB1" t="s">
        <v>1</v>
      </c>
      <c r="BC1" t="s">
        <v>22</v>
      </c>
    </row>
    <row r="2" spans="1:55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91</v>
      </c>
      <c r="M2" t="s">
        <v>40</v>
      </c>
      <c r="P2" t="s">
        <v>10</v>
      </c>
      <c r="Q2" t="s">
        <v>10</v>
      </c>
      <c r="R2" s="7">
        <v>0</v>
      </c>
      <c r="S2" s="7">
        <v>0</v>
      </c>
      <c r="T2">
        <f>R2-S2</f>
        <v>0</v>
      </c>
      <c r="U2" s="6" t="str">
        <f>IF(T2=0, "identical")</f>
        <v>identical</v>
      </c>
      <c r="AJ2" t="s">
        <v>10</v>
      </c>
      <c r="AK2" t="s">
        <v>10</v>
      </c>
      <c r="AL2">
        <v>0</v>
      </c>
      <c r="AM2">
        <v>1</v>
      </c>
      <c r="AN2">
        <v>-1</v>
      </c>
      <c r="AO2" t="s">
        <v>24</v>
      </c>
      <c r="AP2" s="2" t="s">
        <v>55</v>
      </c>
      <c r="AQ2" s="2" t="s">
        <v>53</v>
      </c>
      <c r="AR2" t="s">
        <v>24</v>
      </c>
      <c r="AS2" t="s">
        <v>40</v>
      </c>
      <c r="AW2" t="s">
        <v>10</v>
      </c>
      <c r="AX2" t="s">
        <v>10</v>
      </c>
      <c r="AY2" t="s">
        <v>55</v>
      </c>
      <c r="AZ2" s="2"/>
      <c r="BA2" t="s">
        <v>10</v>
      </c>
      <c r="BB2" t="s">
        <v>10</v>
      </c>
      <c r="BC2" t="s">
        <v>53</v>
      </c>
    </row>
    <row r="3" spans="1:55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2:L65" si="1">IF(K3=0, "identical")</f>
        <v>identical</v>
      </c>
      <c r="M3" t="s">
        <v>41</v>
      </c>
      <c r="P3" t="s">
        <v>10</v>
      </c>
      <c r="Q3" t="s">
        <v>5</v>
      </c>
      <c r="R3" s="7">
        <v>-2</v>
      </c>
      <c r="S3" s="7">
        <v>-2</v>
      </c>
      <c r="T3">
        <f t="shared" ref="T3:T66" si="2">R3-S3</f>
        <v>0</v>
      </c>
      <c r="U3" s="6" t="str">
        <f t="shared" ref="U3:U66" si="3">IF(T3=0, "identical")</f>
        <v>identical</v>
      </c>
      <c r="AJ3" t="s">
        <v>10</v>
      </c>
      <c r="AK3" t="s">
        <v>5</v>
      </c>
      <c r="AL3">
        <v>-2</v>
      </c>
      <c r="AM3">
        <v>-2</v>
      </c>
      <c r="AN3">
        <v>0</v>
      </c>
      <c r="AO3" t="s">
        <v>50</v>
      </c>
      <c r="AP3" s="2">
        <v>2</v>
      </c>
      <c r="AQ3" s="2" t="s">
        <v>51</v>
      </c>
      <c r="AR3" t="s">
        <v>50</v>
      </c>
      <c r="AS3" t="s">
        <v>41</v>
      </c>
      <c r="AW3" t="s">
        <v>10</v>
      </c>
      <c r="AX3" t="s">
        <v>5</v>
      </c>
      <c r="AY3">
        <v>2</v>
      </c>
      <c r="AZ3" s="2"/>
      <c r="BA3" t="s">
        <v>10</v>
      </c>
      <c r="BB3" t="s">
        <v>5</v>
      </c>
      <c r="BC3" t="s">
        <v>51</v>
      </c>
    </row>
    <row r="4" spans="1:55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P4" t="s">
        <v>10</v>
      </c>
      <c r="Q4" t="s">
        <v>13</v>
      </c>
      <c r="R4" s="7">
        <v>0</v>
      </c>
      <c r="S4" s="7">
        <v>0</v>
      </c>
      <c r="T4">
        <f t="shared" si="2"/>
        <v>0</v>
      </c>
      <c r="U4" s="6" t="str">
        <f t="shared" si="3"/>
        <v>identical</v>
      </c>
      <c r="AJ4" t="s">
        <v>10</v>
      </c>
      <c r="AK4" t="s">
        <v>13</v>
      </c>
      <c r="AL4">
        <v>0</v>
      </c>
      <c r="AM4">
        <v>0</v>
      </c>
      <c r="AN4">
        <v>0</v>
      </c>
      <c r="AO4" t="s">
        <v>50</v>
      </c>
      <c r="AP4" s="2">
        <v>0</v>
      </c>
      <c r="AQ4" s="2">
        <v>0</v>
      </c>
      <c r="AR4" t="s">
        <v>50</v>
      </c>
      <c r="AS4" t="s">
        <v>41</v>
      </c>
      <c r="AW4" t="s">
        <v>10</v>
      </c>
      <c r="AX4" t="s">
        <v>13</v>
      </c>
      <c r="AY4">
        <v>0</v>
      </c>
      <c r="AZ4" s="2"/>
      <c r="BA4" t="s">
        <v>10</v>
      </c>
      <c r="BB4" t="s">
        <v>13</v>
      </c>
      <c r="BC4">
        <v>0</v>
      </c>
    </row>
    <row r="5" spans="1:55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P5" t="s">
        <v>10</v>
      </c>
      <c r="Q5" t="s">
        <v>3</v>
      </c>
      <c r="R5" s="7">
        <v>0</v>
      </c>
      <c r="S5" s="7">
        <v>0</v>
      </c>
      <c r="T5">
        <f t="shared" si="2"/>
        <v>0</v>
      </c>
      <c r="U5" s="6" t="str">
        <f t="shared" si="3"/>
        <v>identical</v>
      </c>
      <c r="AJ5" t="s">
        <v>10</v>
      </c>
      <c r="AK5" t="s">
        <v>3</v>
      </c>
      <c r="AL5">
        <v>-1</v>
      </c>
      <c r="AM5">
        <v>-1</v>
      </c>
      <c r="AN5">
        <v>0</v>
      </c>
      <c r="AO5" t="s">
        <v>50</v>
      </c>
      <c r="AP5" s="2">
        <v>1</v>
      </c>
      <c r="AQ5" s="2">
        <v>1</v>
      </c>
      <c r="AR5" t="s">
        <v>50</v>
      </c>
      <c r="AS5" t="s">
        <v>41</v>
      </c>
      <c r="AW5" t="s">
        <v>10</v>
      </c>
      <c r="AX5" t="s">
        <v>3</v>
      </c>
      <c r="AY5">
        <v>1</v>
      </c>
      <c r="AZ5" s="2"/>
      <c r="BA5" t="s">
        <v>10</v>
      </c>
      <c r="BB5" t="s">
        <v>3</v>
      </c>
      <c r="BC5">
        <v>1</v>
      </c>
    </row>
    <row r="6" spans="1:55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P6" t="s">
        <v>10</v>
      </c>
      <c r="Q6" t="s">
        <v>2</v>
      </c>
      <c r="R6" s="7">
        <v>0</v>
      </c>
      <c r="S6" s="7">
        <v>0</v>
      </c>
      <c r="T6">
        <f t="shared" si="2"/>
        <v>0</v>
      </c>
      <c r="U6" s="6" t="str">
        <f t="shared" si="3"/>
        <v>identical</v>
      </c>
      <c r="AJ6" t="s">
        <v>10</v>
      </c>
      <c r="AK6" t="s">
        <v>2</v>
      </c>
      <c r="AL6">
        <v>-1</v>
      </c>
      <c r="AM6">
        <v>-1</v>
      </c>
      <c r="AN6">
        <v>0</v>
      </c>
      <c r="AO6" t="s">
        <v>50</v>
      </c>
      <c r="AP6" s="2" t="s">
        <v>57</v>
      </c>
      <c r="AQ6" s="2" t="s">
        <v>57</v>
      </c>
      <c r="AR6" t="s">
        <v>50</v>
      </c>
      <c r="AS6" t="s">
        <v>41</v>
      </c>
      <c r="AW6" t="s">
        <v>10</v>
      </c>
      <c r="AX6" t="s">
        <v>2</v>
      </c>
      <c r="AY6" t="s">
        <v>57</v>
      </c>
      <c r="AZ6" s="2"/>
      <c r="BA6" t="s">
        <v>10</v>
      </c>
      <c r="BB6" t="s">
        <v>2</v>
      </c>
      <c r="BC6" t="s">
        <v>57</v>
      </c>
    </row>
    <row r="7" spans="1:55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90</v>
      </c>
      <c r="M7" t="s">
        <v>41</v>
      </c>
      <c r="P7" t="s">
        <v>10</v>
      </c>
      <c r="Q7" t="s">
        <v>19</v>
      </c>
      <c r="R7" s="7">
        <v>-2</v>
      </c>
      <c r="S7" s="7">
        <v>0</v>
      </c>
      <c r="T7">
        <f t="shared" si="2"/>
        <v>-2</v>
      </c>
      <c r="U7" s="6" t="s">
        <v>89</v>
      </c>
      <c r="AJ7" t="s">
        <v>10</v>
      </c>
      <c r="AK7" t="s">
        <v>19</v>
      </c>
      <c r="AL7">
        <v>-2</v>
      </c>
      <c r="AM7">
        <v>-1</v>
      </c>
      <c r="AN7">
        <v>-1</v>
      </c>
      <c r="AO7" t="s">
        <v>26</v>
      </c>
      <c r="AP7" s="2" t="s">
        <v>51</v>
      </c>
      <c r="AQ7" s="2" t="s">
        <v>57</v>
      </c>
      <c r="AR7" t="s">
        <v>26</v>
      </c>
      <c r="AS7" t="s">
        <v>41</v>
      </c>
      <c r="AW7" t="s">
        <v>10</v>
      </c>
      <c r="AX7" t="s">
        <v>19</v>
      </c>
      <c r="AY7" t="s">
        <v>51</v>
      </c>
      <c r="AZ7" s="2"/>
      <c r="BA7" t="s">
        <v>10</v>
      </c>
      <c r="BB7" t="s">
        <v>19</v>
      </c>
      <c r="BC7" t="s">
        <v>57</v>
      </c>
    </row>
    <row r="8" spans="1:55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90</v>
      </c>
      <c r="M8" t="s">
        <v>41</v>
      </c>
      <c r="P8" t="s">
        <v>10</v>
      </c>
      <c r="Q8" t="s">
        <v>9</v>
      </c>
      <c r="R8" s="7">
        <v>2</v>
      </c>
      <c r="S8" s="7">
        <v>0</v>
      </c>
      <c r="T8">
        <f t="shared" si="2"/>
        <v>2</v>
      </c>
      <c r="U8" s="6" t="s">
        <v>91</v>
      </c>
      <c r="AJ8" t="s">
        <v>10</v>
      </c>
      <c r="AK8" t="s">
        <v>9</v>
      </c>
      <c r="AL8">
        <v>2</v>
      </c>
      <c r="AM8">
        <v>1</v>
      </c>
      <c r="AN8">
        <v>1</v>
      </c>
      <c r="AO8" t="s">
        <v>26</v>
      </c>
      <c r="AP8" s="2" t="s">
        <v>71</v>
      </c>
      <c r="AQ8" s="2" t="s">
        <v>53</v>
      </c>
      <c r="AR8" t="s">
        <v>26</v>
      </c>
      <c r="AS8" t="s">
        <v>41</v>
      </c>
      <c r="AW8" t="s">
        <v>10</v>
      </c>
      <c r="AX8" t="s">
        <v>9</v>
      </c>
      <c r="AY8" t="s">
        <v>71</v>
      </c>
      <c r="AZ8" s="2"/>
      <c r="BA8" t="s">
        <v>10</v>
      </c>
      <c r="BB8" t="s">
        <v>9</v>
      </c>
      <c r="BC8" t="s">
        <v>53</v>
      </c>
    </row>
    <row r="9" spans="1:55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91</v>
      </c>
      <c r="M9" t="s">
        <v>40</v>
      </c>
      <c r="P9" t="s">
        <v>10</v>
      </c>
      <c r="Q9" t="s">
        <v>15</v>
      </c>
      <c r="R9" s="7">
        <v>0</v>
      </c>
      <c r="S9" s="7">
        <v>0</v>
      </c>
      <c r="T9">
        <f t="shared" si="2"/>
        <v>0</v>
      </c>
      <c r="U9" s="6" t="str">
        <f t="shared" si="3"/>
        <v>identical</v>
      </c>
      <c r="AJ9" t="s">
        <v>10</v>
      </c>
      <c r="AK9" t="s">
        <v>15</v>
      </c>
      <c r="AL9">
        <v>0</v>
      </c>
      <c r="AM9">
        <v>1</v>
      </c>
      <c r="AN9">
        <v>-1</v>
      </c>
      <c r="AO9" t="s">
        <v>24</v>
      </c>
      <c r="AP9" s="2">
        <v>0</v>
      </c>
      <c r="AQ9" s="2" t="s">
        <v>53</v>
      </c>
      <c r="AR9" t="s">
        <v>24</v>
      </c>
      <c r="AS9" t="s">
        <v>40</v>
      </c>
      <c r="AW9" t="s">
        <v>10</v>
      </c>
      <c r="AX9" t="s">
        <v>15</v>
      </c>
      <c r="AY9">
        <v>0</v>
      </c>
      <c r="AZ9" s="2"/>
      <c r="BA9" t="s">
        <v>10</v>
      </c>
      <c r="BB9" t="s">
        <v>15</v>
      </c>
      <c r="BC9" t="s">
        <v>53</v>
      </c>
    </row>
    <row r="10" spans="1:55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P10" t="s">
        <v>10</v>
      </c>
      <c r="Q10" t="s">
        <v>7</v>
      </c>
      <c r="R10" s="7">
        <v>0</v>
      </c>
      <c r="S10" s="7">
        <v>0</v>
      </c>
      <c r="T10">
        <f t="shared" si="2"/>
        <v>0</v>
      </c>
      <c r="U10" s="6" t="str">
        <f t="shared" si="3"/>
        <v>identical</v>
      </c>
      <c r="AJ10" t="s">
        <v>10</v>
      </c>
      <c r="AK10" t="s">
        <v>7</v>
      </c>
      <c r="AL10">
        <v>0</v>
      </c>
      <c r="AM10">
        <v>0</v>
      </c>
      <c r="AN10">
        <v>0</v>
      </c>
      <c r="AO10" t="s">
        <v>50</v>
      </c>
      <c r="AP10" s="2" t="s">
        <v>70</v>
      </c>
      <c r="AQ10" s="2">
        <v>0</v>
      </c>
      <c r="AR10" t="s">
        <v>50</v>
      </c>
      <c r="AS10" t="s">
        <v>41</v>
      </c>
      <c r="AW10" t="s">
        <v>10</v>
      </c>
      <c r="AX10" t="s">
        <v>7</v>
      </c>
      <c r="AY10" t="s">
        <v>70</v>
      </c>
      <c r="AZ10" s="2"/>
      <c r="BA10" t="s">
        <v>10</v>
      </c>
      <c r="BB10" t="s">
        <v>7</v>
      </c>
      <c r="BC10">
        <v>0</v>
      </c>
    </row>
    <row r="11" spans="1:55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P11" t="s">
        <v>10</v>
      </c>
      <c r="Q11" t="s">
        <v>14</v>
      </c>
      <c r="R11" s="7">
        <v>0</v>
      </c>
      <c r="S11" s="7">
        <v>0</v>
      </c>
      <c r="T11">
        <f t="shared" si="2"/>
        <v>0</v>
      </c>
      <c r="U11" s="6" t="str">
        <f t="shared" si="3"/>
        <v>identical</v>
      </c>
      <c r="AJ11" t="s">
        <v>10</v>
      </c>
      <c r="AK11" t="s">
        <v>14</v>
      </c>
      <c r="AL11">
        <v>0</v>
      </c>
      <c r="AM11">
        <v>0</v>
      </c>
      <c r="AN11">
        <v>0</v>
      </c>
      <c r="AO11" t="s">
        <v>50</v>
      </c>
      <c r="AP11" s="2" t="s">
        <v>70</v>
      </c>
      <c r="AQ11" s="2">
        <v>0</v>
      </c>
      <c r="AR11" t="s">
        <v>50</v>
      </c>
      <c r="AS11" t="s">
        <v>41</v>
      </c>
      <c r="AW11" t="s">
        <v>10</v>
      </c>
      <c r="AX11" t="s">
        <v>14</v>
      </c>
      <c r="AY11" t="s">
        <v>70</v>
      </c>
      <c r="AZ11" s="2"/>
      <c r="BA11" t="s">
        <v>10</v>
      </c>
      <c r="BB11" t="s">
        <v>14</v>
      </c>
      <c r="BC11">
        <v>0</v>
      </c>
    </row>
    <row r="12" spans="1:55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P12" t="s">
        <v>10</v>
      </c>
      <c r="Q12" t="s">
        <v>11</v>
      </c>
      <c r="R12" s="7">
        <v>0</v>
      </c>
      <c r="S12" s="7">
        <v>2</v>
      </c>
      <c r="T12">
        <f t="shared" si="2"/>
        <v>-2</v>
      </c>
      <c r="U12" s="6" t="s">
        <v>91</v>
      </c>
      <c r="AJ12" t="s">
        <v>10</v>
      </c>
      <c r="AK12" t="s">
        <v>11</v>
      </c>
      <c r="AL12">
        <v>-1</v>
      </c>
      <c r="AM12">
        <v>2</v>
      </c>
      <c r="AN12">
        <v>-3</v>
      </c>
      <c r="AO12" t="s">
        <v>27</v>
      </c>
      <c r="AP12" s="2">
        <v>1</v>
      </c>
      <c r="AQ12" s="2" t="s">
        <v>71</v>
      </c>
      <c r="AR12" t="s">
        <v>27</v>
      </c>
      <c r="AS12" t="s">
        <v>41</v>
      </c>
      <c r="AW12" t="s">
        <v>10</v>
      </c>
      <c r="AX12" t="s">
        <v>11</v>
      </c>
      <c r="AY12">
        <v>1</v>
      </c>
      <c r="AZ12" s="2"/>
      <c r="BA12" t="s">
        <v>10</v>
      </c>
      <c r="BB12" t="s">
        <v>11</v>
      </c>
      <c r="BC12" t="s">
        <v>71</v>
      </c>
    </row>
    <row r="13" spans="1:55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89</v>
      </c>
      <c r="M13" t="s">
        <v>40</v>
      </c>
      <c r="P13" t="s">
        <v>10</v>
      </c>
      <c r="Q13" t="s">
        <v>4</v>
      </c>
      <c r="R13" s="7">
        <v>0</v>
      </c>
      <c r="S13" s="7">
        <v>-2</v>
      </c>
      <c r="T13">
        <f t="shared" si="2"/>
        <v>2</v>
      </c>
      <c r="U13" s="6" t="s">
        <v>89</v>
      </c>
      <c r="AJ13" t="s">
        <v>10</v>
      </c>
      <c r="AK13" t="s">
        <v>4</v>
      </c>
      <c r="AL13">
        <v>0</v>
      </c>
      <c r="AM13">
        <v>-2</v>
      </c>
      <c r="AN13">
        <v>2</v>
      </c>
      <c r="AO13" t="s">
        <v>26</v>
      </c>
      <c r="AP13" s="2" t="s">
        <v>52</v>
      </c>
      <c r="AQ13" s="2" t="s">
        <v>51</v>
      </c>
      <c r="AR13" t="s">
        <v>26</v>
      </c>
      <c r="AS13" t="s">
        <v>40</v>
      </c>
      <c r="AW13" t="s">
        <v>10</v>
      </c>
      <c r="AX13" t="s">
        <v>4</v>
      </c>
      <c r="AY13" t="s">
        <v>52</v>
      </c>
      <c r="AZ13" s="2"/>
      <c r="BA13" t="s">
        <v>10</v>
      </c>
      <c r="BB13" t="s">
        <v>4</v>
      </c>
      <c r="BC13" t="s">
        <v>51</v>
      </c>
    </row>
    <row r="14" spans="1:55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P14" t="s">
        <v>10</v>
      </c>
      <c r="Q14" t="s">
        <v>12</v>
      </c>
      <c r="R14" s="7">
        <v>0</v>
      </c>
      <c r="S14" s="7">
        <v>0</v>
      </c>
      <c r="T14">
        <f t="shared" si="2"/>
        <v>0</v>
      </c>
      <c r="U14" s="6" t="str">
        <f t="shared" si="3"/>
        <v>identical</v>
      </c>
      <c r="AJ14" t="s">
        <v>10</v>
      </c>
      <c r="AK14" t="s">
        <v>12</v>
      </c>
      <c r="AL14">
        <v>0</v>
      </c>
      <c r="AM14">
        <v>0</v>
      </c>
      <c r="AN14">
        <v>0</v>
      </c>
      <c r="AO14" t="s">
        <v>50</v>
      </c>
      <c r="AP14" s="2">
        <v>0</v>
      </c>
      <c r="AQ14" s="2">
        <v>0</v>
      </c>
      <c r="AR14" t="s">
        <v>50</v>
      </c>
      <c r="AS14" t="s">
        <v>41</v>
      </c>
      <c r="AW14" t="s">
        <v>10</v>
      </c>
      <c r="AX14" t="s">
        <v>12</v>
      </c>
      <c r="AY14">
        <v>0</v>
      </c>
      <c r="AZ14" s="2"/>
      <c r="BA14" t="s">
        <v>10</v>
      </c>
      <c r="BB14" t="s">
        <v>12</v>
      </c>
      <c r="BC14">
        <v>0</v>
      </c>
    </row>
    <row r="15" spans="1:55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90</v>
      </c>
      <c r="M15" t="s">
        <v>41</v>
      </c>
      <c r="P15" t="s">
        <v>10</v>
      </c>
      <c r="Q15" t="s">
        <v>8</v>
      </c>
      <c r="R15" s="7">
        <v>-8</v>
      </c>
      <c r="S15" s="7">
        <v>-4</v>
      </c>
      <c r="T15">
        <f t="shared" si="2"/>
        <v>-4</v>
      </c>
      <c r="U15" s="6" t="s">
        <v>90</v>
      </c>
      <c r="AJ15" t="s">
        <v>10</v>
      </c>
      <c r="AK15" t="s">
        <v>8</v>
      </c>
      <c r="AL15">
        <v>-8</v>
      </c>
      <c r="AM15">
        <v>-4</v>
      </c>
      <c r="AN15">
        <v>-4</v>
      </c>
      <c r="AO15" t="s">
        <v>26</v>
      </c>
      <c r="AP15" s="2">
        <v>8</v>
      </c>
      <c r="AQ15" s="2">
        <v>4</v>
      </c>
      <c r="AR15" t="s">
        <v>26</v>
      </c>
      <c r="AS15" t="s">
        <v>41</v>
      </c>
      <c r="AW15" t="s">
        <v>10</v>
      </c>
      <c r="AX15" t="s">
        <v>8</v>
      </c>
      <c r="AY15">
        <v>8</v>
      </c>
      <c r="AZ15" s="2"/>
      <c r="BA15" t="s">
        <v>10</v>
      </c>
      <c r="BB15" t="s">
        <v>8</v>
      </c>
      <c r="BC15">
        <v>4</v>
      </c>
    </row>
    <row r="16" spans="1:55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P16" t="s">
        <v>10</v>
      </c>
      <c r="Q16" t="s">
        <v>6</v>
      </c>
      <c r="R16" s="7">
        <v>0</v>
      </c>
      <c r="S16" s="7">
        <v>0</v>
      </c>
      <c r="T16">
        <f t="shared" si="2"/>
        <v>0</v>
      </c>
      <c r="U16" s="6" t="str">
        <f t="shared" si="3"/>
        <v>identical</v>
      </c>
      <c r="AJ16" t="s">
        <v>10</v>
      </c>
      <c r="AK16" t="s">
        <v>6</v>
      </c>
      <c r="AL16">
        <v>0</v>
      </c>
      <c r="AM16">
        <v>0</v>
      </c>
      <c r="AN16">
        <v>0</v>
      </c>
      <c r="AO16" t="s">
        <v>50</v>
      </c>
      <c r="AP16" s="2">
        <v>0</v>
      </c>
      <c r="AQ16" s="2">
        <v>0</v>
      </c>
      <c r="AR16" t="s">
        <v>50</v>
      </c>
      <c r="AS16" t="s">
        <v>41</v>
      </c>
      <c r="AW16" t="s">
        <v>10</v>
      </c>
      <c r="AX16" t="s">
        <v>6</v>
      </c>
      <c r="AY16">
        <v>0</v>
      </c>
      <c r="AZ16" s="2"/>
      <c r="BA16" t="s">
        <v>10</v>
      </c>
      <c r="BB16" t="s">
        <v>6</v>
      </c>
      <c r="BC16">
        <v>0</v>
      </c>
    </row>
    <row r="17" spans="1:55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91</v>
      </c>
      <c r="M17" t="s">
        <v>40</v>
      </c>
      <c r="P17" t="s">
        <v>5</v>
      </c>
      <c r="Q17" t="s">
        <v>10</v>
      </c>
      <c r="R17" s="7">
        <v>3</v>
      </c>
      <c r="S17" s="7">
        <v>0</v>
      </c>
      <c r="T17">
        <f t="shared" si="2"/>
        <v>3</v>
      </c>
      <c r="U17" s="6" t="s">
        <v>91</v>
      </c>
      <c r="AJ17" t="s">
        <v>5</v>
      </c>
      <c r="AK17" t="s">
        <v>10</v>
      </c>
      <c r="AL17">
        <v>3</v>
      </c>
      <c r="AM17">
        <v>0</v>
      </c>
      <c r="AN17">
        <v>3</v>
      </c>
      <c r="AO17" t="s">
        <v>28</v>
      </c>
      <c r="AP17" s="2" t="s">
        <v>58</v>
      </c>
      <c r="AQ17" s="2">
        <v>0</v>
      </c>
      <c r="AR17" t="s">
        <v>28</v>
      </c>
      <c r="AS17" t="s">
        <v>40</v>
      </c>
      <c r="AW17" t="s">
        <v>5</v>
      </c>
      <c r="AX17" t="s">
        <v>10</v>
      </c>
      <c r="AY17" t="s">
        <v>58</v>
      </c>
      <c r="AZ17" s="2"/>
      <c r="BA17" t="s">
        <v>5</v>
      </c>
      <c r="BB17" t="s">
        <v>10</v>
      </c>
      <c r="BC17">
        <v>0</v>
      </c>
    </row>
    <row r="18" spans="1:55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89</v>
      </c>
      <c r="M18" t="s">
        <v>40</v>
      </c>
      <c r="P18" t="s">
        <v>5</v>
      </c>
      <c r="Q18" t="s">
        <v>5</v>
      </c>
      <c r="R18" s="7">
        <v>0</v>
      </c>
      <c r="S18" s="7">
        <v>-2</v>
      </c>
      <c r="T18">
        <f t="shared" si="2"/>
        <v>2</v>
      </c>
      <c r="U18" s="6" t="s">
        <v>89</v>
      </c>
      <c r="AJ18" t="s">
        <v>5</v>
      </c>
      <c r="AK18" t="s">
        <v>5</v>
      </c>
      <c r="AL18">
        <v>0</v>
      </c>
      <c r="AM18">
        <v>-2</v>
      </c>
      <c r="AN18">
        <v>2</v>
      </c>
      <c r="AO18" t="s">
        <v>26</v>
      </c>
      <c r="AP18" s="2">
        <v>0</v>
      </c>
      <c r="AQ18" s="2" t="s">
        <v>51</v>
      </c>
      <c r="AR18" t="s">
        <v>26</v>
      </c>
      <c r="AS18" t="s">
        <v>40</v>
      </c>
      <c r="AW18" t="s">
        <v>5</v>
      </c>
      <c r="AX18" t="s">
        <v>5</v>
      </c>
      <c r="AY18">
        <v>0</v>
      </c>
      <c r="AZ18" s="2"/>
      <c r="BA18" t="s">
        <v>5</v>
      </c>
      <c r="BB18" t="s">
        <v>5</v>
      </c>
      <c r="BC18" t="s">
        <v>51</v>
      </c>
    </row>
    <row r="19" spans="1:55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P19" t="s">
        <v>5</v>
      </c>
      <c r="Q19" t="s">
        <v>13</v>
      </c>
      <c r="R19" s="7">
        <v>0</v>
      </c>
      <c r="S19" s="7">
        <v>0</v>
      </c>
      <c r="T19">
        <f t="shared" si="2"/>
        <v>0</v>
      </c>
      <c r="U19" s="6" t="str">
        <f t="shared" si="3"/>
        <v>identical</v>
      </c>
      <c r="AJ19" t="s">
        <v>5</v>
      </c>
      <c r="AK19" t="s">
        <v>13</v>
      </c>
      <c r="AL19">
        <v>0</v>
      </c>
      <c r="AM19">
        <v>0</v>
      </c>
      <c r="AN19">
        <v>0</v>
      </c>
      <c r="AO19" t="s">
        <v>50</v>
      </c>
      <c r="AP19" s="2">
        <v>0</v>
      </c>
      <c r="AQ19" s="2">
        <v>0</v>
      </c>
      <c r="AR19" t="s">
        <v>50</v>
      </c>
      <c r="AS19" t="s">
        <v>41</v>
      </c>
      <c r="AW19" t="s">
        <v>5</v>
      </c>
      <c r="AX19" t="s">
        <v>13</v>
      </c>
      <c r="AY19">
        <v>0</v>
      </c>
      <c r="AZ19" s="2"/>
      <c r="BA19" t="s">
        <v>5</v>
      </c>
      <c r="BB19" t="s">
        <v>13</v>
      </c>
      <c r="BC19">
        <v>0</v>
      </c>
    </row>
    <row r="20" spans="1:55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91</v>
      </c>
      <c r="M20" t="s">
        <v>40</v>
      </c>
      <c r="P20" t="s">
        <v>5</v>
      </c>
      <c r="Q20" t="s">
        <v>3</v>
      </c>
      <c r="R20" s="7">
        <v>0</v>
      </c>
      <c r="S20" s="7">
        <v>0</v>
      </c>
      <c r="T20">
        <f t="shared" si="2"/>
        <v>0</v>
      </c>
      <c r="U20" s="6" t="str">
        <f t="shared" si="3"/>
        <v>identical</v>
      </c>
      <c r="AJ20" t="s">
        <v>5</v>
      </c>
      <c r="AK20" t="s">
        <v>3</v>
      </c>
      <c r="AL20">
        <v>0</v>
      </c>
      <c r="AM20">
        <v>1</v>
      </c>
      <c r="AN20">
        <v>-1</v>
      </c>
      <c r="AO20" t="s">
        <v>24</v>
      </c>
      <c r="AP20" s="2">
        <v>0</v>
      </c>
      <c r="AQ20" s="2" t="s">
        <v>53</v>
      </c>
      <c r="AR20" t="s">
        <v>24</v>
      </c>
      <c r="AS20" t="s">
        <v>40</v>
      </c>
      <c r="AW20" t="s">
        <v>5</v>
      </c>
      <c r="AX20" t="s">
        <v>3</v>
      </c>
      <c r="AY20">
        <v>0</v>
      </c>
      <c r="AZ20" s="2"/>
      <c r="BA20" t="s">
        <v>5</v>
      </c>
      <c r="BB20" t="s">
        <v>3</v>
      </c>
      <c r="BC20" t="s">
        <v>53</v>
      </c>
    </row>
    <row r="21" spans="1:55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91</v>
      </c>
      <c r="M21" t="s">
        <v>40</v>
      </c>
      <c r="P21" t="s">
        <v>5</v>
      </c>
      <c r="Q21" t="s">
        <v>2</v>
      </c>
      <c r="R21" s="7">
        <v>0</v>
      </c>
      <c r="S21" s="7">
        <v>0</v>
      </c>
      <c r="T21">
        <f t="shared" si="2"/>
        <v>0</v>
      </c>
      <c r="U21" s="6" t="str">
        <f t="shared" si="3"/>
        <v>identical</v>
      </c>
      <c r="AJ21" t="s">
        <v>5</v>
      </c>
      <c r="AK21" t="s">
        <v>2</v>
      </c>
      <c r="AL21">
        <v>0</v>
      </c>
      <c r="AM21">
        <v>1</v>
      </c>
      <c r="AN21">
        <v>-1</v>
      </c>
      <c r="AO21" t="s">
        <v>24</v>
      </c>
      <c r="AP21" s="2">
        <v>0</v>
      </c>
      <c r="AQ21" s="2" t="s">
        <v>83</v>
      </c>
      <c r="AR21" t="s">
        <v>24</v>
      </c>
      <c r="AS21" t="s">
        <v>40</v>
      </c>
      <c r="AW21" t="s">
        <v>5</v>
      </c>
      <c r="AX21" t="s">
        <v>2</v>
      </c>
      <c r="AY21">
        <v>0</v>
      </c>
      <c r="AZ21" s="2"/>
      <c r="BA21" t="s">
        <v>5</v>
      </c>
      <c r="BB21" t="s">
        <v>2</v>
      </c>
      <c r="BC21" t="s">
        <v>83</v>
      </c>
    </row>
    <row r="22" spans="1:55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P22" t="s">
        <v>5</v>
      </c>
      <c r="Q22" t="s">
        <v>19</v>
      </c>
      <c r="R22" s="7">
        <v>0</v>
      </c>
      <c r="S22" s="7">
        <v>0</v>
      </c>
      <c r="T22">
        <f t="shared" si="2"/>
        <v>0</v>
      </c>
      <c r="U22" s="6" t="str">
        <f t="shared" si="3"/>
        <v>identical</v>
      </c>
      <c r="AJ22" t="s">
        <v>5</v>
      </c>
      <c r="AK22" t="s">
        <v>19</v>
      </c>
      <c r="AL22">
        <v>0</v>
      </c>
      <c r="AM22">
        <v>0</v>
      </c>
      <c r="AN22">
        <v>0</v>
      </c>
      <c r="AO22" t="s">
        <v>50</v>
      </c>
      <c r="AP22" s="2">
        <v>0</v>
      </c>
      <c r="AQ22" s="2">
        <v>0</v>
      </c>
      <c r="AR22" t="s">
        <v>50</v>
      </c>
      <c r="AS22" t="s">
        <v>41</v>
      </c>
      <c r="AW22" t="s">
        <v>5</v>
      </c>
      <c r="AX22" t="s">
        <v>19</v>
      </c>
      <c r="AY22">
        <v>0</v>
      </c>
      <c r="AZ22" s="2"/>
      <c r="BA22" t="s">
        <v>5</v>
      </c>
      <c r="BB22" t="s">
        <v>19</v>
      </c>
      <c r="BC22">
        <v>0</v>
      </c>
    </row>
    <row r="23" spans="1:55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P23" t="s">
        <v>5</v>
      </c>
      <c r="Q23" t="s">
        <v>9</v>
      </c>
      <c r="R23" s="7">
        <v>0</v>
      </c>
      <c r="S23" s="7">
        <v>0</v>
      </c>
      <c r="T23">
        <f t="shared" si="2"/>
        <v>0</v>
      </c>
      <c r="U23" s="6" t="str">
        <f t="shared" si="3"/>
        <v>identical</v>
      </c>
      <c r="AJ23" t="s">
        <v>5</v>
      </c>
      <c r="AK23" t="s">
        <v>9</v>
      </c>
      <c r="AL23">
        <v>0</v>
      </c>
      <c r="AM23">
        <v>0</v>
      </c>
      <c r="AN23">
        <v>0</v>
      </c>
      <c r="AO23" t="s">
        <v>50</v>
      </c>
      <c r="AP23" s="2">
        <v>0</v>
      </c>
      <c r="AQ23" s="2">
        <v>0</v>
      </c>
      <c r="AR23" t="s">
        <v>50</v>
      </c>
      <c r="AS23" t="s">
        <v>41</v>
      </c>
      <c r="AW23" t="s">
        <v>5</v>
      </c>
      <c r="AX23" t="s">
        <v>9</v>
      </c>
      <c r="AY23">
        <v>0</v>
      </c>
      <c r="AZ23" s="2"/>
      <c r="BA23" t="s">
        <v>5</v>
      </c>
      <c r="BB23" t="s">
        <v>9</v>
      </c>
      <c r="BC23">
        <v>0</v>
      </c>
    </row>
    <row r="24" spans="1:55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91</v>
      </c>
      <c r="M24" t="s">
        <v>40</v>
      </c>
      <c r="P24" t="s">
        <v>5</v>
      </c>
      <c r="Q24" t="s">
        <v>15</v>
      </c>
      <c r="R24" s="7">
        <v>0</v>
      </c>
      <c r="S24" s="7">
        <v>0</v>
      </c>
      <c r="T24">
        <f t="shared" si="2"/>
        <v>0</v>
      </c>
      <c r="U24" s="6" t="str">
        <f t="shared" si="3"/>
        <v>identical</v>
      </c>
      <c r="AJ24" t="s">
        <v>5</v>
      </c>
      <c r="AK24" t="s">
        <v>15</v>
      </c>
      <c r="AL24">
        <v>0</v>
      </c>
      <c r="AM24">
        <v>1</v>
      </c>
      <c r="AN24">
        <v>-1</v>
      </c>
      <c r="AO24" t="s">
        <v>24</v>
      </c>
      <c r="AP24" s="2">
        <v>0</v>
      </c>
      <c r="AQ24" s="2" t="s">
        <v>53</v>
      </c>
      <c r="AR24" t="s">
        <v>24</v>
      </c>
      <c r="AS24" t="s">
        <v>40</v>
      </c>
      <c r="AW24" t="s">
        <v>5</v>
      </c>
      <c r="AX24" t="s">
        <v>15</v>
      </c>
      <c r="AY24">
        <v>0</v>
      </c>
      <c r="AZ24" s="2"/>
      <c r="BA24" t="s">
        <v>5</v>
      </c>
      <c r="BB24" t="s">
        <v>15</v>
      </c>
      <c r="BC24" t="s">
        <v>53</v>
      </c>
    </row>
    <row r="25" spans="1:55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P25" t="s">
        <v>5</v>
      </c>
      <c r="Q25" t="s">
        <v>7</v>
      </c>
      <c r="R25" s="7">
        <v>0</v>
      </c>
      <c r="S25" s="7">
        <v>0</v>
      </c>
      <c r="T25">
        <f t="shared" si="2"/>
        <v>0</v>
      </c>
      <c r="U25" s="6" t="str">
        <f t="shared" si="3"/>
        <v>identical</v>
      </c>
      <c r="AJ25" t="s">
        <v>5</v>
      </c>
      <c r="AK25" t="s">
        <v>7</v>
      </c>
      <c r="AL25">
        <v>0</v>
      </c>
      <c r="AM25">
        <v>0</v>
      </c>
      <c r="AN25">
        <v>0</v>
      </c>
      <c r="AO25" t="s">
        <v>50</v>
      </c>
      <c r="AP25" s="2">
        <v>0</v>
      </c>
      <c r="AQ25" s="2">
        <v>0</v>
      </c>
      <c r="AR25" t="s">
        <v>50</v>
      </c>
      <c r="AS25" t="s">
        <v>41</v>
      </c>
      <c r="AW25" t="s">
        <v>5</v>
      </c>
      <c r="AX25" t="s">
        <v>7</v>
      </c>
      <c r="AY25">
        <v>0</v>
      </c>
      <c r="AZ25" s="2"/>
      <c r="BA25" t="s">
        <v>5</v>
      </c>
      <c r="BB25" t="s">
        <v>7</v>
      </c>
      <c r="BC25">
        <v>0</v>
      </c>
    </row>
    <row r="26" spans="1:55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P26" t="s">
        <v>5</v>
      </c>
      <c r="Q26" t="s">
        <v>14</v>
      </c>
      <c r="R26" s="7">
        <v>0</v>
      </c>
      <c r="S26" s="7">
        <v>0</v>
      </c>
      <c r="T26">
        <f t="shared" si="2"/>
        <v>0</v>
      </c>
      <c r="U26" s="6" t="str">
        <f t="shared" si="3"/>
        <v>identical</v>
      </c>
      <c r="AJ26" t="s">
        <v>5</v>
      </c>
      <c r="AK26" t="s">
        <v>14</v>
      </c>
      <c r="AL26">
        <v>0</v>
      </c>
      <c r="AM26">
        <v>0</v>
      </c>
      <c r="AN26">
        <v>0</v>
      </c>
      <c r="AO26" t="s">
        <v>50</v>
      </c>
      <c r="AP26" s="2">
        <v>0</v>
      </c>
      <c r="AQ26" s="2">
        <v>0</v>
      </c>
      <c r="AR26" t="s">
        <v>50</v>
      </c>
      <c r="AS26" t="s">
        <v>41</v>
      </c>
      <c r="AW26" t="s">
        <v>5</v>
      </c>
      <c r="AX26" t="s">
        <v>14</v>
      </c>
      <c r="AY26">
        <v>0</v>
      </c>
      <c r="AZ26" s="2"/>
      <c r="BA26" t="s">
        <v>5</v>
      </c>
      <c r="BB26" t="s">
        <v>14</v>
      </c>
      <c r="BC26">
        <v>0</v>
      </c>
    </row>
    <row r="27" spans="1:55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P27" t="s">
        <v>5</v>
      </c>
      <c r="Q27" t="s">
        <v>11</v>
      </c>
      <c r="R27" s="7">
        <v>0</v>
      </c>
      <c r="S27" s="7">
        <v>0</v>
      </c>
      <c r="T27">
        <f t="shared" si="2"/>
        <v>0</v>
      </c>
      <c r="U27" s="6" t="str">
        <f t="shared" si="3"/>
        <v>identical</v>
      </c>
      <c r="AJ27" t="s">
        <v>5</v>
      </c>
      <c r="AK27" t="s">
        <v>11</v>
      </c>
      <c r="AL27">
        <v>-1</v>
      </c>
      <c r="AM27">
        <v>1</v>
      </c>
      <c r="AN27">
        <v>-2</v>
      </c>
      <c r="AO27" t="s">
        <v>27</v>
      </c>
      <c r="AP27" s="2">
        <v>1</v>
      </c>
      <c r="AQ27" s="2" t="s">
        <v>53</v>
      </c>
      <c r="AR27" t="s">
        <v>27</v>
      </c>
      <c r="AS27" t="s">
        <v>41</v>
      </c>
      <c r="AW27" t="s">
        <v>5</v>
      </c>
      <c r="AX27" t="s">
        <v>11</v>
      </c>
      <c r="AY27">
        <v>1</v>
      </c>
      <c r="AZ27" s="2"/>
      <c r="BA27" t="s">
        <v>5</v>
      </c>
      <c r="BB27" t="s">
        <v>11</v>
      </c>
      <c r="BC27" t="s">
        <v>53</v>
      </c>
    </row>
    <row r="28" spans="1:55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90</v>
      </c>
      <c r="M28" t="s">
        <v>41</v>
      </c>
      <c r="P28" t="s">
        <v>5</v>
      </c>
      <c r="Q28" t="s">
        <v>4</v>
      </c>
      <c r="R28" s="7">
        <v>-2</v>
      </c>
      <c r="S28" s="7">
        <v>-3</v>
      </c>
      <c r="T28">
        <f t="shared" si="2"/>
        <v>1</v>
      </c>
      <c r="U28" s="6" t="s">
        <v>90</v>
      </c>
      <c r="AJ28" t="s">
        <v>5</v>
      </c>
      <c r="AK28" t="s">
        <v>4</v>
      </c>
      <c r="AL28">
        <v>-2</v>
      </c>
      <c r="AM28">
        <v>-3</v>
      </c>
      <c r="AN28">
        <v>1</v>
      </c>
      <c r="AO28" t="s">
        <v>26</v>
      </c>
      <c r="AP28" s="2" t="s">
        <v>51</v>
      </c>
      <c r="AQ28" s="2" t="s">
        <v>81</v>
      </c>
      <c r="AR28" t="s">
        <v>26</v>
      </c>
      <c r="AS28" t="s">
        <v>41</v>
      </c>
      <c r="AW28" t="s">
        <v>5</v>
      </c>
      <c r="AX28" t="s">
        <v>4</v>
      </c>
      <c r="AY28" t="s">
        <v>51</v>
      </c>
      <c r="AZ28" s="2"/>
      <c r="BA28" t="s">
        <v>5</v>
      </c>
      <c r="BB28" t="s">
        <v>4</v>
      </c>
      <c r="BC28" t="s">
        <v>81</v>
      </c>
    </row>
    <row r="29" spans="1:55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P29" t="s">
        <v>5</v>
      </c>
      <c r="Q29" t="s">
        <v>12</v>
      </c>
      <c r="R29" s="7">
        <v>0</v>
      </c>
      <c r="S29" s="7">
        <v>0</v>
      </c>
      <c r="T29">
        <f t="shared" si="2"/>
        <v>0</v>
      </c>
      <c r="U29" s="6" t="str">
        <f t="shared" si="3"/>
        <v>identical</v>
      </c>
      <c r="AJ29" t="s">
        <v>5</v>
      </c>
      <c r="AK29" t="s">
        <v>12</v>
      </c>
      <c r="AL29">
        <v>0</v>
      </c>
      <c r="AM29">
        <v>0</v>
      </c>
      <c r="AN29">
        <v>0</v>
      </c>
      <c r="AO29" t="s">
        <v>50</v>
      </c>
      <c r="AP29" s="2">
        <v>0</v>
      </c>
      <c r="AQ29" s="2">
        <v>0</v>
      </c>
      <c r="AR29" t="s">
        <v>50</v>
      </c>
      <c r="AS29" t="s">
        <v>41</v>
      </c>
      <c r="AW29" t="s">
        <v>5</v>
      </c>
      <c r="AX29" t="s">
        <v>12</v>
      </c>
      <c r="AY29">
        <v>0</v>
      </c>
      <c r="AZ29" s="2"/>
      <c r="BA29" t="s">
        <v>5</v>
      </c>
      <c r="BB29" t="s">
        <v>12</v>
      </c>
      <c r="BC29">
        <v>0</v>
      </c>
    </row>
    <row r="30" spans="1:55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89</v>
      </c>
      <c r="M30" t="s">
        <v>40</v>
      </c>
      <c r="P30" t="s">
        <v>5</v>
      </c>
      <c r="Q30" t="s">
        <v>8</v>
      </c>
      <c r="R30" s="7">
        <v>0</v>
      </c>
      <c r="S30" s="7">
        <v>-2</v>
      </c>
      <c r="T30">
        <f t="shared" si="2"/>
        <v>2</v>
      </c>
      <c r="U30" s="6" t="s">
        <v>89</v>
      </c>
      <c r="AJ30" t="s">
        <v>5</v>
      </c>
      <c r="AK30" t="s">
        <v>8</v>
      </c>
      <c r="AL30">
        <v>0</v>
      </c>
      <c r="AM30">
        <v>-2</v>
      </c>
      <c r="AN30">
        <v>2</v>
      </c>
      <c r="AO30" t="s">
        <v>26</v>
      </c>
      <c r="AP30" s="2">
        <v>0</v>
      </c>
      <c r="AQ30" s="2" t="s">
        <v>51</v>
      </c>
      <c r="AR30" t="s">
        <v>26</v>
      </c>
      <c r="AS30" t="s">
        <v>40</v>
      </c>
      <c r="AW30" t="s">
        <v>5</v>
      </c>
      <c r="AX30" t="s">
        <v>8</v>
      </c>
      <c r="AY30">
        <v>0</v>
      </c>
      <c r="AZ30" s="2"/>
      <c r="BA30" t="s">
        <v>5</v>
      </c>
      <c r="BB30" t="s">
        <v>8</v>
      </c>
      <c r="BC30" t="s">
        <v>51</v>
      </c>
    </row>
    <row r="31" spans="1:55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P31" t="s">
        <v>5</v>
      </c>
      <c r="Q31" t="s">
        <v>6</v>
      </c>
      <c r="R31" s="7">
        <v>0</v>
      </c>
      <c r="S31" s="7">
        <v>0</v>
      </c>
      <c r="T31">
        <f t="shared" si="2"/>
        <v>0</v>
      </c>
      <c r="U31" s="6" t="str">
        <f t="shared" si="3"/>
        <v>identical</v>
      </c>
      <c r="AJ31" t="s">
        <v>5</v>
      </c>
      <c r="AK31" t="s">
        <v>6</v>
      </c>
      <c r="AL31">
        <v>0</v>
      </c>
      <c r="AM31">
        <v>0</v>
      </c>
      <c r="AN31">
        <v>0</v>
      </c>
      <c r="AO31" t="s">
        <v>50</v>
      </c>
      <c r="AP31" s="2">
        <v>0</v>
      </c>
      <c r="AQ31" s="2">
        <v>0</v>
      </c>
      <c r="AR31" t="s">
        <v>50</v>
      </c>
      <c r="AS31" t="s">
        <v>41</v>
      </c>
      <c r="AW31" t="s">
        <v>5</v>
      </c>
      <c r="AX31" t="s">
        <v>6</v>
      </c>
      <c r="AY31">
        <v>0</v>
      </c>
      <c r="AZ31" s="2"/>
      <c r="BA31" t="s">
        <v>5</v>
      </c>
      <c r="BB31" t="s">
        <v>6</v>
      </c>
      <c r="BC31">
        <v>0</v>
      </c>
    </row>
    <row r="32" spans="1:55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P32" t="s">
        <v>13</v>
      </c>
      <c r="Q32" t="s">
        <v>10</v>
      </c>
      <c r="R32" s="7">
        <v>-3</v>
      </c>
      <c r="S32" s="7">
        <v>-3</v>
      </c>
      <c r="T32">
        <f t="shared" si="2"/>
        <v>0</v>
      </c>
      <c r="U32" s="6" t="str">
        <f t="shared" si="3"/>
        <v>identical</v>
      </c>
      <c r="AJ32" t="s">
        <v>13</v>
      </c>
      <c r="AK32" t="s">
        <v>10</v>
      </c>
      <c r="AL32">
        <v>-3</v>
      </c>
      <c r="AM32">
        <v>-3</v>
      </c>
      <c r="AN32">
        <v>0</v>
      </c>
      <c r="AO32" t="s">
        <v>50</v>
      </c>
      <c r="AP32" s="2" t="s">
        <v>72</v>
      </c>
      <c r="AQ32" s="2" t="s">
        <v>81</v>
      </c>
      <c r="AR32" t="s">
        <v>50</v>
      </c>
      <c r="AS32" t="s">
        <v>41</v>
      </c>
      <c r="AW32" t="s">
        <v>13</v>
      </c>
      <c r="AX32" t="s">
        <v>10</v>
      </c>
      <c r="AY32" t="s">
        <v>72</v>
      </c>
      <c r="AZ32" s="2"/>
      <c r="BA32" t="s">
        <v>13</v>
      </c>
      <c r="BB32" t="s">
        <v>10</v>
      </c>
      <c r="BC32" t="s">
        <v>81</v>
      </c>
    </row>
    <row r="33" spans="1:55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90</v>
      </c>
      <c r="M33" t="s">
        <v>41</v>
      </c>
      <c r="P33" t="s">
        <v>13</v>
      </c>
      <c r="Q33" t="s">
        <v>5</v>
      </c>
      <c r="R33" s="7">
        <v>-4</v>
      </c>
      <c r="S33" s="7">
        <v>-5</v>
      </c>
      <c r="T33">
        <f t="shared" si="2"/>
        <v>1</v>
      </c>
      <c r="U33" s="6" t="s">
        <v>90</v>
      </c>
      <c r="AJ33" t="s">
        <v>13</v>
      </c>
      <c r="AK33" t="s">
        <v>5</v>
      </c>
      <c r="AL33">
        <v>-4</v>
      </c>
      <c r="AM33">
        <v>-5</v>
      </c>
      <c r="AN33">
        <v>1</v>
      </c>
      <c r="AO33" t="s">
        <v>26</v>
      </c>
      <c r="AP33" s="2">
        <v>4</v>
      </c>
      <c r="AQ33" s="2">
        <v>5</v>
      </c>
      <c r="AR33" t="s">
        <v>26</v>
      </c>
      <c r="AS33" t="s">
        <v>41</v>
      </c>
      <c r="AW33" t="s">
        <v>13</v>
      </c>
      <c r="AX33" t="s">
        <v>5</v>
      </c>
      <c r="AY33">
        <v>4</v>
      </c>
      <c r="AZ33" s="2"/>
      <c r="BA33" t="s">
        <v>13</v>
      </c>
      <c r="BB33" t="s">
        <v>5</v>
      </c>
      <c r="BC33">
        <v>5</v>
      </c>
    </row>
    <row r="34" spans="1:55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89</v>
      </c>
      <c r="M34" t="s">
        <v>40</v>
      </c>
      <c r="P34" t="s">
        <v>13</v>
      </c>
      <c r="Q34" t="s">
        <v>13</v>
      </c>
      <c r="R34" s="7">
        <v>0</v>
      </c>
      <c r="S34" s="7">
        <v>0</v>
      </c>
      <c r="T34">
        <f t="shared" si="2"/>
        <v>0</v>
      </c>
      <c r="U34" s="6" t="str">
        <f t="shared" si="3"/>
        <v>identical</v>
      </c>
      <c r="AJ34" t="s">
        <v>13</v>
      </c>
      <c r="AK34" t="s">
        <v>13</v>
      </c>
      <c r="AL34">
        <v>-1</v>
      </c>
      <c r="AM34">
        <v>0</v>
      </c>
      <c r="AN34">
        <v>-1</v>
      </c>
      <c r="AO34" t="s">
        <v>26</v>
      </c>
      <c r="AP34" s="2" t="s">
        <v>57</v>
      </c>
      <c r="AQ34" s="2">
        <v>0</v>
      </c>
      <c r="AR34" t="s">
        <v>26</v>
      </c>
      <c r="AS34" t="s">
        <v>40</v>
      </c>
      <c r="AW34" t="s">
        <v>13</v>
      </c>
      <c r="AX34" t="s">
        <v>13</v>
      </c>
      <c r="AY34" t="s">
        <v>57</v>
      </c>
      <c r="AZ34" s="2"/>
      <c r="BA34" t="s">
        <v>13</v>
      </c>
      <c r="BB34" t="s">
        <v>13</v>
      </c>
      <c r="BC34">
        <v>0</v>
      </c>
    </row>
    <row r="35" spans="1:55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P35" t="s">
        <v>13</v>
      </c>
      <c r="Q35" t="s">
        <v>3</v>
      </c>
      <c r="R35" s="7">
        <v>0</v>
      </c>
      <c r="S35" s="7">
        <v>0</v>
      </c>
      <c r="T35">
        <f t="shared" si="2"/>
        <v>0</v>
      </c>
      <c r="U35" s="6" t="str">
        <f t="shared" si="3"/>
        <v>identical</v>
      </c>
      <c r="AJ35" t="s">
        <v>13</v>
      </c>
      <c r="AK35" t="s">
        <v>3</v>
      </c>
      <c r="AL35">
        <v>-1</v>
      </c>
      <c r="AM35">
        <v>-1</v>
      </c>
      <c r="AN35">
        <v>0</v>
      </c>
      <c r="AO35" t="s">
        <v>50</v>
      </c>
      <c r="AP35" s="2">
        <v>1</v>
      </c>
      <c r="AQ35" s="2">
        <v>1</v>
      </c>
      <c r="AR35" t="s">
        <v>50</v>
      </c>
      <c r="AS35" t="s">
        <v>41</v>
      </c>
      <c r="AW35" t="s">
        <v>13</v>
      </c>
      <c r="AX35" t="s">
        <v>3</v>
      </c>
      <c r="AY35">
        <v>1</v>
      </c>
      <c r="AZ35" s="2"/>
      <c r="BA35" t="s">
        <v>13</v>
      </c>
      <c r="BB35" t="s">
        <v>3</v>
      </c>
      <c r="BC35">
        <v>1</v>
      </c>
    </row>
    <row r="36" spans="1:55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89</v>
      </c>
      <c r="M36" t="s">
        <v>40</v>
      </c>
      <c r="P36" t="s">
        <v>13</v>
      </c>
      <c r="Q36" t="s">
        <v>2</v>
      </c>
      <c r="R36" s="7">
        <v>0</v>
      </c>
      <c r="S36" s="7">
        <v>-2</v>
      </c>
      <c r="T36">
        <f t="shared" si="2"/>
        <v>2</v>
      </c>
      <c r="U36" s="6" t="s">
        <v>89</v>
      </c>
      <c r="AJ36" t="s">
        <v>13</v>
      </c>
      <c r="AK36" t="s">
        <v>2</v>
      </c>
      <c r="AL36">
        <v>0</v>
      </c>
      <c r="AM36">
        <v>-2</v>
      </c>
      <c r="AN36">
        <v>2</v>
      </c>
      <c r="AO36" t="s">
        <v>26</v>
      </c>
      <c r="AP36" s="2">
        <v>0</v>
      </c>
      <c r="AQ36" s="2">
        <v>2</v>
      </c>
      <c r="AR36" t="s">
        <v>26</v>
      </c>
      <c r="AS36" t="s">
        <v>40</v>
      </c>
      <c r="AW36" t="s">
        <v>13</v>
      </c>
      <c r="AX36" t="s">
        <v>2</v>
      </c>
      <c r="AY36">
        <v>0</v>
      </c>
      <c r="AZ36" s="2"/>
      <c r="BA36" t="s">
        <v>13</v>
      </c>
      <c r="BB36" t="s">
        <v>2</v>
      </c>
      <c r="BC36">
        <v>2</v>
      </c>
    </row>
    <row r="37" spans="1:55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P37" t="s">
        <v>13</v>
      </c>
      <c r="Q37" t="s">
        <v>19</v>
      </c>
      <c r="R37" s="7">
        <v>0</v>
      </c>
      <c r="S37" s="7">
        <v>0</v>
      </c>
      <c r="T37">
        <f t="shared" si="2"/>
        <v>0</v>
      </c>
      <c r="U37" s="6" t="str">
        <f t="shared" si="3"/>
        <v>identical</v>
      </c>
      <c r="AJ37" t="s">
        <v>13</v>
      </c>
      <c r="AK37" t="s">
        <v>19</v>
      </c>
      <c r="AL37">
        <v>0</v>
      </c>
      <c r="AM37">
        <v>0</v>
      </c>
      <c r="AN37">
        <v>0</v>
      </c>
      <c r="AO37" t="s">
        <v>50</v>
      </c>
      <c r="AP37" s="2" t="s">
        <v>55</v>
      </c>
      <c r="AQ37" s="2">
        <v>0</v>
      </c>
      <c r="AR37" t="s">
        <v>50</v>
      </c>
      <c r="AS37" t="s">
        <v>41</v>
      </c>
      <c r="AW37" t="s">
        <v>13</v>
      </c>
      <c r="AX37" t="s">
        <v>19</v>
      </c>
      <c r="AY37" t="s">
        <v>55</v>
      </c>
      <c r="AZ37" s="2"/>
      <c r="BA37" t="s">
        <v>13</v>
      </c>
      <c r="BB37" t="s">
        <v>19</v>
      </c>
      <c r="BC37">
        <v>0</v>
      </c>
    </row>
    <row r="38" spans="1:55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P38" t="s">
        <v>13</v>
      </c>
      <c r="Q38" t="s">
        <v>9</v>
      </c>
      <c r="R38" s="7">
        <v>0</v>
      </c>
      <c r="S38" s="7">
        <v>0</v>
      </c>
      <c r="T38">
        <f t="shared" si="2"/>
        <v>0</v>
      </c>
      <c r="U38" s="6" t="str">
        <f t="shared" si="3"/>
        <v>identical</v>
      </c>
      <c r="AJ38" t="s">
        <v>13</v>
      </c>
      <c r="AK38" t="s">
        <v>9</v>
      </c>
      <c r="AL38">
        <v>0</v>
      </c>
      <c r="AM38">
        <v>0</v>
      </c>
      <c r="AN38">
        <v>0</v>
      </c>
      <c r="AO38" t="s">
        <v>50</v>
      </c>
      <c r="AP38" s="2" t="s">
        <v>52</v>
      </c>
      <c r="AQ38" s="2">
        <v>0</v>
      </c>
      <c r="AR38" t="s">
        <v>50</v>
      </c>
      <c r="AS38" t="s">
        <v>41</v>
      </c>
      <c r="AW38" t="s">
        <v>13</v>
      </c>
      <c r="AX38" t="s">
        <v>9</v>
      </c>
      <c r="AY38" t="s">
        <v>52</v>
      </c>
      <c r="AZ38" s="2"/>
      <c r="BA38" t="s">
        <v>13</v>
      </c>
      <c r="BB38" t="s">
        <v>9</v>
      </c>
      <c r="BC38">
        <v>0</v>
      </c>
    </row>
    <row r="39" spans="1:55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P39" t="s">
        <v>13</v>
      </c>
      <c r="Q39" t="s">
        <v>15</v>
      </c>
      <c r="R39" s="7">
        <v>0</v>
      </c>
      <c r="S39" s="7">
        <v>0</v>
      </c>
      <c r="T39">
        <f t="shared" si="2"/>
        <v>0</v>
      </c>
      <c r="U39" s="6" t="str">
        <f t="shared" si="3"/>
        <v>identical</v>
      </c>
      <c r="AJ39" t="s">
        <v>13</v>
      </c>
      <c r="AK39" t="s">
        <v>15</v>
      </c>
      <c r="AL39">
        <v>0</v>
      </c>
      <c r="AM39">
        <v>0</v>
      </c>
      <c r="AN39">
        <v>0</v>
      </c>
      <c r="AO39" t="s">
        <v>50</v>
      </c>
      <c r="AP39" s="2">
        <v>0</v>
      </c>
      <c r="AQ39" s="2">
        <v>0</v>
      </c>
      <c r="AR39" t="s">
        <v>50</v>
      </c>
      <c r="AS39" t="s">
        <v>41</v>
      </c>
      <c r="AW39" t="s">
        <v>13</v>
      </c>
      <c r="AX39" t="s">
        <v>15</v>
      </c>
      <c r="AY39">
        <v>0</v>
      </c>
      <c r="AZ39" s="2"/>
      <c r="BA39" t="s">
        <v>13</v>
      </c>
      <c r="BB39" t="s">
        <v>15</v>
      </c>
      <c r="BC39">
        <v>0</v>
      </c>
    </row>
    <row r="40" spans="1:55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P40" t="s">
        <v>13</v>
      </c>
      <c r="Q40" t="s">
        <v>7</v>
      </c>
      <c r="R40" s="7">
        <v>0</v>
      </c>
      <c r="S40" s="7">
        <v>0</v>
      </c>
      <c r="T40">
        <f t="shared" si="2"/>
        <v>0</v>
      </c>
      <c r="U40" s="6" t="str">
        <f t="shared" si="3"/>
        <v>identical</v>
      </c>
      <c r="AJ40" t="s">
        <v>13</v>
      </c>
      <c r="AK40" t="s">
        <v>7</v>
      </c>
      <c r="AL40">
        <v>0</v>
      </c>
      <c r="AM40">
        <v>0</v>
      </c>
      <c r="AN40">
        <v>0</v>
      </c>
      <c r="AO40" t="s">
        <v>50</v>
      </c>
      <c r="AP40" s="2">
        <v>0</v>
      </c>
      <c r="AQ40" s="2">
        <v>0</v>
      </c>
      <c r="AR40" t="s">
        <v>50</v>
      </c>
      <c r="AS40" t="s">
        <v>41</v>
      </c>
      <c r="AW40" t="s">
        <v>13</v>
      </c>
      <c r="AX40" t="s">
        <v>7</v>
      </c>
      <c r="AY40">
        <v>0</v>
      </c>
      <c r="AZ40" s="2"/>
      <c r="BA40" t="s">
        <v>13</v>
      </c>
      <c r="BB40" t="s">
        <v>7</v>
      </c>
      <c r="BC40">
        <v>0</v>
      </c>
    </row>
    <row r="41" spans="1:55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89</v>
      </c>
      <c r="M41" t="s">
        <v>40</v>
      </c>
      <c r="P41" t="s">
        <v>13</v>
      </c>
      <c r="Q41" t="s">
        <v>14</v>
      </c>
      <c r="R41" s="7">
        <v>0</v>
      </c>
      <c r="S41" s="7">
        <v>0</v>
      </c>
      <c r="T41">
        <f t="shared" si="2"/>
        <v>0</v>
      </c>
      <c r="U41" s="6" t="str">
        <f t="shared" si="3"/>
        <v>identical</v>
      </c>
      <c r="AJ41" t="s">
        <v>13</v>
      </c>
      <c r="AK41" t="s">
        <v>14</v>
      </c>
      <c r="AL41">
        <v>-1</v>
      </c>
      <c r="AM41">
        <v>0</v>
      </c>
      <c r="AN41">
        <v>-1</v>
      </c>
      <c r="AO41" t="s">
        <v>26</v>
      </c>
      <c r="AP41" s="2" t="s">
        <v>57</v>
      </c>
      <c r="AQ41" s="2">
        <v>0</v>
      </c>
      <c r="AR41" t="s">
        <v>26</v>
      </c>
      <c r="AS41" t="s">
        <v>40</v>
      </c>
      <c r="AW41" t="s">
        <v>13</v>
      </c>
      <c r="AX41" t="s">
        <v>14</v>
      </c>
      <c r="AY41" t="s">
        <v>57</v>
      </c>
      <c r="AZ41" s="2"/>
      <c r="BA41" t="s">
        <v>13</v>
      </c>
      <c r="BB41" t="s">
        <v>14</v>
      </c>
      <c r="BC41">
        <v>0</v>
      </c>
    </row>
    <row r="42" spans="1:55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90</v>
      </c>
      <c r="M42" t="s">
        <v>41</v>
      </c>
      <c r="P42" t="s">
        <v>13</v>
      </c>
      <c r="Q42" t="s">
        <v>11</v>
      </c>
      <c r="R42" s="7">
        <v>-2</v>
      </c>
      <c r="S42" s="7">
        <v>0</v>
      </c>
      <c r="T42">
        <f t="shared" si="2"/>
        <v>-2</v>
      </c>
      <c r="U42" s="6" t="s">
        <v>89</v>
      </c>
      <c r="AJ42" t="s">
        <v>13</v>
      </c>
      <c r="AK42" t="s">
        <v>11</v>
      </c>
      <c r="AL42">
        <v>-2</v>
      </c>
      <c r="AM42">
        <v>-1</v>
      </c>
      <c r="AN42">
        <v>-1</v>
      </c>
      <c r="AO42" t="s">
        <v>26</v>
      </c>
      <c r="AP42" s="2" t="s">
        <v>73</v>
      </c>
      <c r="AQ42" s="2">
        <v>1</v>
      </c>
      <c r="AR42" t="s">
        <v>26</v>
      </c>
      <c r="AS42" t="s">
        <v>41</v>
      </c>
      <c r="AW42" t="s">
        <v>13</v>
      </c>
      <c r="AX42" t="s">
        <v>11</v>
      </c>
      <c r="AY42" t="s">
        <v>73</v>
      </c>
      <c r="AZ42" s="2"/>
      <c r="BA42" t="s">
        <v>13</v>
      </c>
      <c r="BB42" t="s">
        <v>11</v>
      </c>
      <c r="BC42">
        <v>1</v>
      </c>
    </row>
    <row r="43" spans="1:55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90</v>
      </c>
      <c r="M43" t="s">
        <v>41</v>
      </c>
      <c r="P43" t="s">
        <v>13</v>
      </c>
      <c r="Q43" t="s">
        <v>4</v>
      </c>
      <c r="R43" s="7">
        <v>0</v>
      </c>
      <c r="S43" s="7">
        <v>2</v>
      </c>
      <c r="T43">
        <f t="shared" si="2"/>
        <v>-2</v>
      </c>
      <c r="U43" s="6" t="s">
        <v>91</v>
      </c>
      <c r="AJ43" t="s">
        <v>13</v>
      </c>
      <c r="AK43" t="s">
        <v>4</v>
      </c>
      <c r="AL43">
        <v>1</v>
      </c>
      <c r="AM43">
        <v>2</v>
      </c>
      <c r="AN43">
        <v>-1</v>
      </c>
      <c r="AO43" t="s">
        <v>26</v>
      </c>
      <c r="AP43" s="2" t="s">
        <v>53</v>
      </c>
      <c r="AQ43" s="2" t="s">
        <v>71</v>
      </c>
      <c r="AR43" t="s">
        <v>26</v>
      </c>
      <c r="AS43" t="s">
        <v>41</v>
      </c>
      <c r="AW43" t="s">
        <v>13</v>
      </c>
      <c r="AX43" t="s">
        <v>4</v>
      </c>
      <c r="AY43" t="s">
        <v>53</v>
      </c>
      <c r="AZ43" s="2"/>
      <c r="BA43" t="s">
        <v>13</v>
      </c>
      <c r="BB43" t="s">
        <v>4</v>
      </c>
      <c r="BC43" t="s">
        <v>71</v>
      </c>
    </row>
    <row r="44" spans="1:55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P44" t="s">
        <v>13</v>
      </c>
      <c r="Q44" t="s">
        <v>12</v>
      </c>
      <c r="R44" s="7">
        <v>0</v>
      </c>
      <c r="S44" s="7">
        <v>0</v>
      </c>
      <c r="T44">
        <f t="shared" si="2"/>
        <v>0</v>
      </c>
      <c r="U44" s="6" t="str">
        <f t="shared" si="3"/>
        <v>identical</v>
      </c>
      <c r="AJ44" t="s">
        <v>13</v>
      </c>
      <c r="AK44" t="s">
        <v>12</v>
      </c>
      <c r="AL44">
        <v>0</v>
      </c>
      <c r="AM44">
        <v>0</v>
      </c>
      <c r="AN44">
        <v>0</v>
      </c>
      <c r="AO44" t="s">
        <v>50</v>
      </c>
      <c r="AP44" s="2">
        <v>0</v>
      </c>
      <c r="AQ44" s="2">
        <v>0</v>
      </c>
      <c r="AR44" t="s">
        <v>50</v>
      </c>
      <c r="AS44" t="s">
        <v>41</v>
      </c>
      <c r="AW44" t="s">
        <v>13</v>
      </c>
      <c r="AX44" t="s">
        <v>12</v>
      </c>
      <c r="AY44">
        <v>0</v>
      </c>
      <c r="AZ44" s="2"/>
      <c r="BA44" t="s">
        <v>13</v>
      </c>
      <c r="BB44" t="s">
        <v>12</v>
      </c>
      <c r="BC44">
        <v>0</v>
      </c>
    </row>
    <row r="45" spans="1:55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90</v>
      </c>
      <c r="M45" t="s">
        <v>41</v>
      </c>
      <c r="P45" t="s">
        <v>13</v>
      </c>
      <c r="Q45" t="s">
        <v>8</v>
      </c>
      <c r="R45" s="7">
        <v>-2</v>
      </c>
      <c r="S45" s="7">
        <v>-3</v>
      </c>
      <c r="T45">
        <f t="shared" si="2"/>
        <v>1</v>
      </c>
      <c r="U45" s="6" t="s">
        <v>90</v>
      </c>
      <c r="AJ45" t="s">
        <v>13</v>
      </c>
      <c r="AK45" t="s">
        <v>8</v>
      </c>
      <c r="AL45">
        <v>-2</v>
      </c>
      <c r="AM45">
        <v>-3</v>
      </c>
      <c r="AN45">
        <v>1</v>
      </c>
      <c r="AO45" t="s">
        <v>26</v>
      </c>
      <c r="AP45" s="2">
        <v>2</v>
      </c>
      <c r="AQ45" s="2" t="s">
        <v>81</v>
      </c>
      <c r="AR45" t="s">
        <v>26</v>
      </c>
      <c r="AS45" t="s">
        <v>41</v>
      </c>
      <c r="AW45" t="s">
        <v>13</v>
      </c>
      <c r="AX45" t="s">
        <v>8</v>
      </c>
      <c r="AY45">
        <v>2</v>
      </c>
      <c r="AZ45" s="2"/>
      <c r="BA45" t="s">
        <v>13</v>
      </c>
      <c r="BB45" t="s">
        <v>8</v>
      </c>
      <c r="BC45" t="s">
        <v>81</v>
      </c>
    </row>
    <row r="46" spans="1:55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91</v>
      </c>
      <c r="M46" t="s">
        <v>40</v>
      </c>
      <c r="P46" t="s">
        <v>13</v>
      </c>
      <c r="Q46" t="s">
        <v>6</v>
      </c>
      <c r="R46" s="7">
        <v>0</v>
      </c>
      <c r="S46" s="7">
        <v>0</v>
      </c>
      <c r="T46">
        <f t="shared" si="2"/>
        <v>0</v>
      </c>
      <c r="U46" s="6" t="str">
        <f t="shared" si="3"/>
        <v>identical</v>
      </c>
      <c r="AJ46" t="s">
        <v>13</v>
      </c>
      <c r="AK46" t="s">
        <v>6</v>
      </c>
      <c r="AL46">
        <v>0</v>
      </c>
      <c r="AM46">
        <v>1</v>
      </c>
      <c r="AN46">
        <v>-1</v>
      </c>
      <c r="AO46" t="s">
        <v>24</v>
      </c>
      <c r="AP46" s="2">
        <v>0</v>
      </c>
      <c r="AQ46" s="2" t="s">
        <v>53</v>
      </c>
      <c r="AR46" t="s">
        <v>24</v>
      </c>
      <c r="AS46" t="s">
        <v>40</v>
      </c>
      <c r="AW46" t="s">
        <v>13</v>
      </c>
      <c r="AX46" t="s">
        <v>6</v>
      </c>
      <c r="AY46">
        <v>0</v>
      </c>
      <c r="AZ46" s="2"/>
      <c r="BA46" t="s">
        <v>13</v>
      </c>
      <c r="BB46" t="s">
        <v>6</v>
      </c>
      <c r="BC46" t="s">
        <v>53</v>
      </c>
    </row>
    <row r="47" spans="1:55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P47" t="s">
        <v>3</v>
      </c>
      <c r="Q47" t="s">
        <v>10</v>
      </c>
      <c r="R47" s="7">
        <v>0</v>
      </c>
      <c r="S47" s="7">
        <v>0</v>
      </c>
      <c r="T47">
        <f t="shared" si="2"/>
        <v>0</v>
      </c>
      <c r="U47" s="6" t="str">
        <f t="shared" si="3"/>
        <v>identical</v>
      </c>
      <c r="AJ47" t="s">
        <v>3</v>
      </c>
      <c r="AK47" t="s">
        <v>10</v>
      </c>
      <c r="AL47">
        <v>-1</v>
      </c>
      <c r="AM47">
        <v>-1</v>
      </c>
      <c r="AN47">
        <v>0</v>
      </c>
      <c r="AO47" t="s">
        <v>50</v>
      </c>
      <c r="AP47" s="2" t="s">
        <v>66</v>
      </c>
      <c r="AQ47" s="2">
        <v>1</v>
      </c>
      <c r="AR47" t="s">
        <v>50</v>
      </c>
      <c r="AS47" t="s">
        <v>41</v>
      </c>
      <c r="AW47" t="s">
        <v>3</v>
      </c>
      <c r="AX47" t="s">
        <v>10</v>
      </c>
      <c r="AY47" t="s">
        <v>66</v>
      </c>
      <c r="AZ47" s="2"/>
      <c r="BA47" t="s">
        <v>3</v>
      </c>
      <c r="BB47" t="s">
        <v>10</v>
      </c>
      <c r="BC47">
        <v>1</v>
      </c>
    </row>
    <row r="48" spans="1:55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P48" t="s">
        <v>3</v>
      </c>
      <c r="Q48" t="s">
        <v>5</v>
      </c>
      <c r="R48" s="7">
        <v>0</v>
      </c>
      <c r="S48" s="7">
        <v>0</v>
      </c>
      <c r="T48">
        <f t="shared" si="2"/>
        <v>0</v>
      </c>
      <c r="U48" s="6" t="str">
        <f t="shared" si="3"/>
        <v>identical</v>
      </c>
      <c r="AJ48" t="s">
        <v>3</v>
      </c>
      <c r="AK48" t="s">
        <v>5</v>
      </c>
      <c r="AL48">
        <v>-1</v>
      </c>
      <c r="AM48">
        <v>-1</v>
      </c>
      <c r="AN48">
        <v>0</v>
      </c>
      <c r="AO48" t="s">
        <v>50</v>
      </c>
      <c r="AP48" s="2">
        <v>1</v>
      </c>
      <c r="AQ48" s="2">
        <v>1</v>
      </c>
      <c r="AR48" t="s">
        <v>50</v>
      </c>
      <c r="AS48" t="s">
        <v>41</v>
      </c>
      <c r="AW48" t="s">
        <v>3</v>
      </c>
      <c r="AX48" t="s">
        <v>5</v>
      </c>
      <c r="AY48">
        <v>1</v>
      </c>
      <c r="AZ48" s="2"/>
      <c r="BA48" t="s">
        <v>3</v>
      </c>
      <c r="BB48" t="s">
        <v>5</v>
      </c>
      <c r="BC48">
        <v>1</v>
      </c>
    </row>
    <row r="49" spans="1:55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89</v>
      </c>
      <c r="M49" t="s">
        <v>40</v>
      </c>
      <c r="P49" t="s">
        <v>3</v>
      </c>
      <c r="Q49" t="s">
        <v>13</v>
      </c>
      <c r="R49" s="7">
        <v>0</v>
      </c>
      <c r="S49" s="7">
        <v>0</v>
      </c>
      <c r="T49">
        <f t="shared" si="2"/>
        <v>0</v>
      </c>
      <c r="U49" s="6" t="str">
        <f t="shared" si="3"/>
        <v>identical</v>
      </c>
      <c r="AJ49" t="s">
        <v>3</v>
      </c>
      <c r="AK49" t="s">
        <v>13</v>
      </c>
      <c r="AL49">
        <v>0</v>
      </c>
      <c r="AM49">
        <v>-1</v>
      </c>
      <c r="AN49">
        <v>1</v>
      </c>
      <c r="AO49" t="s">
        <v>26</v>
      </c>
      <c r="AP49" s="2">
        <v>0</v>
      </c>
      <c r="AQ49" s="2" t="s">
        <v>57</v>
      </c>
      <c r="AR49" t="s">
        <v>26</v>
      </c>
      <c r="AS49" t="s">
        <v>40</v>
      </c>
      <c r="AW49" t="s">
        <v>3</v>
      </c>
      <c r="AX49" t="s">
        <v>13</v>
      </c>
      <c r="AY49">
        <v>0</v>
      </c>
      <c r="AZ49" s="2"/>
      <c r="BA49" t="s">
        <v>3</v>
      </c>
      <c r="BB49" t="s">
        <v>13</v>
      </c>
      <c r="BC49" t="s">
        <v>57</v>
      </c>
    </row>
    <row r="50" spans="1:55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89</v>
      </c>
      <c r="M50" t="s">
        <v>40</v>
      </c>
      <c r="P50" t="s">
        <v>3</v>
      </c>
      <c r="Q50" t="s">
        <v>3</v>
      </c>
      <c r="R50" s="7">
        <v>0</v>
      </c>
      <c r="S50" s="7">
        <v>-2</v>
      </c>
      <c r="T50">
        <f t="shared" si="2"/>
        <v>2</v>
      </c>
      <c r="U50" s="6" t="s">
        <v>89</v>
      </c>
      <c r="AJ50" t="s">
        <v>3</v>
      </c>
      <c r="AK50" t="s">
        <v>3</v>
      </c>
      <c r="AL50">
        <v>0</v>
      </c>
      <c r="AM50">
        <v>-2</v>
      </c>
      <c r="AN50">
        <v>2</v>
      </c>
      <c r="AO50" t="s">
        <v>26</v>
      </c>
      <c r="AP50" s="2">
        <v>0</v>
      </c>
      <c r="AQ50" s="2" t="s">
        <v>51</v>
      </c>
      <c r="AR50" t="s">
        <v>26</v>
      </c>
      <c r="AS50" t="s">
        <v>40</v>
      </c>
      <c r="AW50" t="s">
        <v>3</v>
      </c>
      <c r="AX50" t="s">
        <v>3</v>
      </c>
      <c r="AY50">
        <v>0</v>
      </c>
      <c r="AZ50" s="2"/>
      <c r="BA50" t="s">
        <v>3</v>
      </c>
      <c r="BB50" t="s">
        <v>3</v>
      </c>
      <c r="BC50" t="s">
        <v>51</v>
      </c>
    </row>
    <row r="51" spans="1:55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34</v>
      </c>
      <c r="M51" t="s">
        <v>40</v>
      </c>
      <c r="P51" t="s">
        <v>3</v>
      </c>
      <c r="Q51" t="s">
        <v>2</v>
      </c>
      <c r="R51" s="7">
        <v>0</v>
      </c>
      <c r="S51" s="7">
        <v>-3</v>
      </c>
      <c r="T51">
        <f t="shared" si="2"/>
        <v>3</v>
      </c>
      <c r="U51" s="6" t="s">
        <v>34</v>
      </c>
      <c r="AJ51" t="s">
        <v>3</v>
      </c>
      <c r="AK51" t="s">
        <v>2</v>
      </c>
      <c r="AL51">
        <v>0</v>
      </c>
      <c r="AM51">
        <v>-3</v>
      </c>
      <c r="AN51">
        <v>3</v>
      </c>
      <c r="AO51" t="s">
        <v>29</v>
      </c>
      <c r="AP51" s="2">
        <v>0</v>
      </c>
      <c r="AQ51" s="2" t="s">
        <v>81</v>
      </c>
      <c r="AR51" t="s">
        <v>29</v>
      </c>
      <c r="AS51" t="s">
        <v>40</v>
      </c>
      <c r="AW51" t="s">
        <v>3</v>
      </c>
      <c r="AX51" t="s">
        <v>2</v>
      </c>
      <c r="AY51">
        <v>0</v>
      </c>
      <c r="AZ51" s="2"/>
      <c r="BA51" t="s">
        <v>3</v>
      </c>
      <c r="BB51" t="s">
        <v>2</v>
      </c>
      <c r="BC51" t="s">
        <v>81</v>
      </c>
    </row>
    <row r="52" spans="1:55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P52" t="s">
        <v>3</v>
      </c>
      <c r="Q52" t="s">
        <v>19</v>
      </c>
      <c r="R52" s="7">
        <v>0</v>
      </c>
      <c r="S52" s="7">
        <v>0</v>
      </c>
      <c r="T52">
        <f t="shared" si="2"/>
        <v>0</v>
      </c>
      <c r="U52" s="6" t="str">
        <f t="shared" si="3"/>
        <v>identical</v>
      </c>
      <c r="AJ52" t="s">
        <v>3</v>
      </c>
      <c r="AK52" t="s">
        <v>19</v>
      </c>
      <c r="AL52">
        <v>0</v>
      </c>
      <c r="AM52">
        <v>0</v>
      </c>
      <c r="AN52">
        <v>0</v>
      </c>
      <c r="AO52" t="s">
        <v>50</v>
      </c>
      <c r="AP52" s="2">
        <v>0</v>
      </c>
      <c r="AQ52" s="2">
        <v>0</v>
      </c>
      <c r="AR52" t="s">
        <v>50</v>
      </c>
      <c r="AS52" t="s">
        <v>41</v>
      </c>
      <c r="AW52" t="s">
        <v>3</v>
      </c>
      <c r="AX52" t="s">
        <v>19</v>
      </c>
      <c r="AY52">
        <v>0</v>
      </c>
      <c r="AZ52" s="2"/>
      <c r="BA52" t="s">
        <v>3</v>
      </c>
      <c r="BB52" t="s">
        <v>19</v>
      </c>
      <c r="BC52">
        <v>0</v>
      </c>
    </row>
    <row r="53" spans="1:55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P53" t="s">
        <v>3</v>
      </c>
      <c r="Q53" t="s">
        <v>9</v>
      </c>
      <c r="R53" s="7">
        <v>0</v>
      </c>
      <c r="S53" s="7">
        <v>0</v>
      </c>
      <c r="T53">
        <f t="shared" si="2"/>
        <v>0</v>
      </c>
      <c r="U53" s="6" t="str">
        <f t="shared" si="3"/>
        <v>identical</v>
      </c>
      <c r="AJ53" t="s">
        <v>3</v>
      </c>
      <c r="AK53" t="s">
        <v>9</v>
      </c>
      <c r="AL53">
        <v>0</v>
      </c>
      <c r="AM53">
        <v>0</v>
      </c>
      <c r="AN53">
        <v>0</v>
      </c>
      <c r="AO53" t="s">
        <v>50</v>
      </c>
      <c r="AP53" s="2">
        <v>0</v>
      </c>
      <c r="AQ53" s="2">
        <v>0</v>
      </c>
      <c r="AR53" t="s">
        <v>50</v>
      </c>
      <c r="AS53" t="s">
        <v>41</v>
      </c>
      <c r="AW53" t="s">
        <v>3</v>
      </c>
      <c r="AX53" t="s">
        <v>9</v>
      </c>
      <c r="AY53">
        <v>0</v>
      </c>
      <c r="AZ53" s="2"/>
      <c r="BA53" t="s">
        <v>3</v>
      </c>
      <c r="BB53" t="s">
        <v>9</v>
      </c>
      <c r="BC53">
        <v>0</v>
      </c>
    </row>
    <row r="54" spans="1:55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P54" t="s">
        <v>3</v>
      </c>
      <c r="Q54" t="s">
        <v>15</v>
      </c>
      <c r="R54" s="7">
        <v>0</v>
      </c>
      <c r="S54" s="7">
        <v>0</v>
      </c>
      <c r="T54">
        <f t="shared" si="2"/>
        <v>0</v>
      </c>
      <c r="U54" s="6" t="str">
        <f t="shared" si="3"/>
        <v>identical</v>
      </c>
      <c r="AJ54" t="s">
        <v>3</v>
      </c>
      <c r="AK54" t="s">
        <v>15</v>
      </c>
      <c r="AL54">
        <v>0</v>
      </c>
      <c r="AM54">
        <v>0</v>
      </c>
      <c r="AN54">
        <v>0</v>
      </c>
      <c r="AO54" t="s">
        <v>50</v>
      </c>
      <c r="AP54" s="2">
        <v>0</v>
      </c>
      <c r="AQ54" s="2">
        <v>0</v>
      </c>
      <c r="AR54" t="s">
        <v>50</v>
      </c>
      <c r="AS54" t="s">
        <v>41</v>
      </c>
      <c r="AW54" t="s">
        <v>3</v>
      </c>
      <c r="AX54" t="s">
        <v>15</v>
      </c>
      <c r="AY54">
        <v>0</v>
      </c>
      <c r="AZ54" s="2"/>
      <c r="BA54" t="s">
        <v>3</v>
      </c>
      <c r="BB54" t="s">
        <v>15</v>
      </c>
      <c r="BC54">
        <v>0</v>
      </c>
    </row>
    <row r="55" spans="1:55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P55" t="s">
        <v>3</v>
      </c>
      <c r="Q55" t="s">
        <v>7</v>
      </c>
      <c r="R55" s="7">
        <v>0</v>
      </c>
      <c r="S55" s="7">
        <v>0</v>
      </c>
      <c r="T55">
        <f t="shared" si="2"/>
        <v>0</v>
      </c>
      <c r="U55" s="6" t="str">
        <f t="shared" si="3"/>
        <v>identical</v>
      </c>
      <c r="AJ55" t="s">
        <v>3</v>
      </c>
      <c r="AK55" t="s">
        <v>7</v>
      </c>
      <c r="AL55">
        <v>0</v>
      </c>
      <c r="AM55">
        <v>0</v>
      </c>
      <c r="AN55">
        <v>0</v>
      </c>
      <c r="AO55" t="s">
        <v>50</v>
      </c>
      <c r="AP55" s="2">
        <v>0</v>
      </c>
      <c r="AQ55" s="2" t="s">
        <v>82</v>
      </c>
      <c r="AR55" t="s">
        <v>50</v>
      </c>
      <c r="AS55" t="s">
        <v>41</v>
      </c>
      <c r="AW55" t="s">
        <v>3</v>
      </c>
      <c r="AX55" t="s">
        <v>7</v>
      </c>
      <c r="AY55">
        <v>0</v>
      </c>
      <c r="AZ55" s="2"/>
      <c r="BA55" t="s">
        <v>3</v>
      </c>
      <c r="BB55" t="s">
        <v>7</v>
      </c>
      <c r="BC55" t="s">
        <v>82</v>
      </c>
    </row>
    <row r="56" spans="1:55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P56" t="s">
        <v>3</v>
      </c>
      <c r="Q56" t="s">
        <v>14</v>
      </c>
      <c r="R56" s="7">
        <v>0</v>
      </c>
      <c r="S56" s="7">
        <v>0</v>
      </c>
      <c r="T56">
        <f t="shared" si="2"/>
        <v>0</v>
      </c>
      <c r="U56" s="6" t="str">
        <f t="shared" si="3"/>
        <v>identical</v>
      </c>
      <c r="AJ56" t="s">
        <v>3</v>
      </c>
      <c r="AK56" t="s">
        <v>14</v>
      </c>
      <c r="AL56">
        <v>0</v>
      </c>
      <c r="AM56">
        <v>0</v>
      </c>
      <c r="AN56">
        <v>0</v>
      </c>
      <c r="AO56" t="s">
        <v>50</v>
      </c>
      <c r="AP56" s="2">
        <v>0</v>
      </c>
      <c r="AQ56" s="2">
        <v>0</v>
      </c>
      <c r="AR56" t="s">
        <v>50</v>
      </c>
      <c r="AS56" t="s">
        <v>41</v>
      </c>
      <c r="AW56" t="s">
        <v>3</v>
      </c>
      <c r="AX56" t="s">
        <v>14</v>
      </c>
      <c r="AY56">
        <v>0</v>
      </c>
      <c r="AZ56" s="2"/>
      <c r="BA56" t="s">
        <v>3</v>
      </c>
      <c r="BB56" t="s">
        <v>14</v>
      </c>
      <c r="BC56">
        <v>0</v>
      </c>
    </row>
    <row r="57" spans="1:55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P57" t="s">
        <v>3</v>
      </c>
      <c r="Q57" t="s">
        <v>11</v>
      </c>
      <c r="R57" s="7">
        <v>0</v>
      </c>
      <c r="S57" s="7">
        <v>0</v>
      </c>
      <c r="T57">
        <f t="shared" si="2"/>
        <v>0</v>
      </c>
      <c r="U57" s="6" t="str">
        <f t="shared" si="3"/>
        <v>identical</v>
      </c>
      <c r="AJ57" t="s">
        <v>3</v>
      </c>
      <c r="AK57" t="s">
        <v>11</v>
      </c>
      <c r="AL57">
        <v>-1</v>
      </c>
      <c r="AM57">
        <v>1</v>
      </c>
      <c r="AN57">
        <v>-2</v>
      </c>
      <c r="AO57" t="s">
        <v>27</v>
      </c>
      <c r="AP57" s="2">
        <v>1</v>
      </c>
      <c r="AQ57" s="2" t="s">
        <v>53</v>
      </c>
      <c r="AR57" t="s">
        <v>27</v>
      </c>
      <c r="AS57" t="s">
        <v>41</v>
      </c>
      <c r="AW57" t="s">
        <v>3</v>
      </c>
      <c r="AX57" t="s">
        <v>11</v>
      </c>
      <c r="AY57">
        <v>1</v>
      </c>
      <c r="AZ57" s="2"/>
      <c r="BA57" t="s">
        <v>3</v>
      </c>
      <c r="BB57" t="s">
        <v>11</v>
      </c>
      <c r="BC57" t="s">
        <v>53</v>
      </c>
    </row>
    <row r="58" spans="1:55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90</v>
      </c>
      <c r="M58" t="s">
        <v>41</v>
      </c>
      <c r="P58" t="s">
        <v>3</v>
      </c>
      <c r="Q58" t="s">
        <v>4</v>
      </c>
      <c r="R58" s="7">
        <v>-2</v>
      </c>
      <c r="S58" s="7">
        <v>-3</v>
      </c>
      <c r="T58">
        <f t="shared" si="2"/>
        <v>1</v>
      </c>
      <c r="U58" s="6" t="s">
        <v>90</v>
      </c>
      <c r="AJ58" t="s">
        <v>3</v>
      </c>
      <c r="AK58" t="s">
        <v>4</v>
      </c>
      <c r="AL58">
        <v>-2</v>
      </c>
      <c r="AM58">
        <v>-3</v>
      </c>
      <c r="AN58">
        <v>1</v>
      </c>
      <c r="AO58" t="s">
        <v>26</v>
      </c>
      <c r="AP58" s="2">
        <v>2</v>
      </c>
      <c r="AQ58" s="2">
        <v>3</v>
      </c>
      <c r="AR58" t="s">
        <v>26</v>
      </c>
      <c r="AS58" t="s">
        <v>41</v>
      </c>
      <c r="AW58" t="s">
        <v>3</v>
      </c>
      <c r="AX58" t="s">
        <v>4</v>
      </c>
      <c r="AY58">
        <v>2</v>
      </c>
      <c r="AZ58" s="2"/>
      <c r="BA58" t="s">
        <v>3</v>
      </c>
      <c r="BB58" t="s">
        <v>4</v>
      </c>
      <c r="BC58">
        <v>3</v>
      </c>
    </row>
    <row r="59" spans="1:55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P59" t="s">
        <v>3</v>
      </c>
      <c r="Q59" t="s">
        <v>12</v>
      </c>
      <c r="R59" s="7">
        <v>0</v>
      </c>
      <c r="S59" s="7">
        <v>0</v>
      </c>
      <c r="T59">
        <f t="shared" si="2"/>
        <v>0</v>
      </c>
      <c r="U59" s="6" t="str">
        <f t="shared" si="3"/>
        <v>identical</v>
      </c>
      <c r="AJ59" t="s">
        <v>3</v>
      </c>
      <c r="AK59" t="s">
        <v>12</v>
      </c>
      <c r="AL59">
        <v>0</v>
      </c>
      <c r="AM59">
        <v>0</v>
      </c>
      <c r="AN59">
        <v>0</v>
      </c>
      <c r="AO59" t="s">
        <v>50</v>
      </c>
      <c r="AP59" s="2">
        <v>0</v>
      </c>
      <c r="AQ59" s="2">
        <v>0</v>
      </c>
      <c r="AR59" t="s">
        <v>50</v>
      </c>
      <c r="AS59" t="s">
        <v>41</v>
      </c>
      <c r="AW59" t="s">
        <v>3</v>
      </c>
      <c r="AX59" t="s">
        <v>12</v>
      </c>
      <c r="AY59">
        <v>0</v>
      </c>
      <c r="AZ59" s="2"/>
      <c r="BA59" t="s">
        <v>3</v>
      </c>
      <c r="BB59" t="s">
        <v>12</v>
      </c>
      <c r="BC59">
        <v>0</v>
      </c>
    </row>
    <row r="60" spans="1:55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90</v>
      </c>
      <c r="M60" t="s">
        <v>41</v>
      </c>
      <c r="P60" t="s">
        <v>3</v>
      </c>
      <c r="Q60" t="s">
        <v>8</v>
      </c>
      <c r="R60" s="7">
        <v>0</v>
      </c>
      <c r="S60" s="7">
        <v>-2</v>
      </c>
      <c r="T60">
        <f t="shared" si="2"/>
        <v>2</v>
      </c>
      <c r="U60" s="6" t="s">
        <v>89</v>
      </c>
      <c r="AJ60" t="s">
        <v>3</v>
      </c>
      <c r="AK60" t="s">
        <v>8</v>
      </c>
      <c r="AL60">
        <v>-1</v>
      </c>
      <c r="AM60">
        <v>-2</v>
      </c>
      <c r="AN60">
        <v>1</v>
      </c>
      <c r="AO60" t="s">
        <v>26</v>
      </c>
      <c r="AP60" s="2" t="s">
        <v>57</v>
      </c>
      <c r="AQ60" s="2" t="s">
        <v>51</v>
      </c>
      <c r="AR60" t="s">
        <v>26</v>
      </c>
      <c r="AS60" t="s">
        <v>41</v>
      </c>
      <c r="AW60" t="s">
        <v>3</v>
      </c>
      <c r="AX60" t="s">
        <v>8</v>
      </c>
      <c r="AY60" t="s">
        <v>57</v>
      </c>
      <c r="AZ60" s="2"/>
      <c r="BA60" t="s">
        <v>3</v>
      </c>
      <c r="BB60" t="s">
        <v>8</v>
      </c>
      <c r="BC60" t="s">
        <v>51</v>
      </c>
    </row>
    <row r="61" spans="1:55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P61" t="s">
        <v>3</v>
      </c>
      <c r="Q61" t="s">
        <v>6</v>
      </c>
      <c r="R61" s="7">
        <v>0</v>
      </c>
      <c r="S61" s="7">
        <v>0</v>
      </c>
      <c r="T61">
        <f t="shared" si="2"/>
        <v>0</v>
      </c>
      <c r="U61" s="6" t="str">
        <f t="shared" si="3"/>
        <v>identical</v>
      </c>
      <c r="AJ61" t="s">
        <v>3</v>
      </c>
      <c r="AK61" t="s">
        <v>6</v>
      </c>
      <c r="AL61">
        <v>0</v>
      </c>
      <c r="AM61">
        <v>0</v>
      </c>
      <c r="AN61">
        <v>0</v>
      </c>
      <c r="AO61" t="s">
        <v>50</v>
      </c>
      <c r="AP61" s="2">
        <v>0</v>
      </c>
      <c r="AQ61" s="2">
        <v>0</v>
      </c>
      <c r="AR61" t="s">
        <v>50</v>
      </c>
      <c r="AS61" t="s">
        <v>41</v>
      </c>
      <c r="AW61" t="s">
        <v>3</v>
      </c>
      <c r="AX61" t="s">
        <v>6</v>
      </c>
      <c r="AY61">
        <v>0</v>
      </c>
      <c r="AZ61" s="2"/>
      <c r="BA61" t="s">
        <v>3</v>
      </c>
      <c r="BB61" t="s">
        <v>6</v>
      </c>
      <c r="BC61">
        <v>0</v>
      </c>
    </row>
    <row r="62" spans="1:55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s="6" t="s">
        <v>89</v>
      </c>
      <c r="M62" t="s">
        <v>40</v>
      </c>
      <c r="P62" t="s">
        <v>2</v>
      </c>
      <c r="Q62" t="s">
        <v>10</v>
      </c>
      <c r="R62" s="7">
        <v>0</v>
      </c>
      <c r="S62" s="7">
        <v>-2</v>
      </c>
      <c r="T62">
        <f t="shared" si="2"/>
        <v>2</v>
      </c>
      <c r="U62" s="6" t="s">
        <v>89</v>
      </c>
      <c r="AJ62" t="s">
        <v>2</v>
      </c>
      <c r="AK62" t="s">
        <v>10</v>
      </c>
      <c r="AL62">
        <v>0</v>
      </c>
      <c r="AM62">
        <v>-2</v>
      </c>
      <c r="AN62">
        <v>2</v>
      </c>
      <c r="AO62" t="s">
        <v>26</v>
      </c>
      <c r="AP62" s="2" t="s">
        <v>54</v>
      </c>
      <c r="AQ62" s="2">
        <v>2</v>
      </c>
      <c r="AR62" t="s">
        <v>26</v>
      </c>
      <c r="AS62" t="s">
        <v>40</v>
      </c>
      <c r="AW62" t="s">
        <v>2</v>
      </c>
      <c r="AX62" t="s">
        <v>10</v>
      </c>
      <c r="AY62" t="s">
        <v>54</v>
      </c>
      <c r="AZ62" s="2"/>
      <c r="BA62" t="s">
        <v>2</v>
      </c>
      <c r="BB62" t="s">
        <v>10</v>
      </c>
      <c r="BC62">
        <v>2</v>
      </c>
    </row>
    <row r="63" spans="1:55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90</v>
      </c>
      <c r="M63" t="s">
        <v>41</v>
      </c>
      <c r="P63" t="s">
        <v>2</v>
      </c>
      <c r="Q63" t="s">
        <v>5</v>
      </c>
      <c r="R63" s="7">
        <v>-6</v>
      </c>
      <c r="S63" s="7">
        <v>0</v>
      </c>
      <c r="T63">
        <f t="shared" si="2"/>
        <v>-6</v>
      </c>
      <c r="U63" s="6" t="s">
        <v>89</v>
      </c>
      <c r="AJ63" t="s">
        <v>2</v>
      </c>
      <c r="AK63" t="s">
        <v>5</v>
      </c>
      <c r="AL63">
        <v>-6</v>
      </c>
      <c r="AM63">
        <v>-1</v>
      </c>
      <c r="AN63">
        <v>-5</v>
      </c>
      <c r="AO63" t="s">
        <v>28</v>
      </c>
      <c r="AP63" s="2">
        <v>6</v>
      </c>
      <c r="AQ63" s="2">
        <v>1</v>
      </c>
      <c r="AR63" t="s">
        <v>28</v>
      </c>
      <c r="AS63" t="s">
        <v>41</v>
      </c>
      <c r="AW63" t="s">
        <v>2</v>
      </c>
      <c r="AX63" t="s">
        <v>5</v>
      </c>
      <c r="AY63">
        <v>6</v>
      </c>
      <c r="AZ63" s="2"/>
      <c r="BA63" t="s">
        <v>2</v>
      </c>
      <c r="BB63" t="s">
        <v>5</v>
      </c>
      <c r="BC63">
        <v>1</v>
      </c>
    </row>
    <row r="64" spans="1:55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P64" t="s">
        <v>2</v>
      </c>
      <c r="Q64" t="s">
        <v>13</v>
      </c>
      <c r="R64" s="7">
        <v>0</v>
      </c>
      <c r="S64" s="7">
        <v>0</v>
      </c>
      <c r="T64">
        <f t="shared" si="2"/>
        <v>0</v>
      </c>
      <c r="U64" s="6" t="str">
        <f t="shared" si="3"/>
        <v>identical</v>
      </c>
      <c r="AJ64" t="s">
        <v>2</v>
      </c>
      <c r="AK64" t="s">
        <v>13</v>
      </c>
      <c r="AL64">
        <v>0</v>
      </c>
      <c r="AM64">
        <v>0</v>
      </c>
      <c r="AN64">
        <v>0</v>
      </c>
      <c r="AO64" t="s">
        <v>50</v>
      </c>
      <c r="AP64" s="2">
        <v>0</v>
      </c>
      <c r="AQ64" s="2">
        <v>0</v>
      </c>
      <c r="AR64" t="s">
        <v>50</v>
      </c>
      <c r="AS64" t="s">
        <v>41</v>
      </c>
      <c r="AW64" t="s">
        <v>2</v>
      </c>
      <c r="AX64" t="s">
        <v>13</v>
      </c>
      <c r="AY64">
        <v>0</v>
      </c>
      <c r="AZ64" s="2"/>
      <c r="BA64" t="s">
        <v>2</v>
      </c>
      <c r="BB64" t="s">
        <v>13</v>
      </c>
      <c r="BC64">
        <v>0</v>
      </c>
    </row>
    <row r="65" spans="1:55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s="6" t="s">
        <v>89</v>
      </c>
      <c r="M65" t="s">
        <v>40</v>
      </c>
      <c r="P65" t="s">
        <v>2</v>
      </c>
      <c r="Q65" t="s">
        <v>3</v>
      </c>
      <c r="R65" s="7">
        <v>0</v>
      </c>
      <c r="S65" s="7">
        <v>-2</v>
      </c>
      <c r="T65">
        <f t="shared" si="2"/>
        <v>2</v>
      </c>
      <c r="U65" s="6" t="s">
        <v>89</v>
      </c>
      <c r="AJ65" t="s">
        <v>2</v>
      </c>
      <c r="AK65" t="s">
        <v>3</v>
      </c>
      <c r="AL65">
        <v>0</v>
      </c>
      <c r="AM65">
        <v>-2</v>
      </c>
      <c r="AN65">
        <v>2</v>
      </c>
      <c r="AO65" t="s">
        <v>26</v>
      </c>
      <c r="AP65" s="2" t="s">
        <v>52</v>
      </c>
      <c r="AQ65" s="2">
        <v>2</v>
      </c>
      <c r="AR65" t="s">
        <v>26</v>
      </c>
      <c r="AS65" t="s">
        <v>40</v>
      </c>
      <c r="AW65" t="s">
        <v>2</v>
      </c>
      <c r="AX65" t="s">
        <v>3</v>
      </c>
      <c r="AY65" t="s">
        <v>52</v>
      </c>
      <c r="AZ65" s="2"/>
      <c r="BA65" t="s">
        <v>2</v>
      </c>
      <c r="BB65" t="s">
        <v>3</v>
      </c>
      <c r="BC65">
        <v>2</v>
      </c>
    </row>
    <row r="66" spans="1:55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91</v>
      </c>
      <c r="M66" t="s">
        <v>40</v>
      </c>
      <c r="P66" t="s">
        <v>2</v>
      </c>
      <c r="Q66" t="s">
        <v>2</v>
      </c>
      <c r="R66" s="7">
        <v>0</v>
      </c>
      <c r="S66" s="7">
        <v>4</v>
      </c>
      <c r="T66">
        <f t="shared" si="2"/>
        <v>-4</v>
      </c>
      <c r="U66" s="6" t="s">
        <v>91</v>
      </c>
      <c r="AJ66" t="s">
        <v>2</v>
      </c>
      <c r="AK66" t="s">
        <v>2</v>
      </c>
      <c r="AL66">
        <v>0</v>
      </c>
      <c r="AM66">
        <v>4</v>
      </c>
      <c r="AN66">
        <v>-4</v>
      </c>
      <c r="AO66" t="s">
        <v>28</v>
      </c>
      <c r="AP66" s="2">
        <v>0</v>
      </c>
      <c r="AQ66" s="2" t="s">
        <v>80</v>
      </c>
      <c r="AR66" t="s">
        <v>28</v>
      </c>
      <c r="AS66" t="s">
        <v>40</v>
      </c>
      <c r="AW66" t="s">
        <v>2</v>
      </c>
      <c r="AX66" t="s">
        <v>2</v>
      </c>
      <c r="AY66">
        <v>0</v>
      </c>
      <c r="AZ66" s="2"/>
      <c r="BA66" t="s">
        <v>2</v>
      </c>
      <c r="BB66" t="s">
        <v>2</v>
      </c>
      <c r="BC66" t="s">
        <v>80</v>
      </c>
    </row>
    <row r="67" spans="1:55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4">I67-D67</f>
        <v>0</v>
      </c>
      <c r="L67" t="str">
        <f t="shared" ref="L66:L129" si="5">IF(K67=0, "identical")</f>
        <v>identical</v>
      </c>
      <c r="M67" t="s">
        <v>41</v>
      </c>
      <c r="P67" t="s">
        <v>2</v>
      </c>
      <c r="Q67" t="s">
        <v>19</v>
      </c>
      <c r="R67" s="7">
        <v>0</v>
      </c>
      <c r="S67" s="7">
        <v>0</v>
      </c>
      <c r="T67">
        <f t="shared" ref="T67:T130" si="6">R67-S67</f>
        <v>0</v>
      </c>
      <c r="U67" s="6" t="str">
        <f t="shared" ref="U67:U130" si="7">IF(T67=0, "identical")</f>
        <v>identical</v>
      </c>
      <c r="AJ67" t="s">
        <v>2</v>
      </c>
      <c r="AK67" t="s">
        <v>19</v>
      </c>
      <c r="AL67">
        <v>0</v>
      </c>
      <c r="AM67">
        <v>0</v>
      </c>
      <c r="AN67">
        <v>0</v>
      </c>
      <c r="AO67" t="s">
        <v>50</v>
      </c>
      <c r="AP67" s="2" t="s">
        <v>55</v>
      </c>
      <c r="AQ67" s="2">
        <v>0</v>
      </c>
      <c r="AR67" t="s">
        <v>50</v>
      </c>
      <c r="AS67" t="s">
        <v>41</v>
      </c>
      <c r="AW67" t="s">
        <v>2</v>
      </c>
      <c r="AX67" t="s">
        <v>19</v>
      </c>
      <c r="AY67" t="s">
        <v>55</v>
      </c>
      <c r="AZ67" s="2"/>
      <c r="BA67" t="s">
        <v>2</v>
      </c>
      <c r="BB67" t="s">
        <v>19</v>
      </c>
      <c r="BC67">
        <v>0</v>
      </c>
    </row>
    <row r="68" spans="1:55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4"/>
        <v>3</v>
      </c>
      <c r="L68" t="s">
        <v>34</v>
      </c>
      <c r="M68" t="s">
        <v>40</v>
      </c>
      <c r="P68" t="s">
        <v>2</v>
      </c>
      <c r="Q68" t="s">
        <v>9</v>
      </c>
      <c r="R68" s="7">
        <v>0</v>
      </c>
      <c r="S68" s="7">
        <v>-3</v>
      </c>
      <c r="T68">
        <f t="shared" si="6"/>
        <v>3</v>
      </c>
      <c r="U68" s="6" t="s">
        <v>34</v>
      </c>
      <c r="AJ68" t="s">
        <v>2</v>
      </c>
      <c r="AK68" t="s">
        <v>9</v>
      </c>
      <c r="AL68">
        <v>0</v>
      </c>
      <c r="AM68">
        <v>-3</v>
      </c>
      <c r="AN68">
        <v>3</v>
      </c>
      <c r="AO68" t="s">
        <v>29</v>
      </c>
      <c r="AP68" s="2">
        <v>0</v>
      </c>
      <c r="AQ68" s="2" t="s">
        <v>81</v>
      </c>
      <c r="AR68" t="s">
        <v>29</v>
      </c>
      <c r="AS68" t="s">
        <v>40</v>
      </c>
      <c r="AW68" t="s">
        <v>2</v>
      </c>
      <c r="AX68" t="s">
        <v>9</v>
      </c>
      <c r="AY68">
        <v>0</v>
      </c>
      <c r="AZ68" s="2"/>
      <c r="BA68" t="s">
        <v>2</v>
      </c>
      <c r="BB68" t="s">
        <v>9</v>
      </c>
      <c r="BC68" t="s">
        <v>81</v>
      </c>
    </row>
    <row r="69" spans="1:55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4"/>
        <v>-1</v>
      </c>
      <c r="L69" t="s">
        <v>91</v>
      </c>
      <c r="M69" t="s">
        <v>40</v>
      </c>
      <c r="P69" t="s">
        <v>2</v>
      </c>
      <c r="Q69" t="s">
        <v>15</v>
      </c>
      <c r="R69" s="7">
        <v>0</v>
      </c>
      <c r="S69" s="7">
        <v>0</v>
      </c>
      <c r="T69">
        <f t="shared" si="6"/>
        <v>0</v>
      </c>
      <c r="U69" s="6" t="str">
        <f t="shared" si="7"/>
        <v>identical</v>
      </c>
      <c r="AJ69" t="s">
        <v>2</v>
      </c>
      <c r="AK69" t="s">
        <v>15</v>
      </c>
      <c r="AL69">
        <v>0</v>
      </c>
      <c r="AM69">
        <v>1</v>
      </c>
      <c r="AN69">
        <v>-1</v>
      </c>
      <c r="AO69" t="s">
        <v>24</v>
      </c>
      <c r="AP69" s="2">
        <v>0</v>
      </c>
      <c r="AQ69" s="2" t="s">
        <v>53</v>
      </c>
      <c r="AR69" t="s">
        <v>24</v>
      </c>
      <c r="AS69" t="s">
        <v>40</v>
      </c>
      <c r="AW69" t="s">
        <v>2</v>
      </c>
      <c r="AX69" t="s">
        <v>15</v>
      </c>
      <c r="AY69">
        <v>0</v>
      </c>
      <c r="AZ69" s="2"/>
      <c r="BA69" t="s">
        <v>2</v>
      </c>
      <c r="BB69" t="s">
        <v>15</v>
      </c>
      <c r="BC69" t="s">
        <v>53</v>
      </c>
    </row>
    <row r="70" spans="1:55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4"/>
        <v>0</v>
      </c>
      <c r="L70" t="str">
        <f t="shared" si="5"/>
        <v>identical</v>
      </c>
      <c r="M70" t="s">
        <v>41</v>
      </c>
      <c r="P70" t="s">
        <v>2</v>
      </c>
      <c r="Q70" t="s">
        <v>7</v>
      </c>
      <c r="R70" s="7">
        <v>0</v>
      </c>
      <c r="S70" s="7">
        <v>0</v>
      </c>
      <c r="T70">
        <f t="shared" si="6"/>
        <v>0</v>
      </c>
      <c r="U70" s="6" t="str">
        <f t="shared" si="7"/>
        <v>identical</v>
      </c>
      <c r="AJ70" t="s">
        <v>2</v>
      </c>
      <c r="AK70" t="s">
        <v>7</v>
      </c>
      <c r="AL70">
        <v>0</v>
      </c>
      <c r="AM70">
        <v>0</v>
      </c>
      <c r="AN70">
        <v>0</v>
      </c>
      <c r="AO70" t="s">
        <v>50</v>
      </c>
      <c r="AP70" s="2">
        <v>0</v>
      </c>
      <c r="AQ70" s="2">
        <v>0</v>
      </c>
      <c r="AR70" t="s">
        <v>50</v>
      </c>
      <c r="AS70" t="s">
        <v>41</v>
      </c>
      <c r="AW70" t="s">
        <v>2</v>
      </c>
      <c r="AX70" t="s">
        <v>7</v>
      </c>
      <c r="AY70">
        <v>0</v>
      </c>
      <c r="AZ70" s="2"/>
      <c r="BA70" t="s">
        <v>2</v>
      </c>
      <c r="BB70" t="s">
        <v>7</v>
      </c>
      <c r="BC70">
        <v>0</v>
      </c>
    </row>
    <row r="71" spans="1:55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4"/>
        <v>0</v>
      </c>
      <c r="L71" t="str">
        <f t="shared" si="5"/>
        <v>identical</v>
      </c>
      <c r="M71" t="s">
        <v>41</v>
      </c>
      <c r="P71" t="s">
        <v>2</v>
      </c>
      <c r="Q71" t="s">
        <v>14</v>
      </c>
      <c r="R71" s="7">
        <v>0</v>
      </c>
      <c r="S71" s="7">
        <v>0</v>
      </c>
      <c r="T71">
        <f t="shared" si="6"/>
        <v>0</v>
      </c>
      <c r="U71" s="6" t="str">
        <f t="shared" si="7"/>
        <v>identical</v>
      </c>
      <c r="AJ71" t="s">
        <v>2</v>
      </c>
      <c r="AK71" t="s">
        <v>14</v>
      </c>
      <c r="AL71">
        <v>0</v>
      </c>
      <c r="AM71">
        <v>0</v>
      </c>
      <c r="AN71">
        <v>0</v>
      </c>
      <c r="AO71" t="s">
        <v>50</v>
      </c>
      <c r="AP71" s="2">
        <v>0</v>
      </c>
      <c r="AQ71" s="2">
        <v>0</v>
      </c>
      <c r="AR71" t="s">
        <v>50</v>
      </c>
      <c r="AS71" t="s">
        <v>41</v>
      </c>
      <c r="AW71" t="s">
        <v>2</v>
      </c>
      <c r="AX71" t="s">
        <v>14</v>
      </c>
      <c r="AY71">
        <v>0</v>
      </c>
      <c r="AZ71" s="2"/>
      <c r="BA71" t="s">
        <v>2</v>
      </c>
      <c r="BB71" t="s">
        <v>14</v>
      </c>
      <c r="BC71">
        <v>0</v>
      </c>
    </row>
    <row r="72" spans="1:55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4"/>
        <v>0</v>
      </c>
      <c r="L72" t="str">
        <f t="shared" si="5"/>
        <v>identical</v>
      </c>
      <c r="M72" t="s">
        <v>41</v>
      </c>
      <c r="P72" t="s">
        <v>2</v>
      </c>
      <c r="Q72" t="s">
        <v>11</v>
      </c>
      <c r="R72" s="7">
        <v>0</v>
      </c>
      <c r="S72" s="7">
        <v>0</v>
      </c>
      <c r="T72">
        <f t="shared" si="6"/>
        <v>0</v>
      </c>
      <c r="U72" s="6" t="str">
        <f t="shared" si="7"/>
        <v>identical</v>
      </c>
      <c r="AJ72" t="s">
        <v>2</v>
      </c>
      <c r="AK72" t="s">
        <v>11</v>
      </c>
      <c r="AL72">
        <v>-1</v>
      </c>
      <c r="AM72">
        <v>-1</v>
      </c>
      <c r="AN72">
        <v>0</v>
      </c>
      <c r="AO72" t="s">
        <v>50</v>
      </c>
      <c r="AP72" s="2">
        <v>1</v>
      </c>
      <c r="AQ72" s="2" t="s">
        <v>57</v>
      </c>
      <c r="AR72" t="s">
        <v>50</v>
      </c>
      <c r="AS72" t="s">
        <v>41</v>
      </c>
      <c r="AW72" t="s">
        <v>2</v>
      </c>
      <c r="AX72" t="s">
        <v>11</v>
      </c>
      <c r="AY72">
        <v>1</v>
      </c>
      <c r="AZ72" s="2"/>
      <c r="BA72" t="s">
        <v>2</v>
      </c>
      <c r="BB72" t="s">
        <v>11</v>
      </c>
      <c r="BC72" t="s">
        <v>57</v>
      </c>
    </row>
    <row r="73" spans="1:55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4"/>
        <v>2</v>
      </c>
      <c r="L73" s="6" t="s">
        <v>89</v>
      </c>
      <c r="M73" t="s">
        <v>40</v>
      </c>
      <c r="P73" t="s">
        <v>2</v>
      </c>
      <c r="Q73" t="s">
        <v>4</v>
      </c>
      <c r="R73" s="7">
        <v>0</v>
      </c>
      <c r="S73" s="7">
        <v>-2</v>
      </c>
      <c r="T73">
        <f t="shared" si="6"/>
        <v>2</v>
      </c>
      <c r="U73" s="6" t="s">
        <v>89</v>
      </c>
      <c r="AJ73" t="s">
        <v>2</v>
      </c>
      <c r="AK73" t="s">
        <v>4</v>
      </c>
      <c r="AL73">
        <v>0</v>
      </c>
      <c r="AM73">
        <v>-2</v>
      </c>
      <c r="AN73">
        <v>2</v>
      </c>
      <c r="AO73" t="s">
        <v>26</v>
      </c>
      <c r="AP73" s="2" t="s">
        <v>55</v>
      </c>
      <c r="AQ73" s="2" t="s">
        <v>51</v>
      </c>
      <c r="AR73" t="s">
        <v>26</v>
      </c>
      <c r="AS73" t="s">
        <v>40</v>
      </c>
      <c r="AW73" t="s">
        <v>2</v>
      </c>
      <c r="AX73" t="s">
        <v>4</v>
      </c>
      <c r="AY73" t="s">
        <v>55</v>
      </c>
      <c r="AZ73" s="2"/>
      <c r="BA73" t="s">
        <v>2</v>
      </c>
      <c r="BB73" t="s">
        <v>4</v>
      </c>
      <c r="BC73" t="s">
        <v>51</v>
      </c>
    </row>
    <row r="74" spans="1:55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4"/>
        <v>2</v>
      </c>
      <c r="L74" t="s">
        <v>90</v>
      </c>
      <c r="M74" t="s">
        <v>41</v>
      </c>
      <c r="P74" t="s">
        <v>2</v>
      </c>
      <c r="Q74" t="s">
        <v>12</v>
      </c>
      <c r="R74" s="7">
        <v>3</v>
      </c>
      <c r="S74" s="7">
        <v>0</v>
      </c>
      <c r="T74">
        <f t="shared" si="6"/>
        <v>3</v>
      </c>
      <c r="U74" s="6" t="s">
        <v>91</v>
      </c>
      <c r="AJ74" t="s">
        <v>2</v>
      </c>
      <c r="AK74" t="s">
        <v>12</v>
      </c>
      <c r="AL74">
        <v>3</v>
      </c>
      <c r="AM74">
        <v>1</v>
      </c>
      <c r="AN74">
        <v>2</v>
      </c>
      <c r="AO74" t="s">
        <v>26</v>
      </c>
      <c r="AP74" s="2" t="s">
        <v>78</v>
      </c>
      <c r="AQ74" s="2" t="s">
        <v>53</v>
      </c>
      <c r="AR74" t="s">
        <v>26</v>
      </c>
      <c r="AS74" t="s">
        <v>41</v>
      </c>
      <c r="AW74" t="s">
        <v>2</v>
      </c>
      <c r="AX74" t="s">
        <v>12</v>
      </c>
      <c r="AY74" t="s">
        <v>78</v>
      </c>
      <c r="AZ74" s="2"/>
      <c r="BA74" t="s">
        <v>2</v>
      </c>
      <c r="BB74" t="s">
        <v>12</v>
      </c>
      <c r="BC74" t="s">
        <v>53</v>
      </c>
    </row>
    <row r="75" spans="1:55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4"/>
        <v>-4</v>
      </c>
      <c r="L75" t="s">
        <v>90</v>
      </c>
      <c r="M75" t="s">
        <v>41</v>
      </c>
      <c r="P75" t="s">
        <v>2</v>
      </c>
      <c r="Q75" t="s">
        <v>8</v>
      </c>
      <c r="R75" s="7">
        <v>-9</v>
      </c>
      <c r="S75" s="7">
        <v>-5</v>
      </c>
      <c r="T75">
        <f t="shared" si="6"/>
        <v>-4</v>
      </c>
      <c r="U75" s="6" t="s">
        <v>90</v>
      </c>
      <c r="AJ75" t="s">
        <v>2</v>
      </c>
      <c r="AK75" t="s">
        <v>8</v>
      </c>
      <c r="AL75">
        <v>-9</v>
      </c>
      <c r="AM75">
        <v>-5</v>
      </c>
      <c r="AN75">
        <v>-4</v>
      </c>
      <c r="AO75" t="s">
        <v>26</v>
      </c>
      <c r="AP75" s="2" t="s">
        <v>79</v>
      </c>
      <c r="AQ75" s="2">
        <v>5</v>
      </c>
      <c r="AR75" t="s">
        <v>26</v>
      </c>
      <c r="AS75" t="s">
        <v>41</v>
      </c>
      <c r="AW75" t="s">
        <v>2</v>
      </c>
      <c r="AX75" t="s">
        <v>8</v>
      </c>
      <c r="AY75" t="s">
        <v>79</v>
      </c>
      <c r="AZ75" s="2"/>
      <c r="BA75" t="s">
        <v>2</v>
      </c>
      <c r="BB75" t="s">
        <v>8</v>
      </c>
      <c r="BC75">
        <v>5</v>
      </c>
    </row>
    <row r="76" spans="1:55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4"/>
        <v>-2</v>
      </c>
      <c r="L76" t="s">
        <v>91</v>
      </c>
      <c r="M76" t="s">
        <v>40</v>
      </c>
      <c r="P76" t="s">
        <v>2</v>
      </c>
      <c r="Q76" t="s">
        <v>6</v>
      </c>
      <c r="R76" s="7">
        <v>0</v>
      </c>
      <c r="S76" s="7">
        <v>2</v>
      </c>
      <c r="T76">
        <f t="shared" si="6"/>
        <v>-2</v>
      </c>
      <c r="U76" s="6" t="s">
        <v>91</v>
      </c>
      <c r="AJ76" t="s">
        <v>2</v>
      </c>
      <c r="AK76" t="s">
        <v>6</v>
      </c>
      <c r="AL76">
        <v>0</v>
      </c>
      <c r="AM76">
        <v>2</v>
      </c>
      <c r="AN76">
        <v>-2</v>
      </c>
      <c r="AO76" t="s">
        <v>24</v>
      </c>
      <c r="AP76" s="2" t="s">
        <v>52</v>
      </c>
      <c r="AQ76" s="2" t="s">
        <v>71</v>
      </c>
      <c r="AR76" t="s">
        <v>24</v>
      </c>
      <c r="AS76" t="s">
        <v>40</v>
      </c>
      <c r="AW76" t="s">
        <v>2</v>
      </c>
      <c r="AX76" t="s">
        <v>6</v>
      </c>
      <c r="AY76" t="s">
        <v>52</v>
      </c>
      <c r="AZ76" s="2"/>
      <c r="BA76" t="s">
        <v>2</v>
      </c>
      <c r="BB76" t="s">
        <v>6</v>
      </c>
      <c r="BC76" t="s">
        <v>71</v>
      </c>
    </row>
    <row r="77" spans="1:55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4"/>
        <v>0</v>
      </c>
      <c r="L77" t="str">
        <f t="shared" si="5"/>
        <v>identical</v>
      </c>
      <c r="M77" t="s">
        <v>41</v>
      </c>
      <c r="P77" t="s">
        <v>19</v>
      </c>
      <c r="Q77" t="s">
        <v>10</v>
      </c>
      <c r="R77" s="7">
        <v>0</v>
      </c>
      <c r="S77" s="7">
        <v>0</v>
      </c>
      <c r="T77">
        <f t="shared" si="6"/>
        <v>0</v>
      </c>
      <c r="U77" s="6" t="str">
        <f t="shared" si="7"/>
        <v>identical</v>
      </c>
      <c r="AJ77" t="s">
        <v>19</v>
      </c>
      <c r="AK77" t="s">
        <v>10</v>
      </c>
      <c r="AL77">
        <v>0</v>
      </c>
      <c r="AM77">
        <v>0</v>
      </c>
      <c r="AN77">
        <v>0</v>
      </c>
      <c r="AO77" t="s">
        <v>50</v>
      </c>
      <c r="AP77" s="2" t="s">
        <v>60</v>
      </c>
      <c r="AQ77" s="2">
        <v>0</v>
      </c>
      <c r="AR77" t="s">
        <v>50</v>
      </c>
      <c r="AS77" t="s">
        <v>41</v>
      </c>
      <c r="AW77" t="s">
        <v>19</v>
      </c>
      <c r="AX77" t="s">
        <v>10</v>
      </c>
      <c r="AY77" t="s">
        <v>60</v>
      </c>
      <c r="AZ77" s="2"/>
      <c r="BA77" t="s">
        <v>19</v>
      </c>
      <c r="BB77" t="s">
        <v>10</v>
      </c>
      <c r="BC77">
        <v>0</v>
      </c>
    </row>
    <row r="78" spans="1:55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4"/>
        <v>2</v>
      </c>
      <c r="L78" t="s">
        <v>90</v>
      </c>
      <c r="M78" t="s">
        <v>41</v>
      </c>
      <c r="P78" t="s">
        <v>19</v>
      </c>
      <c r="Q78" t="s">
        <v>5</v>
      </c>
      <c r="R78" s="7">
        <v>-4</v>
      </c>
      <c r="S78" s="7">
        <v>-6</v>
      </c>
      <c r="T78">
        <f t="shared" si="6"/>
        <v>2</v>
      </c>
      <c r="U78" s="6" t="s">
        <v>90</v>
      </c>
      <c r="AJ78" t="s">
        <v>19</v>
      </c>
      <c r="AK78" t="s">
        <v>5</v>
      </c>
      <c r="AL78">
        <v>-4</v>
      </c>
      <c r="AM78">
        <v>-6</v>
      </c>
      <c r="AN78">
        <v>2</v>
      </c>
      <c r="AO78" t="s">
        <v>26</v>
      </c>
      <c r="AP78" s="2">
        <v>4</v>
      </c>
      <c r="AQ78" s="2">
        <v>6</v>
      </c>
      <c r="AR78" t="s">
        <v>26</v>
      </c>
      <c r="AS78" t="s">
        <v>41</v>
      </c>
      <c r="AW78" t="s">
        <v>19</v>
      </c>
      <c r="AX78" t="s">
        <v>5</v>
      </c>
      <c r="AY78">
        <v>4</v>
      </c>
      <c r="AZ78" s="2"/>
      <c r="BA78" t="s">
        <v>19</v>
      </c>
      <c r="BB78" t="s">
        <v>5</v>
      </c>
      <c r="BC78">
        <v>6</v>
      </c>
    </row>
    <row r="79" spans="1:55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4"/>
        <v>0</v>
      </c>
      <c r="L79" t="str">
        <f t="shared" si="5"/>
        <v>identical</v>
      </c>
      <c r="M79" t="s">
        <v>41</v>
      </c>
      <c r="P79" t="s">
        <v>19</v>
      </c>
      <c r="Q79" t="s">
        <v>13</v>
      </c>
      <c r="R79" s="7">
        <v>0</v>
      </c>
      <c r="S79" s="7">
        <v>0</v>
      </c>
      <c r="T79">
        <f t="shared" si="6"/>
        <v>0</v>
      </c>
      <c r="U79" s="6" t="str">
        <f t="shared" si="7"/>
        <v>identical</v>
      </c>
      <c r="AJ79" t="s">
        <v>19</v>
      </c>
      <c r="AK79" t="s">
        <v>13</v>
      </c>
      <c r="AL79">
        <v>0</v>
      </c>
      <c r="AM79">
        <v>0</v>
      </c>
      <c r="AN79">
        <v>0</v>
      </c>
      <c r="AO79" t="s">
        <v>50</v>
      </c>
      <c r="AP79" s="2">
        <v>0</v>
      </c>
      <c r="AQ79" s="2">
        <v>0</v>
      </c>
      <c r="AR79" t="s">
        <v>50</v>
      </c>
      <c r="AS79" t="s">
        <v>41</v>
      </c>
      <c r="AW79" t="s">
        <v>19</v>
      </c>
      <c r="AX79" t="s">
        <v>13</v>
      </c>
      <c r="AY79">
        <v>0</v>
      </c>
      <c r="AZ79" s="2"/>
      <c r="BA79" t="s">
        <v>19</v>
      </c>
      <c r="BB79" t="s">
        <v>13</v>
      </c>
      <c r="BC79">
        <v>0</v>
      </c>
    </row>
    <row r="80" spans="1:55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4"/>
        <v>-1</v>
      </c>
      <c r="L80" s="6" t="s">
        <v>89</v>
      </c>
      <c r="M80" t="s">
        <v>40</v>
      </c>
      <c r="P80" t="s">
        <v>19</v>
      </c>
      <c r="Q80" t="s">
        <v>3</v>
      </c>
      <c r="R80" s="7">
        <v>0</v>
      </c>
      <c r="S80" s="7">
        <v>0</v>
      </c>
      <c r="T80">
        <f t="shared" si="6"/>
        <v>0</v>
      </c>
      <c r="U80" s="6" t="str">
        <f t="shared" si="7"/>
        <v>identical</v>
      </c>
      <c r="AJ80" t="s">
        <v>19</v>
      </c>
      <c r="AK80" t="s">
        <v>3</v>
      </c>
      <c r="AL80">
        <v>-1</v>
      </c>
      <c r="AM80">
        <v>0</v>
      </c>
      <c r="AN80">
        <v>-1</v>
      </c>
      <c r="AO80" t="s">
        <v>26</v>
      </c>
      <c r="AP80" s="2" t="s">
        <v>62</v>
      </c>
      <c r="AQ80" s="2">
        <v>0</v>
      </c>
      <c r="AR80" t="s">
        <v>26</v>
      </c>
      <c r="AS80" t="s">
        <v>40</v>
      </c>
      <c r="AW80" t="s">
        <v>19</v>
      </c>
      <c r="AX80" t="s">
        <v>3</v>
      </c>
      <c r="AY80" t="s">
        <v>62</v>
      </c>
      <c r="AZ80" s="2"/>
      <c r="BA80" t="s">
        <v>19</v>
      </c>
      <c r="BB80" t="s">
        <v>3</v>
      </c>
      <c r="BC80">
        <v>0</v>
      </c>
    </row>
    <row r="81" spans="1:55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4"/>
        <v>5</v>
      </c>
      <c r="L81" t="s">
        <v>91</v>
      </c>
      <c r="M81" t="s">
        <v>40</v>
      </c>
      <c r="P81" t="s">
        <v>19</v>
      </c>
      <c r="Q81" t="s">
        <v>2</v>
      </c>
      <c r="R81" s="7">
        <v>5</v>
      </c>
      <c r="S81" s="7">
        <v>0</v>
      </c>
      <c r="T81">
        <f t="shared" si="6"/>
        <v>5</v>
      </c>
      <c r="U81" s="6" t="s">
        <v>91</v>
      </c>
      <c r="AJ81" t="s">
        <v>19</v>
      </c>
      <c r="AK81" t="s">
        <v>2</v>
      </c>
      <c r="AL81">
        <v>5</v>
      </c>
      <c r="AM81">
        <v>0</v>
      </c>
      <c r="AN81">
        <v>5</v>
      </c>
      <c r="AO81" t="s">
        <v>28</v>
      </c>
      <c r="AP81" s="2" t="s">
        <v>61</v>
      </c>
      <c r="AQ81" s="2">
        <v>0</v>
      </c>
      <c r="AR81" t="s">
        <v>28</v>
      </c>
      <c r="AS81" t="s">
        <v>40</v>
      </c>
      <c r="AW81" t="s">
        <v>19</v>
      </c>
      <c r="AX81" t="s">
        <v>2</v>
      </c>
      <c r="AY81" t="s">
        <v>61</v>
      </c>
      <c r="AZ81" s="2"/>
      <c r="BA81" t="s">
        <v>19</v>
      </c>
      <c r="BB81" t="s">
        <v>2</v>
      </c>
      <c r="BC81">
        <v>0</v>
      </c>
    </row>
    <row r="82" spans="1:55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4"/>
        <v>0</v>
      </c>
      <c r="L82" t="str">
        <f t="shared" si="5"/>
        <v>identical</v>
      </c>
      <c r="M82" t="s">
        <v>41</v>
      </c>
      <c r="P82" t="s">
        <v>19</v>
      </c>
      <c r="Q82" t="s">
        <v>19</v>
      </c>
      <c r="R82" s="7">
        <v>0</v>
      </c>
      <c r="S82" s="7">
        <v>0</v>
      </c>
      <c r="T82">
        <f t="shared" si="6"/>
        <v>0</v>
      </c>
      <c r="U82" s="6" t="str">
        <f t="shared" si="7"/>
        <v>identical</v>
      </c>
      <c r="AJ82" t="s">
        <v>19</v>
      </c>
      <c r="AK82" t="s">
        <v>19</v>
      </c>
      <c r="AL82">
        <v>0</v>
      </c>
      <c r="AM82">
        <v>0</v>
      </c>
      <c r="AN82">
        <v>0</v>
      </c>
      <c r="AO82" t="s">
        <v>50</v>
      </c>
      <c r="AP82" s="2" t="s">
        <v>52</v>
      </c>
      <c r="AQ82" s="2">
        <v>0</v>
      </c>
      <c r="AR82" t="s">
        <v>50</v>
      </c>
      <c r="AS82" t="s">
        <v>41</v>
      </c>
      <c r="AW82" t="s">
        <v>19</v>
      </c>
      <c r="AX82" t="s">
        <v>19</v>
      </c>
      <c r="AY82" t="s">
        <v>52</v>
      </c>
      <c r="AZ82" s="2"/>
      <c r="BA82" t="s">
        <v>19</v>
      </c>
      <c r="BB82" t="s">
        <v>19</v>
      </c>
      <c r="BC82">
        <v>0</v>
      </c>
    </row>
    <row r="83" spans="1:55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4"/>
        <v>0</v>
      </c>
      <c r="L83" t="str">
        <f t="shared" si="5"/>
        <v>identical</v>
      </c>
      <c r="M83" t="s">
        <v>41</v>
      </c>
      <c r="P83" t="s">
        <v>19</v>
      </c>
      <c r="Q83" t="s">
        <v>9</v>
      </c>
      <c r="R83" s="7">
        <v>0</v>
      </c>
      <c r="S83" s="7">
        <v>0</v>
      </c>
      <c r="T83">
        <f t="shared" si="6"/>
        <v>0</v>
      </c>
      <c r="U83" s="6" t="str">
        <f t="shared" si="7"/>
        <v>identical</v>
      </c>
      <c r="AJ83" t="s">
        <v>19</v>
      </c>
      <c r="AK83" t="s">
        <v>9</v>
      </c>
      <c r="AL83">
        <v>0</v>
      </c>
      <c r="AM83">
        <v>0</v>
      </c>
      <c r="AN83">
        <v>0</v>
      </c>
      <c r="AO83" t="s">
        <v>50</v>
      </c>
      <c r="AP83" s="2">
        <v>0</v>
      </c>
      <c r="AQ83" s="2">
        <v>0</v>
      </c>
      <c r="AR83" t="s">
        <v>50</v>
      </c>
      <c r="AS83" t="s">
        <v>41</v>
      </c>
      <c r="AW83" t="s">
        <v>19</v>
      </c>
      <c r="AX83" t="s">
        <v>9</v>
      </c>
      <c r="AY83">
        <v>0</v>
      </c>
      <c r="AZ83" s="2"/>
      <c r="BA83" t="s">
        <v>19</v>
      </c>
      <c r="BB83" t="s">
        <v>9</v>
      </c>
      <c r="BC83">
        <v>0</v>
      </c>
    </row>
    <row r="84" spans="1:55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4"/>
        <v>1</v>
      </c>
      <c r="L84" t="s">
        <v>91</v>
      </c>
      <c r="M84" t="s">
        <v>40</v>
      </c>
      <c r="P84" t="s">
        <v>19</v>
      </c>
      <c r="Q84" t="s">
        <v>15</v>
      </c>
      <c r="R84" s="7">
        <v>0</v>
      </c>
      <c r="S84" s="7">
        <v>0</v>
      </c>
      <c r="T84">
        <f t="shared" si="6"/>
        <v>0</v>
      </c>
      <c r="U84" s="6" t="str">
        <f t="shared" si="7"/>
        <v>identical</v>
      </c>
      <c r="AJ84" t="s">
        <v>19</v>
      </c>
      <c r="AK84" t="s">
        <v>15</v>
      </c>
      <c r="AL84">
        <v>1</v>
      </c>
      <c r="AM84">
        <v>0</v>
      </c>
      <c r="AN84">
        <v>1</v>
      </c>
      <c r="AO84" t="s">
        <v>24</v>
      </c>
      <c r="AP84" s="2" t="s">
        <v>53</v>
      </c>
      <c r="AQ84" s="2">
        <v>0</v>
      </c>
      <c r="AR84" t="s">
        <v>24</v>
      </c>
      <c r="AS84" t="s">
        <v>40</v>
      </c>
      <c r="AW84" t="s">
        <v>19</v>
      </c>
      <c r="AX84" t="s">
        <v>15</v>
      </c>
      <c r="AY84" t="s">
        <v>53</v>
      </c>
      <c r="AZ84" s="2"/>
      <c r="BA84" t="s">
        <v>19</v>
      </c>
      <c r="BB84" t="s">
        <v>15</v>
      </c>
      <c r="BC84">
        <v>0</v>
      </c>
    </row>
    <row r="85" spans="1:55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4"/>
        <v>0</v>
      </c>
      <c r="L85" t="str">
        <f t="shared" si="5"/>
        <v>identical</v>
      </c>
      <c r="M85" t="s">
        <v>41</v>
      </c>
      <c r="P85" t="s">
        <v>19</v>
      </c>
      <c r="Q85" t="s">
        <v>7</v>
      </c>
      <c r="R85" s="7">
        <v>0</v>
      </c>
      <c r="S85" s="7">
        <v>0</v>
      </c>
      <c r="T85">
        <f t="shared" si="6"/>
        <v>0</v>
      </c>
      <c r="U85" s="6" t="str">
        <f t="shared" si="7"/>
        <v>identical</v>
      </c>
      <c r="AJ85" t="s">
        <v>19</v>
      </c>
      <c r="AK85" t="s">
        <v>7</v>
      </c>
      <c r="AL85">
        <v>0</v>
      </c>
      <c r="AM85">
        <v>0</v>
      </c>
      <c r="AN85">
        <v>0</v>
      </c>
      <c r="AO85" t="s">
        <v>50</v>
      </c>
      <c r="AP85" s="2">
        <v>0</v>
      </c>
      <c r="AQ85" s="2">
        <v>0</v>
      </c>
      <c r="AR85" t="s">
        <v>50</v>
      </c>
      <c r="AS85" t="s">
        <v>41</v>
      </c>
      <c r="AW85" t="s">
        <v>19</v>
      </c>
      <c r="AX85" t="s">
        <v>7</v>
      </c>
      <c r="AY85">
        <v>0</v>
      </c>
      <c r="AZ85" s="2"/>
      <c r="BA85" t="s">
        <v>19</v>
      </c>
      <c r="BB85" t="s">
        <v>7</v>
      </c>
      <c r="BC85">
        <v>0</v>
      </c>
    </row>
    <row r="86" spans="1:55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4"/>
        <v>0</v>
      </c>
      <c r="L86" t="str">
        <f t="shared" si="5"/>
        <v>identical</v>
      </c>
      <c r="M86" t="s">
        <v>41</v>
      </c>
      <c r="P86" t="s">
        <v>19</v>
      </c>
      <c r="Q86" t="s">
        <v>14</v>
      </c>
      <c r="R86" s="7">
        <v>0</v>
      </c>
      <c r="S86" s="7">
        <v>0</v>
      </c>
      <c r="T86">
        <f t="shared" si="6"/>
        <v>0</v>
      </c>
      <c r="U86" s="6" t="str">
        <f t="shared" si="7"/>
        <v>identical</v>
      </c>
      <c r="AJ86" t="s">
        <v>19</v>
      </c>
      <c r="AK86" t="s">
        <v>14</v>
      </c>
      <c r="AL86">
        <v>0</v>
      </c>
      <c r="AM86">
        <v>0</v>
      </c>
      <c r="AN86">
        <v>0</v>
      </c>
      <c r="AO86" t="s">
        <v>50</v>
      </c>
      <c r="AP86" s="2">
        <v>0</v>
      </c>
      <c r="AQ86" s="2">
        <v>0</v>
      </c>
      <c r="AR86" t="s">
        <v>50</v>
      </c>
      <c r="AS86" t="s">
        <v>41</v>
      </c>
      <c r="AW86" t="s">
        <v>19</v>
      </c>
      <c r="AX86" t="s">
        <v>14</v>
      </c>
      <c r="AY86">
        <v>0</v>
      </c>
      <c r="AZ86" s="2"/>
      <c r="BA86" t="s">
        <v>19</v>
      </c>
      <c r="BB86" t="s">
        <v>14</v>
      </c>
      <c r="BC86">
        <v>0</v>
      </c>
    </row>
    <row r="87" spans="1:55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4"/>
        <v>-1</v>
      </c>
      <c r="L87" s="6" t="s">
        <v>89</v>
      </c>
      <c r="M87" t="s">
        <v>40</v>
      </c>
      <c r="P87" t="s">
        <v>19</v>
      </c>
      <c r="Q87" t="s">
        <v>11</v>
      </c>
      <c r="R87" s="7">
        <v>0</v>
      </c>
      <c r="S87" s="7">
        <v>0</v>
      </c>
      <c r="T87">
        <f t="shared" si="6"/>
        <v>0</v>
      </c>
      <c r="U87" s="6" t="str">
        <f t="shared" si="7"/>
        <v>identical</v>
      </c>
      <c r="AJ87" t="s">
        <v>19</v>
      </c>
      <c r="AK87" t="s">
        <v>11</v>
      </c>
      <c r="AL87">
        <v>-1</v>
      </c>
      <c r="AM87">
        <v>0</v>
      </c>
      <c r="AN87">
        <v>-1</v>
      </c>
      <c r="AO87" t="s">
        <v>26</v>
      </c>
      <c r="AP87" s="2" t="s">
        <v>57</v>
      </c>
      <c r="AQ87" s="2">
        <v>0</v>
      </c>
      <c r="AR87" t="s">
        <v>26</v>
      </c>
      <c r="AS87" t="s">
        <v>40</v>
      </c>
      <c r="AW87" t="s">
        <v>19</v>
      </c>
      <c r="AX87" t="s">
        <v>11</v>
      </c>
      <c r="AY87" t="s">
        <v>57</v>
      </c>
      <c r="AZ87" s="2"/>
      <c r="BA87" t="s">
        <v>19</v>
      </c>
      <c r="BB87" t="s">
        <v>11</v>
      </c>
      <c r="BC87">
        <v>0</v>
      </c>
    </row>
    <row r="88" spans="1:55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4"/>
        <v>1</v>
      </c>
      <c r="L88" t="s">
        <v>90</v>
      </c>
      <c r="M88" t="s">
        <v>41</v>
      </c>
      <c r="P88" t="s">
        <v>19</v>
      </c>
      <c r="Q88" t="s">
        <v>4</v>
      </c>
      <c r="R88" s="7">
        <v>-2</v>
      </c>
      <c r="S88" s="7">
        <v>-3</v>
      </c>
      <c r="T88">
        <f t="shared" si="6"/>
        <v>1</v>
      </c>
      <c r="U88" s="6" t="s">
        <v>90</v>
      </c>
      <c r="AJ88" t="s">
        <v>19</v>
      </c>
      <c r="AK88" t="s">
        <v>4</v>
      </c>
      <c r="AL88">
        <v>-2</v>
      </c>
      <c r="AM88">
        <v>-3</v>
      </c>
      <c r="AN88">
        <v>1</v>
      </c>
      <c r="AO88" t="s">
        <v>26</v>
      </c>
      <c r="AP88" s="2" t="s">
        <v>51</v>
      </c>
      <c r="AQ88" s="2">
        <v>3</v>
      </c>
      <c r="AR88" t="s">
        <v>26</v>
      </c>
      <c r="AS88" t="s">
        <v>41</v>
      </c>
      <c r="AW88" t="s">
        <v>19</v>
      </c>
      <c r="AX88" t="s">
        <v>4</v>
      </c>
      <c r="AY88" t="s">
        <v>51</v>
      </c>
      <c r="AZ88" s="2"/>
      <c r="BA88" t="s">
        <v>19</v>
      </c>
      <c r="BB88" t="s">
        <v>4</v>
      </c>
      <c r="BC88">
        <v>3</v>
      </c>
    </row>
    <row r="89" spans="1:55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4"/>
        <v>0</v>
      </c>
      <c r="L89" t="str">
        <f t="shared" si="5"/>
        <v>identical</v>
      </c>
      <c r="M89" t="s">
        <v>41</v>
      </c>
      <c r="P89" t="s">
        <v>19</v>
      </c>
      <c r="Q89" t="s">
        <v>12</v>
      </c>
      <c r="R89" s="7">
        <v>0</v>
      </c>
      <c r="S89" s="7">
        <v>0</v>
      </c>
      <c r="T89">
        <f t="shared" si="6"/>
        <v>0</v>
      </c>
      <c r="U89" s="6" t="str">
        <f t="shared" si="7"/>
        <v>identical</v>
      </c>
      <c r="AJ89" t="s">
        <v>19</v>
      </c>
      <c r="AK89" t="s">
        <v>12</v>
      </c>
      <c r="AL89">
        <v>0</v>
      </c>
      <c r="AM89">
        <v>0</v>
      </c>
      <c r="AN89">
        <v>0</v>
      </c>
      <c r="AO89" t="s">
        <v>50</v>
      </c>
      <c r="AP89" s="2">
        <v>0</v>
      </c>
      <c r="AQ89" s="2">
        <v>0</v>
      </c>
      <c r="AR89" t="s">
        <v>50</v>
      </c>
      <c r="AS89" t="s">
        <v>41</v>
      </c>
      <c r="AW89" t="s">
        <v>19</v>
      </c>
      <c r="AX89" t="s">
        <v>12</v>
      </c>
      <c r="AY89">
        <v>0</v>
      </c>
      <c r="AZ89" s="2"/>
      <c r="BA89" t="s">
        <v>19</v>
      </c>
      <c r="BB89" t="s">
        <v>12</v>
      </c>
      <c r="BC89">
        <v>0</v>
      </c>
    </row>
    <row r="90" spans="1:55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4"/>
        <v>-2</v>
      </c>
      <c r="L90" s="6" t="s">
        <v>89</v>
      </c>
      <c r="M90" t="s">
        <v>40</v>
      </c>
      <c r="P90" t="s">
        <v>19</v>
      </c>
      <c r="Q90" t="s">
        <v>8</v>
      </c>
      <c r="R90" s="7">
        <v>-2</v>
      </c>
      <c r="S90" s="7">
        <v>0</v>
      </c>
      <c r="T90">
        <f t="shared" si="6"/>
        <v>-2</v>
      </c>
      <c r="U90" s="6" t="s">
        <v>89</v>
      </c>
      <c r="AJ90" t="s">
        <v>19</v>
      </c>
      <c r="AK90" t="s">
        <v>8</v>
      </c>
      <c r="AL90">
        <v>-2</v>
      </c>
      <c r="AM90">
        <v>0</v>
      </c>
      <c r="AN90">
        <v>-2</v>
      </c>
      <c r="AO90" t="s">
        <v>26</v>
      </c>
      <c r="AP90" s="2" t="s">
        <v>51</v>
      </c>
      <c r="AQ90" s="2">
        <v>0</v>
      </c>
      <c r="AR90" t="s">
        <v>26</v>
      </c>
      <c r="AS90" t="s">
        <v>40</v>
      </c>
      <c r="AW90" t="s">
        <v>19</v>
      </c>
      <c r="AX90" t="s">
        <v>8</v>
      </c>
      <c r="AY90" t="s">
        <v>51</v>
      </c>
      <c r="AZ90" s="2"/>
      <c r="BA90" t="s">
        <v>19</v>
      </c>
      <c r="BB90" t="s">
        <v>8</v>
      </c>
      <c r="BC90">
        <v>0</v>
      </c>
    </row>
    <row r="91" spans="1:55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4"/>
        <v>2</v>
      </c>
      <c r="L91" t="s">
        <v>91</v>
      </c>
      <c r="M91" t="s">
        <v>40</v>
      </c>
      <c r="P91" t="s">
        <v>19</v>
      </c>
      <c r="Q91" t="s">
        <v>6</v>
      </c>
      <c r="R91" s="7">
        <v>2</v>
      </c>
      <c r="S91" s="7">
        <v>0</v>
      </c>
      <c r="T91">
        <f t="shared" si="6"/>
        <v>2</v>
      </c>
      <c r="U91" s="6" t="s">
        <v>91</v>
      </c>
      <c r="AJ91" t="s">
        <v>19</v>
      </c>
      <c r="AK91" t="s">
        <v>6</v>
      </c>
      <c r="AL91">
        <v>2</v>
      </c>
      <c r="AM91">
        <v>0</v>
      </c>
      <c r="AN91">
        <v>2</v>
      </c>
      <c r="AO91" t="s">
        <v>24</v>
      </c>
      <c r="AP91" s="2" t="s">
        <v>59</v>
      </c>
      <c r="AQ91" s="2">
        <v>0</v>
      </c>
      <c r="AR91" t="s">
        <v>24</v>
      </c>
      <c r="AS91" t="s">
        <v>40</v>
      </c>
      <c r="AW91" t="s">
        <v>19</v>
      </c>
      <c r="AX91" t="s">
        <v>6</v>
      </c>
      <c r="AY91" t="s">
        <v>59</v>
      </c>
      <c r="AZ91" s="2"/>
      <c r="BA91" t="s">
        <v>19</v>
      </c>
      <c r="BB91" t="s">
        <v>6</v>
      </c>
      <c r="BC91">
        <v>0</v>
      </c>
    </row>
    <row r="92" spans="1:55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4"/>
        <v>1</v>
      </c>
      <c r="L92" t="s">
        <v>90</v>
      </c>
      <c r="M92" t="s">
        <v>41</v>
      </c>
      <c r="P92" t="s">
        <v>9</v>
      </c>
      <c r="Q92" t="s">
        <v>10</v>
      </c>
      <c r="R92" s="7">
        <v>-2</v>
      </c>
      <c r="S92" s="7">
        <v>-3</v>
      </c>
      <c r="T92">
        <f t="shared" si="6"/>
        <v>1</v>
      </c>
      <c r="U92" s="6" t="s">
        <v>90</v>
      </c>
      <c r="AJ92" t="s">
        <v>9</v>
      </c>
      <c r="AK92" t="s">
        <v>10</v>
      </c>
      <c r="AL92">
        <v>-2</v>
      </c>
      <c r="AM92">
        <v>-3</v>
      </c>
      <c r="AN92">
        <v>1</v>
      </c>
      <c r="AO92" t="s">
        <v>26</v>
      </c>
      <c r="AP92" s="2" t="s">
        <v>69</v>
      </c>
      <c r="AQ92" s="2" t="s">
        <v>85</v>
      </c>
      <c r="AR92" t="s">
        <v>26</v>
      </c>
      <c r="AS92" t="s">
        <v>41</v>
      </c>
      <c r="AW92" t="s">
        <v>9</v>
      </c>
      <c r="AX92" t="s">
        <v>10</v>
      </c>
      <c r="AY92" t="s">
        <v>69</v>
      </c>
      <c r="AZ92" s="2"/>
      <c r="BA92" t="s">
        <v>9</v>
      </c>
      <c r="BB92" t="s">
        <v>10</v>
      </c>
      <c r="BC92" t="s">
        <v>85</v>
      </c>
    </row>
    <row r="93" spans="1:55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4"/>
        <v>-1</v>
      </c>
      <c r="L93" s="6" t="s">
        <v>89</v>
      </c>
      <c r="M93" t="s">
        <v>40</v>
      </c>
      <c r="P93" t="s">
        <v>9</v>
      </c>
      <c r="Q93" t="s">
        <v>5</v>
      </c>
      <c r="R93" s="7">
        <v>0</v>
      </c>
      <c r="S93" s="7">
        <v>0</v>
      </c>
      <c r="T93">
        <f t="shared" si="6"/>
        <v>0</v>
      </c>
      <c r="U93" s="6" t="str">
        <f t="shared" si="7"/>
        <v>identical</v>
      </c>
      <c r="AJ93" t="s">
        <v>9</v>
      </c>
      <c r="AK93" t="s">
        <v>5</v>
      </c>
      <c r="AL93">
        <v>-1</v>
      </c>
      <c r="AM93">
        <v>0</v>
      </c>
      <c r="AN93">
        <v>-1</v>
      </c>
      <c r="AO93" t="s">
        <v>26</v>
      </c>
      <c r="AP93" s="2" t="s">
        <v>68</v>
      </c>
      <c r="AQ93" s="2">
        <v>0</v>
      </c>
      <c r="AR93" t="s">
        <v>26</v>
      </c>
      <c r="AS93" t="s">
        <v>40</v>
      </c>
      <c r="AW93" t="s">
        <v>9</v>
      </c>
      <c r="AX93" t="s">
        <v>5</v>
      </c>
      <c r="AY93" t="s">
        <v>68</v>
      </c>
      <c r="AZ93" s="2"/>
      <c r="BA93" t="s">
        <v>9</v>
      </c>
      <c r="BB93" t="s">
        <v>5</v>
      </c>
      <c r="BC93">
        <v>0</v>
      </c>
    </row>
    <row r="94" spans="1:55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4"/>
        <v>0</v>
      </c>
      <c r="L94" t="str">
        <f t="shared" si="5"/>
        <v>identical</v>
      </c>
      <c r="M94" t="s">
        <v>41</v>
      </c>
      <c r="P94" t="s">
        <v>9</v>
      </c>
      <c r="Q94" t="s">
        <v>13</v>
      </c>
      <c r="R94" s="7">
        <v>0</v>
      </c>
      <c r="S94" s="7">
        <v>0</v>
      </c>
      <c r="T94">
        <f t="shared" si="6"/>
        <v>0</v>
      </c>
      <c r="U94" s="6" t="str">
        <f t="shared" si="7"/>
        <v>identical</v>
      </c>
      <c r="AJ94" t="s">
        <v>9</v>
      </c>
      <c r="AK94" t="s">
        <v>13</v>
      </c>
      <c r="AL94">
        <v>0</v>
      </c>
      <c r="AM94">
        <v>0</v>
      </c>
      <c r="AN94">
        <v>0</v>
      </c>
      <c r="AO94" t="s">
        <v>50</v>
      </c>
      <c r="AP94" s="2">
        <v>0</v>
      </c>
      <c r="AQ94" s="2">
        <v>0</v>
      </c>
      <c r="AR94" t="s">
        <v>50</v>
      </c>
      <c r="AS94" t="s">
        <v>41</v>
      </c>
      <c r="AW94" t="s">
        <v>9</v>
      </c>
      <c r="AX94" t="s">
        <v>13</v>
      </c>
      <c r="AY94">
        <v>0</v>
      </c>
      <c r="AZ94" s="2"/>
      <c r="BA94" t="s">
        <v>9</v>
      </c>
      <c r="BB94" t="s">
        <v>13</v>
      </c>
      <c r="BC94">
        <v>0</v>
      </c>
    </row>
    <row r="95" spans="1:55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4"/>
        <v>1</v>
      </c>
      <c r="L95" t="s">
        <v>90</v>
      </c>
      <c r="M95" t="s">
        <v>41</v>
      </c>
      <c r="P95" t="s">
        <v>9</v>
      </c>
      <c r="Q95" t="s">
        <v>3</v>
      </c>
      <c r="R95" s="7">
        <v>0</v>
      </c>
      <c r="S95" s="7">
        <v>-2</v>
      </c>
      <c r="T95">
        <f t="shared" si="6"/>
        <v>2</v>
      </c>
      <c r="U95" s="6" t="s">
        <v>89</v>
      </c>
      <c r="AJ95" t="s">
        <v>9</v>
      </c>
      <c r="AK95" t="s">
        <v>3</v>
      </c>
      <c r="AL95">
        <v>-1</v>
      </c>
      <c r="AM95">
        <v>-2</v>
      </c>
      <c r="AN95">
        <v>1</v>
      </c>
      <c r="AO95" t="s">
        <v>26</v>
      </c>
      <c r="AP95" s="2" t="s">
        <v>57</v>
      </c>
      <c r="AQ95" s="2" t="s">
        <v>51</v>
      </c>
      <c r="AR95" t="s">
        <v>26</v>
      </c>
      <c r="AS95" t="s">
        <v>41</v>
      </c>
      <c r="AW95" t="s">
        <v>9</v>
      </c>
      <c r="AX95" t="s">
        <v>3</v>
      </c>
      <c r="AY95" t="s">
        <v>57</v>
      </c>
      <c r="AZ95" s="2"/>
      <c r="BA95" t="s">
        <v>9</v>
      </c>
      <c r="BB95" t="s">
        <v>3</v>
      </c>
      <c r="BC95" t="s">
        <v>51</v>
      </c>
    </row>
    <row r="96" spans="1:55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4"/>
        <v>3</v>
      </c>
      <c r="L96" t="s">
        <v>34</v>
      </c>
      <c r="M96" t="s">
        <v>40</v>
      </c>
      <c r="P96" t="s">
        <v>9</v>
      </c>
      <c r="Q96" t="s">
        <v>2</v>
      </c>
      <c r="R96" s="7">
        <v>0</v>
      </c>
      <c r="S96" s="7">
        <v>-3</v>
      </c>
      <c r="T96">
        <f t="shared" si="6"/>
        <v>3</v>
      </c>
      <c r="U96" s="6" t="s">
        <v>34</v>
      </c>
      <c r="AJ96" t="s">
        <v>9</v>
      </c>
      <c r="AK96" t="s">
        <v>2</v>
      </c>
      <c r="AL96">
        <v>0</v>
      </c>
      <c r="AM96">
        <v>-3</v>
      </c>
      <c r="AN96">
        <v>3</v>
      </c>
      <c r="AO96" t="s">
        <v>29</v>
      </c>
      <c r="AP96" s="2">
        <v>0</v>
      </c>
      <c r="AQ96" s="2" t="s">
        <v>81</v>
      </c>
      <c r="AR96" t="s">
        <v>29</v>
      </c>
      <c r="AS96" t="s">
        <v>40</v>
      </c>
      <c r="AW96" t="s">
        <v>9</v>
      </c>
      <c r="AX96" t="s">
        <v>2</v>
      </c>
      <c r="AY96">
        <v>0</v>
      </c>
      <c r="AZ96" s="2"/>
      <c r="BA96" t="s">
        <v>9</v>
      </c>
      <c r="BB96" t="s">
        <v>2</v>
      </c>
      <c r="BC96" t="s">
        <v>81</v>
      </c>
    </row>
    <row r="97" spans="1:55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4"/>
        <v>0</v>
      </c>
      <c r="L97" t="str">
        <f t="shared" si="5"/>
        <v>identical</v>
      </c>
      <c r="M97" t="s">
        <v>41</v>
      </c>
      <c r="P97" t="s">
        <v>9</v>
      </c>
      <c r="Q97" t="s">
        <v>19</v>
      </c>
      <c r="R97" s="7">
        <v>0</v>
      </c>
      <c r="S97" s="7">
        <v>0</v>
      </c>
      <c r="T97">
        <f t="shared" si="6"/>
        <v>0</v>
      </c>
      <c r="U97" s="6" t="str">
        <f t="shared" si="7"/>
        <v>identical</v>
      </c>
      <c r="AJ97" t="s">
        <v>9</v>
      </c>
      <c r="AK97" t="s">
        <v>19</v>
      </c>
      <c r="AL97">
        <v>0</v>
      </c>
      <c r="AM97">
        <v>0</v>
      </c>
      <c r="AN97">
        <v>0</v>
      </c>
      <c r="AO97" t="s">
        <v>50</v>
      </c>
      <c r="AP97" s="2">
        <v>0</v>
      </c>
      <c r="AQ97" s="2">
        <v>0</v>
      </c>
      <c r="AR97" t="s">
        <v>50</v>
      </c>
      <c r="AS97" t="s">
        <v>41</v>
      </c>
      <c r="AW97" t="s">
        <v>9</v>
      </c>
      <c r="AX97" t="s">
        <v>19</v>
      </c>
      <c r="AY97">
        <v>0</v>
      </c>
      <c r="AZ97" s="2"/>
      <c r="BA97" t="s">
        <v>9</v>
      </c>
      <c r="BB97" t="s">
        <v>19</v>
      </c>
      <c r="BC97">
        <v>0</v>
      </c>
    </row>
    <row r="98" spans="1:55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4"/>
        <v>-1</v>
      </c>
      <c r="L98" s="6" t="s">
        <v>89</v>
      </c>
      <c r="M98" t="s">
        <v>40</v>
      </c>
      <c r="P98" t="s">
        <v>9</v>
      </c>
      <c r="Q98" t="s">
        <v>9</v>
      </c>
      <c r="R98" s="7">
        <v>0</v>
      </c>
      <c r="S98" s="7">
        <v>0</v>
      </c>
      <c r="T98">
        <f t="shared" si="6"/>
        <v>0</v>
      </c>
      <c r="U98" s="6" t="str">
        <f t="shared" si="7"/>
        <v>identical</v>
      </c>
      <c r="AJ98" t="s">
        <v>9</v>
      </c>
      <c r="AK98" t="s">
        <v>9</v>
      </c>
      <c r="AL98">
        <v>-1</v>
      </c>
      <c r="AM98">
        <v>0</v>
      </c>
      <c r="AN98">
        <v>-1</v>
      </c>
      <c r="AO98" t="s">
        <v>26</v>
      </c>
      <c r="AP98" s="2" t="s">
        <v>57</v>
      </c>
      <c r="AQ98" s="2">
        <v>0</v>
      </c>
      <c r="AR98" t="s">
        <v>26</v>
      </c>
      <c r="AS98" t="s">
        <v>40</v>
      </c>
      <c r="AW98" t="s">
        <v>9</v>
      </c>
      <c r="AX98" t="s">
        <v>9</v>
      </c>
      <c r="AY98" t="s">
        <v>57</v>
      </c>
      <c r="AZ98" s="2"/>
      <c r="BA98" t="s">
        <v>9</v>
      </c>
      <c r="BB98" t="s">
        <v>9</v>
      </c>
      <c r="BC98">
        <v>0</v>
      </c>
    </row>
    <row r="99" spans="1:55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4"/>
        <v>0</v>
      </c>
      <c r="L99" t="str">
        <f t="shared" si="5"/>
        <v>identical</v>
      </c>
      <c r="M99" t="s">
        <v>41</v>
      </c>
      <c r="P99" t="s">
        <v>9</v>
      </c>
      <c r="Q99" t="s">
        <v>15</v>
      </c>
      <c r="R99" s="7">
        <v>0</v>
      </c>
      <c r="S99" s="7">
        <v>0</v>
      </c>
      <c r="T99">
        <f t="shared" si="6"/>
        <v>0</v>
      </c>
      <c r="U99" s="6" t="str">
        <f t="shared" si="7"/>
        <v>identical</v>
      </c>
      <c r="AJ99" t="s">
        <v>9</v>
      </c>
      <c r="AK99" t="s">
        <v>15</v>
      </c>
      <c r="AL99">
        <v>0</v>
      </c>
      <c r="AM99">
        <v>0</v>
      </c>
      <c r="AN99">
        <v>0</v>
      </c>
      <c r="AO99" t="s">
        <v>50</v>
      </c>
      <c r="AP99" s="2">
        <v>0</v>
      </c>
      <c r="AQ99" s="2">
        <v>0</v>
      </c>
      <c r="AR99" t="s">
        <v>50</v>
      </c>
      <c r="AS99" t="s">
        <v>41</v>
      </c>
      <c r="AW99" t="s">
        <v>9</v>
      </c>
      <c r="AX99" t="s">
        <v>15</v>
      </c>
      <c r="AY99">
        <v>0</v>
      </c>
      <c r="AZ99" s="2"/>
      <c r="BA99" t="s">
        <v>9</v>
      </c>
      <c r="BB99" t="s">
        <v>15</v>
      </c>
      <c r="BC99">
        <v>0</v>
      </c>
    </row>
    <row r="100" spans="1:55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4"/>
        <v>0</v>
      </c>
      <c r="L100" t="str">
        <f t="shared" si="5"/>
        <v>identical</v>
      </c>
      <c r="M100" t="s">
        <v>41</v>
      </c>
      <c r="P100" t="s">
        <v>9</v>
      </c>
      <c r="Q100" t="s">
        <v>7</v>
      </c>
      <c r="R100" s="7">
        <v>0</v>
      </c>
      <c r="S100" s="7">
        <v>0</v>
      </c>
      <c r="T100">
        <f t="shared" si="6"/>
        <v>0</v>
      </c>
      <c r="U100" s="6" t="str">
        <f t="shared" si="7"/>
        <v>identical</v>
      </c>
      <c r="AJ100" t="s">
        <v>9</v>
      </c>
      <c r="AK100" t="s">
        <v>7</v>
      </c>
      <c r="AL100">
        <v>0</v>
      </c>
      <c r="AM100">
        <v>0</v>
      </c>
      <c r="AN100">
        <v>0</v>
      </c>
      <c r="AO100" t="s">
        <v>50</v>
      </c>
      <c r="AP100" s="2">
        <v>0</v>
      </c>
      <c r="AQ100" s="2">
        <v>0</v>
      </c>
      <c r="AR100" t="s">
        <v>50</v>
      </c>
      <c r="AS100" t="s">
        <v>41</v>
      </c>
      <c r="AW100" t="s">
        <v>9</v>
      </c>
      <c r="AX100" t="s">
        <v>7</v>
      </c>
      <c r="AY100">
        <v>0</v>
      </c>
      <c r="AZ100" s="2"/>
      <c r="BA100" t="s">
        <v>9</v>
      </c>
      <c r="BB100" t="s">
        <v>7</v>
      </c>
      <c r="BC100">
        <v>0</v>
      </c>
    </row>
    <row r="101" spans="1:55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4"/>
        <v>0</v>
      </c>
      <c r="L101" t="str">
        <f t="shared" si="5"/>
        <v>identical</v>
      </c>
      <c r="M101" t="s">
        <v>41</v>
      </c>
      <c r="P101" t="s">
        <v>9</v>
      </c>
      <c r="Q101" t="s">
        <v>14</v>
      </c>
      <c r="R101" s="7">
        <v>0</v>
      </c>
      <c r="S101" s="7">
        <v>0</v>
      </c>
      <c r="T101">
        <f t="shared" si="6"/>
        <v>0</v>
      </c>
      <c r="U101" s="6" t="str">
        <f t="shared" si="7"/>
        <v>identical</v>
      </c>
      <c r="AJ101" t="s">
        <v>9</v>
      </c>
      <c r="AK101" t="s">
        <v>14</v>
      </c>
      <c r="AL101">
        <v>0</v>
      </c>
      <c r="AM101">
        <v>0</v>
      </c>
      <c r="AN101">
        <v>0</v>
      </c>
      <c r="AO101" t="s">
        <v>50</v>
      </c>
      <c r="AP101" s="2">
        <v>0</v>
      </c>
      <c r="AQ101" s="2">
        <v>0</v>
      </c>
      <c r="AR101" t="s">
        <v>50</v>
      </c>
      <c r="AS101" t="s">
        <v>41</v>
      </c>
      <c r="AW101" t="s">
        <v>9</v>
      </c>
      <c r="AX101" t="s">
        <v>14</v>
      </c>
      <c r="AY101">
        <v>0</v>
      </c>
      <c r="AZ101" s="2"/>
      <c r="BA101" t="s">
        <v>9</v>
      </c>
      <c r="BB101" t="s">
        <v>14</v>
      </c>
      <c r="BC101">
        <v>0</v>
      </c>
    </row>
    <row r="102" spans="1:55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4"/>
        <v>0</v>
      </c>
      <c r="L102" t="str">
        <f t="shared" si="5"/>
        <v>identical</v>
      </c>
      <c r="M102" t="s">
        <v>41</v>
      </c>
      <c r="P102" t="s">
        <v>9</v>
      </c>
      <c r="Q102" t="s">
        <v>11</v>
      </c>
      <c r="R102" s="7">
        <v>0</v>
      </c>
      <c r="S102" s="7">
        <v>0</v>
      </c>
      <c r="T102">
        <f t="shared" si="6"/>
        <v>0</v>
      </c>
      <c r="U102" s="6" t="str">
        <f t="shared" si="7"/>
        <v>identical</v>
      </c>
      <c r="AJ102" t="s">
        <v>9</v>
      </c>
      <c r="AK102" t="s">
        <v>11</v>
      </c>
      <c r="AL102">
        <v>0</v>
      </c>
      <c r="AM102">
        <v>0</v>
      </c>
      <c r="AN102">
        <v>0</v>
      </c>
      <c r="AO102" t="s">
        <v>50</v>
      </c>
      <c r="AP102" s="2">
        <v>0</v>
      </c>
      <c r="AQ102" s="2">
        <v>0</v>
      </c>
      <c r="AR102" t="s">
        <v>50</v>
      </c>
      <c r="AS102" t="s">
        <v>41</v>
      </c>
      <c r="AW102" t="s">
        <v>9</v>
      </c>
      <c r="AX102" t="s">
        <v>11</v>
      </c>
      <c r="AY102">
        <v>0</v>
      </c>
      <c r="AZ102" s="2"/>
      <c r="BA102" t="s">
        <v>9</v>
      </c>
      <c r="BB102" t="s">
        <v>11</v>
      </c>
      <c r="BC102">
        <v>0</v>
      </c>
    </row>
    <row r="103" spans="1:55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4"/>
        <v>0</v>
      </c>
      <c r="L103" t="str">
        <f t="shared" si="5"/>
        <v>identical</v>
      </c>
      <c r="M103" t="s">
        <v>41</v>
      </c>
      <c r="P103" t="s">
        <v>9</v>
      </c>
      <c r="Q103" t="s">
        <v>4</v>
      </c>
      <c r="R103" s="7">
        <v>-2</v>
      </c>
      <c r="S103" s="7">
        <v>-2</v>
      </c>
      <c r="T103">
        <f t="shared" si="6"/>
        <v>0</v>
      </c>
      <c r="U103" s="6" t="str">
        <f t="shared" si="7"/>
        <v>identical</v>
      </c>
      <c r="AJ103" t="s">
        <v>9</v>
      </c>
      <c r="AK103" t="s">
        <v>4</v>
      </c>
      <c r="AL103">
        <v>-2</v>
      </c>
      <c r="AM103">
        <v>-2</v>
      </c>
      <c r="AN103">
        <v>0</v>
      </c>
      <c r="AO103" t="s">
        <v>50</v>
      </c>
      <c r="AP103" s="2" t="s">
        <v>51</v>
      </c>
      <c r="AQ103" s="2" t="s">
        <v>51</v>
      </c>
      <c r="AR103" t="s">
        <v>50</v>
      </c>
      <c r="AS103" t="s">
        <v>41</v>
      </c>
      <c r="AW103" t="s">
        <v>9</v>
      </c>
      <c r="AX103" t="s">
        <v>4</v>
      </c>
      <c r="AY103" t="s">
        <v>51</v>
      </c>
      <c r="AZ103" s="2"/>
      <c r="BA103" t="s">
        <v>9</v>
      </c>
      <c r="BB103" t="s">
        <v>4</v>
      </c>
      <c r="BC103" t="s">
        <v>51</v>
      </c>
    </row>
    <row r="104" spans="1:55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4"/>
        <v>0</v>
      </c>
      <c r="L104" t="str">
        <f t="shared" si="5"/>
        <v>identical</v>
      </c>
      <c r="M104" t="s">
        <v>41</v>
      </c>
      <c r="P104" t="s">
        <v>9</v>
      </c>
      <c r="Q104" t="s">
        <v>12</v>
      </c>
      <c r="R104" s="7">
        <v>0</v>
      </c>
      <c r="S104" s="7">
        <v>0</v>
      </c>
      <c r="T104">
        <f t="shared" si="6"/>
        <v>0</v>
      </c>
      <c r="U104" s="6" t="str">
        <f t="shared" si="7"/>
        <v>identical</v>
      </c>
      <c r="AJ104" t="s">
        <v>9</v>
      </c>
      <c r="AK104" t="s">
        <v>12</v>
      </c>
      <c r="AL104">
        <v>0</v>
      </c>
      <c r="AM104">
        <v>0</v>
      </c>
      <c r="AN104">
        <v>0</v>
      </c>
      <c r="AO104" t="s">
        <v>50</v>
      </c>
      <c r="AP104" s="2">
        <v>0</v>
      </c>
      <c r="AQ104" s="2">
        <v>0</v>
      </c>
      <c r="AR104" t="s">
        <v>50</v>
      </c>
      <c r="AS104" t="s">
        <v>41</v>
      </c>
      <c r="AW104" t="s">
        <v>9</v>
      </c>
      <c r="AX104" t="s">
        <v>12</v>
      </c>
      <c r="AY104">
        <v>0</v>
      </c>
      <c r="AZ104" s="2"/>
      <c r="BA104" t="s">
        <v>9</v>
      </c>
      <c r="BB104" t="s">
        <v>12</v>
      </c>
      <c r="BC104">
        <v>0</v>
      </c>
    </row>
    <row r="105" spans="1:55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4"/>
        <v>-1</v>
      </c>
      <c r="L105" t="s">
        <v>90</v>
      </c>
      <c r="M105" t="s">
        <v>41</v>
      </c>
      <c r="P105" t="s">
        <v>9</v>
      </c>
      <c r="Q105" t="s">
        <v>8</v>
      </c>
      <c r="R105" s="7">
        <v>-2</v>
      </c>
      <c r="S105" s="7">
        <v>0</v>
      </c>
      <c r="T105">
        <f t="shared" si="6"/>
        <v>-2</v>
      </c>
      <c r="U105" s="6" t="s">
        <v>89</v>
      </c>
      <c r="AJ105" t="s">
        <v>9</v>
      </c>
      <c r="AK105" t="s">
        <v>8</v>
      </c>
      <c r="AL105">
        <v>-2</v>
      </c>
      <c r="AM105">
        <v>-1</v>
      </c>
      <c r="AN105">
        <v>-1</v>
      </c>
      <c r="AO105" t="s">
        <v>26</v>
      </c>
      <c r="AP105" s="2">
        <v>2</v>
      </c>
      <c r="AQ105" s="2" t="s">
        <v>57</v>
      </c>
      <c r="AR105" t="s">
        <v>26</v>
      </c>
      <c r="AS105" t="s">
        <v>41</v>
      </c>
      <c r="AW105" t="s">
        <v>9</v>
      </c>
      <c r="AX105" t="s">
        <v>8</v>
      </c>
      <c r="AY105">
        <v>2</v>
      </c>
      <c r="AZ105" s="2"/>
      <c r="BA105" t="s">
        <v>9</v>
      </c>
      <c r="BB105" t="s">
        <v>8</v>
      </c>
      <c r="BC105" t="s">
        <v>57</v>
      </c>
    </row>
    <row r="106" spans="1:55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4"/>
        <v>0</v>
      </c>
      <c r="L106" t="str">
        <f t="shared" si="5"/>
        <v>identical</v>
      </c>
      <c r="M106" t="s">
        <v>41</v>
      </c>
      <c r="P106" t="s">
        <v>9</v>
      </c>
      <c r="Q106" t="s">
        <v>6</v>
      </c>
      <c r="R106" s="7">
        <v>0</v>
      </c>
      <c r="S106" s="7">
        <v>0</v>
      </c>
      <c r="T106">
        <f t="shared" si="6"/>
        <v>0</v>
      </c>
      <c r="U106" s="6" t="str">
        <f t="shared" si="7"/>
        <v>identical</v>
      </c>
      <c r="AJ106" t="s">
        <v>9</v>
      </c>
      <c r="AK106" t="s">
        <v>6</v>
      </c>
      <c r="AL106">
        <v>0</v>
      </c>
      <c r="AM106">
        <v>0</v>
      </c>
      <c r="AN106">
        <v>0</v>
      </c>
      <c r="AO106" t="s">
        <v>50</v>
      </c>
      <c r="AP106" s="2">
        <v>0</v>
      </c>
      <c r="AQ106" s="2">
        <v>0</v>
      </c>
      <c r="AR106" t="s">
        <v>50</v>
      </c>
      <c r="AS106" t="s">
        <v>41</v>
      </c>
      <c r="AW106" t="s">
        <v>9</v>
      </c>
      <c r="AX106" t="s">
        <v>6</v>
      </c>
      <c r="AY106">
        <v>0</v>
      </c>
      <c r="AZ106" s="2"/>
      <c r="BA106" t="s">
        <v>9</v>
      </c>
      <c r="BB106" t="s">
        <v>6</v>
      </c>
      <c r="BC106">
        <v>0</v>
      </c>
    </row>
    <row r="107" spans="1:55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4"/>
        <v>1</v>
      </c>
      <c r="L107" s="6" t="s">
        <v>89</v>
      </c>
      <c r="M107" t="s">
        <v>40</v>
      </c>
      <c r="P107" t="s">
        <v>15</v>
      </c>
      <c r="Q107" t="s">
        <v>10</v>
      </c>
      <c r="R107" s="7">
        <v>0</v>
      </c>
      <c r="S107" s="7">
        <v>0</v>
      </c>
      <c r="T107">
        <f t="shared" si="6"/>
        <v>0</v>
      </c>
      <c r="U107" s="6" t="str">
        <f t="shared" si="7"/>
        <v>identical</v>
      </c>
      <c r="AJ107" t="s">
        <v>15</v>
      </c>
      <c r="AK107" t="s">
        <v>10</v>
      </c>
      <c r="AL107">
        <v>0</v>
      </c>
      <c r="AM107">
        <v>-1</v>
      </c>
      <c r="AN107">
        <v>1</v>
      </c>
      <c r="AO107" t="s">
        <v>26</v>
      </c>
      <c r="AP107" s="2">
        <v>0</v>
      </c>
      <c r="AQ107" s="2">
        <v>1</v>
      </c>
      <c r="AR107" t="s">
        <v>26</v>
      </c>
      <c r="AS107" t="s">
        <v>40</v>
      </c>
      <c r="AW107" t="s">
        <v>15</v>
      </c>
      <c r="AX107" t="s">
        <v>10</v>
      </c>
      <c r="AY107">
        <v>0</v>
      </c>
      <c r="AZ107" s="2"/>
      <c r="BA107" t="s">
        <v>15</v>
      </c>
      <c r="BB107" t="s">
        <v>10</v>
      </c>
      <c r="BC107">
        <v>1</v>
      </c>
    </row>
    <row r="108" spans="1:55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4"/>
        <v>4</v>
      </c>
      <c r="L108" t="s">
        <v>90</v>
      </c>
      <c r="M108" t="s">
        <v>41</v>
      </c>
      <c r="P108" t="s">
        <v>15</v>
      </c>
      <c r="Q108" t="s">
        <v>5</v>
      </c>
      <c r="R108" s="7">
        <v>0</v>
      </c>
      <c r="S108" s="7">
        <v>-5</v>
      </c>
      <c r="T108">
        <f t="shared" si="6"/>
        <v>5</v>
      </c>
      <c r="U108" s="6" t="s">
        <v>89</v>
      </c>
      <c r="AJ108" t="s">
        <v>15</v>
      </c>
      <c r="AK108" t="s">
        <v>5</v>
      </c>
      <c r="AL108">
        <v>-1</v>
      </c>
      <c r="AM108">
        <v>-5</v>
      </c>
      <c r="AN108">
        <v>4</v>
      </c>
      <c r="AO108" t="s">
        <v>28</v>
      </c>
      <c r="AP108" s="2">
        <v>1</v>
      </c>
      <c r="AQ108" s="2">
        <v>5</v>
      </c>
      <c r="AR108" t="s">
        <v>28</v>
      </c>
      <c r="AS108" t="s">
        <v>41</v>
      </c>
      <c r="AW108" t="s">
        <v>15</v>
      </c>
      <c r="AX108" t="s">
        <v>5</v>
      </c>
      <c r="AY108">
        <v>1</v>
      </c>
      <c r="AZ108" s="2"/>
      <c r="BA108" t="s">
        <v>15</v>
      </c>
      <c r="BB108" t="s">
        <v>5</v>
      </c>
      <c r="BC108">
        <v>5</v>
      </c>
    </row>
    <row r="109" spans="1:55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4"/>
        <v>0</v>
      </c>
      <c r="L109" t="str">
        <f t="shared" si="5"/>
        <v>identical</v>
      </c>
      <c r="M109" t="s">
        <v>41</v>
      </c>
      <c r="P109" t="s">
        <v>15</v>
      </c>
      <c r="Q109" t="s">
        <v>13</v>
      </c>
      <c r="R109" s="7">
        <v>0</v>
      </c>
      <c r="S109" s="7">
        <v>0</v>
      </c>
      <c r="T109">
        <f t="shared" si="6"/>
        <v>0</v>
      </c>
      <c r="U109" s="6" t="str">
        <f t="shared" si="7"/>
        <v>identical</v>
      </c>
      <c r="AJ109" t="s">
        <v>15</v>
      </c>
      <c r="AK109" t="s">
        <v>13</v>
      </c>
      <c r="AL109">
        <v>0</v>
      </c>
      <c r="AM109">
        <v>0</v>
      </c>
      <c r="AN109">
        <v>0</v>
      </c>
      <c r="AO109" t="s">
        <v>50</v>
      </c>
      <c r="AP109" s="2">
        <v>0</v>
      </c>
      <c r="AQ109" s="2">
        <v>0</v>
      </c>
      <c r="AR109" t="s">
        <v>50</v>
      </c>
      <c r="AS109" t="s">
        <v>41</v>
      </c>
      <c r="AW109" t="s">
        <v>15</v>
      </c>
      <c r="AX109" t="s">
        <v>13</v>
      </c>
      <c r="AY109">
        <v>0</v>
      </c>
      <c r="AZ109" s="2"/>
      <c r="BA109" t="s">
        <v>15</v>
      </c>
      <c r="BB109" t="s">
        <v>13</v>
      </c>
      <c r="BC109">
        <v>0</v>
      </c>
    </row>
    <row r="110" spans="1:55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4"/>
        <v>0</v>
      </c>
      <c r="L110" t="str">
        <f t="shared" si="5"/>
        <v>identical</v>
      </c>
      <c r="M110" t="s">
        <v>41</v>
      </c>
      <c r="P110" t="s">
        <v>15</v>
      </c>
      <c r="Q110" t="s">
        <v>3</v>
      </c>
      <c r="R110" s="7">
        <v>0</v>
      </c>
      <c r="S110" s="7">
        <v>0</v>
      </c>
      <c r="T110">
        <f t="shared" si="6"/>
        <v>0</v>
      </c>
      <c r="U110" s="6" t="str">
        <f t="shared" si="7"/>
        <v>identical</v>
      </c>
      <c r="AJ110" t="s">
        <v>15</v>
      </c>
      <c r="AK110" t="s">
        <v>3</v>
      </c>
      <c r="AL110">
        <v>0</v>
      </c>
      <c r="AM110">
        <v>0</v>
      </c>
      <c r="AN110">
        <v>0</v>
      </c>
      <c r="AO110" t="s">
        <v>50</v>
      </c>
      <c r="AP110" s="2" t="s">
        <v>55</v>
      </c>
      <c r="AQ110" s="2">
        <v>0</v>
      </c>
      <c r="AR110" t="s">
        <v>50</v>
      </c>
      <c r="AS110" t="s">
        <v>41</v>
      </c>
      <c r="AW110" t="s">
        <v>15</v>
      </c>
      <c r="AX110" t="s">
        <v>3</v>
      </c>
      <c r="AY110" t="s">
        <v>55</v>
      </c>
      <c r="AZ110" s="2"/>
      <c r="BA110" t="s">
        <v>15</v>
      </c>
      <c r="BB110" t="s">
        <v>3</v>
      </c>
      <c r="BC110">
        <v>0</v>
      </c>
    </row>
    <row r="111" spans="1:55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4"/>
        <v>3</v>
      </c>
      <c r="L111" t="s">
        <v>34</v>
      </c>
      <c r="M111" t="s">
        <v>40</v>
      </c>
      <c r="P111" t="s">
        <v>15</v>
      </c>
      <c r="Q111" t="s">
        <v>2</v>
      </c>
      <c r="R111" s="7">
        <v>0</v>
      </c>
      <c r="S111" s="7">
        <v>-3</v>
      </c>
      <c r="T111">
        <f t="shared" si="6"/>
        <v>3</v>
      </c>
      <c r="U111" s="6" t="s">
        <v>34</v>
      </c>
      <c r="AJ111" t="s">
        <v>15</v>
      </c>
      <c r="AK111" t="s">
        <v>2</v>
      </c>
      <c r="AL111">
        <v>0</v>
      </c>
      <c r="AM111">
        <v>-3</v>
      </c>
      <c r="AN111">
        <v>3</v>
      </c>
      <c r="AO111" t="s">
        <v>29</v>
      </c>
      <c r="AP111" s="2">
        <v>0</v>
      </c>
      <c r="AQ111" s="2">
        <v>3</v>
      </c>
      <c r="AR111" t="s">
        <v>29</v>
      </c>
      <c r="AS111" t="s">
        <v>40</v>
      </c>
      <c r="AW111" t="s">
        <v>15</v>
      </c>
      <c r="AX111" t="s">
        <v>2</v>
      </c>
      <c r="AY111">
        <v>0</v>
      </c>
      <c r="AZ111" s="2"/>
      <c r="BA111" t="s">
        <v>15</v>
      </c>
      <c r="BB111" t="s">
        <v>2</v>
      </c>
      <c r="BC111">
        <v>3</v>
      </c>
    </row>
    <row r="112" spans="1:55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4"/>
        <v>0</v>
      </c>
      <c r="L112" t="str">
        <f t="shared" si="5"/>
        <v>identical</v>
      </c>
      <c r="M112" t="s">
        <v>41</v>
      </c>
      <c r="P112" t="s">
        <v>15</v>
      </c>
      <c r="Q112" t="s">
        <v>19</v>
      </c>
      <c r="R112" s="7">
        <v>0</v>
      </c>
      <c r="S112" s="7">
        <v>0</v>
      </c>
      <c r="T112">
        <f t="shared" si="6"/>
        <v>0</v>
      </c>
      <c r="U112" s="6" t="str">
        <f t="shared" si="7"/>
        <v>identical</v>
      </c>
      <c r="AJ112" t="s">
        <v>15</v>
      </c>
      <c r="AK112" t="s">
        <v>19</v>
      </c>
      <c r="AL112">
        <v>0</v>
      </c>
      <c r="AM112">
        <v>0</v>
      </c>
      <c r="AN112">
        <v>0</v>
      </c>
      <c r="AO112" t="s">
        <v>50</v>
      </c>
      <c r="AP112" s="2">
        <v>0</v>
      </c>
      <c r="AQ112" s="2">
        <v>0</v>
      </c>
      <c r="AR112" t="s">
        <v>50</v>
      </c>
      <c r="AS112" t="s">
        <v>41</v>
      </c>
      <c r="AW112" t="s">
        <v>15</v>
      </c>
      <c r="AX112" t="s">
        <v>19</v>
      </c>
      <c r="AY112">
        <v>0</v>
      </c>
      <c r="AZ112" s="2"/>
      <c r="BA112" t="s">
        <v>15</v>
      </c>
      <c r="BB112" t="s">
        <v>19</v>
      </c>
      <c r="BC112">
        <v>0</v>
      </c>
    </row>
    <row r="113" spans="1:55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4"/>
        <v>0</v>
      </c>
      <c r="L113" t="str">
        <f t="shared" si="5"/>
        <v>identical</v>
      </c>
      <c r="M113" t="s">
        <v>41</v>
      </c>
      <c r="P113" t="s">
        <v>15</v>
      </c>
      <c r="Q113" t="s">
        <v>9</v>
      </c>
      <c r="R113" s="7">
        <v>0</v>
      </c>
      <c r="S113" s="7">
        <v>0</v>
      </c>
      <c r="T113">
        <f t="shared" si="6"/>
        <v>0</v>
      </c>
      <c r="U113" s="6" t="str">
        <f t="shared" si="7"/>
        <v>identical</v>
      </c>
      <c r="AJ113" t="s">
        <v>15</v>
      </c>
      <c r="AK113" t="s">
        <v>9</v>
      </c>
      <c r="AL113">
        <v>0</v>
      </c>
      <c r="AM113">
        <v>0</v>
      </c>
      <c r="AN113">
        <v>0</v>
      </c>
      <c r="AO113" t="s">
        <v>50</v>
      </c>
      <c r="AP113" s="2">
        <v>0</v>
      </c>
      <c r="AQ113" s="2">
        <v>0</v>
      </c>
      <c r="AR113" t="s">
        <v>50</v>
      </c>
      <c r="AS113" t="s">
        <v>41</v>
      </c>
      <c r="AW113" t="s">
        <v>15</v>
      </c>
      <c r="AX113" t="s">
        <v>9</v>
      </c>
      <c r="AY113">
        <v>0</v>
      </c>
      <c r="AZ113" s="2"/>
      <c r="BA113" t="s">
        <v>15</v>
      </c>
      <c r="BB113" t="s">
        <v>9</v>
      </c>
      <c r="BC113">
        <v>0</v>
      </c>
    </row>
    <row r="114" spans="1:55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4"/>
        <v>0</v>
      </c>
      <c r="L114" t="str">
        <f t="shared" si="5"/>
        <v>identical</v>
      </c>
      <c r="M114" t="s">
        <v>41</v>
      </c>
      <c r="P114" t="s">
        <v>15</v>
      </c>
      <c r="Q114" t="s">
        <v>15</v>
      </c>
      <c r="R114" s="7">
        <v>0</v>
      </c>
      <c r="S114" s="7">
        <v>0</v>
      </c>
      <c r="T114">
        <f t="shared" si="6"/>
        <v>0</v>
      </c>
      <c r="U114" s="6" t="str">
        <f t="shared" si="7"/>
        <v>identical</v>
      </c>
      <c r="AJ114" t="s">
        <v>15</v>
      </c>
      <c r="AK114" t="s">
        <v>15</v>
      </c>
      <c r="AL114">
        <v>0</v>
      </c>
      <c r="AM114">
        <v>0</v>
      </c>
      <c r="AN114">
        <v>0</v>
      </c>
      <c r="AO114" t="s">
        <v>50</v>
      </c>
      <c r="AP114" s="2" t="s">
        <v>54</v>
      </c>
      <c r="AQ114" s="2">
        <v>0</v>
      </c>
      <c r="AR114" t="s">
        <v>50</v>
      </c>
      <c r="AS114" t="s">
        <v>41</v>
      </c>
      <c r="AW114" t="s">
        <v>15</v>
      </c>
      <c r="AX114" t="s">
        <v>15</v>
      </c>
      <c r="AY114" t="s">
        <v>54</v>
      </c>
      <c r="AZ114" s="2"/>
      <c r="BA114" t="s">
        <v>15</v>
      </c>
      <c r="BB114" t="s">
        <v>15</v>
      </c>
      <c r="BC114">
        <v>0</v>
      </c>
    </row>
    <row r="115" spans="1:55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4"/>
        <v>0</v>
      </c>
      <c r="L115" t="str">
        <f t="shared" si="5"/>
        <v>identical</v>
      </c>
      <c r="M115" t="s">
        <v>41</v>
      </c>
      <c r="P115" t="s">
        <v>15</v>
      </c>
      <c r="Q115" t="s">
        <v>7</v>
      </c>
      <c r="R115" s="7">
        <v>0</v>
      </c>
      <c r="S115" s="7">
        <v>0</v>
      </c>
      <c r="T115">
        <f t="shared" si="6"/>
        <v>0</v>
      </c>
      <c r="U115" s="6" t="str">
        <f t="shared" si="7"/>
        <v>identical</v>
      </c>
      <c r="AJ115" t="s">
        <v>15</v>
      </c>
      <c r="AK115" t="s">
        <v>7</v>
      </c>
      <c r="AL115">
        <v>0</v>
      </c>
      <c r="AM115">
        <v>0</v>
      </c>
      <c r="AN115">
        <v>0</v>
      </c>
      <c r="AO115" t="s">
        <v>50</v>
      </c>
      <c r="AP115" s="2">
        <v>0</v>
      </c>
      <c r="AQ115" s="2">
        <v>0</v>
      </c>
      <c r="AR115" t="s">
        <v>50</v>
      </c>
      <c r="AS115" t="s">
        <v>41</v>
      </c>
      <c r="AW115" t="s">
        <v>15</v>
      </c>
      <c r="AX115" t="s">
        <v>7</v>
      </c>
      <c r="AY115">
        <v>0</v>
      </c>
      <c r="AZ115" s="2"/>
      <c r="BA115" t="s">
        <v>15</v>
      </c>
      <c r="BB115" t="s">
        <v>7</v>
      </c>
      <c r="BC115">
        <v>0</v>
      </c>
    </row>
    <row r="116" spans="1:55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4"/>
        <v>0</v>
      </c>
      <c r="L116" t="str">
        <f t="shared" si="5"/>
        <v>identical</v>
      </c>
      <c r="M116" t="s">
        <v>41</v>
      </c>
      <c r="P116" t="s">
        <v>15</v>
      </c>
      <c r="Q116" t="s">
        <v>14</v>
      </c>
      <c r="R116" s="7">
        <v>0</v>
      </c>
      <c r="S116" s="7">
        <v>0</v>
      </c>
      <c r="T116">
        <f t="shared" si="6"/>
        <v>0</v>
      </c>
      <c r="U116" s="6" t="str">
        <f t="shared" si="7"/>
        <v>identical</v>
      </c>
      <c r="AJ116" t="s">
        <v>15</v>
      </c>
      <c r="AK116" t="s">
        <v>14</v>
      </c>
      <c r="AL116">
        <v>0</v>
      </c>
      <c r="AM116">
        <v>0</v>
      </c>
      <c r="AN116">
        <v>0</v>
      </c>
      <c r="AO116" t="s">
        <v>50</v>
      </c>
      <c r="AP116" s="2">
        <v>0</v>
      </c>
      <c r="AQ116" s="2">
        <v>0</v>
      </c>
      <c r="AR116" t="s">
        <v>50</v>
      </c>
      <c r="AS116" t="s">
        <v>41</v>
      </c>
      <c r="AW116" t="s">
        <v>15</v>
      </c>
      <c r="AX116" t="s">
        <v>14</v>
      </c>
      <c r="AY116">
        <v>0</v>
      </c>
      <c r="AZ116" s="2"/>
      <c r="BA116" t="s">
        <v>15</v>
      </c>
      <c r="BB116" t="s">
        <v>14</v>
      </c>
      <c r="BC116">
        <v>0</v>
      </c>
    </row>
    <row r="117" spans="1:55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4"/>
        <v>2</v>
      </c>
      <c r="L117" s="6" t="s">
        <v>89</v>
      </c>
      <c r="M117" t="s">
        <v>40</v>
      </c>
      <c r="P117" t="s">
        <v>15</v>
      </c>
      <c r="Q117" t="s">
        <v>11</v>
      </c>
      <c r="R117" s="7">
        <v>0</v>
      </c>
      <c r="S117" s="7">
        <v>-2</v>
      </c>
      <c r="T117">
        <f t="shared" si="6"/>
        <v>2</v>
      </c>
      <c r="U117" s="6" t="s">
        <v>89</v>
      </c>
      <c r="AJ117" t="s">
        <v>15</v>
      </c>
      <c r="AK117" t="s">
        <v>11</v>
      </c>
      <c r="AL117">
        <v>0</v>
      </c>
      <c r="AM117">
        <v>-2</v>
      </c>
      <c r="AN117">
        <v>2</v>
      </c>
      <c r="AO117" t="s">
        <v>26</v>
      </c>
      <c r="AP117" s="2">
        <v>0</v>
      </c>
      <c r="AQ117" s="2">
        <v>2</v>
      </c>
      <c r="AR117" t="s">
        <v>26</v>
      </c>
      <c r="AS117" t="s">
        <v>40</v>
      </c>
      <c r="AW117" t="s">
        <v>15</v>
      </c>
      <c r="AX117" t="s">
        <v>11</v>
      </c>
      <c r="AY117">
        <v>0</v>
      </c>
      <c r="AZ117" s="2"/>
      <c r="BA117" t="s">
        <v>15</v>
      </c>
      <c r="BB117" t="s">
        <v>11</v>
      </c>
      <c r="BC117">
        <v>2</v>
      </c>
    </row>
    <row r="118" spans="1:55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4"/>
        <v>5</v>
      </c>
      <c r="L118" s="6" t="s">
        <v>89</v>
      </c>
      <c r="M118" t="s">
        <v>40</v>
      </c>
      <c r="P118" t="s">
        <v>15</v>
      </c>
      <c r="Q118" t="s">
        <v>4</v>
      </c>
      <c r="R118" s="7">
        <v>0</v>
      </c>
      <c r="S118" s="7">
        <v>-5</v>
      </c>
      <c r="T118">
        <f t="shared" si="6"/>
        <v>5</v>
      </c>
      <c r="U118" s="6" t="s">
        <v>89</v>
      </c>
      <c r="AJ118" t="s">
        <v>15</v>
      </c>
      <c r="AK118" t="s">
        <v>4</v>
      </c>
      <c r="AL118">
        <v>0</v>
      </c>
      <c r="AM118">
        <v>-5</v>
      </c>
      <c r="AN118">
        <v>5</v>
      </c>
      <c r="AO118" t="s">
        <v>28</v>
      </c>
      <c r="AP118" s="2">
        <v>0</v>
      </c>
      <c r="AQ118" s="2">
        <v>5</v>
      </c>
      <c r="AR118" t="s">
        <v>28</v>
      </c>
      <c r="AS118" t="s">
        <v>40</v>
      </c>
      <c r="AW118" t="s">
        <v>15</v>
      </c>
      <c r="AX118" t="s">
        <v>4</v>
      </c>
      <c r="AY118">
        <v>0</v>
      </c>
      <c r="AZ118" s="2"/>
      <c r="BA118" t="s">
        <v>15</v>
      </c>
      <c r="BB118" t="s">
        <v>4</v>
      </c>
      <c r="BC118">
        <v>5</v>
      </c>
    </row>
    <row r="119" spans="1:55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4"/>
        <v>0</v>
      </c>
      <c r="L119" t="str">
        <f t="shared" si="5"/>
        <v>identical</v>
      </c>
      <c r="M119" t="s">
        <v>41</v>
      </c>
      <c r="P119" t="s">
        <v>15</v>
      </c>
      <c r="Q119" t="s">
        <v>12</v>
      </c>
      <c r="R119" s="7">
        <v>0</v>
      </c>
      <c r="S119" s="7">
        <v>0</v>
      </c>
      <c r="T119">
        <f t="shared" si="6"/>
        <v>0</v>
      </c>
      <c r="U119" s="6" t="str">
        <f t="shared" si="7"/>
        <v>identical</v>
      </c>
      <c r="AJ119" t="s">
        <v>15</v>
      </c>
      <c r="AK119" t="s">
        <v>12</v>
      </c>
      <c r="AL119">
        <v>0</v>
      </c>
      <c r="AM119">
        <v>0</v>
      </c>
      <c r="AN119">
        <v>0</v>
      </c>
      <c r="AO119" t="s">
        <v>50</v>
      </c>
      <c r="AP119" s="2">
        <v>0</v>
      </c>
      <c r="AQ119" s="2">
        <v>0</v>
      </c>
      <c r="AR119" t="s">
        <v>50</v>
      </c>
      <c r="AS119" t="s">
        <v>41</v>
      </c>
      <c r="AW119" t="s">
        <v>15</v>
      </c>
      <c r="AX119" t="s">
        <v>12</v>
      </c>
      <c r="AY119">
        <v>0</v>
      </c>
      <c r="AZ119" s="2"/>
      <c r="BA119" t="s">
        <v>15</v>
      </c>
      <c r="BB119" t="s">
        <v>12</v>
      </c>
      <c r="BC119">
        <v>0</v>
      </c>
    </row>
    <row r="120" spans="1:55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4"/>
        <v>0</v>
      </c>
      <c r="L120" t="str">
        <f t="shared" si="5"/>
        <v>identical</v>
      </c>
      <c r="M120" t="s">
        <v>41</v>
      </c>
      <c r="P120" t="s">
        <v>15</v>
      </c>
      <c r="Q120" t="s">
        <v>8</v>
      </c>
      <c r="R120" s="7">
        <v>0</v>
      </c>
      <c r="S120" s="7">
        <v>0</v>
      </c>
      <c r="T120">
        <f t="shared" si="6"/>
        <v>0</v>
      </c>
      <c r="U120" s="6" t="str">
        <f t="shared" si="7"/>
        <v>identical</v>
      </c>
      <c r="AJ120" t="s">
        <v>15</v>
      </c>
      <c r="AK120" t="s">
        <v>8</v>
      </c>
      <c r="AL120">
        <v>0</v>
      </c>
      <c r="AM120">
        <v>0</v>
      </c>
      <c r="AN120">
        <v>0</v>
      </c>
      <c r="AO120" t="s">
        <v>50</v>
      </c>
      <c r="AP120" s="2">
        <v>0</v>
      </c>
      <c r="AQ120" s="2">
        <v>0</v>
      </c>
      <c r="AR120" t="s">
        <v>50</v>
      </c>
      <c r="AS120" t="s">
        <v>41</v>
      </c>
      <c r="AW120" t="s">
        <v>15</v>
      </c>
      <c r="AX120" t="s">
        <v>8</v>
      </c>
      <c r="AY120">
        <v>0</v>
      </c>
      <c r="AZ120" s="2"/>
      <c r="BA120" t="s">
        <v>15</v>
      </c>
      <c r="BB120" t="s">
        <v>8</v>
      </c>
      <c r="BC120">
        <v>0</v>
      </c>
    </row>
    <row r="121" spans="1:55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4"/>
        <v>2</v>
      </c>
      <c r="L121" s="6" t="s">
        <v>89</v>
      </c>
      <c r="M121" t="s">
        <v>40</v>
      </c>
      <c r="P121" t="s">
        <v>15</v>
      </c>
      <c r="Q121" t="s">
        <v>6</v>
      </c>
      <c r="R121" s="7">
        <v>0</v>
      </c>
      <c r="S121" s="7">
        <v>-2</v>
      </c>
      <c r="T121">
        <f t="shared" si="6"/>
        <v>2</v>
      </c>
      <c r="U121" s="6" t="s">
        <v>89</v>
      </c>
      <c r="AJ121" t="s">
        <v>15</v>
      </c>
      <c r="AK121" t="s">
        <v>6</v>
      </c>
      <c r="AL121">
        <v>0</v>
      </c>
      <c r="AM121">
        <v>-2</v>
      </c>
      <c r="AN121">
        <v>2</v>
      </c>
      <c r="AO121" t="s">
        <v>26</v>
      </c>
      <c r="AP121" s="2">
        <v>0</v>
      </c>
      <c r="AQ121" s="2" t="s">
        <v>51</v>
      </c>
      <c r="AR121" t="s">
        <v>26</v>
      </c>
      <c r="AS121" t="s">
        <v>40</v>
      </c>
      <c r="AW121" t="s">
        <v>15</v>
      </c>
      <c r="AX121" t="s">
        <v>6</v>
      </c>
      <c r="AY121">
        <v>0</v>
      </c>
      <c r="AZ121" s="2"/>
      <c r="BA121" t="s">
        <v>15</v>
      </c>
      <c r="BB121" t="s">
        <v>6</v>
      </c>
      <c r="BC121" t="s">
        <v>51</v>
      </c>
    </row>
    <row r="122" spans="1:55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4"/>
        <v>-1</v>
      </c>
      <c r="L122" t="s">
        <v>90</v>
      </c>
      <c r="M122" t="s">
        <v>41</v>
      </c>
      <c r="P122" t="s">
        <v>7</v>
      </c>
      <c r="Q122" t="s">
        <v>10</v>
      </c>
      <c r="R122" s="7">
        <v>-3</v>
      </c>
      <c r="S122" s="7">
        <v>-2</v>
      </c>
      <c r="T122">
        <f t="shared" si="6"/>
        <v>-1</v>
      </c>
      <c r="U122" s="6" t="s">
        <v>90</v>
      </c>
      <c r="AJ122" t="s">
        <v>7</v>
      </c>
      <c r="AK122" t="s">
        <v>10</v>
      </c>
      <c r="AL122">
        <v>-3</v>
      </c>
      <c r="AM122">
        <v>-2</v>
      </c>
      <c r="AN122">
        <v>-1</v>
      </c>
      <c r="AO122" t="s">
        <v>26</v>
      </c>
      <c r="AP122" s="2" t="s">
        <v>64</v>
      </c>
      <c r="AQ122" s="2" t="s">
        <v>51</v>
      </c>
      <c r="AR122" t="s">
        <v>26</v>
      </c>
      <c r="AS122" t="s">
        <v>41</v>
      </c>
      <c r="AW122" t="s">
        <v>7</v>
      </c>
      <c r="AX122" t="s">
        <v>10</v>
      </c>
      <c r="AY122" t="s">
        <v>64</v>
      </c>
      <c r="AZ122" s="2"/>
      <c r="BA122" t="s">
        <v>7</v>
      </c>
      <c r="BB122" t="s">
        <v>10</v>
      </c>
      <c r="BC122" t="s">
        <v>51</v>
      </c>
    </row>
    <row r="123" spans="1:55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4"/>
        <v>2</v>
      </c>
      <c r="L123" t="s">
        <v>90</v>
      </c>
      <c r="M123" t="s">
        <v>41</v>
      </c>
      <c r="P123" t="s">
        <v>7</v>
      </c>
      <c r="Q123" t="s">
        <v>5</v>
      </c>
      <c r="R123" s="7">
        <v>-4</v>
      </c>
      <c r="S123" s="7">
        <v>-6</v>
      </c>
      <c r="T123">
        <f t="shared" si="6"/>
        <v>2</v>
      </c>
      <c r="U123" s="6" t="s">
        <v>90</v>
      </c>
      <c r="AJ123" t="s">
        <v>7</v>
      </c>
      <c r="AK123" t="s">
        <v>5</v>
      </c>
      <c r="AL123">
        <v>-4</v>
      </c>
      <c r="AM123">
        <v>-6</v>
      </c>
      <c r="AN123">
        <v>2</v>
      </c>
      <c r="AO123" t="s">
        <v>26</v>
      </c>
      <c r="AP123" s="2" t="s">
        <v>56</v>
      </c>
      <c r="AQ123" s="2">
        <v>6</v>
      </c>
      <c r="AR123" t="s">
        <v>26</v>
      </c>
      <c r="AS123" t="s">
        <v>41</v>
      </c>
      <c r="AW123" t="s">
        <v>7</v>
      </c>
      <c r="AX123" t="s">
        <v>5</v>
      </c>
      <c r="AY123" t="s">
        <v>56</v>
      </c>
      <c r="AZ123" s="2"/>
      <c r="BA123" t="s">
        <v>7</v>
      </c>
      <c r="BB123" t="s">
        <v>5</v>
      </c>
      <c r="BC123">
        <v>6</v>
      </c>
    </row>
    <row r="124" spans="1:55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4"/>
        <v>1</v>
      </c>
      <c r="L124" t="s">
        <v>91</v>
      </c>
      <c r="M124" t="s">
        <v>40</v>
      </c>
      <c r="P124" t="s">
        <v>7</v>
      </c>
      <c r="Q124" t="s">
        <v>13</v>
      </c>
      <c r="R124" s="7">
        <v>0</v>
      </c>
      <c r="S124" s="7">
        <v>0</v>
      </c>
      <c r="T124">
        <f t="shared" si="6"/>
        <v>0</v>
      </c>
      <c r="U124" s="6" t="str">
        <f t="shared" si="7"/>
        <v>identical</v>
      </c>
      <c r="AJ124" t="s">
        <v>7</v>
      </c>
      <c r="AK124" t="s">
        <v>13</v>
      </c>
      <c r="AL124">
        <v>1</v>
      </c>
      <c r="AM124">
        <v>0</v>
      </c>
      <c r="AN124">
        <v>1</v>
      </c>
      <c r="AO124" t="s">
        <v>24</v>
      </c>
      <c r="AP124" s="2" t="s">
        <v>53</v>
      </c>
      <c r="AQ124" s="2">
        <v>0</v>
      </c>
      <c r="AR124" t="s">
        <v>24</v>
      </c>
      <c r="AS124" t="s">
        <v>40</v>
      </c>
      <c r="AW124" t="s">
        <v>7</v>
      </c>
      <c r="AX124" t="s">
        <v>13</v>
      </c>
      <c r="AY124" t="s">
        <v>53</v>
      </c>
      <c r="AZ124" s="2"/>
      <c r="BA124" t="s">
        <v>7</v>
      </c>
      <c r="BB124" t="s">
        <v>13</v>
      </c>
      <c r="BC124">
        <v>0</v>
      </c>
    </row>
    <row r="125" spans="1:55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4"/>
        <v>1</v>
      </c>
      <c r="L125" s="6" t="s">
        <v>89</v>
      </c>
      <c r="M125" t="s">
        <v>40</v>
      </c>
      <c r="P125" t="s">
        <v>7</v>
      </c>
      <c r="Q125" t="s">
        <v>3</v>
      </c>
      <c r="R125" s="7">
        <v>0</v>
      </c>
      <c r="S125" s="7">
        <v>0</v>
      </c>
      <c r="T125">
        <f t="shared" si="6"/>
        <v>0</v>
      </c>
      <c r="U125" s="6" t="str">
        <f t="shared" si="7"/>
        <v>identical</v>
      </c>
      <c r="AJ125" t="s">
        <v>7</v>
      </c>
      <c r="AK125" t="s">
        <v>3</v>
      </c>
      <c r="AL125">
        <v>0</v>
      </c>
      <c r="AM125">
        <v>-1</v>
      </c>
      <c r="AN125">
        <v>1</v>
      </c>
      <c r="AO125" t="s">
        <v>26</v>
      </c>
      <c r="AP125" s="2" t="s">
        <v>54</v>
      </c>
      <c r="AQ125" s="2">
        <v>1</v>
      </c>
      <c r="AR125" t="s">
        <v>26</v>
      </c>
      <c r="AS125" t="s">
        <v>40</v>
      </c>
      <c r="AW125" t="s">
        <v>7</v>
      </c>
      <c r="AX125" t="s">
        <v>3</v>
      </c>
      <c r="AY125" t="s">
        <v>54</v>
      </c>
      <c r="AZ125" s="2"/>
      <c r="BA125" t="s">
        <v>7</v>
      </c>
      <c r="BB125" t="s">
        <v>3</v>
      </c>
      <c r="BC125">
        <v>1</v>
      </c>
    </row>
    <row r="126" spans="1:55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4"/>
        <v>5</v>
      </c>
      <c r="L126" s="6" t="s">
        <v>89</v>
      </c>
      <c r="M126" t="s">
        <v>40</v>
      </c>
      <c r="P126" t="s">
        <v>7</v>
      </c>
      <c r="Q126" t="s">
        <v>2</v>
      </c>
      <c r="R126" s="7">
        <v>0</v>
      </c>
      <c r="S126" s="7">
        <v>-5</v>
      </c>
      <c r="T126">
        <f t="shared" si="6"/>
        <v>5</v>
      </c>
      <c r="U126" s="6" t="s">
        <v>89</v>
      </c>
      <c r="AJ126" t="s">
        <v>7</v>
      </c>
      <c r="AK126" t="s">
        <v>2</v>
      </c>
      <c r="AL126">
        <v>0</v>
      </c>
      <c r="AM126">
        <v>-5</v>
      </c>
      <c r="AN126">
        <v>5</v>
      </c>
      <c r="AO126" t="s">
        <v>28</v>
      </c>
      <c r="AP126" s="2">
        <v>0</v>
      </c>
      <c r="AQ126" s="2">
        <v>5</v>
      </c>
      <c r="AR126" t="s">
        <v>28</v>
      </c>
      <c r="AS126" t="s">
        <v>40</v>
      </c>
      <c r="AW126" t="s">
        <v>7</v>
      </c>
      <c r="AX126" t="s">
        <v>2</v>
      </c>
      <c r="AY126">
        <v>0</v>
      </c>
      <c r="AZ126" s="2"/>
      <c r="BA126" t="s">
        <v>7</v>
      </c>
      <c r="BB126" t="s">
        <v>2</v>
      </c>
      <c r="BC126">
        <v>5</v>
      </c>
    </row>
    <row r="127" spans="1:55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4"/>
        <v>0</v>
      </c>
      <c r="L127" t="str">
        <f t="shared" si="5"/>
        <v>identical</v>
      </c>
      <c r="M127" t="s">
        <v>41</v>
      </c>
      <c r="P127" t="s">
        <v>7</v>
      </c>
      <c r="Q127" t="s">
        <v>19</v>
      </c>
      <c r="R127" s="7">
        <v>0</v>
      </c>
      <c r="S127" s="7">
        <v>0</v>
      </c>
      <c r="T127">
        <f t="shared" si="6"/>
        <v>0</v>
      </c>
      <c r="U127" s="6" t="str">
        <f t="shared" si="7"/>
        <v>identical</v>
      </c>
      <c r="AJ127" t="s">
        <v>7</v>
      </c>
      <c r="AK127" t="s">
        <v>19</v>
      </c>
      <c r="AL127">
        <v>0</v>
      </c>
      <c r="AM127">
        <v>0</v>
      </c>
      <c r="AN127">
        <v>0</v>
      </c>
      <c r="AO127" t="s">
        <v>50</v>
      </c>
      <c r="AP127" s="2" t="s">
        <v>55</v>
      </c>
      <c r="AQ127" s="2">
        <v>0</v>
      </c>
      <c r="AR127" t="s">
        <v>50</v>
      </c>
      <c r="AS127" t="s">
        <v>41</v>
      </c>
      <c r="AW127" t="s">
        <v>7</v>
      </c>
      <c r="AX127" t="s">
        <v>19</v>
      </c>
      <c r="AY127" t="s">
        <v>55</v>
      </c>
      <c r="AZ127" s="2"/>
      <c r="BA127" t="s">
        <v>7</v>
      </c>
      <c r="BB127" t="s">
        <v>19</v>
      </c>
      <c r="BC127">
        <v>0</v>
      </c>
    </row>
    <row r="128" spans="1:55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4"/>
        <v>0</v>
      </c>
      <c r="L128" t="str">
        <f t="shared" si="5"/>
        <v>identical</v>
      </c>
      <c r="M128" t="s">
        <v>41</v>
      </c>
      <c r="P128" t="s">
        <v>7</v>
      </c>
      <c r="Q128" t="s">
        <v>9</v>
      </c>
      <c r="R128" s="7">
        <v>0</v>
      </c>
      <c r="S128" s="7">
        <v>0</v>
      </c>
      <c r="T128">
        <f t="shared" si="6"/>
        <v>0</v>
      </c>
      <c r="U128" s="6" t="str">
        <f t="shared" si="7"/>
        <v>identical</v>
      </c>
      <c r="AJ128" t="s">
        <v>7</v>
      </c>
      <c r="AK128" t="s">
        <v>9</v>
      </c>
      <c r="AL128">
        <v>0</v>
      </c>
      <c r="AM128">
        <v>0</v>
      </c>
      <c r="AN128">
        <v>0</v>
      </c>
      <c r="AO128" t="s">
        <v>50</v>
      </c>
      <c r="AP128" s="2">
        <v>0</v>
      </c>
      <c r="AQ128" s="2">
        <v>0</v>
      </c>
      <c r="AR128" t="s">
        <v>50</v>
      </c>
      <c r="AS128" t="s">
        <v>41</v>
      </c>
      <c r="AW128" t="s">
        <v>7</v>
      </c>
      <c r="AX128" t="s">
        <v>9</v>
      </c>
      <c r="AY128">
        <v>0</v>
      </c>
      <c r="AZ128" s="2"/>
      <c r="BA128" t="s">
        <v>7</v>
      </c>
      <c r="BB128" t="s">
        <v>9</v>
      </c>
      <c r="BC128">
        <v>0</v>
      </c>
    </row>
    <row r="129" spans="1:55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4"/>
        <v>1</v>
      </c>
      <c r="L129" t="s">
        <v>91</v>
      </c>
      <c r="M129" t="s">
        <v>40</v>
      </c>
      <c r="P129" t="s">
        <v>7</v>
      </c>
      <c r="Q129" t="s">
        <v>15</v>
      </c>
      <c r="R129" s="7">
        <v>0</v>
      </c>
      <c r="S129" s="7">
        <v>0</v>
      </c>
      <c r="T129">
        <f t="shared" si="6"/>
        <v>0</v>
      </c>
      <c r="U129" s="6" t="str">
        <f t="shared" si="7"/>
        <v>identical</v>
      </c>
      <c r="AJ129" t="s">
        <v>7</v>
      </c>
      <c r="AK129" t="s">
        <v>15</v>
      </c>
      <c r="AL129">
        <v>1</v>
      </c>
      <c r="AM129">
        <v>0</v>
      </c>
      <c r="AN129">
        <v>1</v>
      </c>
      <c r="AO129" t="s">
        <v>24</v>
      </c>
      <c r="AP129" s="2" t="s">
        <v>53</v>
      </c>
      <c r="AQ129" s="2">
        <v>0</v>
      </c>
      <c r="AR129" t="s">
        <v>24</v>
      </c>
      <c r="AS129" t="s">
        <v>40</v>
      </c>
      <c r="AW129" t="s">
        <v>7</v>
      </c>
      <c r="AX129" t="s">
        <v>15</v>
      </c>
      <c r="AY129" t="s">
        <v>53</v>
      </c>
      <c r="AZ129" s="2"/>
      <c r="BA129" t="s">
        <v>7</v>
      </c>
      <c r="BB129" t="s">
        <v>15</v>
      </c>
      <c r="BC129">
        <v>0</v>
      </c>
    </row>
    <row r="130" spans="1:55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4"/>
        <v>0</v>
      </c>
      <c r="L130" t="str">
        <f t="shared" ref="L130:L193" si="8">IF(K130=0, "identical")</f>
        <v>identical</v>
      </c>
      <c r="M130" t="s">
        <v>41</v>
      </c>
      <c r="P130" t="s">
        <v>7</v>
      </c>
      <c r="Q130" t="s">
        <v>7</v>
      </c>
      <c r="R130" s="7">
        <v>0</v>
      </c>
      <c r="S130" s="7">
        <v>0</v>
      </c>
      <c r="T130">
        <f t="shared" si="6"/>
        <v>0</v>
      </c>
      <c r="U130" s="6" t="str">
        <f t="shared" si="7"/>
        <v>identical</v>
      </c>
      <c r="AJ130" t="s">
        <v>7</v>
      </c>
      <c r="AK130" t="s">
        <v>7</v>
      </c>
      <c r="AL130">
        <v>0</v>
      </c>
      <c r="AM130">
        <v>0</v>
      </c>
      <c r="AN130">
        <v>0</v>
      </c>
      <c r="AO130" t="s">
        <v>50</v>
      </c>
      <c r="AP130" s="2">
        <v>0</v>
      </c>
      <c r="AQ130" s="2">
        <v>0</v>
      </c>
      <c r="AR130" t="s">
        <v>50</v>
      </c>
      <c r="AS130" t="s">
        <v>41</v>
      </c>
      <c r="AW130" t="s">
        <v>7</v>
      </c>
      <c r="AX130" t="s">
        <v>7</v>
      </c>
      <c r="AY130">
        <v>0</v>
      </c>
      <c r="AZ130" s="2"/>
      <c r="BA130" t="s">
        <v>7</v>
      </c>
      <c r="BB130" t="s">
        <v>7</v>
      </c>
      <c r="BC130">
        <v>0</v>
      </c>
    </row>
    <row r="131" spans="1:55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9">I131-D131</f>
        <v>0</v>
      </c>
      <c r="L131" t="str">
        <f t="shared" si="8"/>
        <v>identical</v>
      </c>
      <c r="M131" t="s">
        <v>41</v>
      </c>
      <c r="P131" t="s">
        <v>7</v>
      </c>
      <c r="Q131" t="s">
        <v>14</v>
      </c>
      <c r="R131" s="7">
        <v>0</v>
      </c>
      <c r="S131" s="7">
        <v>0</v>
      </c>
      <c r="T131">
        <f t="shared" ref="T131:T194" si="10">R131-S131</f>
        <v>0</v>
      </c>
      <c r="U131" s="6" t="str">
        <f t="shared" ref="U131:U194" si="11">IF(T131=0, "identical")</f>
        <v>identical</v>
      </c>
      <c r="AJ131" t="s">
        <v>7</v>
      </c>
      <c r="AK131" t="s">
        <v>14</v>
      </c>
      <c r="AL131">
        <v>0</v>
      </c>
      <c r="AM131">
        <v>0</v>
      </c>
      <c r="AN131">
        <v>0</v>
      </c>
      <c r="AO131" t="s">
        <v>50</v>
      </c>
      <c r="AP131" s="2">
        <v>0</v>
      </c>
      <c r="AQ131" s="2">
        <v>0</v>
      </c>
      <c r="AR131" t="s">
        <v>50</v>
      </c>
      <c r="AS131" t="s">
        <v>41</v>
      </c>
      <c r="AW131" t="s">
        <v>7</v>
      </c>
      <c r="AX131" t="s">
        <v>14</v>
      </c>
      <c r="AY131">
        <v>0</v>
      </c>
      <c r="AZ131" s="2"/>
      <c r="BA131" t="s">
        <v>7</v>
      </c>
      <c r="BB131" t="s">
        <v>14</v>
      </c>
      <c r="BC131">
        <v>0</v>
      </c>
    </row>
    <row r="132" spans="1:55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9"/>
        <v>0</v>
      </c>
      <c r="L132" t="str">
        <f t="shared" si="8"/>
        <v>identical</v>
      </c>
      <c r="M132" t="s">
        <v>41</v>
      </c>
      <c r="P132" t="s">
        <v>7</v>
      </c>
      <c r="Q132" t="s">
        <v>11</v>
      </c>
      <c r="R132" s="7">
        <v>0</v>
      </c>
      <c r="S132" s="7">
        <v>0</v>
      </c>
      <c r="T132">
        <f t="shared" si="10"/>
        <v>0</v>
      </c>
      <c r="U132" s="6" t="str">
        <f t="shared" si="11"/>
        <v>identical</v>
      </c>
      <c r="AJ132" t="s">
        <v>7</v>
      </c>
      <c r="AK132" t="s">
        <v>11</v>
      </c>
      <c r="AL132">
        <v>-1</v>
      </c>
      <c r="AM132">
        <v>-1</v>
      </c>
      <c r="AN132">
        <v>0</v>
      </c>
      <c r="AO132" t="s">
        <v>50</v>
      </c>
      <c r="AP132" s="2">
        <v>1</v>
      </c>
      <c r="AQ132" s="2">
        <v>1</v>
      </c>
      <c r="AR132" t="s">
        <v>50</v>
      </c>
      <c r="AS132" t="s">
        <v>41</v>
      </c>
      <c r="AW132" t="s">
        <v>7</v>
      </c>
      <c r="AX132" t="s">
        <v>11</v>
      </c>
      <c r="AY132">
        <v>1</v>
      </c>
      <c r="AZ132" s="2"/>
      <c r="BA132" t="s">
        <v>7</v>
      </c>
      <c r="BB132" t="s">
        <v>11</v>
      </c>
      <c r="BC132">
        <v>1</v>
      </c>
    </row>
    <row r="133" spans="1:55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9"/>
        <v>2</v>
      </c>
      <c r="L133" t="s">
        <v>90</v>
      </c>
      <c r="M133" t="s">
        <v>41</v>
      </c>
      <c r="P133" t="s">
        <v>7</v>
      </c>
      <c r="Q133" t="s">
        <v>4</v>
      </c>
      <c r="R133" s="7">
        <v>0</v>
      </c>
      <c r="S133" s="7">
        <v>-3</v>
      </c>
      <c r="T133">
        <f t="shared" si="10"/>
        <v>3</v>
      </c>
      <c r="U133" s="6" t="s">
        <v>89</v>
      </c>
      <c r="AJ133" t="s">
        <v>7</v>
      </c>
      <c r="AK133" t="s">
        <v>4</v>
      </c>
      <c r="AL133">
        <v>-1</v>
      </c>
      <c r="AM133">
        <v>-3</v>
      </c>
      <c r="AN133">
        <v>2</v>
      </c>
      <c r="AO133" t="s">
        <v>26</v>
      </c>
      <c r="AP133" s="2" t="s">
        <v>63</v>
      </c>
      <c r="AQ133" s="2">
        <v>3</v>
      </c>
      <c r="AR133" t="s">
        <v>26</v>
      </c>
      <c r="AS133" t="s">
        <v>41</v>
      </c>
      <c r="AW133" t="s">
        <v>7</v>
      </c>
      <c r="AX133" t="s">
        <v>4</v>
      </c>
      <c r="AY133" t="s">
        <v>63</v>
      </c>
      <c r="AZ133" s="2"/>
      <c r="BA133" t="s">
        <v>7</v>
      </c>
      <c r="BB133" t="s">
        <v>4</v>
      </c>
      <c r="BC133">
        <v>3</v>
      </c>
    </row>
    <row r="134" spans="1:55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9"/>
        <v>0</v>
      </c>
      <c r="L134" t="str">
        <f t="shared" si="8"/>
        <v>identical</v>
      </c>
      <c r="M134" t="s">
        <v>41</v>
      </c>
      <c r="P134" t="s">
        <v>7</v>
      </c>
      <c r="Q134" t="s">
        <v>12</v>
      </c>
      <c r="R134" s="7">
        <v>0</v>
      </c>
      <c r="S134" s="7">
        <v>0</v>
      </c>
      <c r="T134">
        <f t="shared" si="10"/>
        <v>0</v>
      </c>
      <c r="U134" s="6" t="str">
        <f t="shared" si="11"/>
        <v>identical</v>
      </c>
      <c r="AJ134" t="s">
        <v>7</v>
      </c>
      <c r="AK134" t="s">
        <v>12</v>
      </c>
      <c r="AL134">
        <v>0</v>
      </c>
      <c r="AM134">
        <v>0</v>
      </c>
      <c r="AN134">
        <v>0</v>
      </c>
      <c r="AO134" t="s">
        <v>50</v>
      </c>
      <c r="AP134" s="2" t="s">
        <v>52</v>
      </c>
      <c r="AQ134" s="2">
        <v>0</v>
      </c>
      <c r="AR134" t="s">
        <v>50</v>
      </c>
      <c r="AS134" t="s">
        <v>41</v>
      </c>
      <c r="AW134" t="s">
        <v>7</v>
      </c>
      <c r="AX134" t="s">
        <v>12</v>
      </c>
      <c r="AY134" t="s">
        <v>52</v>
      </c>
      <c r="AZ134" s="2"/>
      <c r="BA134" t="s">
        <v>7</v>
      </c>
      <c r="BB134" t="s">
        <v>12</v>
      </c>
      <c r="BC134">
        <v>0</v>
      </c>
    </row>
    <row r="135" spans="1:55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9"/>
        <v>-4</v>
      </c>
      <c r="L135" t="s">
        <v>90</v>
      </c>
      <c r="M135" t="s">
        <v>41</v>
      </c>
      <c r="P135" t="s">
        <v>7</v>
      </c>
      <c r="Q135" t="s">
        <v>8</v>
      </c>
      <c r="R135" s="7">
        <v>-5</v>
      </c>
      <c r="S135" s="7">
        <v>0</v>
      </c>
      <c r="T135">
        <f t="shared" si="10"/>
        <v>-5</v>
      </c>
      <c r="U135" s="6" t="s">
        <v>89</v>
      </c>
      <c r="AJ135" t="s">
        <v>7</v>
      </c>
      <c r="AK135" t="s">
        <v>8</v>
      </c>
      <c r="AL135">
        <v>-5</v>
      </c>
      <c r="AM135">
        <v>-1</v>
      </c>
      <c r="AN135">
        <v>-4</v>
      </c>
      <c r="AO135" t="s">
        <v>28</v>
      </c>
      <c r="AP135" s="2">
        <v>5</v>
      </c>
      <c r="AQ135" s="2" t="s">
        <v>57</v>
      </c>
      <c r="AR135" t="s">
        <v>28</v>
      </c>
      <c r="AS135" t="s">
        <v>41</v>
      </c>
      <c r="AW135" t="s">
        <v>7</v>
      </c>
      <c r="AX135" t="s">
        <v>8</v>
      </c>
      <c r="AY135">
        <v>5</v>
      </c>
      <c r="AZ135" s="2"/>
      <c r="BA135" t="s">
        <v>7</v>
      </c>
      <c r="BB135" t="s">
        <v>8</v>
      </c>
      <c r="BC135" t="s">
        <v>57</v>
      </c>
    </row>
    <row r="136" spans="1:55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9"/>
        <v>0</v>
      </c>
      <c r="L136" t="str">
        <f t="shared" si="8"/>
        <v>identical</v>
      </c>
      <c r="M136" t="s">
        <v>41</v>
      </c>
      <c r="P136" t="s">
        <v>7</v>
      </c>
      <c r="Q136" t="s">
        <v>6</v>
      </c>
      <c r="R136" s="7">
        <v>0</v>
      </c>
      <c r="S136" s="7">
        <v>0</v>
      </c>
      <c r="T136">
        <f t="shared" si="10"/>
        <v>0</v>
      </c>
      <c r="U136" s="6" t="str">
        <f t="shared" si="11"/>
        <v>identical</v>
      </c>
      <c r="AJ136" t="s">
        <v>7</v>
      </c>
      <c r="AK136" t="s">
        <v>6</v>
      </c>
      <c r="AL136">
        <v>0</v>
      </c>
      <c r="AM136">
        <v>0</v>
      </c>
      <c r="AN136">
        <v>0</v>
      </c>
      <c r="AO136" t="s">
        <v>50</v>
      </c>
      <c r="AP136" s="2">
        <v>0</v>
      </c>
      <c r="AQ136" s="2">
        <v>0</v>
      </c>
      <c r="AR136" t="s">
        <v>50</v>
      </c>
      <c r="AS136" t="s">
        <v>41</v>
      </c>
      <c r="AW136" t="s">
        <v>7</v>
      </c>
      <c r="AX136" t="s">
        <v>6</v>
      </c>
      <c r="AY136">
        <v>0</v>
      </c>
      <c r="AZ136" s="2"/>
      <c r="BA136" t="s">
        <v>7</v>
      </c>
      <c r="BB136" t="s">
        <v>6</v>
      </c>
      <c r="BC136">
        <v>0</v>
      </c>
    </row>
    <row r="137" spans="1:55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9"/>
        <v>-6</v>
      </c>
      <c r="L137" s="6" t="s">
        <v>89</v>
      </c>
      <c r="M137" t="s">
        <v>40</v>
      </c>
      <c r="P137" t="s">
        <v>14</v>
      </c>
      <c r="Q137" t="s">
        <v>10</v>
      </c>
      <c r="R137" s="7">
        <v>-6</v>
      </c>
      <c r="S137" s="7">
        <v>0</v>
      </c>
      <c r="T137">
        <f t="shared" si="10"/>
        <v>-6</v>
      </c>
      <c r="U137" s="6" t="s">
        <v>89</v>
      </c>
      <c r="AJ137" t="s">
        <v>14</v>
      </c>
      <c r="AK137" t="s">
        <v>10</v>
      </c>
      <c r="AL137">
        <v>-6</v>
      </c>
      <c r="AM137">
        <v>0</v>
      </c>
      <c r="AN137">
        <v>-6</v>
      </c>
      <c r="AO137" t="s">
        <v>28</v>
      </c>
      <c r="AP137" s="2" t="s">
        <v>75</v>
      </c>
      <c r="AQ137" s="2">
        <v>0</v>
      </c>
      <c r="AR137" t="s">
        <v>28</v>
      </c>
      <c r="AS137" t="s">
        <v>40</v>
      </c>
      <c r="AW137" t="s">
        <v>14</v>
      </c>
      <c r="AX137" t="s">
        <v>10</v>
      </c>
      <c r="AY137" t="s">
        <v>75</v>
      </c>
      <c r="AZ137" s="2"/>
      <c r="BA137" t="s">
        <v>14</v>
      </c>
      <c r="BB137" t="s">
        <v>10</v>
      </c>
      <c r="BC137">
        <v>0</v>
      </c>
    </row>
    <row r="138" spans="1:55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9"/>
        <v>-9</v>
      </c>
      <c r="L138" s="6" t="s">
        <v>89</v>
      </c>
      <c r="M138" t="s">
        <v>40</v>
      </c>
      <c r="P138" t="s">
        <v>14</v>
      </c>
      <c r="Q138" t="s">
        <v>5</v>
      </c>
      <c r="R138" s="7">
        <v>-9</v>
      </c>
      <c r="S138" s="7">
        <v>0</v>
      </c>
      <c r="T138">
        <f t="shared" si="10"/>
        <v>-9</v>
      </c>
      <c r="U138" s="6" t="s">
        <v>89</v>
      </c>
      <c r="AJ138" t="s">
        <v>14</v>
      </c>
      <c r="AK138" t="s">
        <v>5</v>
      </c>
      <c r="AL138">
        <v>-9</v>
      </c>
      <c r="AM138">
        <v>0</v>
      </c>
      <c r="AN138">
        <v>-9</v>
      </c>
      <c r="AO138" t="s">
        <v>28</v>
      </c>
      <c r="AP138" s="2">
        <v>9</v>
      </c>
      <c r="AQ138" s="2">
        <v>0</v>
      </c>
      <c r="AR138" t="s">
        <v>28</v>
      </c>
      <c r="AS138" t="s">
        <v>40</v>
      </c>
      <c r="AW138" t="s">
        <v>14</v>
      </c>
      <c r="AX138" t="s">
        <v>5</v>
      </c>
      <c r="AY138">
        <v>9</v>
      </c>
      <c r="AZ138" s="2"/>
      <c r="BA138" t="s">
        <v>14</v>
      </c>
      <c r="BB138" t="s">
        <v>5</v>
      </c>
      <c r="BC138">
        <v>0</v>
      </c>
    </row>
    <row r="139" spans="1:55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9"/>
        <v>0</v>
      </c>
      <c r="L139" t="str">
        <f t="shared" si="8"/>
        <v>identical</v>
      </c>
      <c r="M139" t="s">
        <v>40</v>
      </c>
      <c r="P139" t="s">
        <v>14</v>
      </c>
      <c r="Q139" t="s">
        <v>13</v>
      </c>
      <c r="R139" s="7">
        <v>0</v>
      </c>
      <c r="S139" s="7">
        <v>0</v>
      </c>
      <c r="T139">
        <f t="shared" si="10"/>
        <v>0</v>
      </c>
      <c r="U139" s="6" t="str">
        <f t="shared" si="11"/>
        <v>identical</v>
      </c>
      <c r="AJ139" t="s">
        <v>14</v>
      </c>
      <c r="AK139" t="s">
        <v>13</v>
      </c>
      <c r="AL139">
        <v>0</v>
      </c>
      <c r="AM139">
        <v>0</v>
      </c>
      <c r="AN139">
        <v>0</v>
      </c>
      <c r="AO139" t="s">
        <v>50</v>
      </c>
      <c r="AP139" s="2">
        <v>0</v>
      </c>
      <c r="AQ139" s="2">
        <v>0</v>
      </c>
      <c r="AR139" t="s">
        <v>50</v>
      </c>
      <c r="AS139" t="s">
        <v>40</v>
      </c>
      <c r="AW139" t="s">
        <v>14</v>
      </c>
      <c r="AX139" t="s">
        <v>13</v>
      </c>
      <c r="AY139">
        <v>0</v>
      </c>
      <c r="AZ139" s="2"/>
      <c r="BA139" t="s">
        <v>14</v>
      </c>
      <c r="BB139" t="s">
        <v>13</v>
      </c>
      <c r="BC139">
        <v>0</v>
      </c>
    </row>
    <row r="140" spans="1:55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9"/>
        <v>-1</v>
      </c>
      <c r="L140" s="6" t="s">
        <v>89</v>
      </c>
      <c r="M140" t="s">
        <v>41</v>
      </c>
      <c r="P140" t="s">
        <v>14</v>
      </c>
      <c r="Q140" t="s">
        <v>3</v>
      </c>
      <c r="R140" s="7">
        <v>0</v>
      </c>
      <c r="S140" s="7">
        <v>0</v>
      </c>
      <c r="T140">
        <f t="shared" si="10"/>
        <v>0</v>
      </c>
      <c r="U140" s="6" t="str">
        <f t="shared" si="11"/>
        <v>identical</v>
      </c>
      <c r="AJ140" t="s">
        <v>14</v>
      </c>
      <c r="AK140" t="s">
        <v>3</v>
      </c>
      <c r="AL140">
        <v>-1</v>
      </c>
      <c r="AM140">
        <v>0</v>
      </c>
      <c r="AN140">
        <v>-1</v>
      </c>
      <c r="AO140" t="s">
        <v>26</v>
      </c>
      <c r="AP140" s="2" t="s">
        <v>57</v>
      </c>
      <c r="AQ140" s="2">
        <v>0</v>
      </c>
      <c r="AR140" t="s">
        <v>26</v>
      </c>
      <c r="AS140" t="s">
        <v>41</v>
      </c>
      <c r="AW140" t="s">
        <v>14</v>
      </c>
      <c r="AX140" t="s">
        <v>3</v>
      </c>
      <c r="AY140" t="s">
        <v>57</v>
      </c>
      <c r="AZ140" s="2"/>
      <c r="BA140" t="s">
        <v>14</v>
      </c>
      <c r="BB140" t="s">
        <v>3</v>
      </c>
      <c r="BC140">
        <v>0</v>
      </c>
    </row>
    <row r="141" spans="1:55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9"/>
        <v>0</v>
      </c>
      <c r="L141" t="str">
        <f t="shared" si="8"/>
        <v>identical</v>
      </c>
      <c r="M141" t="s">
        <v>41</v>
      </c>
      <c r="P141" t="s">
        <v>14</v>
      </c>
      <c r="Q141" t="s">
        <v>2</v>
      </c>
      <c r="R141" s="7">
        <v>0</v>
      </c>
      <c r="S141" s="7">
        <v>0</v>
      </c>
      <c r="T141">
        <f t="shared" si="10"/>
        <v>0</v>
      </c>
      <c r="U141" s="6" t="str">
        <f t="shared" si="11"/>
        <v>identical</v>
      </c>
      <c r="AJ141" t="s">
        <v>14</v>
      </c>
      <c r="AK141" t="s">
        <v>2</v>
      </c>
      <c r="AL141">
        <v>-1</v>
      </c>
      <c r="AM141">
        <v>-1</v>
      </c>
      <c r="AN141">
        <v>0</v>
      </c>
      <c r="AO141" t="s">
        <v>50</v>
      </c>
      <c r="AP141" s="2" t="s">
        <v>57</v>
      </c>
      <c r="AQ141" s="2" t="s">
        <v>86</v>
      </c>
      <c r="AR141" t="s">
        <v>50</v>
      </c>
      <c r="AS141" t="s">
        <v>41</v>
      </c>
      <c r="AW141" t="s">
        <v>14</v>
      </c>
      <c r="AX141" t="s">
        <v>2</v>
      </c>
      <c r="AY141" t="s">
        <v>57</v>
      </c>
      <c r="AZ141" s="2"/>
      <c r="BA141" t="s">
        <v>14</v>
      </c>
      <c r="BB141" t="s">
        <v>2</v>
      </c>
      <c r="BC141" t="s">
        <v>86</v>
      </c>
    </row>
    <row r="142" spans="1:55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9"/>
        <v>0</v>
      </c>
      <c r="L142" t="str">
        <f t="shared" si="8"/>
        <v>identical</v>
      </c>
      <c r="M142" t="s">
        <v>41</v>
      </c>
      <c r="P142" t="s">
        <v>14</v>
      </c>
      <c r="Q142" t="s">
        <v>19</v>
      </c>
      <c r="R142" s="7">
        <v>0</v>
      </c>
      <c r="S142" s="7">
        <v>0</v>
      </c>
      <c r="T142">
        <f t="shared" si="10"/>
        <v>0</v>
      </c>
      <c r="U142" s="6" t="str">
        <f t="shared" si="11"/>
        <v>identical</v>
      </c>
      <c r="AJ142" t="s">
        <v>14</v>
      </c>
      <c r="AK142" t="s">
        <v>19</v>
      </c>
      <c r="AL142">
        <v>0</v>
      </c>
      <c r="AM142">
        <v>0</v>
      </c>
      <c r="AN142">
        <v>0</v>
      </c>
      <c r="AO142" t="s">
        <v>50</v>
      </c>
      <c r="AP142" s="2" t="s">
        <v>54</v>
      </c>
      <c r="AQ142" s="2">
        <v>0</v>
      </c>
      <c r="AR142" t="s">
        <v>50</v>
      </c>
      <c r="AS142" t="s">
        <v>41</v>
      </c>
      <c r="AW142" t="s">
        <v>14</v>
      </c>
      <c r="AX142" t="s">
        <v>19</v>
      </c>
      <c r="AY142" t="s">
        <v>54</v>
      </c>
      <c r="AZ142" s="2"/>
      <c r="BA142" t="s">
        <v>14</v>
      </c>
      <c r="BB142" t="s">
        <v>19</v>
      </c>
      <c r="BC142">
        <v>0</v>
      </c>
    </row>
    <row r="143" spans="1:55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9"/>
        <v>0</v>
      </c>
      <c r="L143" t="str">
        <f t="shared" si="8"/>
        <v>identical</v>
      </c>
      <c r="M143" t="s">
        <v>41</v>
      </c>
      <c r="P143" t="s">
        <v>14</v>
      </c>
      <c r="Q143" t="s">
        <v>9</v>
      </c>
      <c r="R143" s="7">
        <v>0</v>
      </c>
      <c r="S143" s="7">
        <v>0</v>
      </c>
      <c r="T143">
        <f t="shared" si="10"/>
        <v>0</v>
      </c>
      <c r="U143" s="6" t="str">
        <f t="shared" si="11"/>
        <v>identical</v>
      </c>
      <c r="AJ143" t="s">
        <v>14</v>
      </c>
      <c r="AK143" t="s">
        <v>9</v>
      </c>
      <c r="AL143">
        <v>0</v>
      </c>
      <c r="AM143">
        <v>0</v>
      </c>
      <c r="AN143">
        <v>0</v>
      </c>
      <c r="AO143" t="s">
        <v>50</v>
      </c>
      <c r="AP143" s="2" t="s">
        <v>52</v>
      </c>
      <c r="AQ143" s="2">
        <v>0</v>
      </c>
      <c r="AR143" t="s">
        <v>50</v>
      </c>
      <c r="AS143" t="s">
        <v>41</v>
      </c>
      <c r="AW143" t="s">
        <v>14</v>
      </c>
      <c r="AX143" t="s">
        <v>9</v>
      </c>
      <c r="AY143" t="s">
        <v>52</v>
      </c>
      <c r="AZ143" s="2"/>
      <c r="BA143" t="s">
        <v>14</v>
      </c>
      <c r="BB143" t="s">
        <v>9</v>
      </c>
      <c r="BC143">
        <v>0</v>
      </c>
    </row>
    <row r="144" spans="1:55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9"/>
        <v>0</v>
      </c>
      <c r="L144" t="str">
        <f t="shared" si="8"/>
        <v>identical</v>
      </c>
      <c r="M144" t="s">
        <v>41</v>
      </c>
      <c r="P144" t="s">
        <v>14</v>
      </c>
      <c r="Q144" t="s">
        <v>15</v>
      </c>
      <c r="R144" s="7">
        <v>0</v>
      </c>
      <c r="S144" s="7">
        <v>0</v>
      </c>
      <c r="T144">
        <f t="shared" si="10"/>
        <v>0</v>
      </c>
      <c r="U144" s="6" t="str">
        <f t="shared" si="11"/>
        <v>identical</v>
      </c>
      <c r="AJ144" t="s">
        <v>14</v>
      </c>
      <c r="AK144" t="s">
        <v>15</v>
      </c>
      <c r="AL144">
        <v>0</v>
      </c>
      <c r="AM144">
        <v>0</v>
      </c>
      <c r="AN144">
        <v>0</v>
      </c>
      <c r="AO144" t="s">
        <v>50</v>
      </c>
      <c r="AP144" s="2">
        <v>0</v>
      </c>
      <c r="AQ144" s="2">
        <v>0</v>
      </c>
      <c r="AR144" t="s">
        <v>50</v>
      </c>
      <c r="AS144" t="s">
        <v>41</v>
      </c>
      <c r="AW144" t="s">
        <v>14</v>
      </c>
      <c r="AX144" t="s">
        <v>15</v>
      </c>
      <c r="AY144">
        <v>0</v>
      </c>
      <c r="AZ144" s="2"/>
      <c r="BA144" t="s">
        <v>14</v>
      </c>
      <c r="BB144" t="s">
        <v>15</v>
      </c>
      <c r="BC144">
        <v>0</v>
      </c>
    </row>
    <row r="145" spans="1:55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9"/>
        <v>0</v>
      </c>
      <c r="L145" t="str">
        <f t="shared" si="8"/>
        <v>identical</v>
      </c>
      <c r="M145" t="s">
        <v>41</v>
      </c>
      <c r="P145" t="s">
        <v>14</v>
      </c>
      <c r="Q145" t="s">
        <v>7</v>
      </c>
      <c r="R145" s="7">
        <v>0</v>
      </c>
      <c r="S145" s="7">
        <v>0</v>
      </c>
      <c r="T145">
        <f t="shared" si="10"/>
        <v>0</v>
      </c>
      <c r="U145" s="6" t="str">
        <f t="shared" si="11"/>
        <v>identical</v>
      </c>
      <c r="AJ145" t="s">
        <v>14</v>
      </c>
      <c r="AK145" t="s">
        <v>7</v>
      </c>
      <c r="AL145">
        <v>0</v>
      </c>
      <c r="AM145">
        <v>0</v>
      </c>
      <c r="AN145">
        <v>0</v>
      </c>
      <c r="AO145" t="s">
        <v>50</v>
      </c>
      <c r="AP145" s="2">
        <v>0</v>
      </c>
      <c r="AQ145" s="2">
        <v>0</v>
      </c>
      <c r="AR145" t="s">
        <v>50</v>
      </c>
      <c r="AS145" t="s">
        <v>41</v>
      </c>
      <c r="AW145" t="s">
        <v>14</v>
      </c>
      <c r="AX145" t="s">
        <v>7</v>
      </c>
      <c r="AY145">
        <v>0</v>
      </c>
      <c r="AZ145" s="2"/>
      <c r="BA145" t="s">
        <v>14</v>
      </c>
      <c r="BB145" t="s">
        <v>7</v>
      </c>
      <c r="BC145">
        <v>0</v>
      </c>
    </row>
    <row r="146" spans="1:55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9"/>
        <v>0</v>
      </c>
      <c r="L146" t="str">
        <f t="shared" si="8"/>
        <v>identical</v>
      </c>
      <c r="M146" t="s">
        <v>41</v>
      </c>
      <c r="P146" t="s">
        <v>14</v>
      </c>
      <c r="Q146" t="s">
        <v>14</v>
      </c>
      <c r="R146" s="7">
        <v>0</v>
      </c>
      <c r="S146" s="7">
        <v>0</v>
      </c>
      <c r="T146">
        <f t="shared" si="10"/>
        <v>0</v>
      </c>
      <c r="U146" s="6" t="str">
        <f t="shared" si="11"/>
        <v>identical</v>
      </c>
      <c r="AJ146" t="s">
        <v>14</v>
      </c>
      <c r="AK146" t="s">
        <v>14</v>
      </c>
      <c r="AL146">
        <v>0</v>
      </c>
      <c r="AM146">
        <v>0</v>
      </c>
      <c r="AN146">
        <v>0</v>
      </c>
      <c r="AO146" t="s">
        <v>50</v>
      </c>
      <c r="AP146" s="2">
        <v>0</v>
      </c>
      <c r="AQ146" s="2">
        <v>0</v>
      </c>
      <c r="AR146" t="s">
        <v>50</v>
      </c>
      <c r="AS146" t="s">
        <v>41</v>
      </c>
      <c r="AW146" t="s">
        <v>14</v>
      </c>
      <c r="AX146" t="s">
        <v>14</v>
      </c>
      <c r="AY146">
        <v>0</v>
      </c>
      <c r="AZ146" s="2"/>
      <c r="BA146" t="s">
        <v>14</v>
      </c>
      <c r="BB146" t="s">
        <v>14</v>
      </c>
      <c r="BC146">
        <v>0</v>
      </c>
    </row>
    <row r="147" spans="1:55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9"/>
        <v>-4</v>
      </c>
      <c r="L147" s="6" t="s">
        <v>89</v>
      </c>
      <c r="M147" t="s">
        <v>40</v>
      </c>
      <c r="P147" t="s">
        <v>14</v>
      </c>
      <c r="Q147" t="s">
        <v>11</v>
      </c>
      <c r="R147" s="7">
        <v>-4</v>
      </c>
      <c r="S147" s="7">
        <v>0</v>
      </c>
      <c r="T147">
        <f t="shared" si="10"/>
        <v>-4</v>
      </c>
      <c r="U147" s="6" t="s">
        <v>89</v>
      </c>
      <c r="AJ147" t="s">
        <v>14</v>
      </c>
      <c r="AK147" t="s">
        <v>11</v>
      </c>
      <c r="AL147">
        <v>-4</v>
      </c>
      <c r="AM147">
        <v>0</v>
      </c>
      <c r="AN147">
        <v>-4</v>
      </c>
      <c r="AO147" t="s">
        <v>28</v>
      </c>
      <c r="AP147" s="2" t="s">
        <v>56</v>
      </c>
      <c r="AQ147" s="2">
        <v>0</v>
      </c>
      <c r="AR147" t="s">
        <v>28</v>
      </c>
      <c r="AS147" t="s">
        <v>40</v>
      </c>
      <c r="AW147" t="s">
        <v>14</v>
      </c>
      <c r="AX147" t="s">
        <v>11</v>
      </c>
      <c r="AY147" t="s">
        <v>56</v>
      </c>
      <c r="AZ147" s="2"/>
      <c r="BA147" t="s">
        <v>14</v>
      </c>
      <c r="BB147" t="s">
        <v>11</v>
      </c>
      <c r="BC147">
        <v>0</v>
      </c>
    </row>
    <row r="148" spans="1:55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9"/>
        <v>-5</v>
      </c>
      <c r="L148" t="s">
        <v>90</v>
      </c>
      <c r="M148" t="s">
        <v>41</v>
      </c>
      <c r="P148" t="s">
        <v>14</v>
      </c>
      <c r="Q148" t="s">
        <v>4</v>
      </c>
      <c r="R148" s="7">
        <v>-7</v>
      </c>
      <c r="S148" s="7">
        <v>-2</v>
      </c>
      <c r="T148">
        <f t="shared" si="10"/>
        <v>-5</v>
      </c>
      <c r="U148" s="6" t="s">
        <v>90</v>
      </c>
      <c r="AJ148" t="s">
        <v>14</v>
      </c>
      <c r="AK148" t="s">
        <v>4</v>
      </c>
      <c r="AL148">
        <v>-7</v>
      </c>
      <c r="AM148">
        <v>-2</v>
      </c>
      <c r="AN148">
        <v>-5</v>
      </c>
      <c r="AO148" t="s">
        <v>28</v>
      </c>
      <c r="AP148" s="2" t="s">
        <v>74</v>
      </c>
      <c r="AQ148" s="2" t="s">
        <v>51</v>
      </c>
      <c r="AR148" t="s">
        <v>28</v>
      </c>
      <c r="AS148" t="s">
        <v>41</v>
      </c>
      <c r="AW148" t="s">
        <v>14</v>
      </c>
      <c r="AX148" t="s">
        <v>4</v>
      </c>
      <c r="AY148" t="s">
        <v>74</v>
      </c>
      <c r="AZ148" s="2"/>
      <c r="BA148" t="s">
        <v>14</v>
      </c>
      <c r="BB148" t="s">
        <v>4</v>
      </c>
      <c r="BC148" t="s">
        <v>51</v>
      </c>
    </row>
    <row r="149" spans="1:55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9"/>
        <v>0</v>
      </c>
      <c r="L149" t="str">
        <f t="shared" si="8"/>
        <v>identical</v>
      </c>
      <c r="M149" t="s">
        <v>41</v>
      </c>
      <c r="P149" t="s">
        <v>14</v>
      </c>
      <c r="Q149" t="s">
        <v>12</v>
      </c>
      <c r="R149" s="7">
        <v>0</v>
      </c>
      <c r="S149" s="7">
        <v>0</v>
      </c>
      <c r="T149">
        <f t="shared" si="10"/>
        <v>0</v>
      </c>
      <c r="U149" s="6" t="str">
        <f t="shared" si="11"/>
        <v>identical</v>
      </c>
      <c r="AJ149" t="s">
        <v>14</v>
      </c>
      <c r="AK149" t="s">
        <v>12</v>
      </c>
      <c r="AL149">
        <v>0</v>
      </c>
      <c r="AM149">
        <v>0</v>
      </c>
      <c r="AN149">
        <v>0</v>
      </c>
      <c r="AO149" t="s">
        <v>50</v>
      </c>
      <c r="AP149" s="2">
        <v>0</v>
      </c>
      <c r="AQ149" s="2">
        <v>0</v>
      </c>
      <c r="AR149" t="s">
        <v>50</v>
      </c>
      <c r="AS149" t="s">
        <v>41</v>
      </c>
      <c r="AW149" t="s">
        <v>14</v>
      </c>
      <c r="AX149" t="s">
        <v>12</v>
      </c>
      <c r="AY149">
        <v>0</v>
      </c>
      <c r="AZ149" s="2"/>
      <c r="BA149" t="s">
        <v>14</v>
      </c>
      <c r="BB149" t="s">
        <v>12</v>
      </c>
      <c r="BC149">
        <v>0</v>
      </c>
    </row>
    <row r="150" spans="1:55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9"/>
        <v>-9</v>
      </c>
      <c r="L150" t="s">
        <v>90</v>
      </c>
      <c r="M150" t="s">
        <v>41</v>
      </c>
      <c r="P150" t="s">
        <v>14</v>
      </c>
      <c r="Q150" t="s">
        <v>8</v>
      </c>
      <c r="R150" s="7">
        <v>-10</v>
      </c>
      <c r="S150" s="7">
        <v>0</v>
      </c>
      <c r="T150">
        <f t="shared" si="10"/>
        <v>-10</v>
      </c>
      <c r="U150" s="6" t="s">
        <v>89</v>
      </c>
      <c r="AJ150" t="s">
        <v>14</v>
      </c>
      <c r="AK150" t="s">
        <v>8</v>
      </c>
      <c r="AL150">
        <v>-10</v>
      </c>
      <c r="AM150">
        <v>-1</v>
      </c>
      <c r="AN150">
        <v>-9</v>
      </c>
      <c r="AO150" t="s">
        <v>28</v>
      </c>
      <c r="AP150" s="2">
        <v>10</v>
      </c>
      <c r="AQ150" s="2">
        <v>1</v>
      </c>
      <c r="AR150" t="s">
        <v>28</v>
      </c>
      <c r="AS150" t="s">
        <v>41</v>
      </c>
      <c r="AW150" t="s">
        <v>14</v>
      </c>
      <c r="AX150" t="s">
        <v>8</v>
      </c>
      <c r="AY150">
        <v>10</v>
      </c>
      <c r="AZ150" s="2"/>
      <c r="BA150" t="s">
        <v>14</v>
      </c>
      <c r="BB150" t="s">
        <v>8</v>
      </c>
      <c r="BC150">
        <v>1</v>
      </c>
    </row>
    <row r="151" spans="1:55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9"/>
        <v>0</v>
      </c>
      <c r="L151" t="str">
        <f t="shared" si="8"/>
        <v>identical</v>
      </c>
      <c r="M151" t="s">
        <v>41</v>
      </c>
      <c r="P151" t="s">
        <v>14</v>
      </c>
      <c r="Q151" t="s">
        <v>6</v>
      </c>
      <c r="R151" s="7">
        <v>0</v>
      </c>
      <c r="S151" s="7">
        <v>0</v>
      </c>
      <c r="T151">
        <f t="shared" si="10"/>
        <v>0</v>
      </c>
      <c r="U151" s="6" t="str">
        <f t="shared" si="11"/>
        <v>identical</v>
      </c>
      <c r="AJ151" t="s">
        <v>14</v>
      </c>
      <c r="AK151" t="s">
        <v>6</v>
      </c>
      <c r="AL151">
        <v>0</v>
      </c>
      <c r="AM151">
        <v>0</v>
      </c>
      <c r="AN151">
        <v>0</v>
      </c>
      <c r="AO151" t="s">
        <v>50</v>
      </c>
      <c r="AP151" s="2" t="s">
        <v>52</v>
      </c>
      <c r="AQ151" s="2">
        <v>0</v>
      </c>
      <c r="AR151" t="s">
        <v>50</v>
      </c>
      <c r="AS151" t="s">
        <v>41</v>
      </c>
      <c r="AW151" t="s">
        <v>14</v>
      </c>
      <c r="AX151" t="s">
        <v>6</v>
      </c>
      <c r="AY151" t="s">
        <v>52</v>
      </c>
      <c r="AZ151" s="2"/>
      <c r="BA151" t="s">
        <v>14</v>
      </c>
      <c r="BB151" t="s">
        <v>6</v>
      </c>
      <c r="BC151">
        <v>0</v>
      </c>
    </row>
    <row r="152" spans="1:55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9"/>
        <v>0</v>
      </c>
      <c r="L152" t="str">
        <f t="shared" si="8"/>
        <v>identical</v>
      </c>
      <c r="M152" t="s">
        <v>41</v>
      </c>
      <c r="P152" t="s">
        <v>11</v>
      </c>
      <c r="Q152" t="s">
        <v>10</v>
      </c>
      <c r="R152" s="7">
        <v>0</v>
      </c>
      <c r="S152" s="7">
        <v>0</v>
      </c>
      <c r="T152">
        <f t="shared" si="10"/>
        <v>0</v>
      </c>
      <c r="U152" s="6" t="str">
        <f t="shared" si="11"/>
        <v>identical</v>
      </c>
      <c r="AJ152" t="s">
        <v>11</v>
      </c>
      <c r="AK152" t="s">
        <v>10</v>
      </c>
      <c r="AL152">
        <v>-1</v>
      </c>
      <c r="AM152">
        <v>-1</v>
      </c>
      <c r="AN152">
        <v>0</v>
      </c>
      <c r="AO152" t="s">
        <v>50</v>
      </c>
      <c r="AP152" s="2" t="s">
        <v>66</v>
      </c>
      <c r="AQ152" s="2" t="s">
        <v>57</v>
      </c>
      <c r="AR152" t="s">
        <v>50</v>
      </c>
      <c r="AS152" t="s">
        <v>41</v>
      </c>
      <c r="AW152" t="s">
        <v>11</v>
      </c>
      <c r="AX152" t="s">
        <v>10</v>
      </c>
      <c r="AY152" t="s">
        <v>66</v>
      </c>
      <c r="AZ152" s="2"/>
      <c r="BA152" t="s">
        <v>11</v>
      </c>
      <c r="BB152" t="s">
        <v>10</v>
      </c>
      <c r="BC152" t="s">
        <v>57</v>
      </c>
    </row>
    <row r="153" spans="1:55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9"/>
        <v>1</v>
      </c>
      <c r="L153" t="s">
        <v>90</v>
      </c>
      <c r="M153" t="s">
        <v>41</v>
      </c>
      <c r="P153" t="s">
        <v>11</v>
      </c>
      <c r="Q153" t="s">
        <v>5</v>
      </c>
      <c r="R153" s="7">
        <v>0</v>
      </c>
      <c r="S153" s="7">
        <v>-2</v>
      </c>
      <c r="T153">
        <f t="shared" si="10"/>
        <v>2</v>
      </c>
      <c r="U153" s="6" t="s">
        <v>89</v>
      </c>
      <c r="AJ153" t="s">
        <v>11</v>
      </c>
      <c r="AK153" t="s">
        <v>5</v>
      </c>
      <c r="AL153">
        <v>-1</v>
      </c>
      <c r="AM153">
        <v>-2</v>
      </c>
      <c r="AN153">
        <v>1</v>
      </c>
      <c r="AO153" t="s">
        <v>26</v>
      </c>
      <c r="AP153" s="2">
        <v>1</v>
      </c>
      <c r="AQ153" s="2" t="s">
        <v>51</v>
      </c>
      <c r="AR153" t="s">
        <v>26</v>
      </c>
      <c r="AS153" t="s">
        <v>41</v>
      </c>
      <c r="AW153" t="s">
        <v>11</v>
      </c>
      <c r="AX153" t="s">
        <v>5</v>
      </c>
      <c r="AY153">
        <v>1</v>
      </c>
      <c r="AZ153" s="2"/>
      <c r="BA153" t="s">
        <v>11</v>
      </c>
      <c r="BB153" t="s">
        <v>5</v>
      </c>
      <c r="BC153" t="s">
        <v>51</v>
      </c>
    </row>
    <row r="154" spans="1:55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9"/>
        <v>0</v>
      </c>
      <c r="L154" t="str">
        <f t="shared" si="8"/>
        <v>identical</v>
      </c>
      <c r="M154" t="s">
        <v>41</v>
      </c>
      <c r="P154" t="s">
        <v>11</v>
      </c>
      <c r="Q154" t="s">
        <v>13</v>
      </c>
      <c r="R154" s="7">
        <v>0</v>
      </c>
      <c r="S154" s="7">
        <v>0</v>
      </c>
      <c r="T154">
        <f t="shared" si="10"/>
        <v>0</v>
      </c>
      <c r="U154" s="6" t="str">
        <f t="shared" si="11"/>
        <v>identical</v>
      </c>
      <c r="AJ154" t="s">
        <v>11</v>
      </c>
      <c r="AK154" t="s">
        <v>13</v>
      </c>
      <c r="AL154">
        <v>0</v>
      </c>
      <c r="AM154">
        <v>0</v>
      </c>
      <c r="AN154">
        <v>0</v>
      </c>
      <c r="AO154" t="s">
        <v>50</v>
      </c>
      <c r="AP154" s="2">
        <v>0</v>
      </c>
      <c r="AQ154" s="2">
        <v>0</v>
      </c>
      <c r="AR154" t="s">
        <v>50</v>
      </c>
      <c r="AS154" t="s">
        <v>41</v>
      </c>
      <c r="AW154" t="s">
        <v>11</v>
      </c>
      <c r="AX154" t="s">
        <v>13</v>
      </c>
      <c r="AY154">
        <v>0</v>
      </c>
      <c r="AZ154" s="2"/>
      <c r="BA154" t="s">
        <v>11</v>
      </c>
      <c r="BB154" t="s">
        <v>13</v>
      </c>
      <c r="BC154">
        <v>0</v>
      </c>
    </row>
    <row r="155" spans="1:55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9"/>
        <v>1</v>
      </c>
      <c r="L155" t="s">
        <v>90</v>
      </c>
      <c r="M155" t="s">
        <v>41</v>
      </c>
      <c r="P155" t="s">
        <v>11</v>
      </c>
      <c r="Q155" t="s">
        <v>3</v>
      </c>
      <c r="R155" s="7">
        <v>0</v>
      </c>
      <c r="S155" s="7">
        <v>-2</v>
      </c>
      <c r="T155">
        <f t="shared" si="10"/>
        <v>2</v>
      </c>
      <c r="U155" s="6" t="s">
        <v>89</v>
      </c>
      <c r="AJ155" t="s">
        <v>11</v>
      </c>
      <c r="AK155" t="s">
        <v>3</v>
      </c>
      <c r="AL155">
        <v>-1</v>
      </c>
      <c r="AM155">
        <v>-2</v>
      </c>
      <c r="AN155">
        <v>1</v>
      </c>
      <c r="AO155" t="s">
        <v>26</v>
      </c>
      <c r="AP155" s="2">
        <v>1</v>
      </c>
      <c r="AQ155" s="2" t="s">
        <v>51</v>
      </c>
      <c r="AR155" t="s">
        <v>26</v>
      </c>
      <c r="AS155" t="s">
        <v>41</v>
      </c>
      <c r="AW155" t="s">
        <v>11</v>
      </c>
      <c r="AX155" t="s">
        <v>3</v>
      </c>
      <c r="AY155">
        <v>1</v>
      </c>
      <c r="AZ155" s="2"/>
      <c r="BA155" t="s">
        <v>11</v>
      </c>
      <c r="BB155" t="s">
        <v>3</v>
      </c>
      <c r="BC155" t="s">
        <v>51</v>
      </c>
    </row>
    <row r="156" spans="1:55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9"/>
        <v>1</v>
      </c>
      <c r="L156" s="6" t="s">
        <v>89</v>
      </c>
      <c r="M156" t="s">
        <v>40</v>
      </c>
      <c r="P156" t="s">
        <v>11</v>
      </c>
      <c r="Q156" t="s">
        <v>2</v>
      </c>
      <c r="R156" s="7">
        <v>0</v>
      </c>
      <c r="S156" s="7">
        <v>0</v>
      </c>
      <c r="T156">
        <f t="shared" si="10"/>
        <v>0</v>
      </c>
      <c r="U156" s="6" t="str">
        <f t="shared" si="11"/>
        <v>identical</v>
      </c>
      <c r="AJ156" t="s">
        <v>11</v>
      </c>
      <c r="AK156" t="s">
        <v>2</v>
      </c>
      <c r="AL156">
        <v>0</v>
      </c>
      <c r="AM156">
        <v>-1</v>
      </c>
      <c r="AN156">
        <v>1</v>
      </c>
      <c r="AO156" t="s">
        <v>26</v>
      </c>
      <c r="AP156" s="2">
        <v>0</v>
      </c>
      <c r="AQ156" s="2" t="s">
        <v>57</v>
      </c>
      <c r="AR156" t="s">
        <v>26</v>
      </c>
      <c r="AS156" t="s">
        <v>40</v>
      </c>
      <c r="AW156" t="s">
        <v>11</v>
      </c>
      <c r="AX156" t="s">
        <v>2</v>
      </c>
      <c r="AY156">
        <v>0</v>
      </c>
      <c r="AZ156" s="2"/>
      <c r="BA156" t="s">
        <v>11</v>
      </c>
      <c r="BB156" t="s">
        <v>2</v>
      </c>
      <c r="BC156" t="s">
        <v>57</v>
      </c>
    </row>
    <row r="157" spans="1:55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9"/>
        <v>0</v>
      </c>
      <c r="L157" t="str">
        <f t="shared" si="8"/>
        <v>identical</v>
      </c>
      <c r="M157" t="s">
        <v>41</v>
      </c>
      <c r="P157" t="s">
        <v>11</v>
      </c>
      <c r="Q157" t="s">
        <v>19</v>
      </c>
      <c r="R157" s="7">
        <v>0</v>
      </c>
      <c r="S157" s="7">
        <v>0</v>
      </c>
      <c r="T157">
        <f t="shared" si="10"/>
        <v>0</v>
      </c>
      <c r="U157" s="6" t="str">
        <f t="shared" si="11"/>
        <v>identical</v>
      </c>
      <c r="AJ157" t="s">
        <v>11</v>
      </c>
      <c r="AK157" t="s">
        <v>19</v>
      </c>
      <c r="AL157">
        <v>0</v>
      </c>
      <c r="AM157">
        <v>0</v>
      </c>
      <c r="AN157">
        <v>0</v>
      </c>
      <c r="AO157" t="s">
        <v>50</v>
      </c>
      <c r="AP157" s="2">
        <v>0</v>
      </c>
      <c r="AQ157" s="2">
        <v>0</v>
      </c>
      <c r="AR157" t="s">
        <v>50</v>
      </c>
      <c r="AS157" t="s">
        <v>41</v>
      </c>
      <c r="AW157" t="s">
        <v>11</v>
      </c>
      <c r="AX157" t="s">
        <v>19</v>
      </c>
      <c r="AY157">
        <v>0</v>
      </c>
      <c r="AZ157" s="2"/>
      <c r="BA157" t="s">
        <v>11</v>
      </c>
      <c r="BB157" t="s">
        <v>19</v>
      </c>
      <c r="BC157">
        <v>0</v>
      </c>
    </row>
    <row r="158" spans="1:55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9"/>
        <v>0</v>
      </c>
      <c r="L158" t="str">
        <f t="shared" si="8"/>
        <v>identical</v>
      </c>
      <c r="M158" t="s">
        <v>41</v>
      </c>
      <c r="P158" t="s">
        <v>11</v>
      </c>
      <c r="Q158" t="s">
        <v>9</v>
      </c>
      <c r="R158" s="7">
        <v>0</v>
      </c>
      <c r="S158" s="7">
        <v>0</v>
      </c>
      <c r="T158">
        <f t="shared" si="10"/>
        <v>0</v>
      </c>
      <c r="U158" s="6" t="str">
        <f t="shared" si="11"/>
        <v>identical</v>
      </c>
      <c r="AJ158" t="s">
        <v>11</v>
      </c>
      <c r="AK158" t="s">
        <v>9</v>
      </c>
      <c r="AL158">
        <v>0</v>
      </c>
      <c r="AM158">
        <v>0</v>
      </c>
      <c r="AN158">
        <v>0</v>
      </c>
      <c r="AO158" t="s">
        <v>50</v>
      </c>
      <c r="AP158" s="2">
        <v>0</v>
      </c>
      <c r="AQ158" s="2">
        <v>0</v>
      </c>
      <c r="AR158" t="s">
        <v>50</v>
      </c>
      <c r="AS158" t="s">
        <v>41</v>
      </c>
      <c r="AW158" t="s">
        <v>11</v>
      </c>
      <c r="AX158" t="s">
        <v>9</v>
      </c>
      <c r="AY158">
        <v>0</v>
      </c>
      <c r="AZ158" s="2"/>
      <c r="BA158" t="s">
        <v>11</v>
      </c>
      <c r="BB158" t="s">
        <v>9</v>
      </c>
      <c r="BC158">
        <v>0</v>
      </c>
    </row>
    <row r="159" spans="1:55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9"/>
        <v>-1</v>
      </c>
      <c r="L159" t="s">
        <v>91</v>
      </c>
      <c r="M159" t="s">
        <v>40</v>
      </c>
      <c r="P159" t="s">
        <v>11</v>
      </c>
      <c r="Q159" t="s">
        <v>15</v>
      </c>
      <c r="R159" s="7">
        <v>0</v>
      </c>
      <c r="S159" s="7">
        <v>0</v>
      </c>
      <c r="T159">
        <f t="shared" si="10"/>
        <v>0</v>
      </c>
      <c r="U159" s="6" t="str">
        <f t="shared" si="11"/>
        <v>identical</v>
      </c>
      <c r="AJ159" t="s">
        <v>11</v>
      </c>
      <c r="AK159" t="s">
        <v>15</v>
      </c>
      <c r="AL159">
        <v>0</v>
      </c>
      <c r="AM159">
        <v>1</v>
      </c>
      <c r="AN159">
        <v>-1</v>
      </c>
      <c r="AO159" t="s">
        <v>24</v>
      </c>
      <c r="AP159" s="2">
        <v>0</v>
      </c>
      <c r="AQ159" s="2" t="s">
        <v>53</v>
      </c>
      <c r="AR159" t="s">
        <v>24</v>
      </c>
      <c r="AS159" t="s">
        <v>40</v>
      </c>
      <c r="AW159" t="s">
        <v>11</v>
      </c>
      <c r="AX159" t="s">
        <v>15</v>
      </c>
      <c r="AY159">
        <v>0</v>
      </c>
      <c r="AZ159" s="2"/>
      <c r="BA159" t="s">
        <v>11</v>
      </c>
      <c r="BB159" t="s">
        <v>15</v>
      </c>
      <c r="BC159" t="s">
        <v>53</v>
      </c>
    </row>
    <row r="160" spans="1:55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9"/>
        <v>0</v>
      </c>
      <c r="L160" t="str">
        <f t="shared" si="8"/>
        <v>identical</v>
      </c>
      <c r="M160" t="s">
        <v>41</v>
      </c>
      <c r="P160" t="s">
        <v>11</v>
      </c>
      <c r="Q160" t="s">
        <v>7</v>
      </c>
      <c r="R160" s="7">
        <v>0</v>
      </c>
      <c r="S160" s="7">
        <v>0</v>
      </c>
      <c r="T160">
        <f t="shared" si="10"/>
        <v>0</v>
      </c>
      <c r="U160" s="6" t="str">
        <f t="shared" si="11"/>
        <v>identical</v>
      </c>
      <c r="AJ160" t="s">
        <v>11</v>
      </c>
      <c r="AK160" t="s">
        <v>7</v>
      </c>
      <c r="AL160">
        <v>0</v>
      </c>
      <c r="AM160">
        <v>0</v>
      </c>
      <c r="AN160">
        <v>0</v>
      </c>
      <c r="AO160" t="s">
        <v>50</v>
      </c>
      <c r="AP160" s="2">
        <v>0</v>
      </c>
      <c r="AQ160" s="2">
        <v>0</v>
      </c>
      <c r="AR160" t="s">
        <v>50</v>
      </c>
      <c r="AS160" t="s">
        <v>41</v>
      </c>
      <c r="AW160" t="s">
        <v>11</v>
      </c>
      <c r="AX160" t="s">
        <v>7</v>
      </c>
      <c r="AY160">
        <v>0</v>
      </c>
      <c r="AZ160" s="2"/>
      <c r="BA160" t="s">
        <v>11</v>
      </c>
      <c r="BB160" t="s">
        <v>7</v>
      </c>
      <c r="BC160">
        <v>0</v>
      </c>
    </row>
    <row r="161" spans="1:55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9"/>
        <v>0</v>
      </c>
      <c r="L161" t="str">
        <f t="shared" si="8"/>
        <v>identical</v>
      </c>
      <c r="M161" t="s">
        <v>41</v>
      </c>
      <c r="P161" t="s">
        <v>11</v>
      </c>
      <c r="Q161" t="s">
        <v>14</v>
      </c>
      <c r="R161" s="7">
        <v>0</v>
      </c>
      <c r="S161" s="7">
        <v>0</v>
      </c>
      <c r="T161">
        <f t="shared" si="10"/>
        <v>0</v>
      </c>
      <c r="U161" s="6" t="str">
        <f t="shared" si="11"/>
        <v>identical</v>
      </c>
      <c r="AJ161" t="s">
        <v>11</v>
      </c>
      <c r="AK161" t="s">
        <v>14</v>
      </c>
      <c r="AL161">
        <v>0</v>
      </c>
      <c r="AM161">
        <v>0</v>
      </c>
      <c r="AN161">
        <v>0</v>
      </c>
      <c r="AO161" t="s">
        <v>50</v>
      </c>
      <c r="AP161" s="2">
        <v>0</v>
      </c>
      <c r="AQ161" s="2">
        <v>0</v>
      </c>
      <c r="AR161" t="s">
        <v>50</v>
      </c>
      <c r="AS161" t="s">
        <v>41</v>
      </c>
      <c r="AW161" t="s">
        <v>11</v>
      </c>
      <c r="AX161" t="s">
        <v>14</v>
      </c>
      <c r="AY161">
        <v>0</v>
      </c>
      <c r="AZ161" s="2"/>
      <c r="BA161" t="s">
        <v>11</v>
      </c>
      <c r="BB161" t="s">
        <v>14</v>
      </c>
      <c r="BC161">
        <v>0</v>
      </c>
    </row>
    <row r="162" spans="1:55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9"/>
        <v>0</v>
      </c>
      <c r="L162" t="str">
        <f t="shared" si="8"/>
        <v>identical</v>
      </c>
      <c r="M162" t="s">
        <v>41</v>
      </c>
      <c r="P162" t="s">
        <v>11</v>
      </c>
      <c r="Q162" t="s">
        <v>11</v>
      </c>
      <c r="R162" s="7">
        <v>0</v>
      </c>
      <c r="S162" s="7">
        <v>0</v>
      </c>
      <c r="T162">
        <f t="shared" si="10"/>
        <v>0</v>
      </c>
      <c r="U162" s="6" t="str">
        <f t="shared" si="11"/>
        <v>identical</v>
      </c>
      <c r="AJ162" t="s">
        <v>11</v>
      </c>
      <c r="AK162" t="s">
        <v>11</v>
      </c>
      <c r="AL162">
        <v>0</v>
      </c>
      <c r="AM162">
        <v>0</v>
      </c>
      <c r="AN162">
        <v>0</v>
      </c>
      <c r="AO162" t="s">
        <v>50</v>
      </c>
      <c r="AP162" s="2">
        <v>0</v>
      </c>
      <c r="AQ162" s="2">
        <v>0</v>
      </c>
      <c r="AR162" t="s">
        <v>50</v>
      </c>
      <c r="AS162" t="s">
        <v>41</v>
      </c>
      <c r="AW162" t="s">
        <v>11</v>
      </c>
      <c r="AX162" t="s">
        <v>11</v>
      </c>
      <c r="AY162">
        <v>0</v>
      </c>
      <c r="AZ162" s="2"/>
      <c r="BA162" t="s">
        <v>11</v>
      </c>
      <c r="BB162" t="s">
        <v>11</v>
      </c>
      <c r="BC162">
        <v>0</v>
      </c>
    </row>
    <row r="163" spans="1:55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9"/>
        <v>0</v>
      </c>
      <c r="L163" t="str">
        <f t="shared" si="8"/>
        <v>identical</v>
      </c>
      <c r="M163" t="s">
        <v>41</v>
      </c>
      <c r="P163" t="s">
        <v>11</v>
      </c>
      <c r="Q163" t="s">
        <v>4</v>
      </c>
      <c r="R163" s="7">
        <v>0</v>
      </c>
      <c r="S163" s="7">
        <v>0</v>
      </c>
      <c r="T163">
        <f t="shared" si="10"/>
        <v>0</v>
      </c>
      <c r="U163" s="6" t="str">
        <f t="shared" si="11"/>
        <v>identical</v>
      </c>
      <c r="AJ163" t="s">
        <v>11</v>
      </c>
      <c r="AK163" t="s">
        <v>4</v>
      </c>
      <c r="AL163">
        <v>0</v>
      </c>
      <c r="AM163">
        <v>0</v>
      </c>
      <c r="AN163">
        <v>0</v>
      </c>
      <c r="AO163" t="s">
        <v>50</v>
      </c>
      <c r="AP163" s="2" t="s">
        <v>52</v>
      </c>
      <c r="AQ163" s="2">
        <v>0</v>
      </c>
      <c r="AR163" t="s">
        <v>50</v>
      </c>
      <c r="AS163" t="s">
        <v>41</v>
      </c>
      <c r="AW163" t="s">
        <v>11</v>
      </c>
      <c r="AX163" t="s">
        <v>4</v>
      </c>
      <c r="AY163" t="s">
        <v>52</v>
      </c>
      <c r="AZ163" s="2"/>
      <c r="BA163" t="s">
        <v>11</v>
      </c>
      <c r="BB163" t="s">
        <v>4</v>
      </c>
      <c r="BC163">
        <v>0</v>
      </c>
    </row>
    <row r="164" spans="1:55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9"/>
        <v>0</v>
      </c>
      <c r="L164" t="str">
        <f t="shared" si="8"/>
        <v>identical</v>
      </c>
      <c r="M164" t="s">
        <v>41</v>
      </c>
      <c r="P164" t="s">
        <v>11</v>
      </c>
      <c r="Q164" t="s">
        <v>12</v>
      </c>
      <c r="R164" s="7">
        <v>0</v>
      </c>
      <c r="S164" s="7">
        <v>0</v>
      </c>
      <c r="T164">
        <f t="shared" si="10"/>
        <v>0</v>
      </c>
      <c r="U164" s="6" t="str">
        <f t="shared" si="11"/>
        <v>identical</v>
      </c>
      <c r="AJ164" t="s">
        <v>11</v>
      </c>
      <c r="AK164" t="s">
        <v>12</v>
      </c>
      <c r="AL164">
        <v>0</v>
      </c>
      <c r="AM164">
        <v>0</v>
      </c>
      <c r="AN164">
        <v>0</v>
      </c>
      <c r="AO164" t="s">
        <v>50</v>
      </c>
      <c r="AP164" s="2">
        <v>0</v>
      </c>
      <c r="AQ164" s="2">
        <v>0</v>
      </c>
      <c r="AR164" t="s">
        <v>50</v>
      </c>
      <c r="AS164" t="s">
        <v>41</v>
      </c>
      <c r="AW164" t="s">
        <v>11</v>
      </c>
      <c r="AX164" t="s">
        <v>12</v>
      </c>
      <c r="AY164">
        <v>0</v>
      </c>
      <c r="AZ164" s="2"/>
      <c r="BA164" t="s">
        <v>11</v>
      </c>
      <c r="BB164" t="s">
        <v>12</v>
      </c>
      <c r="BC164">
        <v>0</v>
      </c>
    </row>
    <row r="165" spans="1:55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9"/>
        <v>-2</v>
      </c>
      <c r="L165" t="s">
        <v>90</v>
      </c>
      <c r="M165" t="s">
        <v>41</v>
      </c>
      <c r="P165" t="s">
        <v>11</v>
      </c>
      <c r="Q165" t="s">
        <v>8</v>
      </c>
      <c r="R165" s="7">
        <v>-5</v>
      </c>
      <c r="S165" s="7">
        <v>-3</v>
      </c>
      <c r="T165">
        <f t="shared" si="10"/>
        <v>-2</v>
      </c>
      <c r="U165" s="6" t="s">
        <v>90</v>
      </c>
      <c r="AJ165" t="s">
        <v>11</v>
      </c>
      <c r="AK165" t="s">
        <v>8</v>
      </c>
      <c r="AL165">
        <v>-5</v>
      </c>
      <c r="AM165">
        <v>-3</v>
      </c>
      <c r="AN165">
        <v>-2</v>
      </c>
      <c r="AO165" t="s">
        <v>26</v>
      </c>
      <c r="AP165" s="2">
        <v>5</v>
      </c>
      <c r="AQ165" s="2">
        <v>3</v>
      </c>
      <c r="AR165" t="s">
        <v>26</v>
      </c>
      <c r="AS165" t="s">
        <v>41</v>
      </c>
      <c r="AW165" t="s">
        <v>11</v>
      </c>
      <c r="AX165" t="s">
        <v>8</v>
      </c>
      <c r="AY165">
        <v>5</v>
      </c>
      <c r="AZ165" s="2"/>
      <c r="BA165" t="s">
        <v>11</v>
      </c>
      <c r="BB165" t="s">
        <v>8</v>
      </c>
      <c r="BC165">
        <v>3</v>
      </c>
    </row>
    <row r="166" spans="1:55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9"/>
        <v>0</v>
      </c>
      <c r="L166" t="str">
        <f t="shared" si="8"/>
        <v>identical</v>
      </c>
      <c r="M166" t="s">
        <v>41</v>
      </c>
      <c r="P166" t="s">
        <v>11</v>
      </c>
      <c r="Q166" t="s">
        <v>6</v>
      </c>
      <c r="R166" s="7">
        <v>0</v>
      </c>
      <c r="S166" s="7">
        <v>0</v>
      </c>
      <c r="T166">
        <f t="shared" si="10"/>
        <v>0</v>
      </c>
      <c r="U166" s="6" t="str">
        <f t="shared" si="11"/>
        <v>identical</v>
      </c>
      <c r="AJ166" t="s">
        <v>11</v>
      </c>
      <c r="AK166" t="s">
        <v>6</v>
      </c>
      <c r="AL166">
        <v>0</v>
      </c>
      <c r="AM166">
        <v>0</v>
      </c>
      <c r="AN166">
        <v>0</v>
      </c>
      <c r="AO166" t="s">
        <v>50</v>
      </c>
      <c r="AP166" s="2" t="s">
        <v>52</v>
      </c>
      <c r="AQ166" s="2">
        <v>0</v>
      </c>
      <c r="AR166" t="s">
        <v>50</v>
      </c>
      <c r="AS166" t="s">
        <v>41</v>
      </c>
      <c r="AW166" t="s">
        <v>11</v>
      </c>
      <c r="AX166" t="s">
        <v>6</v>
      </c>
      <c r="AY166" t="s">
        <v>52</v>
      </c>
      <c r="AZ166" s="2"/>
      <c r="BA166" t="s">
        <v>11</v>
      </c>
      <c r="BB166" t="s">
        <v>6</v>
      </c>
      <c r="BC166">
        <v>0</v>
      </c>
    </row>
    <row r="167" spans="1:55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9"/>
        <v>0</v>
      </c>
      <c r="L167" t="str">
        <f t="shared" si="8"/>
        <v>identical</v>
      </c>
      <c r="M167" t="s">
        <v>41</v>
      </c>
      <c r="P167" t="s">
        <v>4</v>
      </c>
      <c r="Q167" t="s">
        <v>10</v>
      </c>
      <c r="R167" s="7">
        <v>0</v>
      </c>
      <c r="S167" s="7">
        <v>0</v>
      </c>
      <c r="T167">
        <f t="shared" si="10"/>
        <v>0</v>
      </c>
      <c r="U167" s="6" t="str">
        <f t="shared" si="11"/>
        <v>identical</v>
      </c>
      <c r="AJ167" t="s">
        <v>4</v>
      </c>
      <c r="AK167" t="s">
        <v>10</v>
      </c>
      <c r="AL167">
        <v>0</v>
      </c>
      <c r="AM167">
        <v>0</v>
      </c>
      <c r="AN167">
        <v>0</v>
      </c>
      <c r="AO167" t="s">
        <v>50</v>
      </c>
      <c r="AP167" s="2" t="s">
        <v>52</v>
      </c>
      <c r="AQ167" s="2">
        <v>0</v>
      </c>
      <c r="AR167" t="s">
        <v>50</v>
      </c>
      <c r="AS167" t="s">
        <v>41</v>
      </c>
      <c r="AW167" t="s">
        <v>4</v>
      </c>
      <c r="AX167" t="s">
        <v>10</v>
      </c>
      <c r="AY167" t="s">
        <v>52</v>
      </c>
      <c r="AZ167" s="2"/>
      <c r="BA167" t="s">
        <v>4</v>
      </c>
      <c r="BB167" t="s">
        <v>10</v>
      </c>
      <c r="BC167">
        <v>0</v>
      </c>
    </row>
    <row r="168" spans="1:55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9"/>
        <v>-2</v>
      </c>
      <c r="L168" s="6" t="s">
        <v>89</v>
      </c>
      <c r="M168" t="s">
        <v>40</v>
      </c>
      <c r="P168" t="s">
        <v>4</v>
      </c>
      <c r="Q168" t="s">
        <v>5</v>
      </c>
      <c r="R168" s="7">
        <v>-2</v>
      </c>
      <c r="S168" s="7">
        <v>0</v>
      </c>
      <c r="T168">
        <f t="shared" si="10"/>
        <v>-2</v>
      </c>
      <c r="U168" s="6" t="s">
        <v>89</v>
      </c>
      <c r="AJ168" t="s">
        <v>4</v>
      </c>
      <c r="AK168" t="s">
        <v>5</v>
      </c>
      <c r="AL168">
        <v>-2</v>
      </c>
      <c r="AM168">
        <v>0</v>
      </c>
      <c r="AN168">
        <v>-2</v>
      </c>
      <c r="AO168" t="s">
        <v>26</v>
      </c>
      <c r="AP168" s="2" t="s">
        <v>51</v>
      </c>
      <c r="AQ168" s="2">
        <v>0</v>
      </c>
      <c r="AR168" t="s">
        <v>26</v>
      </c>
      <c r="AS168" t="s">
        <v>40</v>
      </c>
      <c r="AW168" t="s">
        <v>4</v>
      </c>
      <c r="AX168" t="s">
        <v>5</v>
      </c>
      <c r="AY168" t="s">
        <v>51</v>
      </c>
      <c r="AZ168" s="2"/>
      <c r="BA168" t="s">
        <v>4</v>
      </c>
      <c r="BB168" t="s">
        <v>5</v>
      </c>
      <c r="BC168">
        <v>0</v>
      </c>
    </row>
    <row r="169" spans="1:55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9"/>
        <v>0</v>
      </c>
      <c r="L169" t="str">
        <f t="shared" si="8"/>
        <v>identical</v>
      </c>
      <c r="M169" t="s">
        <v>41</v>
      </c>
      <c r="P169" t="s">
        <v>4</v>
      </c>
      <c r="Q169" t="s">
        <v>13</v>
      </c>
      <c r="R169" s="7">
        <v>0</v>
      </c>
      <c r="S169" s="7">
        <v>0</v>
      </c>
      <c r="T169">
        <f t="shared" si="10"/>
        <v>0</v>
      </c>
      <c r="U169" s="6" t="str">
        <f t="shared" si="11"/>
        <v>identical</v>
      </c>
      <c r="AJ169" t="s">
        <v>4</v>
      </c>
      <c r="AK169" t="s">
        <v>13</v>
      </c>
      <c r="AL169">
        <v>0</v>
      </c>
      <c r="AM169">
        <v>0</v>
      </c>
      <c r="AN169">
        <v>0</v>
      </c>
      <c r="AO169" t="s">
        <v>50</v>
      </c>
      <c r="AP169" s="2">
        <v>0</v>
      </c>
      <c r="AQ169" s="2">
        <v>0</v>
      </c>
      <c r="AR169" t="s">
        <v>50</v>
      </c>
      <c r="AS169" t="s">
        <v>41</v>
      </c>
      <c r="AW169" t="s">
        <v>4</v>
      </c>
      <c r="AX169" t="s">
        <v>13</v>
      </c>
      <c r="AY169">
        <v>0</v>
      </c>
      <c r="AZ169" s="2"/>
      <c r="BA169" t="s">
        <v>4</v>
      </c>
      <c r="BB169" t="s">
        <v>13</v>
      </c>
      <c r="BC169">
        <v>0</v>
      </c>
    </row>
    <row r="170" spans="1:55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9"/>
        <v>0</v>
      </c>
      <c r="L170" t="str">
        <f t="shared" si="8"/>
        <v>identical</v>
      </c>
      <c r="M170" t="s">
        <v>41</v>
      </c>
      <c r="P170" t="s">
        <v>4</v>
      </c>
      <c r="Q170" t="s">
        <v>3</v>
      </c>
      <c r="R170" s="7">
        <v>0</v>
      </c>
      <c r="S170" s="7">
        <v>0</v>
      </c>
      <c r="T170">
        <f t="shared" si="10"/>
        <v>0</v>
      </c>
      <c r="U170" s="6" t="str">
        <f t="shared" si="11"/>
        <v>identical</v>
      </c>
      <c r="AJ170" t="s">
        <v>4</v>
      </c>
      <c r="AK170" t="s">
        <v>3</v>
      </c>
      <c r="AL170">
        <v>1</v>
      </c>
      <c r="AM170">
        <v>1</v>
      </c>
      <c r="AN170">
        <v>0</v>
      </c>
      <c r="AO170" t="s">
        <v>50</v>
      </c>
      <c r="AP170" s="2" t="s">
        <v>53</v>
      </c>
      <c r="AQ170" s="2" t="s">
        <v>53</v>
      </c>
      <c r="AR170" t="s">
        <v>50</v>
      </c>
      <c r="AS170" t="s">
        <v>41</v>
      </c>
      <c r="AW170" t="s">
        <v>4</v>
      </c>
      <c r="AX170" t="s">
        <v>3</v>
      </c>
      <c r="AY170" t="s">
        <v>53</v>
      </c>
      <c r="AZ170" s="2"/>
      <c r="BA170" t="s">
        <v>4</v>
      </c>
      <c r="BB170" t="s">
        <v>3</v>
      </c>
      <c r="BC170" t="s">
        <v>53</v>
      </c>
    </row>
    <row r="171" spans="1:55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9"/>
        <v>0</v>
      </c>
      <c r="L171" t="str">
        <f t="shared" si="8"/>
        <v>identical</v>
      </c>
      <c r="M171" t="s">
        <v>41</v>
      </c>
      <c r="P171" t="s">
        <v>4</v>
      </c>
      <c r="Q171" t="s">
        <v>2</v>
      </c>
      <c r="R171" s="7">
        <v>0</v>
      </c>
      <c r="S171" s="7">
        <v>0</v>
      </c>
      <c r="T171">
        <f t="shared" si="10"/>
        <v>0</v>
      </c>
      <c r="U171" s="6" t="str">
        <f t="shared" si="11"/>
        <v>identical</v>
      </c>
      <c r="AJ171" t="s">
        <v>4</v>
      </c>
      <c r="AK171" t="s">
        <v>2</v>
      </c>
      <c r="AL171">
        <v>0</v>
      </c>
      <c r="AM171">
        <v>0</v>
      </c>
      <c r="AN171">
        <v>0</v>
      </c>
      <c r="AO171" t="s">
        <v>50</v>
      </c>
      <c r="AP171" s="2">
        <v>0</v>
      </c>
      <c r="AQ171" s="2">
        <v>0</v>
      </c>
      <c r="AR171" t="s">
        <v>50</v>
      </c>
      <c r="AS171" t="s">
        <v>41</v>
      </c>
      <c r="AW171" t="s">
        <v>4</v>
      </c>
      <c r="AX171" t="s">
        <v>2</v>
      </c>
      <c r="AY171">
        <v>0</v>
      </c>
      <c r="AZ171" s="2"/>
      <c r="BA171" t="s">
        <v>4</v>
      </c>
      <c r="BB171" t="s">
        <v>2</v>
      </c>
      <c r="BC171">
        <v>0</v>
      </c>
    </row>
    <row r="172" spans="1:55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9"/>
        <v>0</v>
      </c>
      <c r="L172" t="str">
        <f t="shared" si="8"/>
        <v>identical</v>
      </c>
      <c r="M172" t="s">
        <v>41</v>
      </c>
      <c r="P172" t="s">
        <v>4</v>
      </c>
      <c r="Q172" t="s">
        <v>19</v>
      </c>
      <c r="R172" s="7">
        <v>0</v>
      </c>
      <c r="S172" s="7">
        <v>0</v>
      </c>
      <c r="T172">
        <f t="shared" si="10"/>
        <v>0</v>
      </c>
      <c r="U172" s="6" t="str">
        <f t="shared" si="11"/>
        <v>identical</v>
      </c>
      <c r="AJ172" t="s">
        <v>4</v>
      </c>
      <c r="AK172" t="s">
        <v>19</v>
      </c>
      <c r="AL172">
        <v>0</v>
      </c>
      <c r="AM172">
        <v>0</v>
      </c>
      <c r="AN172">
        <v>0</v>
      </c>
      <c r="AO172" t="s">
        <v>50</v>
      </c>
      <c r="AP172" s="2">
        <v>0</v>
      </c>
      <c r="AQ172" s="2">
        <v>0</v>
      </c>
      <c r="AR172" t="s">
        <v>50</v>
      </c>
      <c r="AS172" t="s">
        <v>41</v>
      </c>
      <c r="AW172" t="s">
        <v>4</v>
      </c>
      <c r="AX172" t="s">
        <v>19</v>
      </c>
      <c r="AY172">
        <v>0</v>
      </c>
      <c r="AZ172" s="2"/>
      <c r="BA172" t="s">
        <v>4</v>
      </c>
      <c r="BB172" t="s">
        <v>19</v>
      </c>
      <c r="BC172">
        <v>0</v>
      </c>
    </row>
    <row r="173" spans="1:55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9"/>
        <v>0</v>
      </c>
      <c r="L173" t="str">
        <f t="shared" si="8"/>
        <v>identical</v>
      </c>
      <c r="M173" t="s">
        <v>41</v>
      </c>
      <c r="P173" t="s">
        <v>4</v>
      </c>
      <c r="Q173" t="s">
        <v>9</v>
      </c>
      <c r="R173" s="7">
        <v>0</v>
      </c>
      <c r="S173" s="7">
        <v>0</v>
      </c>
      <c r="T173">
        <f t="shared" si="10"/>
        <v>0</v>
      </c>
      <c r="U173" s="6" t="str">
        <f t="shared" si="11"/>
        <v>identical</v>
      </c>
      <c r="AJ173" t="s">
        <v>4</v>
      </c>
      <c r="AK173" t="s">
        <v>9</v>
      </c>
      <c r="AL173">
        <v>0</v>
      </c>
      <c r="AM173">
        <v>0</v>
      </c>
      <c r="AN173">
        <v>0</v>
      </c>
      <c r="AO173" t="s">
        <v>50</v>
      </c>
      <c r="AP173" s="2">
        <v>0</v>
      </c>
      <c r="AQ173" s="2">
        <v>0</v>
      </c>
      <c r="AR173" t="s">
        <v>50</v>
      </c>
      <c r="AS173" t="s">
        <v>41</v>
      </c>
      <c r="AW173" t="s">
        <v>4</v>
      </c>
      <c r="AX173" t="s">
        <v>9</v>
      </c>
      <c r="AY173">
        <v>0</v>
      </c>
      <c r="AZ173" s="2"/>
      <c r="BA173" t="s">
        <v>4</v>
      </c>
      <c r="BB173" t="s">
        <v>9</v>
      </c>
      <c r="BC173">
        <v>0</v>
      </c>
    </row>
    <row r="174" spans="1:55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9"/>
        <v>-1</v>
      </c>
      <c r="L174" t="s">
        <v>91</v>
      </c>
      <c r="M174" t="s">
        <v>40</v>
      </c>
      <c r="P174" t="s">
        <v>4</v>
      </c>
      <c r="Q174" t="s">
        <v>15</v>
      </c>
      <c r="R174" s="7">
        <v>0</v>
      </c>
      <c r="S174" s="7">
        <v>0</v>
      </c>
      <c r="T174">
        <f t="shared" si="10"/>
        <v>0</v>
      </c>
      <c r="U174" s="6" t="str">
        <f t="shared" si="11"/>
        <v>identical</v>
      </c>
      <c r="AJ174" t="s">
        <v>4</v>
      </c>
      <c r="AK174" t="s">
        <v>15</v>
      </c>
      <c r="AL174">
        <v>0</v>
      </c>
      <c r="AM174">
        <v>1</v>
      </c>
      <c r="AN174">
        <v>-1</v>
      </c>
      <c r="AO174" t="s">
        <v>24</v>
      </c>
      <c r="AP174" s="2">
        <v>0</v>
      </c>
      <c r="AQ174" s="2" t="s">
        <v>53</v>
      </c>
      <c r="AR174" t="s">
        <v>24</v>
      </c>
      <c r="AS174" t="s">
        <v>40</v>
      </c>
      <c r="AW174" t="s">
        <v>4</v>
      </c>
      <c r="AX174" t="s">
        <v>15</v>
      </c>
      <c r="AY174">
        <v>0</v>
      </c>
      <c r="AZ174" s="2"/>
      <c r="BA174" t="s">
        <v>4</v>
      </c>
      <c r="BB174" t="s">
        <v>15</v>
      </c>
      <c r="BC174" t="s">
        <v>53</v>
      </c>
    </row>
    <row r="175" spans="1:55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9"/>
        <v>0</v>
      </c>
      <c r="L175" t="str">
        <f t="shared" si="8"/>
        <v>identical</v>
      </c>
      <c r="M175" t="s">
        <v>41</v>
      </c>
      <c r="P175" t="s">
        <v>4</v>
      </c>
      <c r="Q175" t="s">
        <v>7</v>
      </c>
      <c r="R175" s="7">
        <v>0</v>
      </c>
      <c r="S175" s="7">
        <v>0</v>
      </c>
      <c r="T175">
        <f t="shared" si="10"/>
        <v>0</v>
      </c>
      <c r="U175" s="6" t="str">
        <f t="shared" si="11"/>
        <v>identical</v>
      </c>
      <c r="AJ175" t="s">
        <v>4</v>
      </c>
      <c r="AK175" t="s">
        <v>7</v>
      </c>
      <c r="AL175">
        <v>0</v>
      </c>
      <c r="AM175">
        <v>0</v>
      </c>
      <c r="AN175">
        <v>0</v>
      </c>
      <c r="AO175" t="s">
        <v>50</v>
      </c>
      <c r="AP175" s="2">
        <v>0</v>
      </c>
      <c r="AQ175" s="2" t="s">
        <v>82</v>
      </c>
      <c r="AR175" t="s">
        <v>50</v>
      </c>
      <c r="AS175" t="s">
        <v>41</v>
      </c>
      <c r="AW175" t="s">
        <v>4</v>
      </c>
      <c r="AX175" t="s">
        <v>7</v>
      </c>
      <c r="AY175">
        <v>0</v>
      </c>
      <c r="AZ175" s="2"/>
      <c r="BA175" t="s">
        <v>4</v>
      </c>
      <c r="BB175" t="s">
        <v>7</v>
      </c>
      <c r="BC175" t="s">
        <v>82</v>
      </c>
    </row>
    <row r="176" spans="1:55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9"/>
        <v>0</v>
      </c>
      <c r="L176" t="str">
        <f t="shared" si="8"/>
        <v>identical</v>
      </c>
      <c r="M176" t="s">
        <v>41</v>
      </c>
      <c r="P176" t="s">
        <v>4</v>
      </c>
      <c r="Q176" t="s">
        <v>14</v>
      </c>
      <c r="R176" s="7">
        <v>0</v>
      </c>
      <c r="S176" s="7">
        <v>0</v>
      </c>
      <c r="T176">
        <f t="shared" si="10"/>
        <v>0</v>
      </c>
      <c r="U176" s="6" t="str">
        <f t="shared" si="11"/>
        <v>identical</v>
      </c>
      <c r="AJ176" t="s">
        <v>4</v>
      </c>
      <c r="AK176" t="s">
        <v>14</v>
      </c>
      <c r="AL176">
        <v>0</v>
      </c>
      <c r="AM176">
        <v>0</v>
      </c>
      <c r="AN176">
        <v>0</v>
      </c>
      <c r="AO176" t="s">
        <v>50</v>
      </c>
      <c r="AP176" s="2">
        <v>0</v>
      </c>
      <c r="AQ176" s="2">
        <v>0</v>
      </c>
      <c r="AR176" t="s">
        <v>50</v>
      </c>
      <c r="AS176" t="s">
        <v>41</v>
      </c>
      <c r="AW176" t="s">
        <v>4</v>
      </c>
      <c r="AX176" t="s">
        <v>14</v>
      </c>
      <c r="AY176">
        <v>0</v>
      </c>
      <c r="AZ176" s="2"/>
      <c r="BA176" t="s">
        <v>4</v>
      </c>
      <c r="BB176" t="s">
        <v>14</v>
      </c>
      <c r="BC176">
        <v>0</v>
      </c>
    </row>
    <row r="177" spans="1:55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9"/>
        <v>0</v>
      </c>
      <c r="L177" t="str">
        <f t="shared" si="8"/>
        <v>identical</v>
      </c>
      <c r="M177" t="s">
        <v>41</v>
      </c>
      <c r="P177" t="s">
        <v>4</v>
      </c>
      <c r="Q177" t="s">
        <v>11</v>
      </c>
      <c r="R177" s="7">
        <v>0</v>
      </c>
      <c r="S177" s="7">
        <v>0</v>
      </c>
      <c r="T177">
        <f t="shared" si="10"/>
        <v>0</v>
      </c>
      <c r="U177" s="6" t="str">
        <f t="shared" si="11"/>
        <v>identical</v>
      </c>
      <c r="AJ177" t="s">
        <v>4</v>
      </c>
      <c r="AK177" t="s">
        <v>11</v>
      </c>
      <c r="AL177">
        <v>0</v>
      </c>
      <c r="AM177">
        <v>0</v>
      </c>
      <c r="AN177">
        <v>0</v>
      </c>
      <c r="AO177" t="s">
        <v>50</v>
      </c>
      <c r="AP177" s="2">
        <v>0</v>
      </c>
      <c r="AQ177" s="2">
        <v>0</v>
      </c>
      <c r="AR177" t="s">
        <v>50</v>
      </c>
      <c r="AS177" t="s">
        <v>41</v>
      </c>
      <c r="AW177" t="s">
        <v>4</v>
      </c>
      <c r="AX177" t="s">
        <v>11</v>
      </c>
      <c r="AY177">
        <v>0</v>
      </c>
      <c r="AZ177" s="2"/>
      <c r="BA177" t="s">
        <v>4</v>
      </c>
      <c r="BB177" t="s">
        <v>11</v>
      </c>
      <c r="BC177">
        <v>0</v>
      </c>
    </row>
    <row r="178" spans="1:55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9"/>
        <v>1</v>
      </c>
      <c r="L178" s="6" t="s">
        <v>89</v>
      </c>
      <c r="M178" t="s">
        <v>40</v>
      </c>
      <c r="P178" t="s">
        <v>4</v>
      </c>
      <c r="Q178" t="s">
        <v>4</v>
      </c>
      <c r="R178" s="7">
        <v>0</v>
      </c>
      <c r="S178" s="7">
        <v>0</v>
      </c>
      <c r="T178">
        <f t="shared" si="10"/>
        <v>0</v>
      </c>
      <c r="U178" s="6" t="str">
        <f t="shared" si="11"/>
        <v>identical</v>
      </c>
      <c r="AJ178" t="s">
        <v>4</v>
      </c>
      <c r="AK178" t="s">
        <v>4</v>
      </c>
      <c r="AL178">
        <v>0</v>
      </c>
      <c r="AM178">
        <v>-1</v>
      </c>
      <c r="AN178">
        <v>1</v>
      </c>
      <c r="AO178" t="s">
        <v>26</v>
      </c>
      <c r="AP178" s="2">
        <v>0</v>
      </c>
      <c r="AQ178" s="2" t="s">
        <v>57</v>
      </c>
      <c r="AR178" t="s">
        <v>26</v>
      </c>
      <c r="AS178" t="s">
        <v>40</v>
      </c>
      <c r="AW178" t="s">
        <v>4</v>
      </c>
      <c r="AX178" t="s">
        <v>4</v>
      </c>
      <c r="AY178">
        <v>0</v>
      </c>
      <c r="AZ178" s="2"/>
      <c r="BA178" t="s">
        <v>4</v>
      </c>
      <c r="BB178" t="s">
        <v>4</v>
      </c>
      <c r="BC178" t="s">
        <v>57</v>
      </c>
    </row>
    <row r="179" spans="1:55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9"/>
        <v>0</v>
      </c>
      <c r="L179" t="str">
        <f t="shared" si="8"/>
        <v>identical</v>
      </c>
      <c r="M179" t="s">
        <v>41</v>
      </c>
      <c r="P179" t="s">
        <v>4</v>
      </c>
      <c r="Q179" t="s">
        <v>12</v>
      </c>
      <c r="R179" s="7">
        <v>0</v>
      </c>
      <c r="S179" s="7">
        <v>0</v>
      </c>
      <c r="T179">
        <f t="shared" si="10"/>
        <v>0</v>
      </c>
      <c r="U179" s="6" t="str">
        <f t="shared" si="11"/>
        <v>identical</v>
      </c>
      <c r="AJ179" t="s">
        <v>4</v>
      </c>
      <c r="AK179" t="s">
        <v>12</v>
      </c>
      <c r="AL179">
        <v>0</v>
      </c>
      <c r="AM179">
        <v>0</v>
      </c>
      <c r="AN179">
        <v>0</v>
      </c>
      <c r="AO179" t="s">
        <v>50</v>
      </c>
      <c r="AP179" s="2">
        <v>0</v>
      </c>
      <c r="AQ179" s="2">
        <v>0</v>
      </c>
      <c r="AR179" t="s">
        <v>50</v>
      </c>
      <c r="AS179" t="s">
        <v>41</v>
      </c>
      <c r="AW179" t="s">
        <v>4</v>
      </c>
      <c r="AX179" t="s">
        <v>12</v>
      </c>
      <c r="AY179">
        <v>0</v>
      </c>
      <c r="AZ179" s="2"/>
      <c r="BA179" t="s">
        <v>4</v>
      </c>
      <c r="BB179" t="s">
        <v>12</v>
      </c>
      <c r="BC179">
        <v>0</v>
      </c>
    </row>
    <row r="180" spans="1:55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9"/>
        <v>1</v>
      </c>
      <c r="L180" t="s">
        <v>91</v>
      </c>
      <c r="M180" t="s">
        <v>40</v>
      </c>
      <c r="P180" t="s">
        <v>4</v>
      </c>
      <c r="Q180" t="s">
        <v>8</v>
      </c>
      <c r="R180" s="7">
        <v>0</v>
      </c>
      <c r="S180" s="7">
        <v>0</v>
      </c>
      <c r="T180">
        <f t="shared" si="10"/>
        <v>0</v>
      </c>
      <c r="U180" s="6" t="str">
        <f t="shared" si="11"/>
        <v>identical</v>
      </c>
      <c r="AJ180" t="s">
        <v>4</v>
      </c>
      <c r="AK180" t="s">
        <v>8</v>
      </c>
      <c r="AL180">
        <v>1</v>
      </c>
      <c r="AM180">
        <v>0</v>
      </c>
      <c r="AN180">
        <v>1</v>
      </c>
      <c r="AO180" t="s">
        <v>24</v>
      </c>
      <c r="AP180" s="2" t="s">
        <v>53</v>
      </c>
      <c r="AQ180" s="2">
        <v>0</v>
      </c>
      <c r="AR180" t="s">
        <v>24</v>
      </c>
      <c r="AS180" t="s">
        <v>40</v>
      </c>
      <c r="AW180" t="s">
        <v>4</v>
      </c>
      <c r="AX180" t="s">
        <v>8</v>
      </c>
      <c r="AY180" t="s">
        <v>53</v>
      </c>
      <c r="AZ180" s="2"/>
      <c r="BA180" t="s">
        <v>4</v>
      </c>
      <c r="BB180" t="s">
        <v>8</v>
      </c>
      <c r="BC180">
        <v>0</v>
      </c>
    </row>
    <row r="181" spans="1:55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9"/>
        <v>-1</v>
      </c>
      <c r="L181" s="6" t="s">
        <v>89</v>
      </c>
      <c r="M181" t="s">
        <v>40</v>
      </c>
      <c r="P181" t="s">
        <v>4</v>
      </c>
      <c r="Q181" t="s">
        <v>6</v>
      </c>
      <c r="R181" s="7">
        <v>0</v>
      </c>
      <c r="S181" s="7">
        <v>0</v>
      </c>
      <c r="T181">
        <f t="shared" si="10"/>
        <v>0</v>
      </c>
      <c r="U181" s="6" t="str">
        <f t="shared" si="11"/>
        <v>identical</v>
      </c>
      <c r="AJ181" t="s">
        <v>4</v>
      </c>
      <c r="AK181" t="s">
        <v>6</v>
      </c>
      <c r="AL181">
        <v>-1</v>
      </c>
      <c r="AM181">
        <v>0</v>
      </c>
      <c r="AN181">
        <v>-1</v>
      </c>
      <c r="AO181" t="s">
        <v>26</v>
      </c>
      <c r="AP181" s="2">
        <v>1</v>
      </c>
      <c r="AQ181" s="2">
        <v>0</v>
      </c>
      <c r="AR181" t="s">
        <v>26</v>
      </c>
      <c r="AS181" t="s">
        <v>40</v>
      </c>
      <c r="AW181" t="s">
        <v>4</v>
      </c>
      <c r="AX181" t="s">
        <v>6</v>
      </c>
      <c r="AY181">
        <v>1</v>
      </c>
      <c r="AZ181" s="2"/>
      <c r="BA181" t="s">
        <v>4</v>
      </c>
      <c r="BB181" t="s">
        <v>6</v>
      </c>
      <c r="BC181">
        <v>0</v>
      </c>
    </row>
    <row r="182" spans="1:55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9"/>
        <v>2</v>
      </c>
      <c r="L182" s="6" t="s">
        <v>89</v>
      </c>
      <c r="M182" t="s">
        <v>40</v>
      </c>
      <c r="P182" t="s">
        <v>12</v>
      </c>
      <c r="Q182" t="s">
        <v>10</v>
      </c>
      <c r="R182" s="7">
        <v>0</v>
      </c>
      <c r="S182" s="7">
        <v>-2</v>
      </c>
      <c r="T182">
        <f t="shared" si="10"/>
        <v>2</v>
      </c>
      <c r="U182" s="6" t="s">
        <v>89</v>
      </c>
      <c r="AJ182" t="s">
        <v>12</v>
      </c>
      <c r="AK182" t="s">
        <v>10</v>
      </c>
      <c r="AL182">
        <v>0</v>
      </c>
      <c r="AM182">
        <v>-2</v>
      </c>
      <c r="AN182">
        <v>2</v>
      </c>
      <c r="AO182" t="s">
        <v>26</v>
      </c>
      <c r="AP182" s="2" t="s">
        <v>65</v>
      </c>
      <c r="AQ182" s="2" t="s">
        <v>51</v>
      </c>
      <c r="AR182" t="s">
        <v>26</v>
      </c>
      <c r="AS182" t="s">
        <v>40</v>
      </c>
      <c r="AW182" t="s">
        <v>12</v>
      </c>
      <c r="AX182" t="s">
        <v>10</v>
      </c>
      <c r="AY182" t="s">
        <v>65</v>
      </c>
      <c r="AZ182" s="2"/>
      <c r="BA182" t="s">
        <v>12</v>
      </c>
      <c r="BB182" t="s">
        <v>10</v>
      </c>
      <c r="BC182" t="s">
        <v>51</v>
      </c>
    </row>
    <row r="183" spans="1:55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9"/>
        <v>3</v>
      </c>
      <c r="L183" t="s">
        <v>90</v>
      </c>
      <c r="M183" t="s">
        <v>41</v>
      </c>
      <c r="P183" t="s">
        <v>12</v>
      </c>
      <c r="Q183" t="s">
        <v>5</v>
      </c>
      <c r="R183" s="7">
        <v>-4</v>
      </c>
      <c r="S183" s="7">
        <v>-7</v>
      </c>
      <c r="T183">
        <f t="shared" si="10"/>
        <v>3</v>
      </c>
      <c r="U183" s="6" t="s">
        <v>90</v>
      </c>
      <c r="AJ183" t="s">
        <v>12</v>
      </c>
      <c r="AK183" t="s">
        <v>5</v>
      </c>
      <c r="AL183">
        <v>-4</v>
      </c>
      <c r="AM183">
        <v>-7</v>
      </c>
      <c r="AN183">
        <v>3</v>
      </c>
      <c r="AO183" t="s">
        <v>26</v>
      </c>
      <c r="AP183" s="2">
        <v>4</v>
      </c>
      <c r="AQ183" s="2">
        <v>7</v>
      </c>
      <c r="AR183" t="s">
        <v>26</v>
      </c>
      <c r="AS183" t="s">
        <v>41</v>
      </c>
      <c r="AW183" t="s">
        <v>12</v>
      </c>
      <c r="AX183" t="s">
        <v>5</v>
      </c>
      <c r="AY183">
        <v>4</v>
      </c>
      <c r="AZ183" s="2"/>
      <c r="BA183" t="s">
        <v>12</v>
      </c>
      <c r="BB183" t="s">
        <v>5</v>
      </c>
      <c r="BC183">
        <v>7</v>
      </c>
    </row>
    <row r="184" spans="1:55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9"/>
        <v>0</v>
      </c>
      <c r="L184" t="str">
        <f t="shared" si="8"/>
        <v>identical</v>
      </c>
      <c r="M184" t="s">
        <v>41</v>
      </c>
      <c r="P184" t="s">
        <v>12</v>
      </c>
      <c r="Q184" t="s">
        <v>13</v>
      </c>
      <c r="R184" s="7">
        <v>0</v>
      </c>
      <c r="S184" s="7">
        <v>0</v>
      </c>
      <c r="T184">
        <f t="shared" si="10"/>
        <v>0</v>
      </c>
      <c r="U184" s="6" t="str">
        <f t="shared" si="11"/>
        <v>identical</v>
      </c>
      <c r="AJ184" t="s">
        <v>12</v>
      </c>
      <c r="AK184" t="s">
        <v>13</v>
      </c>
      <c r="AL184">
        <v>0</v>
      </c>
      <c r="AM184">
        <v>0</v>
      </c>
      <c r="AN184">
        <v>0</v>
      </c>
      <c r="AO184" t="s">
        <v>50</v>
      </c>
      <c r="AP184" s="2">
        <v>0</v>
      </c>
      <c r="AQ184" s="2">
        <v>0</v>
      </c>
      <c r="AR184" t="s">
        <v>50</v>
      </c>
      <c r="AS184" t="s">
        <v>41</v>
      </c>
      <c r="AW184" t="s">
        <v>12</v>
      </c>
      <c r="AX184" t="s">
        <v>13</v>
      </c>
      <c r="AY184">
        <v>0</v>
      </c>
      <c r="AZ184" s="2"/>
      <c r="BA184" t="s">
        <v>12</v>
      </c>
      <c r="BB184" t="s">
        <v>13</v>
      </c>
      <c r="BC184">
        <v>0</v>
      </c>
    </row>
    <row r="185" spans="1:55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9"/>
        <v>1</v>
      </c>
      <c r="L185" t="s">
        <v>91</v>
      </c>
      <c r="M185" t="s">
        <v>40</v>
      </c>
      <c r="P185" t="s">
        <v>12</v>
      </c>
      <c r="Q185" t="s">
        <v>3</v>
      </c>
      <c r="R185" s="7">
        <v>0</v>
      </c>
      <c r="S185" s="7">
        <v>0</v>
      </c>
      <c r="T185">
        <f t="shared" si="10"/>
        <v>0</v>
      </c>
      <c r="U185" s="6" t="str">
        <f t="shared" si="11"/>
        <v>identical</v>
      </c>
      <c r="AJ185" t="s">
        <v>12</v>
      </c>
      <c r="AK185" t="s">
        <v>3</v>
      </c>
      <c r="AL185">
        <v>1</v>
      </c>
      <c r="AM185">
        <v>0</v>
      </c>
      <c r="AN185">
        <v>1</v>
      </c>
      <c r="AO185" t="s">
        <v>24</v>
      </c>
      <c r="AP185" s="2" t="s">
        <v>53</v>
      </c>
      <c r="AQ185" s="2">
        <v>0</v>
      </c>
      <c r="AR185" t="s">
        <v>24</v>
      </c>
      <c r="AS185" t="s">
        <v>40</v>
      </c>
      <c r="AW185" t="s">
        <v>12</v>
      </c>
      <c r="AX185" t="s">
        <v>3</v>
      </c>
      <c r="AY185" t="s">
        <v>53</v>
      </c>
      <c r="AZ185" s="2"/>
      <c r="BA185" t="s">
        <v>12</v>
      </c>
      <c r="BB185" t="s">
        <v>3</v>
      </c>
      <c r="BC185">
        <v>0</v>
      </c>
    </row>
    <row r="186" spans="1:55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9"/>
        <v>6</v>
      </c>
      <c r="L186" s="6" t="s">
        <v>89</v>
      </c>
      <c r="M186" t="s">
        <v>40</v>
      </c>
      <c r="P186" t="s">
        <v>12</v>
      </c>
      <c r="Q186" t="s">
        <v>2</v>
      </c>
      <c r="R186" s="7">
        <v>0</v>
      </c>
      <c r="S186" s="7">
        <v>-6</v>
      </c>
      <c r="T186">
        <f t="shared" si="10"/>
        <v>6</v>
      </c>
      <c r="U186" s="6" t="s">
        <v>89</v>
      </c>
      <c r="AJ186" t="s">
        <v>12</v>
      </c>
      <c r="AK186" t="s">
        <v>2</v>
      </c>
      <c r="AL186">
        <v>0</v>
      </c>
      <c r="AM186">
        <v>-6</v>
      </c>
      <c r="AN186">
        <v>6</v>
      </c>
      <c r="AO186" t="s">
        <v>28</v>
      </c>
      <c r="AP186" s="2">
        <v>0</v>
      </c>
      <c r="AQ186" s="2">
        <v>6</v>
      </c>
      <c r="AR186" t="s">
        <v>28</v>
      </c>
      <c r="AS186" t="s">
        <v>40</v>
      </c>
      <c r="AW186" t="s">
        <v>12</v>
      </c>
      <c r="AX186" t="s">
        <v>2</v>
      </c>
      <c r="AY186">
        <v>0</v>
      </c>
      <c r="AZ186" s="2"/>
      <c r="BA186" t="s">
        <v>12</v>
      </c>
      <c r="BB186" t="s">
        <v>2</v>
      </c>
      <c r="BC186">
        <v>6</v>
      </c>
    </row>
    <row r="187" spans="1:55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9"/>
        <v>-1</v>
      </c>
      <c r="L187" s="6" t="s">
        <v>89</v>
      </c>
      <c r="M187" t="s">
        <v>40</v>
      </c>
      <c r="P187" t="s">
        <v>12</v>
      </c>
      <c r="Q187" t="s">
        <v>19</v>
      </c>
      <c r="R187" s="7">
        <v>0</v>
      </c>
      <c r="S187" s="7">
        <v>0</v>
      </c>
      <c r="T187">
        <f t="shared" si="10"/>
        <v>0</v>
      </c>
      <c r="U187" s="6" t="str">
        <f t="shared" si="11"/>
        <v>identical</v>
      </c>
      <c r="AJ187" t="s">
        <v>12</v>
      </c>
      <c r="AK187" t="s">
        <v>19</v>
      </c>
      <c r="AL187">
        <v>-1</v>
      </c>
      <c r="AM187">
        <v>0</v>
      </c>
      <c r="AN187">
        <v>-1</v>
      </c>
      <c r="AO187" t="s">
        <v>26</v>
      </c>
      <c r="AP187" s="2" t="s">
        <v>63</v>
      </c>
      <c r="AQ187" s="2">
        <v>0</v>
      </c>
      <c r="AR187" t="s">
        <v>26</v>
      </c>
      <c r="AS187" t="s">
        <v>40</v>
      </c>
      <c r="AW187" t="s">
        <v>12</v>
      </c>
      <c r="AX187" t="s">
        <v>19</v>
      </c>
      <c r="AY187" t="s">
        <v>63</v>
      </c>
      <c r="AZ187" s="2"/>
      <c r="BA187" t="s">
        <v>12</v>
      </c>
      <c r="BB187" t="s">
        <v>19</v>
      </c>
      <c r="BC187">
        <v>0</v>
      </c>
    </row>
    <row r="188" spans="1:55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9"/>
        <v>0</v>
      </c>
      <c r="L188" t="str">
        <f t="shared" si="8"/>
        <v>identical</v>
      </c>
      <c r="M188" t="s">
        <v>41</v>
      </c>
      <c r="P188" t="s">
        <v>12</v>
      </c>
      <c r="Q188" t="s">
        <v>9</v>
      </c>
      <c r="R188" s="7">
        <v>0</v>
      </c>
      <c r="S188" s="7">
        <v>0</v>
      </c>
      <c r="T188">
        <f t="shared" si="10"/>
        <v>0</v>
      </c>
      <c r="U188" s="6" t="str">
        <f t="shared" si="11"/>
        <v>identical</v>
      </c>
      <c r="AJ188" t="s">
        <v>12</v>
      </c>
      <c r="AK188" t="s">
        <v>9</v>
      </c>
      <c r="AL188">
        <v>0</v>
      </c>
      <c r="AM188">
        <v>0</v>
      </c>
      <c r="AN188">
        <v>0</v>
      </c>
      <c r="AO188" t="s">
        <v>50</v>
      </c>
      <c r="AP188" s="2">
        <v>0</v>
      </c>
      <c r="AQ188" s="2">
        <v>0</v>
      </c>
      <c r="AR188" t="s">
        <v>50</v>
      </c>
      <c r="AS188" t="s">
        <v>41</v>
      </c>
      <c r="AW188" t="s">
        <v>12</v>
      </c>
      <c r="AX188" t="s">
        <v>9</v>
      </c>
      <c r="AY188">
        <v>0</v>
      </c>
      <c r="AZ188" s="2"/>
      <c r="BA188" t="s">
        <v>12</v>
      </c>
      <c r="BB188" t="s">
        <v>9</v>
      </c>
      <c r="BC188">
        <v>0</v>
      </c>
    </row>
    <row r="189" spans="1:55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9"/>
        <v>0</v>
      </c>
      <c r="L189" t="str">
        <f t="shared" si="8"/>
        <v>identical</v>
      </c>
      <c r="M189" t="s">
        <v>41</v>
      </c>
      <c r="P189" t="s">
        <v>12</v>
      </c>
      <c r="Q189" t="s">
        <v>15</v>
      </c>
      <c r="R189" s="7">
        <v>0</v>
      </c>
      <c r="S189" s="7">
        <v>0</v>
      </c>
      <c r="T189">
        <f t="shared" si="10"/>
        <v>0</v>
      </c>
      <c r="U189" s="6" t="str">
        <f t="shared" si="11"/>
        <v>identical</v>
      </c>
      <c r="AJ189" t="s">
        <v>12</v>
      </c>
      <c r="AK189" t="s">
        <v>15</v>
      </c>
      <c r="AL189">
        <v>0</v>
      </c>
      <c r="AM189">
        <v>0</v>
      </c>
      <c r="AN189">
        <v>0</v>
      </c>
      <c r="AO189" t="s">
        <v>50</v>
      </c>
      <c r="AP189" s="2">
        <v>0</v>
      </c>
      <c r="AQ189" s="2">
        <v>0</v>
      </c>
      <c r="AR189" t="s">
        <v>50</v>
      </c>
      <c r="AS189" t="s">
        <v>41</v>
      </c>
      <c r="AW189" t="s">
        <v>12</v>
      </c>
      <c r="AX189" t="s">
        <v>15</v>
      </c>
      <c r="AY189">
        <v>0</v>
      </c>
      <c r="AZ189" s="2"/>
      <c r="BA189" t="s">
        <v>12</v>
      </c>
      <c r="BB189" t="s">
        <v>15</v>
      </c>
      <c r="BC189">
        <v>0</v>
      </c>
    </row>
    <row r="190" spans="1:55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9"/>
        <v>0</v>
      </c>
      <c r="L190" t="str">
        <f t="shared" si="8"/>
        <v>identical</v>
      </c>
      <c r="M190" t="s">
        <v>41</v>
      </c>
      <c r="P190" t="s">
        <v>12</v>
      </c>
      <c r="Q190" t="s">
        <v>7</v>
      </c>
      <c r="R190" s="7">
        <v>0</v>
      </c>
      <c r="S190" s="7">
        <v>0</v>
      </c>
      <c r="T190">
        <f t="shared" si="10"/>
        <v>0</v>
      </c>
      <c r="U190" s="6" t="str">
        <f t="shared" si="11"/>
        <v>identical</v>
      </c>
      <c r="AJ190" t="s">
        <v>12</v>
      </c>
      <c r="AK190" t="s">
        <v>7</v>
      </c>
      <c r="AL190">
        <v>0</v>
      </c>
      <c r="AM190">
        <v>0</v>
      </c>
      <c r="AN190">
        <v>0</v>
      </c>
      <c r="AO190" t="s">
        <v>50</v>
      </c>
      <c r="AP190" s="2">
        <v>0</v>
      </c>
      <c r="AQ190" s="2">
        <v>0</v>
      </c>
      <c r="AR190" t="s">
        <v>50</v>
      </c>
      <c r="AS190" t="s">
        <v>41</v>
      </c>
      <c r="AW190" t="s">
        <v>12</v>
      </c>
      <c r="AX190" t="s">
        <v>7</v>
      </c>
      <c r="AY190">
        <v>0</v>
      </c>
      <c r="AZ190" s="2"/>
      <c r="BA190" t="s">
        <v>12</v>
      </c>
      <c r="BB190" t="s">
        <v>7</v>
      </c>
      <c r="BC190">
        <v>0</v>
      </c>
    </row>
    <row r="191" spans="1:55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9"/>
        <v>0</v>
      </c>
      <c r="L191" t="str">
        <f t="shared" si="8"/>
        <v>identical</v>
      </c>
      <c r="M191" t="s">
        <v>41</v>
      </c>
      <c r="P191" t="s">
        <v>12</v>
      </c>
      <c r="Q191" t="s">
        <v>14</v>
      </c>
      <c r="R191" s="7">
        <v>0</v>
      </c>
      <c r="S191" s="7">
        <v>0</v>
      </c>
      <c r="T191">
        <f t="shared" si="10"/>
        <v>0</v>
      </c>
      <c r="U191" s="6" t="str">
        <f t="shared" si="11"/>
        <v>identical</v>
      </c>
      <c r="AJ191" t="s">
        <v>12</v>
      </c>
      <c r="AK191" t="s">
        <v>14</v>
      </c>
      <c r="AL191">
        <v>0</v>
      </c>
      <c r="AM191">
        <v>0</v>
      </c>
      <c r="AN191">
        <v>0</v>
      </c>
      <c r="AO191" t="s">
        <v>50</v>
      </c>
      <c r="AP191" s="2">
        <v>0</v>
      </c>
      <c r="AQ191" s="2">
        <v>0</v>
      </c>
      <c r="AR191" t="s">
        <v>50</v>
      </c>
      <c r="AS191" t="s">
        <v>41</v>
      </c>
      <c r="AW191" t="s">
        <v>12</v>
      </c>
      <c r="AX191" t="s">
        <v>14</v>
      </c>
      <c r="AY191">
        <v>0</v>
      </c>
      <c r="AZ191" s="2"/>
      <c r="BA191" t="s">
        <v>12</v>
      </c>
      <c r="BB191" t="s">
        <v>14</v>
      </c>
      <c r="BC191">
        <v>0</v>
      </c>
    </row>
    <row r="192" spans="1:55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9"/>
        <v>1</v>
      </c>
      <c r="L192" t="s">
        <v>90</v>
      </c>
      <c r="M192" t="s">
        <v>41</v>
      </c>
      <c r="P192" t="s">
        <v>12</v>
      </c>
      <c r="Q192" t="s">
        <v>11</v>
      </c>
      <c r="R192" s="7">
        <v>0</v>
      </c>
      <c r="S192" s="7">
        <v>-2</v>
      </c>
      <c r="T192">
        <f t="shared" si="10"/>
        <v>2</v>
      </c>
      <c r="U192" s="6" t="s">
        <v>89</v>
      </c>
      <c r="AJ192" t="s">
        <v>12</v>
      </c>
      <c r="AK192" t="s">
        <v>11</v>
      </c>
      <c r="AL192">
        <v>-1</v>
      </c>
      <c r="AM192">
        <v>-2</v>
      </c>
      <c r="AN192">
        <v>1</v>
      </c>
      <c r="AO192" t="s">
        <v>26</v>
      </c>
      <c r="AP192" s="2" t="s">
        <v>66</v>
      </c>
      <c r="AQ192" s="2">
        <v>2</v>
      </c>
      <c r="AR192" t="s">
        <v>26</v>
      </c>
      <c r="AS192" t="s">
        <v>41</v>
      </c>
      <c r="AW192" t="s">
        <v>12</v>
      </c>
      <c r="AX192" t="s">
        <v>11</v>
      </c>
      <c r="AY192" t="s">
        <v>66</v>
      </c>
      <c r="AZ192" s="2"/>
      <c r="BA192" t="s">
        <v>12</v>
      </c>
      <c r="BB192" t="s">
        <v>11</v>
      </c>
      <c r="BC192">
        <v>2</v>
      </c>
    </row>
    <row r="193" spans="1:55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9"/>
        <v>1</v>
      </c>
      <c r="L193" t="s">
        <v>90</v>
      </c>
      <c r="M193" t="s">
        <v>41</v>
      </c>
      <c r="P193" t="s">
        <v>12</v>
      </c>
      <c r="Q193" t="s">
        <v>4</v>
      </c>
      <c r="R193" s="7">
        <v>-4</v>
      </c>
      <c r="S193" s="7">
        <v>-5</v>
      </c>
      <c r="T193">
        <f t="shared" si="10"/>
        <v>1</v>
      </c>
      <c r="U193" s="6" t="s">
        <v>90</v>
      </c>
      <c r="AJ193" t="s">
        <v>12</v>
      </c>
      <c r="AK193" t="s">
        <v>4</v>
      </c>
      <c r="AL193">
        <v>-4</v>
      </c>
      <c r="AM193">
        <v>-5</v>
      </c>
      <c r="AN193">
        <v>1</v>
      </c>
      <c r="AO193" t="s">
        <v>26</v>
      </c>
      <c r="AP193" s="2">
        <v>4</v>
      </c>
      <c r="AQ193" s="2">
        <v>5</v>
      </c>
      <c r="AR193" t="s">
        <v>26</v>
      </c>
      <c r="AS193" t="s">
        <v>41</v>
      </c>
      <c r="AW193" t="s">
        <v>12</v>
      </c>
      <c r="AX193" t="s">
        <v>4</v>
      </c>
      <c r="AY193">
        <v>4</v>
      </c>
      <c r="AZ193" s="2"/>
      <c r="BA193" t="s">
        <v>12</v>
      </c>
      <c r="BB193" t="s">
        <v>4</v>
      </c>
      <c r="BC193">
        <v>5</v>
      </c>
    </row>
    <row r="194" spans="1:55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9"/>
        <v>0</v>
      </c>
      <c r="L194" t="str">
        <f t="shared" ref="L194:L226" si="12">IF(K194=0, "identical")</f>
        <v>identical</v>
      </c>
      <c r="M194" t="s">
        <v>41</v>
      </c>
      <c r="P194" t="s">
        <v>12</v>
      </c>
      <c r="Q194" t="s">
        <v>12</v>
      </c>
      <c r="R194" s="7">
        <v>0</v>
      </c>
      <c r="S194" s="7">
        <v>0</v>
      </c>
      <c r="T194">
        <f t="shared" si="10"/>
        <v>0</v>
      </c>
      <c r="U194" s="6" t="str">
        <f t="shared" si="11"/>
        <v>identical</v>
      </c>
      <c r="AJ194" t="s">
        <v>12</v>
      </c>
      <c r="AK194" t="s">
        <v>12</v>
      </c>
      <c r="AL194">
        <v>0</v>
      </c>
      <c r="AM194">
        <v>0</v>
      </c>
      <c r="AN194">
        <v>0</v>
      </c>
      <c r="AO194" t="s">
        <v>50</v>
      </c>
      <c r="AP194" s="2">
        <v>0</v>
      </c>
      <c r="AQ194" s="2">
        <v>0</v>
      </c>
      <c r="AR194" t="s">
        <v>50</v>
      </c>
      <c r="AS194" t="s">
        <v>41</v>
      </c>
      <c r="AW194" t="s">
        <v>12</v>
      </c>
      <c r="AX194" t="s">
        <v>12</v>
      </c>
      <c r="AY194">
        <v>0</v>
      </c>
      <c r="AZ194" s="2"/>
      <c r="BA194" t="s">
        <v>12</v>
      </c>
      <c r="BB194" t="s">
        <v>12</v>
      </c>
      <c r="BC194">
        <v>0</v>
      </c>
    </row>
    <row r="195" spans="1:55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13">I195-D195</f>
        <v>-2</v>
      </c>
      <c r="L195" t="s">
        <v>90</v>
      </c>
      <c r="M195" t="s">
        <v>41</v>
      </c>
      <c r="P195" t="s">
        <v>12</v>
      </c>
      <c r="Q195" t="s">
        <v>8</v>
      </c>
      <c r="R195" s="7">
        <v>-4</v>
      </c>
      <c r="S195" s="7">
        <v>-2</v>
      </c>
      <c r="T195">
        <f t="shared" ref="T195:T226" si="14">R195-S195</f>
        <v>-2</v>
      </c>
      <c r="U195" s="6" t="s">
        <v>90</v>
      </c>
      <c r="AJ195" t="s">
        <v>12</v>
      </c>
      <c r="AK195" t="s">
        <v>8</v>
      </c>
      <c r="AL195">
        <v>-4</v>
      </c>
      <c r="AM195">
        <v>-2</v>
      </c>
      <c r="AN195">
        <v>-2</v>
      </c>
      <c r="AO195" t="s">
        <v>26</v>
      </c>
      <c r="AP195" s="2" t="s">
        <v>67</v>
      </c>
      <c r="AQ195" s="2" t="s">
        <v>51</v>
      </c>
      <c r="AR195" t="s">
        <v>26</v>
      </c>
      <c r="AS195" t="s">
        <v>41</v>
      </c>
      <c r="AW195" t="s">
        <v>12</v>
      </c>
      <c r="AX195" t="s">
        <v>8</v>
      </c>
      <c r="AY195" t="s">
        <v>67</v>
      </c>
      <c r="AZ195" s="2"/>
      <c r="BA195" t="s">
        <v>12</v>
      </c>
      <c r="BB195" t="s">
        <v>8</v>
      </c>
      <c r="BC195" t="s">
        <v>51</v>
      </c>
    </row>
    <row r="196" spans="1:55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13"/>
        <v>2</v>
      </c>
      <c r="L196" s="6" t="s">
        <v>89</v>
      </c>
      <c r="M196" t="s">
        <v>40</v>
      </c>
      <c r="P196" t="s">
        <v>12</v>
      </c>
      <c r="Q196" t="s">
        <v>6</v>
      </c>
      <c r="R196" s="7">
        <v>0</v>
      </c>
      <c r="S196" s="7">
        <v>-2</v>
      </c>
      <c r="T196">
        <f t="shared" si="14"/>
        <v>2</v>
      </c>
      <c r="U196" s="6" t="s">
        <v>89</v>
      </c>
      <c r="AJ196" t="s">
        <v>12</v>
      </c>
      <c r="AK196" t="s">
        <v>6</v>
      </c>
      <c r="AL196">
        <v>0</v>
      </c>
      <c r="AM196">
        <v>-2</v>
      </c>
      <c r="AN196">
        <v>2</v>
      </c>
      <c r="AO196" t="s">
        <v>26</v>
      </c>
      <c r="AP196" s="2">
        <v>0</v>
      </c>
      <c r="AQ196" s="2" t="s">
        <v>51</v>
      </c>
      <c r="AR196" t="s">
        <v>26</v>
      </c>
      <c r="AS196" t="s">
        <v>40</v>
      </c>
      <c r="AW196" t="s">
        <v>12</v>
      </c>
      <c r="AX196" t="s">
        <v>6</v>
      </c>
      <c r="AY196">
        <v>0</v>
      </c>
      <c r="AZ196" s="2"/>
      <c r="BA196" t="s">
        <v>12</v>
      </c>
      <c r="BB196" t="s">
        <v>6</v>
      </c>
      <c r="BC196" t="s">
        <v>51</v>
      </c>
    </row>
    <row r="197" spans="1:55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13"/>
        <v>0</v>
      </c>
      <c r="L197" t="str">
        <f t="shared" si="12"/>
        <v>identical</v>
      </c>
      <c r="M197" t="s">
        <v>41</v>
      </c>
      <c r="P197" t="s">
        <v>8</v>
      </c>
      <c r="Q197" t="s">
        <v>10</v>
      </c>
      <c r="R197" s="7">
        <v>-2</v>
      </c>
      <c r="S197" s="7">
        <v>-2</v>
      </c>
      <c r="T197">
        <f t="shared" si="14"/>
        <v>0</v>
      </c>
      <c r="U197" s="6" t="str">
        <f t="shared" ref="U195:U226" si="15">IF(T197=0, "identical")</f>
        <v>identical</v>
      </c>
      <c r="AJ197" t="s">
        <v>8</v>
      </c>
      <c r="AK197" t="s">
        <v>10</v>
      </c>
      <c r="AL197">
        <v>-2</v>
      </c>
      <c r="AM197">
        <v>-2</v>
      </c>
      <c r="AN197">
        <v>0</v>
      </c>
      <c r="AO197" t="s">
        <v>50</v>
      </c>
      <c r="AP197" s="2" t="s">
        <v>77</v>
      </c>
      <c r="AQ197" s="2">
        <v>2</v>
      </c>
      <c r="AR197" t="s">
        <v>50</v>
      </c>
      <c r="AS197" t="s">
        <v>41</v>
      </c>
      <c r="AW197" t="s">
        <v>8</v>
      </c>
      <c r="AX197" t="s">
        <v>10</v>
      </c>
      <c r="AY197" t="s">
        <v>77</v>
      </c>
      <c r="AZ197" s="2"/>
      <c r="BA197" t="s">
        <v>8</v>
      </c>
      <c r="BB197" t="s">
        <v>10</v>
      </c>
      <c r="BC197">
        <v>2</v>
      </c>
    </row>
    <row r="198" spans="1:55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13"/>
        <v>0</v>
      </c>
      <c r="L198" t="str">
        <f t="shared" si="12"/>
        <v>identical</v>
      </c>
      <c r="M198" t="s">
        <v>41</v>
      </c>
      <c r="P198" t="s">
        <v>8</v>
      </c>
      <c r="Q198" t="s">
        <v>5</v>
      </c>
      <c r="R198" s="7">
        <v>-5</v>
      </c>
      <c r="S198" s="7">
        <v>-5</v>
      </c>
      <c r="T198">
        <f t="shared" si="14"/>
        <v>0</v>
      </c>
      <c r="U198" s="6" t="str">
        <f t="shared" si="15"/>
        <v>identical</v>
      </c>
      <c r="AJ198" t="s">
        <v>8</v>
      </c>
      <c r="AK198" t="s">
        <v>5</v>
      </c>
      <c r="AL198">
        <v>-5</v>
      </c>
      <c r="AM198">
        <v>-5</v>
      </c>
      <c r="AN198">
        <v>0</v>
      </c>
      <c r="AO198" t="s">
        <v>50</v>
      </c>
      <c r="AP198" s="2">
        <v>5</v>
      </c>
      <c r="AQ198" s="2">
        <v>5</v>
      </c>
      <c r="AR198" t="s">
        <v>50</v>
      </c>
      <c r="AS198" t="s">
        <v>41</v>
      </c>
      <c r="AW198" t="s">
        <v>8</v>
      </c>
      <c r="AX198" t="s">
        <v>5</v>
      </c>
      <c r="AY198">
        <v>5</v>
      </c>
      <c r="AZ198" s="2"/>
      <c r="BA198" t="s">
        <v>8</v>
      </c>
      <c r="BB198" t="s">
        <v>5</v>
      </c>
      <c r="BC198">
        <v>5</v>
      </c>
    </row>
    <row r="199" spans="1:55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13"/>
        <v>0</v>
      </c>
      <c r="L199" t="str">
        <f t="shared" si="12"/>
        <v>identical</v>
      </c>
      <c r="M199" t="s">
        <v>41</v>
      </c>
      <c r="P199" t="s">
        <v>8</v>
      </c>
      <c r="Q199" t="s">
        <v>13</v>
      </c>
      <c r="R199" s="7">
        <v>0</v>
      </c>
      <c r="S199" s="7">
        <v>0</v>
      </c>
      <c r="T199">
        <f t="shared" si="14"/>
        <v>0</v>
      </c>
      <c r="U199" s="6" t="str">
        <f t="shared" si="15"/>
        <v>identical</v>
      </c>
      <c r="AJ199" t="s">
        <v>8</v>
      </c>
      <c r="AK199" t="s">
        <v>13</v>
      </c>
      <c r="AL199">
        <v>0</v>
      </c>
      <c r="AM199">
        <v>0</v>
      </c>
      <c r="AN199">
        <v>0</v>
      </c>
      <c r="AO199" t="s">
        <v>50</v>
      </c>
      <c r="AP199" s="2">
        <v>0</v>
      </c>
      <c r="AQ199" s="2">
        <v>0</v>
      </c>
      <c r="AR199" t="s">
        <v>50</v>
      </c>
      <c r="AS199" t="s">
        <v>41</v>
      </c>
      <c r="AW199" t="s">
        <v>8</v>
      </c>
      <c r="AX199" t="s">
        <v>13</v>
      </c>
      <c r="AY199">
        <v>0</v>
      </c>
      <c r="AZ199" s="2"/>
      <c r="BA199" t="s">
        <v>8</v>
      </c>
      <c r="BB199" t="s">
        <v>13</v>
      </c>
      <c r="BC199">
        <v>0</v>
      </c>
    </row>
    <row r="200" spans="1:55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13"/>
        <v>0</v>
      </c>
      <c r="L200" t="str">
        <f t="shared" si="12"/>
        <v>identical</v>
      </c>
      <c r="M200" t="s">
        <v>41</v>
      </c>
      <c r="P200" t="s">
        <v>8</v>
      </c>
      <c r="Q200" t="s">
        <v>3</v>
      </c>
      <c r="R200" s="7">
        <v>0</v>
      </c>
      <c r="S200" s="7">
        <v>0</v>
      </c>
      <c r="T200">
        <f t="shared" si="14"/>
        <v>0</v>
      </c>
      <c r="U200" s="6" t="str">
        <f t="shared" si="15"/>
        <v>identical</v>
      </c>
      <c r="AJ200" t="s">
        <v>8</v>
      </c>
      <c r="AK200" t="s">
        <v>3</v>
      </c>
      <c r="AL200">
        <v>-1</v>
      </c>
      <c r="AM200">
        <v>-1</v>
      </c>
      <c r="AN200">
        <v>0</v>
      </c>
      <c r="AO200" t="s">
        <v>50</v>
      </c>
      <c r="AP200" s="2" t="s">
        <v>57</v>
      </c>
      <c r="AQ200" s="2" t="s">
        <v>57</v>
      </c>
      <c r="AR200" t="s">
        <v>50</v>
      </c>
      <c r="AS200" t="s">
        <v>41</v>
      </c>
      <c r="AW200" t="s">
        <v>8</v>
      </c>
      <c r="AX200" t="s">
        <v>3</v>
      </c>
      <c r="AY200" t="s">
        <v>57</v>
      </c>
      <c r="AZ200" s="2"/>
      <c r="BA200" t="s">
        <v>8</v>
      </c>
      <c r="BB200" t="s">
        <v>3</v>
      </c>
      <c r="BC200" t="s">
        <v>57</v>
      </c>
    </row>
    <row r="201" spans="1:55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13"/>
        <v>3</v>
      </c>
      <c r="L201" t="s">
        <v>34</v>
      </c>
      <c r="M201" t="s">
        <v>40</v>
      </c>
      <c r="P201" t="s">
        <v>8</v>
      </c>
      <c r="Q201" t="s">
        <v>2</v>
      </c>
      <c r="R201" s="7">
        <v>0</v>
      </c>
      <c r="S201" s="7">
        <v>-3</v>
      </c>
      <c r="T201">
        <f t="shared" si="14"/>
        <v>3</v>
      </c>
      <c r="U201" s="6" t="s">
        <v>34</v>
      </c>
      <c r="AJ201" t="s">
        <v>8</v>
      </c>
      <c r="AK201" t="s">
        <v>2</v>
      </c>
      <c r="AL201">
        <v>0</v>
      </c>
      <c r="AM201">
        <v>-3</v>
      </c>
      <c r="AN201">
        <v>3</v>
      </c>
      <c r="AO201" t="s">
        <v>29</v>
      </c>
      <c r="AP201" s="2">
        <v>0</v>
      </c>
      <c r="AQ201" s="2">
        <v>3</v>
      </c>
      <c r="AR201" t="s">
        <v>29</v>
      </c>
      <c r="AS201" t="s">
        <v>40</v>
      </c>
      <c r="AW201" t="s">
        <v>8</v>
      </c>
      <c r="AX201" t="s">
        <v>2</v>
      </c>
      <c r="AY201">
        <v>0</v>
      </c>
      <c r="AZ201" s="2"/>
      <c r="BA201" t="s">
        <v>8</v>
      </c>
      <c r="BB201" t="s">
        <v>2</v>
      </c>
      <c r="BC201">
        <v>3</v>
      </c>
    </row>
    <row r="202" spans="1:55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13"/>
        <v>-1</v>
      </c>
      <c r="L202" s="6" t="s">
        <v>89</v>
      </c>
      <c r="M202" t="s">
        <v>40</v>
      </c>
      <c r="P202" t="s">
        <v>8</v>
      </c>
      <c r="Q202" t="s">
        <v>19</v>
      </c>
      <c r="R202" s="7">
        <v>0</v>
      </c>
      <c r="S202" s="7">
        <v>0</v>
      </c>
      <c r="T202">
        <f t="shared" si="14"/>
        <v>0</v>
      </c>
      <c r="U202" s="6" t="str">
        <f t="shared" si="15"/>
        <v>identical</v>
      </c>
      <c r="AJ202" t="s">
        <v>8</v>
      </c>
      <c r="AK202" t="s">
        <v>19</v>
      </c>
      <c r="AL202">
        <v>-1</v>
      </c>
      <c r="AM202">
        <v>0</v>
      </c>
      <c r="AN202">
        <v>-1</v>
      </c>
      <c r="AO202" t="s">
        <v>26</v>
      </c>
      <c r="AP202" s="2" t="s">
        <v>62</v>
      </c>
      <c r="AQ202" s="2">
        <v>0</v>
      </c>
      <c r="AR202" t="s">
        <v>26</v>
      </c>
      <c r="AS202" t="s">
        <v>40</v>
      </c>
      <c r="AW202" t="s">
        <v>8</v>
      </c>
      <c r="AX202" t="s">
        <v>19</v>
      </c>
      <c r="AY202" t="s">
        <v>62</v>
      </c>
      <c r="AZ202" s="2"/>
      <c r="BA202" t="s">
        <v>8</v>
      </c>
      <c r="BB202" t="s">
        <v>19</v>
      </c>
      <c r="BC202">
        <v>0</v>
      </c>
    </row>
    <row r="203" spans="1:55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13"/>
        <v>0</v>
      </c>
      <c r="L203" t="str">
        <f t="shared" si="12"/>
        <v>identical</v>
      </c>
      <c r="M203" t="s">
        <v>41</v>
      </c>
      <c r="P203" t="s">
        <v>8</v>
      </c>
      <c r="Q203" t="s">
        <v>9</v>
      </c>
      <c r="R203" s="7">
        <v>0</v>
      </c>
      <c r="S203" s="7">
        <v>0</v>
      </c>
      <c r="T203">
        <f t="shared" si="14"/>
        <v>0</v>
      </c>
      <c r="U203" s="6" t="str">
        <f t="shared" si="15"/>
        <v>identical</v>
      </c>
      <c r="AJ203" t="s">
        <v>8</v>
      </c>
      <c r="AK203" t="s">
        <v>9</v>
      </c>
      <c r="AL203">
        <v>0</v>
      </c>
      <c r="AM203">
        <v>0</v>
      </c>
      <c r="AN203">
        <v>0</v>
      </c>
      <c r="AO203" t="s">
        <v>50</v>
      </c>
      <c r="AP203" s="2">
        <v>0</v>
      </c>
      <c r="AQ203" s="2">
        <v>0</v>
      </c>
      <c r="AR203" t="s">
        <v>50</v>
      </c>
      <c r="AS203" t="s">
        <v>41</v>
      </c>
      <c r="AW203" t="s">
        <v>8</v>
      </c>
      <c r="AX203" t="s">
        <v>9</v>
      </c>
      <c r="AY203">
        <v>0</v>
      </c>
      <c r="AZ203" s="2"/>
      <c r="BA203" t="s">
        <v>8</v>
      </c>
      <c r="BB203" t="s">
        <v>9</v>
      </c>
      <c r="BC203">
        <v>0</v>
      </c>
    </row>
    <row r="204" spans="1:55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13"/>
        <v>1</v>
      </c>
      <c r="L204" t="s">
        <v>91</v>
      </c>
      <c r="M204" t="s">
        <v>40</v>
      </c>
      <c r="P204" t="s">
        <v>8</v>
      </c>
      <c r="Q204" t="s">
        <v>15</v>
      </c>
      <c r="R204" s="7">
        <v>0</v>
      </c>
      <c r="S204" s="7">
        <v>0</v>
      </c>
      <c r="T204">
        <f t="shared" si="14"/>
        <v>0</v>
      </c>
      <c r="U204" s="6" t="str">
        <f t="shared" si="15"/>
        <v>identical</v>
      </c>
      <c r="AJ204" t="s">
        <v>8</v>
      </c>
      <c r="AK204" t="s">
        <v>15</v>
      </c>
      <c r="AL204">
        <v>1</v>
      </c>
      <c r="AM204">
        <v>0</v>
      </c>
      <c r="AN204">
        <v>1</v>
      </c>
      <c r="AO204" t="s">
        <v>24</v>
      </c>
      <c r="AP204" s="2" t="s">
        <v>53</v>
      </c>
      <c r="AQ204" s="2">
        <v>0</v>
      </c>
      <c r="AR204" t="s">
        <v>24</v>
      </c>
      <c r="AS204" t="s">
        <v>40</v>
      </c>
      <c r="AW204" t="s">
        <v>8</v>
      </c>
      <c r="AX204" t="s">
        <v>15</v>
      </c>
      <c r="AY204" t="s">
        <v>53</v>
      </c>
      <c r="AZ204" s="2"/>
      <c r="BA204" t="s">
        <v>8</v>
      </c>
      <c r="BB204" t="s">
        <v>15</v>
      </c>
      <c r="BC204">
        <v>0</v>
      </c>
    </row>
    <row r="205" spans="1:55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13"/>
        <v>0</v>
      </c>
      <c r="L205" t="str">
        <f t="shared" si="12"/>
        <v>identical</v>
      </c>
      <c r="M205" t="s">
        <v>41</v>
      </c>
      <c r="P205" t="s">
        <v>8</v>
      </c>
      <c r="Q205" t="s">
        <v>7</v>
      </c>
      <c r="R205" s="7">
        <v>0</v>
      </c>
      <c r="S205" s="7">
        <v>0</v>
      </c>
      <c r="T205">
        <f t="shared" si="14"/>
        <v>0</v>
      </c>
      <c r="U205" s="6" t="str">
        <f t="shared" si="15"/>
        <v>identical</v>
      </c>
      <c r="AJ205" t="s">
        <v>8</v>
      </c>
      <c r="AK205" t="s">
        <v>7</v>
      </c>
      <c r="AL205">
        <v>0</v>
      </c>
      <c r="AM205">
        <v>0</v>
      </c>
      <c r="AN205">
        <v>0</v>
      </c>
      <c r="AO205" t="s">
        <v>50</v>
      </c>
      <c r="AP205" s="2">
        <v>0</v>
      </c>
      <c r="AQ205" s="2">
        <v>0</v>
      </c>
      <c r="AR205" t="s">
        <v>50</v>
      </c>
      <c r="AS205" t="s">
        <v>41</v>
      </c>
      <c r="AW205" t="s">
        <v>8</v>
      </c>
      <c r="AX205" t="s">
        <v>7</v>
      </c>
      <c r="AY205">
        <v>0</v>
      </c>
      <c r="AZ205" s="2"/>
      <c r="BA205" t="s">
        <v>8</v>
      </c>
      <c r="BB205" t="s">
        <v>7</v>
      </c>
      <c r="BC205">
        <v>0</v>
      </c>
    </row>
    <row r="206" spans="1:55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13"/>
        <v>1</v>
      </c>
      <c r="L206" t="s">
        <v>91</v>
      </c>
      <c r="M206" t="s">
        <v>40</v>
      </c>
      <c r="P206" t="s">
        <v>8</v>
      </c>
      <c r="Q206" t="s">
        <v>14</v>
      </c>
      <c r="R206" s="7">
        <v>0</v>
      </c>
      <c r="S206" s="7">
        <v>0</v>
      </c>
      <c r="T206">
        <f t="shared" si="14"/>
        <v>0</v>
      </c>
      <c r="U206" s="6" t="str">
        <f t="shared" si="15"/>
        <v>identical</v>
      </c>
      <c r="AJ206" t="s">
        <v>8</v>
      </c>
      <c r="AK206" t="s">
        <v>14</v>
      </c>
      <c r="AL206">
        <v>1</v>
      </c>
      <c r="AM206">
        <v>0</v>
      </c>
      <c r="AN206">
        <v>1</v>
      </c>
      <c r="AO206" t="s">
        <v>24</v>
      </c>
      <c r="AP206" s="2" t="s">
        <v>53</v>
      </c>
      <c r="AQ206" s="2">
        <v>0</v>
      </c>
      <c r="AR206" t="s">
        <v>24</v>
      </c>
      <c r="AS206" t="s">
        <v>40</v>
      </c>
      <c r="AW206" t="s">
        <v>8</v>
      </c>
      <c r="AX206" t="s">
        <v>14</v>
      </c>
      <c r="AY206" t="s">
        <v>53</v>
      </c>
      <c r="AZ206" s="2"/>
      <c r="BA206" t="s">
        <v>8</v>
      </c>
      <c r="BB206" t="s">
        <v>14</v>
      </c>
      <c r="BC206">
        <v>0</v>
      </c>
    </row>
    <row r="207" spans="1:55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13"/>
        <v>0</v>
      </c>
      <c r="L207" t="str">
        <f t="shared" si="12"/>
        <v>identical</v>
      </c>
      <c r="M207" t="s">
        <v>41</v>
      </c>
      <c r="P207" t="s">
        <v>8</v>
      </c>
      <c r="Q207" t="s">
        <v>11</v>
      </c>
      <c r="R207" s="7">
        <v>0</v>
      </c>
      <c r="S207" s="7">
        <v>0</v>
      </c>
      <c r="T207">
        <f t="shared" si="14"/>
        <v>0</v>
      </c>
      <c r="U207" s="6" t="str">
        <f t="shared" si="15"/>
        <v>identical</v>
      </c>
      <c r="AJ207" t="s">
        <v>8</v>
      </c>
      <c r="AK207" t="s">
        <v>11</v>
      </c>
      <c r="AL207">
        <v>0</v>
      </c>
      <c r="AM207">
        <v>0</v>
      </c>
      <c r="AN207">
        <v>0</v>
      </c>
      <c r="AO207" t="s">
        <v>50</v>
      </c>
      <c r="AP207" s="2">
        <v>0</v>
      </c>
      <c r="AQ207" s="2">
        <v>0</v>
      </c>
      <c r="AR207" t="s">
        <v>50</v>
      </c>
      <c r="AS207" t="s">
        <v>41</v>
      </c>
      <c r="AW207" t="s">
        <v>8</v>
      </c>
      <c r="AX207" t="s">
        <v>11</v>
      </c>
      <c r="AY207">
        <v>0</v>
      </c>
      <c r="AZ207" s="2"/>
      <c r="BA207" t="s">
        <v>8</v>
      </c>
      <c r="BB207" t="s">
        <v>11</v>
      </c>
      <c r="BC207">
        <v>0</v>
      </c>
    </row>
    <row r="208" spans="1:55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13"/>
        <v>0</v>
      </c>
      <c r="L208" t="str">
        <f t="shared" si="12"/>
        <v>identical</v>
      </c>
      <c r="M208" t="s">
        <v>41</v>
      </c>
      <c r="P208" t="s">
        <v>8</v>
      </c>
      <c r="Q208" t="s">
        <v>4</v>
      </c>
      <c r="R208" s="7">
        <v>0</v>
      </c>
      <c r="S208" s="7">
        <v>0</v>
      </c>
      <c r="T208">
        <f t="shared" si="14"/>
        <v>0</v>
      </c>
      <c r="U208" s="6" t="str">
        <f t="shared" si="15"/>
        <v>identical</v>
      </c>
      <c r="AJ208" t="s">
        <v>8</v>
      </c>
      <c r="AK208" t="s">
        <v>4</v>
      </c>
      <c r="AL208">
        <v>-1</v>
      </c>
      <c r="AM208">
        <v>-1</v>
      </c>
      <c r="AN208">
        <v>0</v>
      </c>
      <c r="AO208" t="s">
        <v>50</v>
      </c>
      <c r="AP208" s="2" t="s">
        <v>57</v>
      </c>
      <c r="AQ208" s="2" t="s">
        <v>57</v>
      </c>
      <c r="AR208" t="s">
        <v>50</v>
      </c>
      <c r="AS208" t="s">
        <v>41</v>
      </c>
      <c r="AW208" t="s">
        <v>8</v>
      </c>
      <c r="AX208" t="s">
        <v>4</v>
      </c>
      <c r="AY208" t="s">
        <v>57</v>
      </c>
      <c r="AZ208" s="2"/>
      <c r="BA208" t="s">
        <v>8</v>
      </c>
      <c r="BB208" t="s">
        <v>4</v>
      </c>
      <c r="BC208" t="s">
        <v>57</v>
      </c>
    </row>
    <row r="209" spans="1:55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13"/>
        <v>0</v>
      </c>
      <c r="L209" t="str">
        <f t="shared" si="12"/>
        <v>identical</v>
      </c>
      <c r="M209" t="s">
        <v>41</v>
      </c>
      <c r="P209" t="s">
        <v>8</v>
      </c>
      <c r="Q209" t="s">
        <v>12</v>
      </c>
      <c r="R209" s="7">
        <v>0</v>
      </c>
      <c r="S209" s="7">
        <v>0</v>
      </c>
      <c r="T209">
        <f t="shared" si="14"/>
        <v>0</v>
      </c>
      <c r="U209" s="6" t="str">
        <f t="shared" si="15"/>
        <v>identical</v>
      </c>
      <c r="AJ209" t="s">
        <v>8</v>
      </c>
      <c r="AK209" t="s">
        <v>12</v>
      </c>
      <c r="AL209">
        <v>0</v>
      </c>
      <c r="AM209">
        <v>0</v>
      </c>
      <c r="AN209">
        <v>0</v>
      </c>
      <c r="AO209" t="s">
        <v>50</v>
      </c>
      <c r="AP209" s="2">
        <v>0</v>
      </c>
      <c r="AQ209" s="2">
        <v>0</v>
      </c>
      <c r="AR209" t="s">
        <v>50</v>
      </c>
      <c r="AS209" t="s">
        <v>41</v>
      </c>
      <c r="AW209" t="s">
        <v>8</v>
      </c>
      <c r="AX209" t="s">
        <v>12</v>
      </c>
      <c r="AY209">
        <v>0</v>
      </c>
      <c r="AZ209" s="2"/>
      <c r="BA209" t="s">
        <v>8</v>
      </c>
      <c r="BB209" t="s">
        <v>12</v>
      </c>
      <c r="BC209">
        <v>0</v>
      </c>
    </row>
    <row r="210" spans="1:55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13"/>
        <v>0</v>
      </c>
      <c r="L210" t="str">
        <f t="shared" si="12"/>
        <v>identical</v>
      </c>
      <c r="M210" t="s">
        <v>41</v>
      </c>
      <c r="P210" t="s">
        <v>8</v>
      </c>
      <c r="Q210" t="s">
        <v>8</v>
      </c>
      <c r="R210" s="7">
        <v>0</v>
      </c>
      <c r="S210" s="7">
        <v>0</v>
      </c>
      <c r="T210">
        <f t="shared" si="14"/>
        <v>0</v>
      </c>
      <c r="U210" s="6" t="str">
        <f t="shared" si="15"/>
        <v>identical</v>
      </c>
      <c r="AJ210" t="s">
        <v>8</v>
      </c>
      <c r="AK210" t="s">
        <v>8</v>
      </c>
      <c r="AL210">
        <v>0</v>
      </c>
      <c r="AM210">
        <v>0</v>
      </c>
      <c r="AN210">
        <v>0</v>
      </c>
      <c r="AO210" t="s">
        <v>50</v>
      </c>
      <c r="AP210" s="2">
        <v>0</v>
      </c>
      <c r="AQ210" s="2">
        <v>0</v>
      </c>
      <c r="AR210" t="s">
        <v>50</v>
      </c>
      <c r="AS210" t="s">
        <v>41</v>
      </c>
      <c r="AW210" t="s">
        <v>8</v>
      </c>
      <c r="AX210" t="s">
        <v>8</v>
      </c>
      <c r="AY210">
        <v>0</v>
      </c>
      <c r="AZ210" s="2"/>
      <c r="BA210" t="s">
        <v>8</v>
      </c>
      <c r="BB210" t="s">
        <v>8</v>
      </c>
      <c r="BC210">
        <v>0</v>
      </c>
    </row>
    <row r="211" spans="1:55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13"/>
        <v>-1</v>
      </c>
      <c r="L211" s="6" t="s">
        <v>89</v>
      </c>
      <c r="M211" t="s">
        <v>40</v>
      </c>
      <c r="P211" t="s">
        <v>8</v>
      </c>
      <c r="Q211" t="s">
        <v>6</v>
      </c>
      <c r="R211" s="7">
        <v>0</v>
      </c>
      <c r="S211" s="7">
        <v>0</v>
      </c>
      <c r="T211">
        <f t="shared" si="14"/>
        <v>0</v>
      </c>
      <c r="U211" s="6" t="str">
        <f t="shared" si="15"/>
        <v>identical</v>
      </c>
      <c r="AJ211" t="s">
        <v>8</v>
      </c>
      <c r="AK211" t="s">
        <v>6</v>
      </c>
      <c r="AL211">
        <v>-1</v>
      </c>
      <c r="AM211">
        <v>0</v>
      </c>
      <c r="AN211">
        <v>-1</v>
      </c>
      <c r="AO211" t="s">
        <v>26</v>
      </c>
      <c r="AP211" s="2" t="s">
        <v>76</v>
      </c>
      <c r="AQ211" s="2">
        <v>0</v>
      </c>
      <c r="AR211" t="s">
        <v>26</v>
      </c>
      <c r="AS211" t="s">
        <v>40</v>
      </c>
      <c r="AW211" t="s">
        <v>8</v>
      </c>
      <c r="AX211" t="s">
        <v>6</v>
      </c>
      <c r="AY211" t="s">
        <v>76</v>
      </c>
      <c r="AZ211" s="2"/>
      <c r="BA211" t="s">
        <v>8</v>
      </c>
      <c r="BB211" t="s">
        <v>6</v>
      </c>
      <c r="BC211">
        <v>0</v>
      </c>
    </row>
    <row r="212" spans="1:55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13"/>
        <v>-3</v>
      </c>
      <c r="L212" t="s">
        <v>90</v>
      </c>
      <c r="M212" t="s">
        <v>41</v>
      </c>
      <c r="P212" t="s">
        <v>6</v>
      </c>
      <c r="Q212" t="s">
        <v>10</v>
      </c>
      <c r="R212" s="7">
        <v>-4</v>
      </c>
      <c r="S212" s="7">
        <v>0</v>
      </c>
      <c r="T212">
        <f t="shared" si="14"/>
        <v>-4</v>
      </c>
      <c r="U212" s="6" t="s">
        <v>89</v>
      </c>
      <c r="AJ212" t="s">
        <v>6</v>
      </c>
      <c r="AK212" t="s">
        <v>10</v>
      </c>
      <c r="AL212">
        <v>-4</v>
      </c>
      <c r="AM212">
        <v>-1</v>
      </c>
      <c r="AN212">
        <v>-3</v>
      </c>
      <c r="AO212" t="s">
        <v>26</v>
      </c>
      <c r="AP212" s="2" t="s">
        <v>56</v>
      </c>
      <c r="AQ212" s="2" t="s">
        <v>57</v>
      </c>
      <c r="AR212" t="s">
        <v>26</v>
      </c>
      <c r="AS212" t="s">
        <v>41</v>
      </c>
      <c r="AW212" t="s">
        <v>6</v>
      </c>
      <c r="AX212" t="s">
        <v>10</v>
      </c>
      <c r="AY212" t="s">
        <v>56</v>
      </c>
      <c r="AZ212" s="2"/>
      <c r="BA212" t="s">
        <v>6</v>
      </c>
      <c r="BB212" t="s">
        <v>10</v>
      </c>
      <c r="BC212" t="s">
        <v>57</v>
      </c>
    </row>
    <row r="213" spans="1:55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13"/>
        <v>2</v>
      </c>
      <c r="L213" t="s">
        <v>90</v>
      </c>
      <c r="M213" t="s">
        <v>41</v>
      </c>
      <c r="P213" t="s">
        <v>6</v>
      </c>
      <c r="Q213" t="s">
        <v>5</v>
      </c>
      <c r="R213" s="7">
        <v>-5</v>
      </c>
      <c r="S213" s="7">
        <v>-7</v>
      </c>
      <c r="T213">
        <f t="shared" si="14"/>
        <v>2</v>
      </c>
      <c r="U213" s="6" t="s">
        <v>90</v>
      </c>
      <c r="AJ213" t="s">
        <v>6</v>
      </c>
      <c r="AK213" t="s">
        <v>5</v>
      </c>
      <c r="AL213">
        <v>-5</v>
      </c>
      <c r="AM213">
        <v>-7</v>
      </c>
      <c r="AN213">
        <v>2</v>
      </c>
      <c r="AO213" t="s">
        <v>26</v>
      </c>
      <c r="AP213" s="2">
        <v>5</v>
      </c>
      <c r="AQ213" s="2">
        <v>7</v>
      </c>
      <c r="AR213" t="s">
        <v>26</v>
      </c>
      <c r="AS213" t="s">
        <v>41</v>
      </c>
      <c r="AW213" t="s">
        <v>6</v>
      </c>
      <c r="AX213" t="s">
        <v>5</v>
      </c>
      <c r="AY213">
        <v>5</v>
      </c>
      <c r="AZ213" s="2"/>
      <c r="BA213" t="s">
        <v>6</v>
      </c>
      <c r="BB213" t="s">
        <v>5</v>
      </c>
      <c r="BC213">
        <v>7</v>
      </c>
    </row>
    <row r="214" spans="1:55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13"/>
        <v>-1</v>
      </c>
      <c r="L214" s="6" t="s">
        <v>89</v>
      </c>
      <c r="M214" t="s">
        <v>40</v>
      </c>
      <c r="P214" t="s">
        <v>6</v>
      </c>
      <c r="Q214" t="s">
        <v>13</v>
      </c>
      <c r="R214" s="7">
        <v>0</v>
      </c>
      <c r="S214" s="7">
        <v>0</v>
      </c>
      <c r="T214">
        <f t="shared" si="14"/>
        <v>0</v>
      </c>
      <c r="U214" s="6" t="str">
        <f t="shared" si="15"/>
        <v>identical</v>
      </c>
      <c r="AJ214" t="s">
        <v>6</v>
      </c>
      <c r="AK214" t="s">
        <v>13</v>
      </c>
      <c r="AL214">
        <v>-1</v>
      </c>
      <c r="AM214">
        <v>0</v>
      </c>
      <c r="AN214">
        <v>-1</v>
      </c>
      <c r="AO214" t="s">
        <v>26</v>
      </c>
      <c r="AP214" s="2" t="s">
        <v>57</v>
      </c>
      <c r="AQ214" s="2">
        <v>0</v>
      </c>
      <c r="AR214" t="s">
        <v>26</v>
      </c>
      <c r="AS214" t="s">
        <v>40</v>
      </c>
      <c r="AW214" t="s">
        <v>6</v>
      </c>
      <c r="AX214" t="s">
        <v>13</v>
      </c>
      <c r="AY214" t="s">
        <v>57</v>
      </c>
      <c r="AZ214" s="2"/>
      <c r="BA214" t="s">
        <v>6</v>
      </c>
      <c r="BB214" t="s">
        <v>13</v>
      </c>
      <c r="BC214">
        <v>0</v>
      </c>
    </row>
    <row r="215" spans="1:55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13"/>
        <v>-1</v>
      </c>
      <c r="L215" t="s">
        <v>91</v>
      </c>
      <c r="M215" t="s">
        <v>40</v>
      </c>
      <c r="P215" t="s">
        <v>6</v>
      </c>
      <c r="Q215" t="s">
        <v>3</v>
      </c>
      <c r="R215" s="7">
        <v>0</v>
      </c>
      <c r="S215" s="7">
        <v>0</v>
      </c>
      <c r="T215">
        <f t="shared" si="14"/>
        <v>0</v>
      </c>
      <c r="U215" s="6" t="str">
        <f t="shared" si="15"/>
        <v>identical</v>
      </c>
      <c r="AJ215" t="s">
        <v>6</v>
      </c>
      <c r="AK215" t="s">
        <v>3</v>
      </c>
      <c r="AL215">
        <v>0</v>
      </c>
      <c r="AM215">
        <v>1</v>
      </c>
      <c r="AN215">
        <v>-1</v>
      </c>
      <c r="AO215" t="s">
        <v>24</v>
      </c>
      <c r="AP215" s="2" t="s">
        <v>52</v>
      </c>
      <c r="AQ215" s="2" t="s">
        <v>53</v>
      </c>
      <c r="AR215" t="s">
        <v>24</v>
      </c>
      <c r="AS215" t="s">
        <v>40</v>
      </c>
      <c r="AW215" t="s">
        <v>6</v>
      </c>
      <c r="AX215" t="s">
        <v>3</v>
      </c>
      <c r="AY215" t="s">
        <v>52</v>
      </c>
      <c r="AZ215" s="2"/>
      <c r="BA215" t="s">
        <v>6</v>
      </c>
      <c r="BB215" t="s">
        <v>3</v>
      </c>
      <c r="BC215" t="s">
        <v>53</v>
      </c>
    </row>
    <row r="216" spans="1:55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13"/>
        <v>0</v>
      </c>
      <c r="L216" t="str">
        <f t="shared" si="12"/>
        <v>identical</v>
      </c>
      <c r="M216" t="s">
        <v>41</v>
      </c>
      <c r="P216" t="s">
        <v>6</v>
      </c>
      <c r="Q216" t="s">
        <v>2</v>
      </c>
      <c r="R216" s="7">
        <v>0</v>
      </c>
      <c r="S216" s="7">
        <v>0</v>
      </c>
      <c r="T216">
        <f t="shared" si="14"/>
        <v>0</v>
      </c>
      <c r="U216" s="6" t="str">
        <f t="shared" si="15"/>
        <v>identical</v>
      </c>
      <c r="AJ216" t="s">
        <v>6</v>
      </c>
      <c r="AK216" t="s">
        <v>2</v>
      </c>
      <c r="AL216">
        <v>0</v>
      </c>
      <c r="AM216">
        <v>0</v>
      </c>
      <c r="AN216">
        <v>0</v>
      </c>
      <c r="AO216" t="s">
        <v>50</v>
      </c>
      <c r="AP216" s="2" t="s">
        <v>52</v>
      </c>
      <c r="AQ216" s="2">
        <v>0</v>
      </c>
      <c r="AR216" t="s">
        <v>50</v>
      </c>
      <c r="AS216" t="s">
        <v>41</v>
      </c>
      <c r="AW216" t="s">
        <v>6</v>
      </c>
      <c r="AX216" t="s">
        <v>2</v>
      </c>
      <c r="AY216" t="s">
        <v>52</v>
      </c>
      <c r="AZ216" s="2"/>
      <c r="BA216" t="s">
        <v>6</v>
      </c>
      <c r="BB216" t="s">
        <v>2</v>
      </c>
      <c r="BC216">
        <v>0</v>
      </c>
    </row>
    <row r="217" spans="1:55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13"/>
        <v>-1</v>
      </c>
      <c r="L217" s="6" t="s">
        <v>89</v>
      </c>
      <c r="M217" t="s">
        <v>40</v>
      </c>
      <c r="P217" t="s">
        <v>6</v>
      </c>
      <c r="Q217" t="s">
        <v>19</v>
      </c>
      <c r="R217" s="7">
        <v>0</v>
      </c>
      <c r="S217" s="7">
        <v>0</v>
      </c>
      <c r="T217">
        <f t="shared" si="14"/>
        <v>0</v>
      </c>
      <c r="U217" s="6" t="str">
        <f t="shared" si="15"/>
        <v>identical</v>
      </c>
      <c r="AJ217" t="s">
        <v>6</v>
      </c>
      <c r="AK217" t="s">
        <v>19</v>
      </c>
      <c r="AL217">
        <v>-1</v>
      </c>
      <c r="AM217">
        <v>0</v>
      </c>
      <c r="AN217">
        <v>-1</v>
      </c>
      <c r="AO217" t="s">
        <v>26</v>
      </c>
      <c r="AP217" s="2">
        <v>1</v>
      </c>
      <c r="AQ217" s="2">
        <v>0</v>
      </c>
      <c r="AR217" t="s">
        <v>26</v>
      </c>
      <c r="AS217" t="s">
        <v>40</v>
      </c>
      <c r="AW217" t="s">
        <v>6</v>
      </c>
      <c r="AX217" t="s">
        <v>19</v>
      </c>
      <c r="AY217">
        <v>1</v>
      </c>
      <c r="AZ217" s="2"/>
      <c r="BA217" t="s">
        <v>6</v>
      </c>
      <c r="BB217" t="s">
        <v>19</v>
      </c>
      <c r="BC217">
        <v>0</v>
      </c>
    </row>
    <row r="218" spans="1:55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13"/>
        <v>0</v>
      </c>
      <c r="L218" t="str">
        <f t="shared" si="12"/>
        <v>identical</v>
      </c>
      <c r="M218" t="s">
        <v>41</v>
      </c>
      <c r="P218" t="s">
        <v>6</v>
      </c>
      <c r="Q218" t="s">
        <v>9</v>
      </c>
      <c r="R218" s="7">
        <v>0</v>
      </c>
      <c r="S218" s="7">
        <v>0</v>
      </c>
      <c r="T218">
        <f t="shared" si="14"/>
        <v>0</v>
      </c>
      <c r="U218" s="6" t="str">
        <f t="shared" si="15"/>
        <v>identical</v>
      </c>
      <c r="AJ218" t="s">
        <v>6</v>
      </c>
      <c r="AK218" t="s">
        <v>9</v>
      </c>
      <c r="AL218">
        <v>0</v>
      </c>
      <c r="AM218">
        <v>0</v>
      </c>
      <c r="AN218">
        <v>0</v>
      </c>
      <c r="AO218" t="s">
        <v>50</v>
      </c>
      <c r="AP218" s="2" t="s">
        <v>52</v>
      </c>
      <c r="AQ218" s="2">
        <v>0</v>
      </c>
      <c r="AR218" t="s">
        <v>50</v>
      </c>
      <c r="AS218" t="s">
        <v>41</v>
      </c>
      <c r="AW218" t="s">
        <v>6</v>
      </c>
      <c r="AX218" t="s">
        <v>9</v>
      </c>
      <c r="AY218" t="s">
        <v>52</v>
      </c>
      <c r="AZ218" s="2"/>
      <c r="BA218" t="s">
        <v>6</v>
      </c>
      <c r="BB218" t="s">
        <v>9</v>
      </c>
      <c r="BC218">
        <v>0</v>
      </c>
    </row>
    <row r="219" spans="1:55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13"/>
        <v>-2</v>
      </c>
      <c r="L219" t="s">
        <v>91</v>
      </c>
      <c r="M219" t="s">
        <v>40</v>
      </c>
      <c r="P219" t="s">
        <v>6</v>
      </c>
      <c r="Q219" t="s">
        <v>15</v>
      </c>
      <c r="R219" s="7">
        <v>0</v>
      </c>
      <c r="S219" s="7">
        <v>2</v>
      </c>
      <c r="T219">
        <f t="shared" si="14"/>
        <v>-2</v>
      </c>
      <c r="U219" s="6" t="s">
        <v>91</v>
      </c>
      <c r="AJ219" t="s">
        <v>6</v>
      </c>
      <c r="AK219" t="s">
        <v>15</v>
      </c>
      <c r="AL219">
        <v>0</v>
      </c>
      <c r="AM219">
        <v>2</v>
      </c>
      <c r="AN219">
        <v>-2</v>
      </c>
      <c r="AO219" t="s">
        <v>24</v>
      </c>
      <c r="AP219" s="2">
        <v>0</v>
      </c>
      <c r="AQ219" s="2" t="s">
        <v>71</v>
      </c>
      <c r="AR219" t="s">
        <v>24</v>
      </c>
      <c r="AS219" t="s">
        <v>40</v>
      </c>
      <c r="AW219" t="s">
        <v>6</v>
      </c>
      <c r="AX219" t="s">
        <v>15</v>
      </c>
      <c r="AY219">
        <v>0</v>
      </c>
      <c r="AZ219" s="2"/>
      <c r="BA219" t="s">
        <v>6</v>
      </c>
      <c r="BB219" t="s">
        <v>15</v>
      </c>
      <c r="BC219" t="s">
        <v>71</v>
      </c>
    </row>
    <row r="220" spans="1:55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13"/>
        <v>0</v>
      </c>
      <c r="L220" t="str">
        <f t="shared" si="12"/>
        <v>identical</v>
      </c>
      <c r="M220" t="s">
        <v>41</v>
      </c>
      <c r="P220" t="s">
        <v>6</v>
      </c>
      <c r="Q220" t="s">
        <v>7</v>
      </c>
      <c r="R220" s="7">
        <v>0</v>
      </c>
      <c r="S220" s="7">
        <v>0</v>
      </c>
      <c r="T220">
        <f t="shared" si="14"/>
        <v>0</v>
      </c>
      <c r="U220" s="6" t="str">
        <f t="shared" si="15"/>
        <v>identical</v>
      </c>
      <c r="AJ220" t="s">
        <v>6</v>
      </c>
      <c r="AK220" t="s">
        <v>7</v>
      </c>
      <c r="AL220">
        <v>0</v>
      </c>
      <c r="AM220">
        <v>0</v>
      </c>
      <c r="AN220">
        <v>0</v>
      </c>
      <c r="AO220" t="s">
        <v>50</v>
      </c>
      <c r="AP220" s="2">
        <v>0</v>
      </c>
      <c r="AQ220" s="2">
        <v>0</v>
      </c>
      <c r="AR220" t="s">
        <v>50</v>
      </c>
      <c r="AS220" t="s">
        <v>41</v>
      </c>
      <c r="AW220" t="s">
        <v>6</v>
      </c>
      <c r="AX220" t="s">
        <v>7</v>
      </c>
      <c r="AY220">
        <v>0</v>
      </c>
      <c r="AZ220" s="2"/>
      <c r="BA220" t="s">
        <v>6</v>
      </c>
      <c r="BB220" t="s">
        <v>7</v>
      </c>
      <c r="BC220">
        <v>0</v>
      </c>
    </row>
    <row r="221" spans="1:55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13"/>
        <v>0</v>
      </c>
      <c r="L221" t="str">
        <f t="shared" si="12"/>
        <v>identical</v>
      </c>
      <c r="M221" t="s">
        <v>41</v>
      </c>
      <c r="P221" t="s">
        <v>6</v>
      </c>
      <c r="Q221" t="s">
        <v>14</v>
      </c>
      <c r="R221" s="7">
        <v>0</v>
      </c>
      <c r="S221" s="7">
        <v>0</v>
      </c>
      <c r="T221">
        <f t="shared" si="14"/>
        <v>0</v>
      </c>
      <c r="U221" s="6" t="str">
        <f t="shared" si="15"/>
        <v>identical</v>
      </c>
      <c r="AJ221" t="s">
        <v>6</v>
      </c>
      <c r="AK221" t="s">
        <v>14</v>
      </c>
      <c r="AL221">
        <v>0</v>
      </c>
      <c r="AM221">
        <v>0</v>
      </c>
      <c r="AN221">
        <v>0</v>
      </c>
      <c r="AO221" t="s">
        <v>50</v>
      </c>
      <c r="AP221" s="2">
        <v>0</v>
      </c>
      <c r="AQ221" s="2">
        <v>0</v>
      </c>
      <c r="AR221" t="s">
        <v>50</v>
      </c>
      <c r="AS221" t="s">
        <v>41</v>
      </c>
      <c r="AW221" t="s">
        <v>6</v>
      </c>
      <c r="AX221" t="s">
        <v>14</v>
      </c>
      <c r="AY221">
        <v>0</v>
      </c>
      <c r="AZ221" s="2"/>
      <c r="BA221" t="s">
        <v>6</v>
      </c>
      <c r="BB221" t="s">
        <v>14</v>
      </c>
      <c r="BC221">
        <v>0</v>
      </c>
    </row>
    <row r="222" spans="1:55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13"/>
        <v>1</v>
      </c>
      <c r="L222" t="s">
        <v>90</v>
      </c>
      <c r="M222" t="s">
        <v>41</v>
      </c>
      <c r="P222" t="s">
        <v>6</v>
      </c>
      <c r="Q222" t="s">
        <v>11</v>
      </c>
      <c r="R222" s="7">
        <v>0</v>
      </c>
      <c r="S222" s="7">
        <v>-2</v>
      </c>
      <c r="T222">
        <f t="shared" si="14"/>
        <v>2</v>
      </c>
      <c r="U222" s="6" t="s">
        <v>89</v>
      </c>
      <c r="AJ222" t="s">
        <v>6</v>
      </c>
      <c r="AK222" t="s">
        <v>11</v>
      </c>
      <c r="AL222">
        <v>-1</v>
      </c>
      <c r="AM222">
        <v>-2</v>
      </c>
      <c r="AN222">
        <v>1</v>
      </c>
      <c r="AO222" t="s">
        <v>26</v>
      </c>
      <c r="AP222" s="2">
        <v>1</v>
      </c>
      <c r="AQ222" s="2">
        <v>2</v>
      </c>
      <c r="AR222" t="s">
        <v>26</v>
      </c>
      <c r="AS222" t="s">
        <v>41</v>
      </c>
      <c r="AW222" t="s">
        <v>6</v>
      </c>
      <c r="AX222" t="s">
        <v>11</v>
      </c>
      <c r="AY222">
        <v>1</v>
      </c>
      <c r="AZ222" s="2"/>
      <c r="BA222" t="s">
        <v>6</v>
      </c>
      <c r="BB222" t="s">
        <v>11</v>
      </c>
      <c r="BC222">
        <v>2</v>
      </c>
    </row>
    <row r="223" spans="1:55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13"/>
        <v>2</v>
      </c>
      <c r="L223" t="s">
        <v>90</v>
      </c>
      <c r="M223" t="s">
        <v>41</v>
      </c>
      <c r="P223" t="s">
        <v>6</v>
      </c>
      <c r="Q223" t="s">
        <v>4</v>
      </c>
      <c r="R223" s="7">
        <v>-2</v>
      </c>
      <c r="S223" s="7">
        <v>-4</v>
      </c>
      <c r="T223">
        <f t="shared" si="14"/>
        <v>2</v>
      </c>
      <c r="U223" s="6" t="s">
        <v>90</v>
      </c>
      <c r="AJ223" t="s">
        <v>6</v>
      </c>
      <c r="AK223" t="s">
        <v>4</v>
      </c>
      <c r="AL223">
        <v>-2</v>
      </c>
      <c r="AM223">
        <v>-4</v>
      </c>
      <c r="AN223">
        <v>2</v>
      </c>
      <c r="AO223" t="s">
        <v>26</v>
      </c>
      <c r="AP223" s="2" t="s">
        <v>51</v>
      </c>
      <c r="AQ223" s="2" t="s">
        <v>84</v>
      </c>
      <c r="AR223" t="s">
        <v>26</v>
      </c>
      <c r="AS223" t="s">
        <v>41</v>
      </c>
      <c r="AW223" t="s">
        <v>6</v>
      </c>
      <c r="AX223" t="s">
        <v>4</v>
      </c>
      <c r="AY223" t="s">
        <v>51</v>
      </c>
      <c r="AZ223" s="2"/>
      <c r="BA223" t="s">
        <v>6</v>
      </c>
      <c r="BB223" t="s">
        <v>4</v>
      </c>
      <c r="BC223" t="s">
        <v>84</v>
      </c>
    </row>
    <row r="224" spans="1:55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13"/>
        <v>0</v>
      </c>
      <c r="L224" t="str">
        <f t="shared" si="12"/>
        <v>identical</v>
      </c>
      <c r="M224" t="s">
        <v>41</v>
      </c>
      <c r="P224" t="s">
        <v>6</v>
      </c>
      <c r="Q224" t="s">
        <v>12</v>
      </c>
      <c r="R224" s="7">
        <v>0</v>
      </c>
      <c r="S224" s="7">
        <v>0</v>
      </c>
      <c r="T224">
        <f t="shared" si="14"/>
        <v>0</v>
      </c>
      <c r="U224" s="6" t="str">
        <f t="shared" si="15"/>
        <v>identical</v>
      </c>
      <c r="AJ224" t="s">
        <v>6</v>
      </c>
      <c r="AK224" t="s">
        <v>12</v>
      </c>
      <c r="AL224">
        <v>0</v>
      </c>
      <c r="AM224">
        <v>0</v>
      </c>
      <c r="AN224">
        <v>0</v>
      </c>
      <c r="AO224" t="s">
        <v>50</v>
      </c>
      <c r="AP224" s="2">
        <v>0</v>
      </c>
      <c r="AQ224" s="2">
        <v>0</v>
      </c>
      <c r="AR224" t="s">
        <v>50</v>
      </c>
      <c r="AS224" t="s">
        <v>41</v>
      </c>
      <c r="AW224" t="s">
        <v>6</v>
      </c>
      <c r="AX224" t="s">
        <v>12</v>
      </c>
      <c r="AY224">
        <v>0</v>
      </c>
      <c r="AZ224" s="2"/>
      <c r="BA224" t="s">
        <v>6</v>
      </c>
      <c r="BB224" t="s">
        <v>12</v>
      </c>
      <c r="BC224">
        <v>0</v>
      </c>
    </row>
    <row r="225" spans="1:55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13"/>
        <v>4</v>
      </c>
      <c r="L225" t="s">
        <v>89</v>
      </c>
      <c r="M225" t="s">
        <v>40</v>
      </c>
      <c r="P225" t="s">
        <v>6</v>
      </c>
      <c r="Q225" t="s">
        <v>8</v>
      </c>
      <c r="R225" s="7">
        <v>0</v>
      </c>
      <c r="S225" s="7">
        <v>-4</v>
      </c>
      <c r="T225">
        <f t="shared" si="14"/>
        <v>4</v>
      </c>
      <c r="U225" s="6" t="s">
        <v>89</v>
      </c>
      <c r="AJ225" t="s">
        <v>6</v>
      </c>
      <c r="AK225" t="s">
        <v>8</v>
      </c>
      <c r="AL225">
        <v>0</v>
      </c>
      <c r="AM225">
        <v>-4</v>
      </c>
      <c r="AN225">
        <v>4</v>
      </c>
      <c r="AO225" t="s">
        <v>28</v>
      </c>
      <c r="AP225" s="2">
        <v>0</v>
      </c>
      <c r="AQ225" s="2" t="s">
        <v>84</v>
      </c>
      <c r="AR225" t="s">
        <v>28</v>
      </c>
      <c r="AS225" t="s">
        <v>40</v>
      </c>
      <c r="AW225" t="s">
        <v>6</v>
      </c>
      <c r="AX225" t="s">
        <v>8</v>
      </c>
      <c r="AY225">
        <v>0</v>
      </c>
      <c r="AZ225" s="2"/>
      <c r="BA225" t="s">
        <v>6</v>
      </c>
      <c r="BB225" t="s">
        <v>8</v>
      </c>
      <c r="BC225" t="s">
        <v>84</v>
      </c>
    </row>
    <row r="226" spans="1:55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13"/>
        <v>1</v>
      </c>
      <c r="L226" t="s">
        <v>91</v>
      </c>
      <c r="M226" t="s">
        <v>40</v>
      </c>
      <c r="P226" t="s">
        <v>6</v>
      </c>
      <c r="Q226" t="s">
        <v>6</v>
      </c>
      <c r="R226" s="7">
        <v>0</v>
      </c>
      <c r="S226" s="7">
        <v>0</v>
      </c>
      <c r="T226">
        <f t="shared" si="14"/>
        <v>0</v>
      </c>
      <c r="U226" s="6" t="str">
        <f t="shared" si="15"/>
        <v>identical</v>
      </c>
      <c r="AJ226" t="s">
        <v>6</v>
      </c>
      <c r="AK226" t="s">
        <v>6</v>
      </c>
      <c r="AL226">
        <v>1</v>
      </c>
      <c r="AM226">
        <v>0</v>
      </c>
      <c r="AN226">
        <v>1</v>
      </c>
      <c r="AO226" t="s">
        <v>24</v>
      </c>
      <c r="AP226" s="2" t="s">
        <v>53</v>
      </c>
      <c r="AQ226" s="2">
        <v>0</v>
      </c>
      <c r="AR226" t="s">
        <v>24</v>
      </c>
      <c r="AS226" t="s">
        <v>40</v>
      </c>
      <c r="AW226" t="s">
        <v>6</v>
      </c>
      <c r="AX226" t="s">
        <v>6</v>
      </c>
      <c r="AY226" t="s">
        <v>53</v>
      </c>
      <c r="AZ226" s="2"/>
      <c r="BA226" t="s">
        <v>6</v>
      </c>
      <c r="BB226" t="s">
        <v>6</v>
      </c>
      <c r="BC226">
        <v>0</v>
      </c>
    </row>
    <row r="227" spans="1:55" x14ac:dyDescent="0.2">
      <c r="R227" s="7"/>
      <c r="S227" s="7"/>
      <c r="U227" s="6"/>
    </row>
    <row r="228" spans="1:55" x14ac:dyDescent="0.2">
      <c r="R228" s="7"/>
      <c r="S228" s="7"/>
      <c r="U228" s="6"/>
      <c r="AE228" s="1" t="s">
        <v>38</v>
      </c>
    </row>
    <row r="229" spans="1:55" x14ac:dyDescent="0.2">
      <c r="L229">
        <f>COUNTIF(L2:L226, "FLIP")</f>
        <v>3</v>
      </c>
      <c r="M229" t="s">
        <v>35</v>
      </c>
      <c r="R229" s="7"/>
      <c r="S229" s="7"/>
      <c r="U229" s="6">
        <f>COUNTIF(U2:U226, "FALSE")</f>
        <v>0</v>
      </c>
      <c r="V229" t="b">
        <v>0</v>
      </c>
      <c r="AS229" t="s">
        <v>35</v>
      </c>
    </row>
    <row r="230" spans="1:55" x14ac:dyDescent="0.2">
      <c r="L230">
        <f>COUNTIF(L2:L226, "identical")</f>
        <v>118</v>
      </c>
      <c r="M230" t="s">
        <v>30</v>
      </c>
      <c r="R230" s="7"/>
      <c r="S230" s="7"/>
      <c r="U230">
        <f>COUNTIF(U2:U226, "identical")</f>
        <v>156</v>
      </c>
      <c r="V230" t="s">
        <v>30</v>
      </c>
      <c r="AE230" s="3">
        <f>(L229+L233)/225</f>
        <v>0.18666666666666668</v>
      </c>
      <c r="AF230" t="s">
        <v>36</v>
      </c>
      <c r="AS230" t="s">
        <v>30</v>
      </c>
    </row>
    <row r="231" spans="1:55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 s="6">
        <f>COUNTIF(L2:L226, "SameDirection")</f>
        <v>36</v>
      </c>
      <c r="M231" t="s">
        <v>93</v>
      </c>
      <c r="R231" s="2">
        <f>COUNTIF(R2:R226, "&gt;0.1")</f>
        <v>5</v>
      </c>
      <c r="S231" s="2">
        <f>COUNTIF(S2:S226, "&gt;0.1")</f>
        <v>5</v>
      </c>
      <c r="T231" t="s">
        <v>43</v>
      </c>
      <c r="U231" s="6">
        <f>COUNTIF(U2:U226, "SameDirection")</f>
        <v>18</v>
      </c>
      <c r="V231" t="s">
        <v>93</v>
      </c>
      <c r="AS231" t="s">
        <v>31</v>
      </c>
    </row>
    <row r="232" spans="1:55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 s="6">
        <f>COUNTIF(L2:L226, "OneStim")</f>
        <v>24</v>
      </c>
      <c r="M232" t="s">
        <v>43</v>
      </c>
      <c r="R232" s="2">
        <f>COUNTIF(R2:R226, "=0")</f>
        <v>185</v>
      </c>
      <c r="S232" s="2">
        <f>COUNTIF(S2:S226, "=0")</f>
        <v>168</v>
      </c>
      <c r="T232" t="s">
        <v>44</v>
      </c>
      <c r="U232" s="6">
        <f>COUNTIF(U2:U226, "OneStim")</f>
        <v>10</v>
      </c>
      <c r="V232" t="s">
        <v>43</v>
      </c>
      <c r="AE232" s="3">
        <f>L230/L236</f>
        <v>0.52444444444444449</v>
      </c>
      <c r="AF232" t="s">
        <v>30</v>
      </c>
      <c r="AS232" t="s">
        <v>32</v>
      </c>
    </row>
    <row r="233" spans="1:55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 s="6">
        <f>COUNTIF(L2:L226, "OneInhib")</f>
        <v>39</v>
      </c>
      <c r="M233" t="s">
        <v>45</v>
      </c>
      <c r="R233" s="2">
        <f>COUNTIF(R2:R226, "&lt;-0.1")</f>
        <v>35</v>
      </c>
      <c r="S233" s="2">
        <f>COUNTIF(S2:S226, "&lt;-0.1")</f>
        <v>52</v>
      </c>
      <c r="T233" t="s">
        <v>45</v>
      </c>
      <c r="U233" s="6">
        <f>COUNTIF(U2:U226, "OneInhib")</f>
        <v>36</v>
      </c>
      <c r="V233" t="s">
        <v>45</v>
      </c>
      <c r="AS233" t="s">
        <v>33</v>
      </c>
    </row>
    <row r="234" spans="1:55" x14ac:dyDescent="0.2">
      <c r="L234">
        <f>COUNTIF(L2:L226, "Dyadobacter")</f>
        <v>5</v>
      </c>
      <c r="M234" t="s">
        <v>34</v>
      </c>
      <c r="R234" s="2"/>
      <c r="S234" s="2"/>
      <c r="U234" s="6"/>
      <c r="AE234" s="3">
        <f>(L231+L232)/225</f>
        <v>0.26666666666666666</v>
      </c>
      <c r="AF234" t="s">
        <v>37</v>
      </c>
      <c r="AS234" t="s">
        <v>34</v>
      </c>
    </row>
    <row r="235" spans="1:55" x14ac:dyDescent="0.2">
      <c r="I235" s="2">
        <f>SUM(I231:I233)</f>
        <v>225</v>
      </c>
      <c r="J235" s="2">
        <f>SUM(J231:J233)</f>
        <v>225</v>
      </c>
      <c r="R235" s="2">
        <f>SUM(R231:R233)</f>
        <v>225</v>
      </c>
      <c r="S235" s="2">
        <f>SUM(S231:S233)</f>
        <v>225</v>
      </c>
      <c r="U235" s="6"/>
    </row>
    <row r="236" spans="1:55" x14ac:dyDescent="0.2">
      <c r="L236">
        <f>SUM(L229:L234)</f>
        <v>225</v>
      </c>
      <c r="R236" s="7"/>
      <c r="S236" s="7"/>
      <c r="U236" s="6"/>
    </row>
    <row r="237" spans="1:55" x14ac:dyDescent="0.2">
      <c r="R237" s="7"/>
      <c r="S237" s="7"/>
      <c r="U237" s="6"/>
    </row>
    <row r="238" spans="1:55" x14ac:dyDescent="0.2">
      <c r="R238" s="7"/>
      <c r="S238" s="7"/>
      <c r="U238" s="6"/>
    </row>
    <row r="239" spans="1:55" x14ac:dyDescent="0.2">
      <c r="R239" s="7"/>
      <c r="S239" s="7"/>
      <c r="U239" s="6"/>
    </row>
    <row r="240" spans="1:55" x14ac:dyDescent="0.2">
      <c r="M240">
        <f>COUNTIF(M2:M226, "Yes")</f>
        <v>68</v>
      </c>
      <c r="R240" s="7"/>
      <c r="S240" s="7"/>
      <c r="U240" s="6"/>
      <c r="AE240" s="3">
        <f>M240/225</f>
        <v>0.30222222222222223</v>
      </c>
      <c r="AF240" t="s">
        <v>42</v>
      </c>
      <c r="AS240">
        <f>COUNTIF(AS2:AS226, "Yes")</f>
        <v>68</v>
      </c>
    </row>
    <row r="241" spans="5:22" x14ac:dyDescent="0.2">
      <c r="R241" s="7"/>
      <c r="S241" s="7"/>
      <c r="U241" s="6"/>
    </row>
    <row r="242" spans="5:22" x14ac:dyDescent="0.2">
      <c r="R242" s="7"/>
      <c r="S242" s="7"/>
      <c r="U242" s="6"/>
    </row>
    <row r="243" spans="5:22" x14ac:dyDescent="0.2">
      <c r="R243" s="7"/>
      <c r="S243" s="7"/>
      <c r="U243" s="6"/>
    </row>
    <row r="244" spans="5:22" x14ac:dyDescent="0.2">
      <c r="R244" s="7"/>
      <c r="S244" s="7"/>
      <c r="U244" s="6"/>
    </row>
    <row r="245" spans="5:22" x14ac:dyDescent="0.2">
      <c r="R245" s="7"/>
      <c r="S245" s="7"/>
      <c r="U245" s="6"/>
    </row>
    <row r="246" spans="5:22" x14ac:dyDescent="0.2">
      <c r="R246" s="7"/>
      <c r="S246" s="7"/>
      <c r="U246" s="6"/>
    </row>
    <row r="247" spans="5:22" x14ac:dyDescent="0.2">
      <c r="L247" s="6">
        <f>L230+L231</f>
        <v>154</v>
      </c>
      <c r="M247" t="s">
        <v>92</v>
      </c>
      <c r="N247">
        <v>154</v>
      </c>
      <c r="O247" s="9">
        <f>N247/225</f>
        <v>0.68444444444444441</v>
      </c>
      <c r="R247" s="7"/>
      <c r="S247" s="7"/>
      <c r="T247" s="9">
        <f>U247/225</f>
        <v>0.77333333333333332</v>
      </c>
      <c r="U247" s="6">
        <f>U230+U231</f>
        <v>174</v>
      </c>
      <c r="V247" t="s">
        <v>92</v>
      </c>
    </row>
    <row r="248" spans="5:22" x14ac:dyDescent="0.2">
      <c r="F248" s="2" t="s">
        <v>47</v>
      </c>
      <c r="G248" s="2" t="s">
        <v>46</v>
      </c>
      <c r="L248" s="6">
        <f>L232+L233</f>
        <v>63</v>
      </c>
      <c r="M248" t="s">
        <v>94</v>
      </c>
      <c r="N248">
        <v>63</v>
      </c>
      <c r="O248" s="9">
        <f t="shared" ref="O248:O250" si="16">N248/225</f>
        <v>0.28000000000000003</v>
      </c>
      <c r="P248" s="2"/>
      <c r="R248" s="7"/>
      <c r="S248" s="7"/>
      <c r="T248" s="9">
        <f>U248/225</f>
        <v>0.20444444444444446</v>
      </c>
      <c r="U248" s="6">
        <f>U232+U233</f>
        <v>46</v>
      </c>
      <c r="V248" t="s">
        <v>94</v>
      </c>
    </row>
    <row r="249" spans="5:22" x14ac:dyDescent="0.2">
      <c r="E249" t="s">
        <v>45</v>
      </c>
      <c r="F249" s="5">
        <f>J233/225</f>
        <v>0.33333333333333331</v>
      </c>
      <c r="G249" s="5">
        <f>I233/225</f>
        <v>0.31111111111111112</v>
      </c>
      <c r="L249" s="6">
        <f>L229</f>
        <v>3</v>
      </c>
      <c r="M249" t="s">
        <v>27</v>
      </c>
      <c r="N249">
        <v>3</v>
      </c>
      <c r="O249" s="9">
        <f t="shared" si="16"/>
        <v>1.3333333333333334E-2</v>
      </c>
      <c r="P249" s="5"/>
      <c r="R249" s="7"/>
      <c r="S249" s="7"/>
      <c r="T249" s="9"/>
      <c r="U249" s="6"/>
    </row>
    <row r="250" spans="5:22" x14ac:dyDescent="0.2">
      <c r="E250" t="s">
        <v>43</v>
      </c>
      <c r="F250" s="5">
        <f>J231/225</f>
        <v>8.8888888888888892E-2</v>
      </c>
      <c r="G250" s="5">
        <f>I231/225</f>
        <v>6.6666666666666666E-2</v>
      </c>
      <c r="L250" s="6">
        <v>5</v>
      </c>
      <c r="M250" t="s">
        <v>34</v>
      </c>
      <c r="N250">
        <v>5</v>
      </c>
      <c r="O250" s="9">
        <f t="shared" si="16"/>
        <v>2.2222222222222223E-2</v>
      </c>
      <c r="P250" s="5"/>
      <c r="R250" s="7"/>
      <c r="S250" s="7"/>
      <c r="T250" s="9">
        <f>U250/225</f>
        <v>2.2222222222222223E-2</v>
      </c>
      <c r="U250" s="6">
        <v>5</v>
      </c>
      <c r="V250" t="s">
        <v>34</v>
      </c>
    </row>
    <row r="251" spans="5:22" x14ac:dyDescent="0.2">
      <c r="E251" t="s">
        <v>44</v>
      </c>
      <c r="F251" s="5">
        <f>J232/225</f>
        <v>0.57777777777777772</v>
      </c>
      <c r="G251" s="5">
        <f>I232/225</f>
        <v>0.62222222222222223</v>
      </c>
      <c r="O251" s="9"/>
      <c r="P251" s="5"/>
      <c r="R251" s="7"/>
      <c r="S251" s="7"/>
      <c r="U251" s="6"/>
    </row>
    <row r="253" spans="5:22" x14ac:dyDescent="0.2">
      <c r="L253">
        <f>SUM(L247:L250)</f>
        <v>225</v>
      </c>
      <c r="U253">
        <f>SUM(U247:U250)</f>
        <v>225</v>
      </c>
    </row>
  </sheetData>
  <sortState xmlns:xlrd2="http://schemas.microsoft.com/office/spreadsheetml/2017/richdata2" ref="AW2:AY252">
    <sortCondition ref="AW2:AW252"/>
    <sortCondition ref="AX2:AX252"/>
  </sortState>
  <conditionalFormatting sqref="I243:J1048576 I1:J237 F248:G251">
    <cfRule type="cellIs" dxfId="25" priority="24" operator="lessThan">
      <formula>-0.1</formula>
    </cfRule>
    <cfRule type="cellIs" dxfId="24" priority="25" operator="greaterThan">
      <formula>0.1</formula>
    </cfRule>
    <cfRule type="cellIs" dxfId="23" priority="26" operator="equal">
      <formula>0</formula>
    </cfRule>
  </conditionalFormatting>
  <conditionalFormatting sqref="AO1:AO1048576">
    <cfRule type="containsText" dxfId="22" priority="20" operator="containsText" text="Close">
      <formula>NOT(ISERROR(SEARCH("Close",AO1)))</formula>
    </cfRule>
  </conditionalFormatting>
  <conditionalFormatting sqref="AP1:AQ1048576 AT1:AU1048576">
    <cfRule type="containsText" dxfId="21" priority="19" operator="containsText" text="LD">
      <formula>NOT(ISERROR(SEARCH("LD",AP1)))</formula>
    </cfRule>
  </conditionalFormatting>
  <conditionalFormatting sqref="AR1:AR1048576">
    <cfRule type="containsText" dxfId="20" priority="18" operator="containsText" text="Close">
      <formula>NOT(ISERROR(SEARCH("Close",AR1)))</formula>
    </cfRule>
  </conditionalFormatting>
  <conditionalFormatting sqref="R1:S230 R236:S1048576">
    <cfRule type="cellIs" dxfId="12" priority="14" operator="equal">
      <formula>0</formula>
    </cfRule>
    <cfRule type="cellIs" dxfId="13" priority="13" operator="greaterThan">
      <formula>0.1</formula>
    </cfRule>
    <cfRule type="cellIs" dxfId="11" priority="12" operator="lessThan">
      <formula>-0.1</formula>
    </cfRule>
  </conditionalFormatting>
  <conditionalFormatting sqref="R231:S235">
    <cfRule type="cellIs" dxfId="10" priority="9" operator="lessThan">
      <formula>-0.1</formula>
    </cfRule>
    <cfRule type="cellIs" dxfId="9" priority="10" operator="greaterThan">
      <formula>0.1</formula>
    </cfRule>
    <cfRule type="cellIs" dxfId="8" priority="11" operator="equal">
      <formula>0</formula>
    </cfRule>
  </conditionalFormatting>
  <conditionalFormatting sqref="L63:L64 L88:L89 L94:L95 L97 L99:L106 L108:L110 L112:L116 L119:L120 L139 L141:L146 L148:L155 L188:L195 L197:L200 L212:L213 L218:L229 L215:L216 L203:L210 L183:L185 L179:L180 L169:L177 L157:L167 L127:L136 L122:L124 L91:L92 L81:L86 L74:L79 L69:L72 L66:L67 L1:L61 L234:L246 L251:L252 L254:L1048576">
    <cfRule type="cellIs" dxfId="5" priority="6" operator="equal">
      <formula>FALSE</formula>
    </cfRule>
  </conditionalFormatting>
  <conditionalFormatting sqref="U1:U1048576">
    <cfRule type="containsText" dxfId="4" priority="5" operator="containsText" text="dyado">
      <formula>NOT(ISERROR(SEARCH("dyado",U1)))</formula>
    </cfRule>
  </conditionalFormatting>
  <conditionalFormatting sqref="L68">
    <cfRule type="cellIs" dxfId="3" priority="4" operator="equal">
      <formula>FALSE</formula>
    </cfRule>
  </conditionalFormatting>
  <conditionalFormatting sqref="L96">
    <cfRule type="cellIs" dxfId="2" priority="3" operator="equal">
      <formula>FALSE</formula>
    </cfRule>
  </conditionalFormatting>
  <conditionalFormatting sqref="L111">
    <cfRule type="cellIs" dxfId="1" priority="2" operator="equal">
      <formula>FALSE</formula>
    </cfRule>
  </conditionalFormatting>
  <conditionalFormatting sqref="L20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 (LD)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2021-08-26T18:31:23Z</dcterms:created>
  <dcterms:modified xsi:type="dcterms:W3CDTF">2021-11-01T19:00:19Z</dcterms:modified>
</cp:coreProperties>
</file>