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_mars\quantification\src\test\resources\doc\byJUnit\"/>
    </mc:Choice>
  </mc:AlternateContent>
  <bookViews>
    <workbookView xWindow="0" yWindow="0" windowWidth="18435" windowHeight="7567" firstSheet="2" activeTab="3"/>
  </bookViews>
  <sheets>
    <sheet name="Сроки годности по 4 интервалам" sheetId="2" r:id="rId1"/>
    <sheet name="Сроки годности в отдельной табл" sheetId="3" r:id="rId2"/>
    <sheet name="Сроки годности полностью" sheetId="6" r:id="rId3"/>
    <sheet name="Лист1" sheetId="7" r:id="rId4"/>
    <sheet name="Перечень медикаментов" sheetId="5" r:id="rId5"/>
  </sheets>
  <definedNames>
    <definedName name="DE">Лист1!$G$4:$G$8</definedName>
    <definedName name="DO">Лист1!$B$4:$B$8</definedName>
    <definedName name="M">Лист1!$A$4:$A$8</definedName>
    <definedName name="QO">Лист1!$F$4:$F$8</definedName>
  </definedNames>
  <calcPr calcId="152511"/>
</workbook>
</file>

<file path=xl/calcChain.xml><?xml version="1.0" encoding="utf-8"?>
<calcChain xmlns="http://schemas.openxmlformats.org/spreadsheetml/2006/main">
  <c r="F5" i="7" l="1"/>
  <c r="F7" i="7"/>
  <c r="F8" i="7"/>
  <c r="F4" i="7"/>
  <c r="J25" i="6" l="1"/>
  <c r="J22" i="6"/>
  <c r="J21" i="6"/>
  <c r="J18" i="6"/>
  <c r="J14" i="6"/>
  <c r="D32" i="3"/>
  <c r="K20" i="3"/>
  <c r="K19" i="3"/>
  <c r="K18" i="3"/>
  <c r="K17" i="3"/>
  <c r="K16" i="3"/>
  <c r="K20" i="2"/>
  <c r="K19" i="2"/>
  <c r="K18" i="2"/>
  <c r="K17" i="2"/>
  <c r="K16" i="2"/>
  <c r="O14" i="2"/>
  <c r="N14" i="2"/>
  <c r="M14" i="2"/>
  <c r="L14" i="2"/>
</calcChain>
</file>

<file path=xl/sharedStrings.xml><?xml version="1.0" encoding="utf-8"?>
<sst xmlns="http://schemas.openxmlformats.org/spreadsheetml/2006/main" count="190" uniqueCount="108">
  <si>
    <t>Приход</t>
  </si>
  <si>
    <t>Расход</t>
  </si>
  <si>
    <t>Министерство здравоохранения Республики Таджикистан</t>
  </si>
  <si>
    <t>Национальная Программа борьбы с туберкулезом</t>
  </si>
  <si>
    <t>Район</t>
  </si>
  <si>
    <t>Область</t>
  </si>
  <si>
    <t>Отчётный период</t>
  </si>
  <si>
    <t>с</t>
  </si>
  <si>
    <t>по</t>
  </si>
  <si>
    <t>№</t>
  </si>
  <si>
    <t>Медикамент</t>
  </si>
  <si>
    <t>код</t>
  </si>
  <si>
    <t>Остаток на начало</t>
  </si>
  <si>
    <t>Остаток</t>
  </si>
  <si>
    <t>Срок годности</t>
  </si>
  <si>
    <t>Возврат от больных</t>
  </si>
  <si>
    <t>Получено от склада</t>
  </si>
  <si>
    <t>Получено от других</t>
  </si>
  <si>
    <t>Лечение</t>
  </si>
  <si>
    <t>Потеря по сроку</t>
  </si>
  <si>
    <t>Передано другим</t>
  </si>
  <si>
    <t>Отчет о состоянии лекарственного запаса</t>
  </si>
  <si>
    <t>Amx/Clv(500/125)</t>
  </si>
  <si>
    <t>Поставщик</t>
  </si>
  <si>
    <t>Am(500/2)</t>
  </si>
  <si>
    <t>Cfz(100)</t>
  </si>
  <si>
    <t>Cs(250)</t>
  </si>
  <si>
    <t xml:space="preserve">S&amp;N-5/23Gx1 and Safety Box </t>
  </si>
  <si>
    <t>WFI(5)</t>
  </si>
  <si>
    <t>Отчёт утверджаю</t>
  </si>
  <si>
    <t>30.02.2015</t>
  </si>
  <si>
    <t>Телефон для справок</t>
  </si>
  <si>
    <t>Гиссар</t>
  </si>
  <si>
    <t>РРП</t>
  </si>
  <si>
    <t>HOPE</t>
  </si>
  <si>
    <t>Отчёт от</t>
  </si>
  <si>
    <t>NTP центр г. Гиссар</t>
  </si>
  <si>
    <t>0562-370-32-74</t>
  </si>
  <si>
    <t>Гиссаров А</t>
  </si>
  <si>
    <t>12_03_57</t>
  </si>
  <si>
    <t>Приложение 1 Сроки годности у остатка</t>
  </si>
  <si>
    <t>Am(500/2)  Amikacin1  500mg/2ml  Solution for injection</t>
  </si>
  <si>
    <t>Cm  Capreomycin  1000  Powder for injection</t>
  </si>
  <si>
    <t>Cm(1000)  Capreomycin  1000mg  Powder for injection</t>
  </si>
  <si>
    <t>Imi/Cls(500/500)  Imipenem + Cilastatin  500mg+500mg  Powder for injection</t>
  </si>
  <si>
    <t>Km(1000)  Kanamycin  1000mg  Powder for injection</t>
  </si>
  <si>
    <t>Km(1000/4)  Kanamycin  1000mg/4ml  Solution for injection</t>
  </si>
  <si>
    <t>S(1000)  Streptomycin  1000mg  Powder for injection</t>
  </si>
  <si>
    <t>Amx/Clv(250/125)  Amoxicillin + Clavulanic acid  250mg+125mg  Film coated tablet(s)</t>
  </si>
  <si>
    <t>Amx/Clv(500/125)  Amoxicillin + Clavulanic acid  500mg+125mg  Film coated tablet(s)</t>
  </si>
  <si>
    <t>Amx/Clv(875/125)  Amoxicillin + Potassium clavulanate  875mg+125mg  Film coated tablet(s)</t>
  </si>
  <si>
    <t>Cfz(100)  Clofazimine  100mg  Capsule(s)</t>
  </si>
  <si>
    <t>Clr(250)  Clarithromycin  250mg  Film coated tablet(s)</t>
  </si>
  <si>
    <t>Clr(500)  Clarithromycin  500mg  Film coated tablet(s)</t>
  </si>
  <si>
    <t>Cs(250)  Cycloserine  250mg  Capsule(s)</t>
  </si>
  <si>
    <t>E(100)  Ethambutol  100mg  Film coated tablet(s)</t>
  </si>
  <si>
    <t>E(400)  Ethambutol  400mg  Film coated tablet(s)</t>
  </si>
  <si>
    <t>E(800)  Ethambutol  800mg  Film coated tablet(s)</t>
  </si>
  <si>
    <t>EH(400/150)  2-FDC EH (400/150)  400mg+150mg  Film coated tablet(s)</t>
  </si>
  <si>
    <t>Eto(125)  Ethionamide  125mg  Film coated tablet(s)</t>
  </si>
  <si>
    <t>Eto(250)  Ethionamide  250mg  Film coated tablet(s)</t>
  </si>
  <si>
    <t>H(100)  Isoniazid  100mg  Dispersible tablet(s)</t>
  </si>
  <si>
    <t>H(300)  Isoniazid  300mg  Film uncoated tablet(s)</t>
  </si>
  <si>
    <t>Lfx(250)  Levofloxacin  250mg  Film coated tablet(s)</t>
  </si>
  <si>
    <t>Lfx(500)  Levofloxacin  500mg  Film coated tablet(s)</t>
  </si>
  <si>
    <t>Lnz(600)  Linezolid  600mg  Film coated tablet(s)</t>
  </si>
  <si>
    <t>Mfx(400)  Moxifloxacin  400mg  Film coated tablet(s)</t>
  </si>
  <si>
    <t>Ofx(200)  Ofloxacin  200mg  Film coated tablet(s)</t>
  </si>
  <si>
    <t>Ofx(400)  Ofloxacin  400mg  Film coated tablet(s)</t>
  </si>
  <si>
    <t>PAS  P-aminosalicylic acid  4000mg  Granules/Sachet</t>
  </si>
  <si>
    <t>PAS(Na 60% w/w)  P-aminosalicylate sodium delayed-release granules (60% w/w)  4000mg  Granules/Sachet</t>
  </si>
  <si>
    <t>PAS(Na)  P-aminosalicylate sodium salt  4000mg  Powder/Sachet</t>
  </si>
  <si>
    <t>Pto(250)  Protionamide   250mg  Film coated tablet(s)</t>
  </si>
  <si>
    <t>R(150)  Rifampicin  150mg  Film coated tablet(s)</t>
  </si>
  <si>
    <t>R(300)  Rifampicin  300mg  Film coated tablet(s)</t>
  </si>
  <si>
    <t>RH(150/150)  2-FDC RH (150/150)  150mg+150mg  Film coated tablet(s)</t>
  </si>
  <si>
    <t>RH(150/75)  2-FDC RH (150/75)  150mg+75mg  Film coated tablet(s)</t>
  </si>
  <si>
    <t>RH(60/30)  2-FDC RH (60/30)  60mg+30mg  Dispersible tablet(s)</t>
  </si>
  <si>
    <t>RH(60/60)  2-FDC RH (60/60)  60mg+60mg  Dispersible tablet(s)</t>
  </si>
  <si>
    <t>RHE(150/75/275)  3-FDC RHE (150/75/275)  150mg+75mg+275mg  Film coated tablet(s)</t>
  </si>
  <si>
    <t>RHZ(60/30/150)  3-FDC RHZ (60/30/150)  60mg+30mg+150mg  Dispersible tablet(s)</t>
  </si>
  <si>
    <t>RHZE(150/75/400/275)  4-FDC RHZE (150/75/400/275)  150mg+75mg+400mg+275mg  Film coated tablet(s)</t>
  </si>
  <si>
    <t>Rbt(150)  Rifabutin  150mg  Capsule(s)</t>
  </si>
  <si>
    <t xml:space="preserve">S&amp;N-5/21Gx1.5 and Safety Box   Syringe &amp; needle (auto-disabling)  21G  Syringe &amp; needle </t>
  </si>
  <si>
    <t xml:space="preserve">S&amp;N-5/22Gx1.5 and Safety Box   Syringe &amp; needle (auto-disabling)  22G  Syringe &amp; needle </t>
  </si>
  <si>
    <t xml:space="preserve">S&amp;N-5/23Gx1 and Safety Box   Syringe &amp; needle (auto-disabling)  23G  Syringe &amp; needle </t>
  </si>
  <si>
    <t>Trd(250)  Terizidone  250mg  Capsule(s)</t>
  </si>
  <si>
    <t>Vit-B6(100)  Pyridoxine  100mg  Film uncoated tablet(s)</t>
  </si>
  <si>
    <t>Vit-B6(50)  Pyridoxine  50mg  Film uncoated tablet(s)</t>
  </si>
  <si>
    <t>WFI(5)  Water for injection  5ml  Water</t>
  </si>
  <si>
    <t>Z(400)  Pyrazinamide  400mg  Film uncoated tablet(s)</t>
  </si>
  <si>
    <t>Z(500)  Pyrazinamide  500mg  Film uncoated tablet(s)</t>
  </si>
  <si>
    <t>Z(750)  Pyrazinamide  750mg  Film uncoated tablet(s)</t>
  </si>
  <si>
    <t>По срокам годн</t>
  </si>
  <si>
    <t>Дата</t>
  </si>
  <si>
    <t>Medicine</t>
  </si>
  <si>
    <t>incoming</t>
  </si>
  <si>
    <t>outgoing</t>
  </si>
  <si>
    <t>stock</t>
  </si>
  <si>
    <t>exp date</t>
  </si>
  <si>
    <t>Initial  batches</t>
  </si>
  <si>
    <t>movements</t>
  </si>
  <si>
    <t>Order</t>
  </si>
  <si>
    <t>Batches movements for 2015 year</t>
  </si>
  <si>
    <t>M</t>
  </si>
  <si>
    <t>QO</t>
  </si>
  <si>
    <t>DE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</si>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</sst>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\ yyyy;@"/>
    <numFmt numFmtId="165" formatCode="[$-419]mmmm;@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165" fontId="0" fillId="2" borderId="1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 applyAlignment="1">
      <alignment vertical="center" wrapText="1"/>
    </xf>
    <xf numFmtId="0" fontId="0" fillId="2" borderId="3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1" xfId="0" applyFill="1" applyBorder="1" applyAlignment="1">
      <alignment horizontal="center"/>
    </xf>
    <xf numFmtId="17" fontId="0" fillId="4" borderId="12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7" fontId="0" fillId="4" borderId="1" xfId="0" applyNumberFormat="1" applyFill="1" applyBorder="1" applyAlignment="1">
      <alignment vertical="center"/>
    </xf>
    <xf numFmtId="0" fontId="0" fillId="4" borderId="1" xfId="0" applyFill="1" applyBorder="1"/>
    <xf numFmtId="17" fontId="0" fillId="4" borderId="1" xfId="0" applyNumberFormat="1" applyFill="1" applyBorder="1"/>
    <xf numFmtId="0" fontId="0" fillId="0" borderId="1" xfId="0" applyBorder="1" applyAlignment="1">
      <alignment horizontal="center"/>
    </xf>
    <xf numFmtId="17" fontId="0" fillId="5" borderId="1" xfId="0" applyNumberFormat="1" applyFill="1" applyBorder="1" applyAlignment="1">
      <alignment vertical="center" wrapText="1"/>
    </xf>
    <xf numFmtId="0" fontId="2" fillId="0" borderId="0" xfId="0" applyFont="1"/>
    <xf numFmtId="49" fontId="0" fillId="3" borderId="1" xfId="0" applyNumberForma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O27"/>
    </sheetView>
  </sheetViews>
  <sheetFormatPr defaultRowHeight="14.3" x14ac:dyDescent="0.25"/>
  <cols>
    <col min="1" max="1" width="5.625" customWidth="1"/>
    <col min="2" max="2" width="25.25" customWidth="1"/>
    <col min="3" max="3" width="7.75" customWidth="1"/>
    <col min="4" max="4" width="12.625" customWidth="1"/>
    <col min="5" max="5" width="11.125" customWidth="1"/>
    <col min="6" max="6" width="12.25" customWidth="1"/>
    <col min="7" max="7" width="10.25" customWidth="1"/>
    <col min="10" max="10" width="12" customWidth="1"/>
    <col min="11" max="11" width="13" customWidth="1"/>
    <col min="12" max="12" width="14" customWidth="1"/>
    <col min="13" max="13" width="12" customWidth="1"/>
    <col min="14" max="14" width="15" customWidth="1"/>
    <col min="15" max="15" width="12.125" customWidth="1"/>
  </cols>
  <sheetData>
    <row r="1" spans="1:15" ht="14.95" x14ac:dyDescent="0.25">
      <c r="A1" s="8"/>
      <c r="B1" s="8" t="s">
        <v>39</v>
      </c>
      <c r="C1" s="8">
        <v>145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9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8.350000000000001" x14ac:dyDescent="0.3">
      <c r="A3" s="8"/>
      <c r="B3" s="8"/>
      <c r="C3" s="8"/>
      <c r="D3" s="60" t="s">
        <v>2</v>
      </c>
      <c r="E3" s="60"/>
      <c r="F3" s="60"/>
      <c r="G3" s="60"/>
      <c r="H3" s="60"/>
      <c r="I3" s="60"/>
      <c r="J3" s="60"/>
      <c r="K3" s="60"/>
      <c r="L3" s="9"/>
      <c r="M3" s="8"/>
      <c r="N3" s="8"/>
      <c r="O3" s="8"/>
    </row>
    <row r="4" spans="1:15" ht="18.350000000000001" x14ac:dyDescent="0.25">
      <c r="A4" s="8"/>
      <c r="B4" s="8"/>
      <c r="C4" s="8"/>
      <c r="D4" s="59" t="s">
        <v>3</v>
      </c>
      <c r="E4" s="59"/>
      <c r="F4" s="59"/>
      <c r="G4" s="59"/>
      <c r="H4" s="59"/>
      <c r="I4" s="59"/>
      <c r="J4" s="59"/>
      <c r="K4" s="59"/>
      <c r="L4" s="10"/>
      <c r="M4" s="8"/>
      <c r="N4" s="8"/>
      <c r="O4" s="8"/>
    </row>
    <row r="5" spans="1:15" ht="18.350000000000001" x14ac:dyDescent="0.3">
      <c r="A5" s="8"/>
      <c r="B5" s="8"/>
      <c r="C5" s="8"/>
      <c r="D5" s="60" t="s">
        <v>21</v>
      </c>
      <c r="E5" s="60"/>
      <c r="F5" s="60"/>
      <c r="G5" s="60"/>
      <c r="H5" s="60"/>
      <c r="I5" s="60"/>
      <c r="J5" s="60"/>
      <c r="K5" s="60"/>
      <c r="L5" s="9"/>
      <c r="M5" s="8"/>
      <c r="N5" s="8"/>
      <c r="O5" s="8"/>
    </row>
    <row r="6" spans="1:15" ht="14.9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58" t="s">
        <v>4</v>
      </c>
      <c r="B7" s="58"/>
      <c r="C7" s="58"/>
      <c r="D7" s="58" t="s">
        <v>32</v>
      </c>
      <c r="E7" s="58"/>
      <c r="F7" s="58"/>
      <c r="G7" s="58"/>
      <c r="H7" s="58"/>
      <c r="I7" s="58"/>
      <c r="J7" s="58"/>
      <c r="K7" s="58"/>
      <c r="L7" s="11"/>
      <c r="M7" s="8"/>
      <c r="N7" s="8"/>
      <c r="O7" s="8"/>
    </row>
    <row r="8" spans="1:15" x14ac:dyDescent="0.25">
      <c r="A8" s="58" t="s">
        <v>5</v>
      </c>
      <c r="B8" s="58"/>
      <c r="C8" s="58"/>
      <c r="D8" s="58" t="s">
        <v>33</v>
      </c>
      <c r="E8" s="58"/>
      <c r="F8" s="58"/>
      <c r="G8" s="58"/>
      <c r="H8" s="58"/>
      <c r="I8" s="58"/>
      <c r="J8" s="58"/>
      <c r="K8" s="58"/>
      <c r="L8" s="11"/>
      <c r="M8" s="8"/>
      <c r="N8" s="8"/>
      <c r="O8" s="8"/>
    </row>
    <row r="9" spans="1:15" x14ac:dyDescent="0.25">
      <c r="A9" s="57" t="s">
        <v>23</v>
      </c>
      <c r="B9" s="57"/>
      <c r="C9" s="57"/>
      <c r="D9" s="58" t="s">
        <v>34</v>
      </c>
      <c r="E9" s="58"/>
      <c r="F9" s="58"/>
      <c r="G9" s="58"/>
      <c r="H9" s="58"/>
      <c r="I9" s="58"/>
      <c r="J9" s="58"/>
      <c r="K9" s="58"/>
      <c r="L9" s="11"/>
      <c r="M9" s="8"/>
      <c r="N9" s="8"/>
      <c r="O9" s="8"/>
    </row>
    <row r="10" spans="1:15" ht="14.9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58" t="s">
        <v>6</v>
      </c>
      <c r="B11" s="58"/>
      <c r="C11" s="7" t="s">
        <v>7</v>
      </c>
      <c r="D11" s="12">
        <v>42005</v>
      </c>
      <c r="E11" s="7" t="s">
        <v>8</v>
      </c>
      <c r="F11" s="12">
        <v>42088</v>
      </c>
      <c r="G11" s="8"/>
      <c r="H11" s="8"/>
      <c r="I11" s="8"/>
      <c r="J11" s="8"/>
      <c r="K11" s="8"/>
      <c r="L11" s="8"/>
      <c r="M11" s="8"/>
      <c r="N11" s="8"/>
      <c r="O11" s="8"/>
    </row>
    <row r="12" spans="1:15" ht="14.9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s="2" customFormat="1" ht="30.1" customHeight="1" x14ac:dyDescent="0.25">
      <c r="A13" s="54" t="s">
        <v>9</v>
      </c>
      <c r="B13" s="54" t="s">
        <v>10</v>
      </c>
      <c r="C13" s="54" t="s">
        <v>11</v>
      </c>
      <c r="D13" s="56" t="s">
        <v>12</v>
      </c>
      <c r="E13" s="54" t="s">
        <v>0</v>
      </c>
      <c r="F13" s="54"/>
      <c r="G13" s="54"/>
      <c r="H13" s="54" t="s">
        <v>1</v>
      </c>
      <c r="I13" s="54"/>
      <c r="J13" s="54"/>
      <c r="K13" s="54" t="s">
        <v>13</v>
      </c>
      <c r="L13" s="54" t="s">
        <v>14</v>
      </c>
      <c r="M13" s="54"/>
      <c r="N13" s="54"/>
      <c r="O13" s="54"/>
    </row>
    <row r="14" spans="1:15" s="3" customFormat="1" ht="45" customHeight="1" x14ac:dyDescent="0.25">
      <c r="A14" s="54"/>
      <c r="B14" s="54"/>
      <c r="C14" s="54"/>
      <c r="D14" s="56"/>
      <c r="E14" s="5" t="s">
        <v>16</v>
      </c>
      <c r="F14" s="5" t="s">
        <v>15</v>
      </c>
      <c r="G14" s="5" t="s">
        <v>17</v>
      </c>
      <c r="H14" s="5" t="s">
        <v>18</v>
      </c>
      <c r="I14" s="5" t="s">
        <v>19</v>
      </c>
      <c r="J14" s="5" t="s">
        <v>20</v>
      </c>
      <c r="K14" s="54"/>
      <c r="L14" s="6">
        <f>EDATE($F$11,1)</f>
        <v>42119</v>
      </c>
      <c r="M14" s="6">
        <f>EDATE($F$11,3)</f>
        <v>42180</v>
      </c>
      <c r="N14" s="6">
        <f>EDATE($F$11,6)</f>
        <v>42272</v>
      </c>
      <c r="O14" s="6">
        <f>EDATE($F$11,12)</f>
        <v>42454</v>
      </c>
    </row>
    <row r="15" spans="1:15" s="1" customFormat="1" ht="14.95" x14ac:dyDescent="0.25">
      <c r="A15" s="7"/>
      <c r="B15" s="7">
        <v>1</v>
      </c>
      <c r="C15" s="7">
        <v>2</v>
      </c>
      <c r="D15" s="7">
        <v>3</v>
      </c>
      <c r="E15" s="7">
        <v>4</v>
      </c>
      <c r="F15" s="7">
        <v>5</v>
      </c>
      <c r="G15" s="7">
        <v>6</v>
      </c>
      <c r="H15" s="7">
        <v>7</v>
      </c>
      <c r="I15" s="7">
        <v>8</v>
      </c>
      <c r="J15" s="7">
        <v>9</v>
      </c>
      <c r="K15" s="7">
        <v>10</v>
      </c>
      <c r="L15" s="7">
        <v>11</v>
      </c>
      <c r="M15" s="7">
        <v>12</v>
      </c>
      <c r="N15" s="7">
        <v>13</v>
      </c>
      <c r="O15" s="7">
        <v>14</v>
      </c>
    </row>
    <row r="16" spans="1:15" x14ac:dyDescent="0.25">
      <c r="A16" s="13">
        <v>1</v>
      </c>
      <c r="B16" s="14" t="s">
        <v>22</v>
      </c>
      <c r="C16" s="13">
        <v>12</v>
      </c>
      <c r="D16" s="4">
        <v>500</v>
      </c>
      <c r="E16" s="4">
        <v>12</v>
      </c>
      <c r="F16" s="4">
        <v>100</v>
      </c>
      <c r="G16" s="4">
        <v>1</v>
      </c>
      <c r="H16" s="4">
        <v>300</v>
      </c>
      <c r="I16" s="4">
        <v>10</v>
      </c>
      <c r="J16" s="4">
        <v>12</v>
      </c>
      <c r="K16" s="13">
        <f>D16+E16+F16+G16-H16-I16-J16</f>
        <v>291</v>
      </c>
      <c r="L16" s="4">
        <v>0</v>
      </c>
      <c r="M16" s="4">
        <v>0</v>
      </c>
      <c r="N16" s="4">
        <v>120</v>
      </c>
      <c r="O16" s="4">
        <v>50</v>
      </c>
    </row>
    <row r="17" spans="1:15" x14ac:dyDescent="0.25">
      <c r="A17" s="13">
        <v>2</v>
      </c>
      <c r="B17" s="14" t="s">
        <v>24</v>
      </c>
      <c r="C17" s="13">
        <v>13</v>
      </c>
      <c r="D17" s="4">
        <v>0</v>
      </c>
      <c r="E17" s="4">
        <v>0</v>
      </c>
      <c r="F17" s="4"/>
      <c r="G17" s="4">
        <v>0</v>
      </c>
      <c r="H17" s="4">
        <v>0</v>
      </c>
      <c r="I17" s="4">
        <v>0</v>
      </c>
      <c r="J17" s="4">
        <v>0</v>
      </c>
      <c r="K17" s="13">
        <f t="shared" ref="K17:K20" si="0">D17+E17+F17+G17-H17-I17-J17</f>
        <v>0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25">
      <c r="A18" s="13">
        <v>3</v>
      </c>
      <c r="B18" s="14" t="s">
        <v>25</v>
      </c>
      <c r="C18" s="13">
        <v>14</v>
      </c>
      <c r="D18" s="4">
        <v>467</v>
      </c>
      <c r="E18" s="4">
        <v>0</v>
      </c>
      <c r="F18" s="4">
        <v>0</v>
      </c>
      <c r="G18" s="4">
        <v>0</v>
      </c>
      <c r="H18" s="4">
        <v>400</v>
      </c>
      <c r="I18" s="4">
        <v>0</v>
      </c>
      <c r="J18" s="4">
        <v>0</v>
      </c>
      <c r="K18" s="13">
        <f t="shared" si="0"/>
        <v>67</v>
      </c>
      <c r="L18" s="4">
        <v>67</v>
      </c>
      <c r="M18" s="4">
        <v>0</v>
      </c>
      <c r="N18" s="4">
        <v>0</v>
      </c>
      <c r="O18" s="4">
        <v>0</v>
      </c>
    </row>
    <row r="19" spans="1:15" x14ac:dyDescent="0.25">
      <c r="A19" s="13">
        <v>4</v>
      </c>
      <c r="B19" s="14" t="s">
        <v>26</v>
      </c>
      <c r="C19" s="13">
        <v>15</v>
      </c>
      <c r="D19" s="4">
        <v>1200</v>
      </c>
      <c r="E19" s="4">
        <v>0</v>
      </c>
      <c r="F19" s="4">
        <v>200</v>
      </c>
      <c r="G19" s="4">
        <v>0</v>
      </c>
      <c r="H19" s="4">
        <v>1100</v>
      </c>
      <c r="I19" s="4">
        <v>10</v>
      </c>
      <c r="J19" s="4">
        <v>200</v>
      </c>
      <c r="K19" s="13">
        <f t="shared" si="0"/>
        <v>90</v>
      </c>
      <c r="L19" s="4">
        <v>0</v>
      </c>
      <c r="M19" s="4">
        <v>90</v>
      </c>
      <c r="N19" s="4">
        <v>0</v>
      </c>
      <c r="O19" s="4">
        <v>0</v>
      </c>
    </row>
    <row r="20" spans="1:15" x14ac:dyDescent="0.25">
      <c r="A20" s="13">
        <v>5</v>
      </c>
      <c r="B20" s="14" t="s">
        <v>27</v>
      </c>
      <c r="C20" s="13">
        <v>16</v>
      </c>
      <c r="D20" s="4">
        <v>400</v>
      </c>
      <c r="E20" s="4">
        <v>200</v>
      </c>
      <c r="F20" s="4">
        <v>0</v>
      </c>
      <c r="G20" s="4">
        <v>0</v>
      </c>
      <c r="H20" s="4">
        <v>300</v>
      </c>
      <c r="I20" s="4">
        <v>0</v>
      </c>
      <c r="J20" s="4">
        <v>0</v>
      </c>
      <c r="K20" s="13">
        <f t="shared" si="0"/>
        <v>300</v>
      </c>
      <c r="L20" s="4">
        <v>0</v>
      </c>
      <c r="M20" s="4">
        <v>0</v>
      </c>
      <c r="N20" s="4">
        <v>0</v>
      </c>
      <c r="O20" s="4">
        <v>0</v>
      </c>
    </row>
    <row r="21" spans="1:15" x14ac:dyDescent="0.25">
      <c r="A21" s="13">
        <v>6</v>
      </c>
      <c r="B21" s="14" t="s">
        <v>28</v>
      </c>
      <c r="C21" s="13">
        <v>17</v>
      </c>
      <c r="D21" s="4">
        <v>700</v>
      </c>
      <c r="E21" s="4">
        <v>0</v>
      </c>
      <c r="F21" s="4"/>
      <c r="G21" s="4">
        <v>0</v>
      </c>
      <c r="H21" s="4">
        <v>300</v>
      </c>
      <c r="I21" s="4">
        <v>0</v>
      </c>
      <c r="J21" s="4">
        <v>0</v>
      </c>
      <c r="K21" s="13">
        <v>0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5">
      <c r="A23" s="8"/>
      <c r="B23" s="15" t="s">
        <v>35</v>
      </c>
      <c r="C23" s="55" t="s">
        <v>36</v>
      </c>
      <c r="D23" s="55"/>
      <c r="E23" s="55"/>
      <c r="F23" s="55"/>
      <c r="G23" s="55"/>
      <c r="H23" s="55"/>
      <c r="I23" s="8"/>
      <c r="J23" s="8"/>
      <c r="K23" s="8"/>
      <c r="L23" s="8"/>
      <c r="M23" s="8"/>
      <c r="N23" s="8"/>
      <c r="O23" s="8"/>
    </row>
    <row r="24" spans="1:15" x14ac:dyDescent="0.25">
      <c r="A24" s="8"/>
      <c r="B24" s="15" t="s">
        <v>29</v>
      </c>
      <c r="C24" s="8"/>
      <c r="D24" s="8" t="s">
        <v>38</v>
      </c>
      <c r="E24" s="17" t="s">
        <v>30</v>
      </c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8"/>
      <c r="B27" s="8" t="s">
        <v>31</v>
      </c>
      <c r="C27" s="55" t="s">
        <v>37</v>
      </c>
      <c r="D27" s="55"/>
      <c r="E27" s="55"/>
      <c r="F27" s="8"/>
      <c r="G27" s="8"/>
      <c r="H27" s="8"/>
      <c r="I27" s="8"/>
      <c r="J27" s="8"/>
      <c r="K27" s="8"/>
      <c r="L27" s="8"/>
      <c r="M27" s="8"/>
      <c r="N27" s="8"/>
      <c r="O27" s="8"/>
    </row>
  </sheetData>
  <mergeCells count="20">
    <mergeCell ref="D4:K4"/>
    <mergeCell ref="D3:K3"/>
    <mergeCell ref="D5:K5"/>
    <mergeCell ref="A7:C7"/>
    <mergeCell ref="A8:C8"/>
    <mergeCell ref="D7:K7"/>
    <mergeCell ref="D8:K8"/>
    <mergeCell ref="A9:C9"/>
    <mergeCell ref="D9:K9"/>
    <mergeCell ref="A11:B11"/>
    <mergeCell ref="E13:G13"/>
    <mergeCell ref="H13:J13"/>
    <mergeCell ref="A13:A14"/>
    <mergeCell ref="B13:B14"/>
    <mergeCell ref="C13:C14"/>
    <mergeCell ref="L13:O13"/>
    <mergeCell ref="C23:H23"/>
    <mergeCell ref="C27:E27"/>
    <mergeCell ref="K13:K14"/>
    <mergeCell ref="D13:D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6" workbookViewId="0">
      <selection activeCell="J48" sqref="J48"/>
    </sheetView>
  </sheetViews>
  <sheetFormatPr defaultRowHeight="14.3" x14ac:dyDescent="0.25"/>
  <cols>
    <col min="1" max="1" width="5.625" customWidth="1"/>
    <col min="2" max="2" width="25.25" customWidth="1"/>
    <col min="3" max="3" width="7.75" customWidth="1"/>
    <col min="4" max="4" width="12.625" customWidth="1"/>
    <col min="5" max="5" width="11.125" customWidth="1"/>
    <col min="6" max="6" width="12.25" customWidth="1"/>
    <col min="7" max="7" width="10.25" customWidth="1"/>
    <col min="8" max="8" width="9.25" bestFit="1" customWidth="1"/>
    <col min="9" max="9" width="9.625" bestFit="1" customWidth="1"/>
    <col min="10" max="10" width="12" customWidth="1"/>
    <col min="11" max="11" width="13" customWidth="1"/>
    <col min="12" max="20" width="9.25" bestFit="1" customWidth="1"/>
    <col min="21" max="21" width="9.625" bestFit="1" customWidth="1"/>
  </cols>
  <sheetData>
    <row r="1" spans="1:16" ht="14.95" x14ac:dyDescent="0.25">
      <c r="A1" s="16"/>
      <c r="B1" s="16" t="s">
        <v>39</v>
      </c>
      <c r="C1" s="16">
        <v>145</v>
      </c>
      <c r="D1" s="16"/>
      <c r="E1" s="16"/>
      <c r="F1" s="16"/>
      <c r="G1" s="16"/>
      <c r="H1" s="16"/>
      <c r="I1" s="16"/>
      <c r="J1" s="16"/>
      <c r="K1" s="16"/>
    </row>
    <row r="2" spans="1:16" ht="14.9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6" ht="18.350000000000001" x14ac:dyDescent="0.3">
      <c r="A3" s="16"/>
      <c r="B3" s="16"/>
      <c r="C3" s="16"/>
      <c r="D3" s="60" t="s">
        <v>2</v>
      </c>
      <c r="E3" s="60"/>
      <c r="F3" s="60"/>
      <c r="G3" s="60"/>
      <c r="H3" s="60"/>
      <c r="I3" s="60"/>
      <c r="J3" s="60"/>
      <c r="K3" s="60"/>
    </row>
    <row r="4" spans="1:16" ht="18.350000000000001" x14ac:dyDescent="0.25">
      <c r="A4" s="16"/>
      <c r="B4" s="16"/>
      <c r="C4" s="16"/>
      <c r="D4" s="59" t="s">
        <v>3</v>
      </c>
      <c r="E4" s="59"/>
      <c r="F4" s="59"/>
      <c r="G4" s="59"/>
      <c r="H4" s="59"/>
      <c r="I4" s="59"/>
      <c r="J4" s="59"/>
      <c r="K4" s="59"/>
    </row>
    <row r="5" spans="1:16" ht="18.350000000000001" x14ac:dyDescent="0.3">
      <c r="A5" s="16"/>
      <c r="B5" s="16"/>
      <c r="C5" s="16"/>
      <c r="D5" s="60" t="s">
        <v>21</v>
      </c>
      <c r="E5" s="60"/>
      <c r="F5" s="60"/>
      <c r="G5" s="60"/>
      <c r="H5" s="60"/>
      <c r="I5" s="60"/>
      <c r="J5" s="60"/>
      <c r="K5" s="60"/>
    </row>
    <row r="6" spans="1:16" ht="14.9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6" x14ac:dyDescent="0.25">
      <c r="A7" s="58" t="s">
        <v>4</v>
      </c>
      <c r="B7" s="58"/>
      <c r="C7" s="58"/>
      <c r="D7" s="58" t="s">
        <v>32</v>
      </c>
      <c r="E7" s="58"/>
      <c r="F7" s="58"/>
      <c r="G7" s="58"/>
      <c r="H7" s="58"/>
      <c r="I7" s="58"/>
      <c r="J7" s="58"/>
      <c r="K7" s="58"/>
    </row>
    <row r="8" spans="1:16" x14ac:dyDescent="0.25">
      <c r="A8" s="58" t="s">
        <v>5</v>
      </c>
      <c r="B8" s="58"/>
      <c r="C8" s="58"/>
      <c r="D8" s="58" t="s">
        <v>33</v>
      </c>
      <c r="E8" s="58"/>
      <c r="F8" s="58"/>
      <c r="G8" s="58"/>
      <c r="H8" s="58"/>
      <c r="I8" s="58"/>
      <c r="J8" s="58"/>
      <c r="K8" s="58"/>
    </row>
    <row r="9" spans="1:16" x14ac:dyDescent="0.25">
      <c r="A9" s="57" t="s">
        <v>23</v>
      </c>
      <c r="B9" s="57"/>
      <c r="C9" s="57"/>
      <c r="D9" s="58" t="s">
        <v>34</v>
      </c>
      <c r="E9" s="58"/>
      <c r="F9" s="58"/>
      <c r="G9" s="58"/>
      <c r="H9" s="58"/>
      <c r="I9" s="58"/>
      <c r="J9" s="58"/>
      <c r="K9" s="58"/>
      <c r="L9" s="17"/>
      <c r="M9" s="17"/>
      <c r="N9" s="17"/>
      <c r="O9" s="17"/>
      <c r="P9" s="17"/>
    </row>
    <row r="10" spans="1:16" ht="14.9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6" x14ac:dyDescent="0.25">
      <c r="A11" s="58" t="s">
        <v>6</v>
      </c>
      <c r="B11" s="58"/>
      <c r="C11" s="7" t="s">
        <v>7</v>
      </c>
      <c r="D11" s="12">
        <v>42005</v>
      </c>
      <c r="E11" s="7" t="s">
        <v>8</v>
      </c>
      <c r="F11" s="12">
        <v>42088</v>
      </c>
      <c r="G11" s="16"/>
      <c r="H11" s="16"/>
      <c r="I11" s="16"/>
      <c r="J11" s="16"/>
      <c r="K11" s="16"/>
    </row>
    <row r="12" spans="1:16" ht="14.9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6" s="2" customFormat="1" ht="30.1" customHeight="1" x14ac:dyDescent="0.25">
      <c r="A13" s="54" t="s">
        <v>9</v>
      </c>
      <c r="B13" s="54" t="s">
        <v>10</v>
      </c>
      <c r="C13" s="54" t="s">
        <v>11</v>
      </c>
      <c r="D13" s="56" t="s">
        <v>12</v>
      </c>
      <c r="E13" s="54" t="s">
        <v>0</v>
      </c>
      <c r="F13" s="54"/>
      <c r="G13" s="54"/>
      <c r="H13" s="54" t="s">
        <v>1</v>
      </c>
      <c r="I13" s="54"/>
      <c r="J13" s="54"/>
      <c r="K13" s="54" t="s">
        <v>13</v>
      </c>
    </row>
    <row r="14" spans="1:16" s="3" customFormat="1" ht="45" customHeight="1" x14ac:dyDescent="0.25">
      <c r="A14" s="54"/>
      <c r="B14" s="54"/>
      <c r="C14" s="54"/>
      <c r="D14" s="56"/>
      <c r="E14" s="5" t="s">
        <v>16</v>
      </c>
      <c r="F14" s="5" t="s">
        <v>15</v>
      </c>
      <c r="G14" s="5" t="s">
        <v>17</v>
      </c>
      <c r="H14" s="5" t="s">
        <v>18</v>
      </c>
      <c r="I14" s="5" t="s">
        <v>19</v>
      </c>
      <c r="J14" s="5" t="s">
        <v>20</v>
      </c>
      <c r="K14" s="54"/>
    </row>
    <row r="15" spans="1:16" s="1" customFormat="1" ht="14.95" x14ac:dyDescent="0.25">
      <c r="A15" s="7"/>
      <c r="B15" s="7">
        <v>1</v>
      </c>
      <c r="C15" s="7">
        <v>2</v>
      </c>
      <c r="D15" s="7">
        <v>3</v>
      </c>
      <c r="E15" s="7">
        <v>4</v>
      </c>
      <c r="F15" s="7">
        <v>5</v>
      </c>
      <c r="G15" s="7">
        <v>6</v>
      </c>
      <c r="H15" s="7">
        <v>7</v>
      </c>
      <c r="I15" s="7">
        <v>8</v>
      </c>
      <c r="J15" s="7">
        <v>9</v>
      </c>
      <c r="K15" s="7">
        <v>10</v>
      </c>
    </row>
    <row r="16" spans="1:16" ht="14.95" x14ac:dyDescent="0.25">
      <c r="A16" s="13">
        <v>1</v>
      </c>
      <c r="B16" s="14" t="s">
        <v>22</v>
      </c>
      <c r="C16" s="13">
        <v>12</v>
      </c>
      <c r="D16" s="4">
        <v>500</v>
      </c>
      <c r="E16" s="4">
        <v>12</v>
      </c>
      <c r="F16" s="4">
        <v>100</v>
      </c>
      <c r="G16" s="4">
        <v>1</v>
      </c>
      <c r="H16" s="4">
        <v>300</v>
      </c>
      <c r="I16" s="4">
        <v>10</v>
      </c>
      <c r="J16" s="4">
        <v>12</v>
      </c>
      <c r="K16" s="13">
        <f>D16+E16+F16+G16-H16-I16-J16</f>
        <v>291</v>
      </c>
    </row>
    <row r="17" spans="1:21" ht="14.95" x14ac:dyDescent="0.25">
      <c r="A17" s="13">
        <v>2</v>
      </c>
      <c r="B17" s="14" t="s">
        <v>24</v>
      </c>
      <c r="C17" s="13">
        <v>13</v>
      </c>
      <c r="D17" s="4">
        <v>0</v>
      </c>
      <c r="E17" s="4">
        <v>0</v>
      </c>
      <c r="F17" s="4"/>
      <c r="G17" s="4">
        <v>0</v>
      </c>
      <c r="H17" s="4">
        <v>0</v>
      </c>
      <c r="I17" s="4">
        <v>0</v>
      </c>
      <c r="J17" s="4">
        <v>0</v>
      </c>
      <c r="K17" s="13">
        <f t="shared" ref="K17:K20" si="0">D17+E17+F17+G17-H17-I17-J17</f>
        <v>0</v>
      </c>
    </row>
    <row r="18" spans="1:21" ht="14.95" x14ac:dyDescent="0.25">
      <c r="A18" s="13">
        <v>3</v>
      </c>
      <c r="B18" s="14" t="s">
        <v>25</v>
      </c>
      <c r="C18" s="13">
        <v>14</v>
      </c>
      <c r="D18" s="4">
        <v>467</v>
      </c>
      <c r="E18" s="4">
        <v>0</v>
      </c>
      <c r="F18" s="4">
        <v>0</v>
      </c>
      <c r="G18" s="4">
        <v>0</v>
      </c>
      <c r="H18" s="4">
        <v>400</v>
      </c>
      <c r="I18" s="4">
        <v>0</v>
      </c>
      <c r="J18" s="4">
        <v>0</v>
      </c>
      <c r="K18" s="13">
        <f t="shared" si="0"/>
        <v>67</v>
      </c>
    </row>
    <row r="19" spans="1:21" ht="14.95" x14ac:dyDescent="0.25">
      <c r="A19" s="13">
        <v>4</v>
      </c>
      <c r="B19" s="14" t="s">
        <v>26</v>
      </c>
      <c r="C19" s="13">
        <v>15</v>
      </c>
      <c r="D19" s="4">
        <v>1200</v>
      </c>
      <c r="E19" s="4">
        <v>0</v>
      </c>
      <c r="F19" s="4">
        <v>200</v>
      </c>
      <c r="G19" s="4">
        <v>0</v>
      </c>
      <c r="H19" s="4">
        <v>1100</v>
      </c>
      <c r="I19" s="4">
        <v>10</v>
      </c>
      <c r="J19" s="4">
        <v>200</v>
      </c>
      <c r="K19" s="13">
        <f t="shared" si="0"/>
        <v>90</v>
      </c>
    </row>
    <row r="20" spans="1:21" ht="30.1" x14ac:dyDescent="0.25">
      <c r="A20" s="13">
        <v>5</v>
      </c>
      <c r="B20" s="14" t="s">
        <v>27</v>
      </c>
      <c r="C20" s="13">
        <v>16</v>
      </c>
      <c r="D20" s="4">
        <v>400</v>
      </c>
      <c r="E20" s="4">
        <v>200</v>
      </c>
      <c r="F20" s="4">
        <v>0</v>
      </c>
      <c r="G20" s="4">
        <v>0</v>
      </c>
      <c r="H20" s="4">
        <v>300</v>
      </c>
      <c r="I20" s="4">
        <v>0</v>
      </c>
      <c r="J20" s="4">
        <v>0</v>
      </c>
      <c r="K20" s="13">
        <f t="shared" si="0"/>
        <v>300</v>
      </c>
    </row>
    <row r="21" spans="1:21" ht="14.95" x14ac:dyDescent="0.25">
      <c r="A21" s="13">
        <v>6</v>
      </c>
      <c r="B21" s="14" t="s">
        <v>28</v>
      </c>
      <c r="C21" s="13">
        <v>17</v>
      </c>
      <c r="D21" s="4">
        <v>700</v>
      </c>
      <c r="E21" s="4">
        <v>0</v>
      </c>
      <c r="F21" s="4"/>
      <c r="G21" s="4">
        <v>0</v>
      </c>
      <c r="H21" s="4">
        <v>300</v>
      </c>
      <c r="I21" s="4">
        <v>0</v>
      </c>
      <c r="J21" s="4">
        <v>0</v>
      </c>
      <c r="K21" s="13">
        <v>0</v>
      </c>
    </row>
    <row r="22" spans="1:21" ht="14.9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21" x14ac:dyDescent="0.25">
      <c r="A23" s="16"/>
      <c r="B23" s="15" t="s">
        <v>35</v>
      </c>
      <c r="C23" s="55" t="s">
        <v>36</v>
      </c>
      <c r="D23" s="55"/>
      <c r="E23" s="55"/>
      <c r="F23" s="55"/>
      <c r="G23" s="55"/>
      <c r="H23" s="55"/>
      <c r="I23" s="16"/>
      <c r="J23" s="16"/>
      <c r="K23" s="16"/>
    </row>
    <row r="24" spans="1:21" x14ac:dyDescent="0.25">
      <c r="A24" s="16"/>
      <c r="B24" s="15" t="s">
        <v>29</v>
      </c>
      <c r="C24" s="16"/>
      <c r="D24" s="16" t="s">
        <v>38</v>
      </c>
      <c r="E24" s="17" t="s">
        <v>30</v>
      </c>
      <c r="F24" s="16"/>
      <c r="G24" s="16"/>
      <c r="H24" s="16"/>
      <c r="I24" s="16"/>
      <c r="J24" s="16"/>
      <c r="K24" s="16"/>
    </row>
    <row r="25" spans="1:21" ht="14.9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21" ht="14.9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21" x14ac:dyDescent="0.25">
      <c r="A27" s="16"/>
      <c r="B27" s="16" t="s">
        <v>31</v>
      </c>
      <c r="C27" s="55" t="s">
        <v>37</v>
      </c>
      <c r="D27" s="55"/>
      <c r="E27" s="55"/>
      <c r="F27" s="16"/>
      <c r="G27" s="16"/>
      <c r="H27" s="16"/>
      <c r="I27" s="16"/>
      <c r="J27" s="16"/>
      <c r="K27" s="16"/>
    </row>
    <row r="29" spans="1:21" x14ac:dyDescent="0.25">
      <c r="A29" t="s">
        <v>40</v>
      </c>
    </row>
    <row r="30" spans="1:21" ht="15.8" thickBot="1" x14ac:dyDescent="0.3"/>
    <row r="31" spans="1:21" x14ac:dyDescent="0.25">
      <c r="A31" s="54" t="s">
        <v>9</v>
      </c>
      <c r="B31" s="64" t="s">
        <v>10</v>
      </c>
      <c r="C31" s="28"/>
      <c r="D31" s="62">
        <v>2015</v>
      </c>
      <c r="E31" s="62"/>
      <c r="F31" s="62"/>
      <c r="G31" s="62"/>
      <c r="H31" s="62"/>
      <c r="I31" s="62"/>
      <c r="J31" s="62"/>
      <c r="K31" s="63"/>
      <c r="L31" s="61">
        <v>2016</v>
      </c>
      <c r="M31" s="62"/>
      <c r="N31" s="62"/>
      <c r="O31" s="62"/>
      <c r="P31" s="62"/>
      <c r="Q31" s="62"/>
      <c r="R31" s="62"/>
      <c r="S31" s="62"/>
      <c r="T31" s="62"/>
      <c r="U31" s="63"/>
    </row>
    <row r="32" spans="1:21" x14ac:dyDescent="0.25">
      <c r="A32" s="54"/>
      <c r="B32" s="64"/>
      <c r="C32" s="29" t="s">
        <v>11</v>
      </c>
      <c r="D32" s="19">
        <f>EDATE($F$11,1)</f>
        <v>42119</v>
      </c>
      <c r="E32" s="19">
        <v>42149</v>
      </c>
      <c r="F32" s="19">
        <v>42180</v>
      </c>
      <c r="G32" s="19">
        <v>42210</v>
      </c>
      <c r="H32" s="19">
        <v>42241</v>
      </c>
      <c r="I32" s="19">
        <v>42272</v>
      </c>
      <c r="J32" s="19">
        <v>42302</v>
      </c>
      <c r="K32" s="21">
        <v>42333</v>
      </c>
      <c r="L32" s="20">
        <v>42363</v>
      </c>
      <c r="M32" s="19">
        <v>42394</v>
      </c>
      <c r="N32" s="19">
        <v>42425</v>
      </c>
      <c r="O32" s="19">
        <v>42454</v>
      </c>
      <c r="P32" s="19">
        <v>42485</v>
      </c>
      <c r="Q32" s="19">
        <v>42515</v>
      </c>
      <c r="R32" s="19">
        <v>42546</v>
      </c>
      <c r="S32" s="19">
        <v>42576</v>
      </c>
      <c r="T32" s="19">
        <v>42607</v>
      </c>
      <c r="U32" s="21">
        <v>42638</v>
      </c>
    </row>
    <row r="33" spans="1:21" ht="14.95" x14ac:dyDescent="0.25">
      <c r="A33" s="13">
        <v>1</v>
      </c>
      <c r="B33" s="27" t="s">
        <v>22</v>
      </c>
      <c r="C33" s="29">
        <v>12</v>
      </c>
      <c r="D33" s="18"/>
      <c r="E33" s="18"/>
      <c r="F33" s="18"/>
      <c r="G33" s="18"/>
      <c r="H33" s="18">
        <v>120</v>
      </c>
      <c r="I33" s="18"/>
      <c r="J33" s="18"/>
      <c r="K33" s="23"/>
      <c r="L33" s="22"/>
      <c r="M33" s="18"/>
      <c r="N33" s="18"/>
      <c r="O33" s="18">
        <v>60</v>
      </c>
      <c r="P33" s="18"/>
      <c r="Q33" s="18"/>
      <c r="R33" s="18"/>
      <c r="S33" s="18"/>
      <c r="T33" s="18"/>
      <c r="U33" s="23"/>
    </row>
    <row r="34" spans="1:21" x14ac:dyDescent="0.25">
      <c r="A34" s="13">
        <v>2</v>
      </c>
      <c r="B34" s="27" t="s">
        <v>24</v>
      </c>
      <c r="C34" s="29">
        <v>13</v>
      </c>
      <c r="D34" s="18"/>
      <c r="E34" s="18"/>
      <c r="F34" s="18"/>
      <c r="G34" s="18"/>
      <c r="H34" s="18"/>
      <c r="I34" s="18"/>
      <c r="J34" s="18"/>
      <c r="K34" s="23"/>
      <c r="L34" s="22"/>
      <c r="M34" s="18"/>
      <c r="N34" s="18"/>
      <c r="O34" s="18"/>
      <c r="P34" s="18"/>
      <c r="Q34" s="18"/>
      <c r="R34" s="18"/>
      <c r="S34" s="18"/>
      <c r="T34" s="18"/>
      <c r="U34" s="23"/>
    </row>
    <row r="35" spans="1:21" x14ac:dyDescent="0.25">
      <c r="A35" s="13">
        <v>3</v>
      </c>
      <c r="B35" s="27" t="s">
        <v>25</v>
      </c>
      <c r="C35" s="29">
        <v>14</v>
      </c>
      <c r="D35" s="18">
        <v>67</v>
      </c>
      <c r="E35" s="18"/>
      <c r="F35" s="18"/>
      <c r="G35" s="18"/>
      <c r="H35" s="18"/>
      <c r="I35" s="18"/>
      <c r="J35" s="18"/>
      <c r="K35" s="23"/>
      <c r="L35" s="22"/>
      <c r="M35" s="18"/>
      <c r="N35" s="18"/>
      <c r="O35" s="18"/>
      <c r="P35" s="18"/>
      <c r="Q35" s="18"/>
      <c r="R35" s="18"/>
      <c r="S35" s="18"/>
      <c r="T35" s="18"/>
      <c r="U35" s="23"/>
    </row>
    <row r="36" spans="1:21" x14ac:dyDescent="0.25">
      <c r="A36" s="13">
        <v>4</v>
      </c>
      <c r="B36" s="27" t="s">
        <v>26</v>
      </c>
      <c r="C36" s="29">
        <v>15</v>
      </c>
      <c r="D36" s="18"/>
      <c r="E36" s="18">
        <v>90</v>
      </c>
      <c r="F36" s="18"/>
      <c r="G36" s="18"/>
      <c r="H36" s="18"/>
      <c r="I36" s="18"/>
      <c r="J36" s="18"/>
      <c r="K36" s="23"/>
      <c r="L36" s="22"/>
      <c r="M36" s="18"/>
      <c r="N36" s="18"/>
      <c r="O36" s="18"/>
      <c r="P36" s="18"/>
      <c r="Q36" s="18"/>
      <c r="R36" s="18"/>
      <c r="S36" s="18"/>
      <c r="T36" s="18"/>
      <c r="U36" s="23"/>
    </row>
    <row r="37" spans="1:21" x14ac:dyDescent="0.25">
      <c r="A37" s="13">
        <v>5</v>
      </c>
      <c r="B37" s="27" t="s">
        <v>27</v>
      </c>
      <c r="C37" s="29">
        <v>16</v>
      </c>
      <c r="D37" s="18"/>
      <c r="E37" s="18"/>
      <c r="F37" s="18"/>
      <c r="G37" s="18"/>
      <c r="H37" s="18"/>
      <c r="I37" s="18"/>
      <c r="J37" s="18"/>
      <c r="K37" s="23"/>
      <c r="L37" s="22"/>
      <c r="M37" s="18"/>
      <c r="N37" s="18"/>
      <c r="O37" s="18"/>
      <c r="P37" s="18"/>
      <c r="Q37" s="18"/>
      <c r="R37" s="18"/>
      <c r="S37" s="18"/>
      <c r="T37" s="18"/>
      <c r="U37" s="23"/>
    </row>
    <row r="38" spans="1:21" ht="14.95" thickBot="1" x14ac:dyDescent="0.3">
      <c r="A38" s="13">
        <v>6</v>
      </c>
      <c r="B38" s="27" t="s">
        <v>28</v>
      </c>
      <c r="C38" s="30">
        <v>17</v>
      </c>
      <c r="D38" s="25"/>
      <c r="E38" s="25"/>
      <c r="F38" s="25"/>
      <c r="G38" s="25"/>
      <c r="H38" s="25"/>
      <c r="I38" s="25"/>
      <c r="J38" s="25"/>
      <c r="K38" s="26"/>
      <c r="L38" s="24"/>
      <c r="M38" s="25"/>
      <c r="N38" s="25"/>
      <c r="O38" s="25"/>
      <c r="P38" s="25"/>
      <c r="Q38" s="25"/>
      <c r="R38" s="25"/>
      <c r="S38" s="25"/>
      <c r="T38" s="25"/>
      <c r="U38" s="26"/>
    </row>
  </sheetData>
  <mergeCells count="23">
    <mergeCell ref="L31:U31"/>
    <mergeCell ref="A9:C9"/>
    <mergeCell ref="D9:K9"/>
    <mergeCell ref="A11:B11"/>
    <mergeCell ref="A13:A14"/>
    <mergeCell ref="B13:B14"/>
    <mergeCell ref="C13:C14"/>
    <mergeCell ref="D13:D14"/>
    <mergeCell ref="E13:G13"/>
    <mergeCell ref="H13:J13"/>
    <mergeCell ref="K13:K14"/>
    <mergeCell ref="B31:B32"/>
    <mergeCell ref="A31:A32"/>
    <mergeCell ref="C23:H23"/>
    <mergeCell ref="C27:E27"/>
    <mergeCell ref="D31:K31"/>
    <mergeCell ref="A8:C8"/>
    <mergeCell ref="D8:K8"/>
    <mergeCell ref="D3:K3"/>
    <mergeCell ref="D4:K4"/>
    <mergeCell ref="D5:K5"/>
    <mergeCell ref="A7:C7"/>
    <mergeCell ref="D7:K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14" workbookViewId="0">
      <selection activeCell="F21" sqref="F21"/>
    </sheetView>
  </sheetViews>
  <sheetFormatPr defaultRowHeight="14.3" x14ac:dyDescent="0.25"/>
  <cols>
    <col min="1" max="1" width="4" customWidth="1"/>
    <col min="2" max="2" width="25.375" customWidth="1"/>
    <col min="3" max="3" width="10.25" customWidth="1"/>
    <col min="4" max="4" width="11.25" customWidth="1"/>
    <col min="5" max="5" width="12.125" customWidth="1"/>
    <col min="6" max="6" width="10.375" customWidth="1"/>
    <col min="9" max="9" width="11.75" customWidth="1"/>
    <col min="11" max="11" width="9.125" customWidth="1"/>
  </cols>
  <sheetData>
    <row r="1" spans="1:12" ht="14.95" x14ac:dyDescent="0.25">
      <c r="A1" s="33"/>
      <c r="B1" s="33" t="s">
        <v>39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8.350000000000001" x14ac:dyDescent="0.3">
      <c r="A2" s="33"/>
      <c r="B2" s="33"/>
      <c r="C2" s="60" t="s">
        <v>2</v>
      </c>
      <c r="D2" s="60"/>
      <c r="E2" s="60"/>
      <c r="F2" s="60"/>
      <c r="G2" s="60"/>
      <c r="H2" s="60"/>
      <c r="I2" s="60"/>
      <c r="J2" s="60"/>
      <c r="K2" s="33"/>
      <c r="L2" s="33"/>
    </row>
    <row r="3" spans="1:12" ht="18.350000000000001" x14ac:dyDescent="0.25">
      <c r="A3" s="33"/>
      <c r="B3" s="33"/>
      <c r="C3" s="59" t="s">
        <v>3</v>
      </c>
      <c r="D3" s="59"/>
      <c r="E3" s="59"/>
      <c r="F3" s="59"/>
      <c r="G3" s="59"/>
      <c r="H3" s="59"/>
      <c r="I3" s="59"/>
      <c r="J3" s="59"/>
      <c r="K3" s="33"/>
      <c r="L3" s="33"/>
    </row>
    <row r="4" spans="1:12" ht="18.350000000000001" x14ac:dyDescent="0.3">
      <c r="A4" s="33"/>
      <c r="B4" s="33"/>
      <c r="C4" s="60" t="s">
        <v>21</v>
      </c>
      <c r="D4" s="60"/>
      <c r="E4" s="60"/>
      <c r="F4" s="60"/>
      <c r="G4" s="60"/>
      <c r="H4" s="60"/>
      <c r="I4" s="60"/>
      <c r="J4" s="60"/>
      <c r="K4" s="33"/>
      <c r="L4" s="33"/>
    </row>
    <row r="5" spans="1:12" x14ac:dyDescent="0.25">
      <c r="A5" s="58" t="s">
        <v>4</v>
      </c>
      <c r="B5" s="58"/>
      <c r="C5" s="58" t="s">
        <v>32</v>
      </c>
      <c r="D5" s="58"/>
      <c r="E5" s="58"/>
      <c r="F5" s="58"/>
      <c r="G5" s="58"/>
      <c r="H5" s="58"/>
      <c r="I5" s="58"/>
      <c r="J5" s="58"/>
      <c r="K5" s="33"/>
      <c r="L5" s="33"/>
    </row>
    <row r="6" spans="1:12" x14ac:dyDescent="0.25">
      <c r="A6" s="58" t="s">
        <v>5</v>
      </c>
      <c r="B6" s="58"/>
      <c r="C6" s="58" t="s">
        <v>33</v>
      </c>
      <c r="D6" s="58"/>
      <c r="E6" s="58"/>
      <c r="F6" s="58"/>
      <c r="G6" s="58"/>
      <c r="H6" s="58"/>
      <c r="I6" s="58"/>
      <c r="J6" s="58"/>
      <c r="K6" s="33"/>
      <c r="L6" s="33"/>
    </row>
    <row r="7" spans="1:12" x14ac:dyDescent="0.25">
      <c r="A7" s="57" t="s">
        <v>23</v>
      </c>
      <c r="B7" s="57"/>
      <c r="C7" s="58" t="s">
        <v>34</v>
      </c>
      <c r="D7" s="58"/>
      <c r="E7" s="58"/>
      <c r="F7" s="58"/>
      <c r="G7" s="58"/>
      <c r="H7" s="58"/>
      <c r="I7" s="58"/>
      <c r="J7" s="58"/>
      <c r="K7" s="33"/>
      <c r="L7" s="33"/>
    </row>
    <row r="8" spans="1:12" ht="14.95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5">
      <c r="A9" s="58" t="s">
        <v>6</v>
      </c>
      <c r="B9" s="58"/>
      <c r="C9" s="12">
        <v>42005</v>
      </c>
      <c r="D9" s="7" t="s">
        <v>8</v>
      </c>
      <c r="E9" s="12">
        <v>42088</v>
      </c>
      <c r="F9" s="33"/>
      <c r="G9" s="33"/>
      <c r="H9" s="33"/>
      <c r="I9" s="33"/>
      <c r="J9" s="33"/>
      <c r="K9" s="33"/>
      <c r="L9" s="33"/>
    </row>
    <row r="10" spans="1:12" ht="14.95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ht="14.95" customHeight="1" x14ac:dyDescent="0.25">
      <c r="A11" s="54" t="s">
        <v>9</v>
      </c>
      <c r="B11" s="54" t="s">
        <v>10</v>
      </c>
      <c r="C11" s="56" t="s">
        <v>12</v>
      </c>
      <c r="D11" s="54" t="s">
        <v>0</v>
      </c>
      <c r="E11" s="54"/>
      <c r="F11" s="54"/>
      <c r="G11" s="54" t="s">
        <v>1</v>
      </c>
      <c r="H11" s="54"/>
      <c r="I11" s="54"/>
      <c r="J11" s="54" t="s">
        <v>13</v>
      </c>
      <c r="K11" s="65" t="s">
        <v>93</v>
      </c>
      <c r="L11" s="66"/>
    </row>
    <row r="12" spans="1:12" ht="28.55" x14ac:dyDescent="0.25">
      <c r="A12" s="54"/>
      <c r="B12" s="54"/>
      <c r="C12" s="56"/>
      <c r="D12" s="34" t="s">
        <v>16</v>
      </c>
      <c r="E12" s="34" t="s">
        <v>15</v>
      </c>
      <c r="F12" s="34" t="s">
        <v>17</v>
      </c>
      <c r="G12" s="34" t="s">
        <v>18</v>
      </c>
      <c r="H12" s="34" t="s">
        <v>19</v>
      </c>
      <c r="I12" s="34" t="s">
        <v>20</v>
      </c>
      <c r="J12" s="54"/>
      <c r="K12" s="34" t="s">
        <v>94</v>
      </c>
      <c r="L12" s="32" t="s">
        <v>13</v>
      </c>
    </row>
    <row r="13" spans="1:12" ht="14.95" x14ac:dyDescent="0.25">
      <c r="A13" s="39"/>
      <c r="B13" s="39">
        <v>1</v>
      </c>
      <c r="C13" s="39">
        <v>3</v>
      </c>
      <c r="D13" s="39">
        <v>4</v>
      </c>
      <c r="E13" s="39">
        <v>5</v>
      </c>
      <c r="F13" s="39">
        <v>6</v>
      </c>
      <c r="G13" s="39">
        <v>7</v>
      </c>
      <c r="H13" s="39">
        <v>8</v>
      </c>
      <c r="I13" s="39">
        <v>9</v>
      </c>
      <c r="J13" s="39">
        <v>10</v>
      </c>
      <c r="K13" s="7">
        <v>11</v>
      </c>
      <c r="L13" s="31">
        <v>12</v>
      </c>
    </row>
    <row r="14" spans="1:12" s="37" customFormat="1" ht="45" x14ac:dyDescent="0.25">
      <c r="A14" s="36">
        <v>1</v>
      </c>
      <c r="B14" s="38" t="s">
        <v>43</v>
      </c>
      <c r="C14" s="36">
        <v>100</v>
      </c>
      <c r="D14" s="36">
        <v>12</v>
      </c>
      <c r="E14" s="36">
        <v>1</v>
      </c>
      <c r="F14" s="36">
        <v>1</v>
      </c>
      <c r="G14" s="36">
        <v>23</v>
      </c>
      <c r="H14" s="36">
        <v>0</v>
      </c>
      <c r="I14" s="36">
        <v>0</v>
      </c>
      <c r="J14" s="36">
        <f>C14+D14+E14+F14-G14-H14-I14</f>
        <v>91</v>
      </c>
      <c r="K14" s="40"/>
      <c r="L14" s="41"/>
    </row>
    <row r="15" spans="1:12" s="37" customFormat="1" ht="14.95" x14ac:dyDescent="0.25">
      <c r="A15" s="36"/>
      <c r="B15" s="38"/>
      <c r="C15" s="36"/>
      <c r="D15" s="36"/>
      <c r="E15" s="36"/>
      <c r="F15" s="36"/>
      <c r="G15" s="36"/>
      <c r="H15" s="36"/>
      <c r="I15" s="36"/>
      <c r="J15" s="36"/>
      <c r="K15" s="42">
        <v>42186</v>
      </c>
      <c r="L15" s="41">
        <v>20</v>
      </c>
    </row>
    <row r="16" spans="1:12" s="37" customFormat="1" ht="14.95" x14ac:dyDescent="0.25">
      <c r="A16" s="36"/>
      <c r="B16" s="38"/>
      <c r="C16" s="36"/>
      <c r="D16" s="36"/>
      <c r="E16" s="36"/>
      <c r="F16" s="36"/>
      <c r="G16" s="36"/>
      <c r="H16" s="36"/>
      <c r="I16" s="36"/>
      <c r="J16" s="36"/>
      <c r="K16" s="42">
        <v>42370</v>
      </c>
      <c r="L16" s="41">
        <v>50</v>
      </c>
    </row>
    <row r="17" spans="1:12" s="37" customFormat="1" ht="14.95" x14ac:dyDescent="0.25">
      <c r="A17" s="36"/>
      <c r="B17" s="38"/>
      <c r="C17" s="36"/>
      <c r="D17" s="36"/>
      <c r="E17" s="36"/>
      <c r="F17" s="36"/>
      <c r="G17" s="36"/>
      <c r="H17" s="36"/>
      <c r="I17" s="36"/>
      <c r="J17" s="36"/>
      <c r="K17" s="42">
        <v>42461</v>
      </c>
      <c r="L17" s="41">
        <v>21</v>
      </c>
    </row>
    <row r="18" spans="1:12" s="37" customFormat="1" ht="59.95" x14ac:dyDescent="0.25">
      <c r="A18" s="36">
        <v>2</v>
      </c>
      <c r="B18" s="38" t="s">
        <v>48</v>
      </c>
      <c r="C18" s="36">
        <v>450</v>
      </c>
      <c r="D18" s="36">
        <v>12</v>
      </c>
      <c r="E18" s="36">
        <v>0</v>
      </c>
      <c r="F18" s="36">
        <v>0</v>
      </c>
      <c r="G18" s="36">
        <v>250</v>
      </c>
      <c r="H18" s="36">
        <v>0</v>
      </c>
      <c r="I18" s="36">
        <v>100</v>
      </c>
      <c r="J18" s="36">
        <f t="shared" ref="J18:J25" si="0">C18+D18+E18+F18-G18-H18-I18</f>
        <v>112</v>
      </c>
      <c r="K18" s="42"/>
      <c r="L18" s="41"/>
    </row>
    <row r="19" spans="1:12" s="37" customFormat="1" ht="14.95" x14ac:dyDescent="0.25">
      <c r="A19" s="36"/>
      <c r="B19" s="38"/>
      <c r="C19" s="36"/>
      <c r="D19" s="36"/>
      <c r="E19" s="36"/>
      <c r="F19" s="36"/>
      <c r="G19" s="36"/>
      <c r="H19" s="36"/>
      <c r="I19" s="36"/>
      <c r="J19" s="36"/>
      <c r="K19" s="42">
        <v>42856</v>
      </c>
      <c r="L19" s="41">
        <v>100</v>
      </c>
    </row>
    <row r="20" spans="1:12" s="37" customFormat="1" ht="14.95" x14ac:dyDescent="0.25">
      <c r="A20" s="36"/>
      <c r="B20" s="38"/>
      <c r="C20" s="36"/>
      <c r="D20" s="36"/>
      <c r="E20" s="36"/>
      <c r="F20" s="36"/>
      <c r="G20" s="36"/>
      <c r="H20" s="36"/>
      <c r="I20" s="36"/>
      <c r="J20" s="36"/>
      <c r="K20" s="42">
        <v>42917</v>
      </c>
      <c r="L20" s="41">
        <v>12</v>
      </c>
    </row>
    <row r="21" spans="1:12" s="37" customFormat="1" ht="45" x14ac:dyDescent="0.25">
      <c r="A21" s="36">
        <v>3</v>
      </c>
      <c r="B21" s="38" t="s">
        <v>47</v>
      </c>
      <c r="C21" s="36">
        <v>216</v>
      </c>
      <c r="D21" s="36">
        <v>0</v>
      </c>
      <c r="E21" s="36">
        <v>0</v>
      </c>
      <c r="F21" s="36">
        <v>0</v>
      </c>
      <c r="G21" s="36">
        <v>210</v>
      </c>
      <c r="H21" s="36">
        <v>0</v>
      </c>
      <c r="I21" s="36">
        <v>0</v>
      </c>
      <c r="J21" s="36">
        <f t="shared" si="0"/>
        <v>6</v>
      </c>
      <c r="K21" s="42">
        <v>42826</v>
      </c>
      <c r="L21" s="41">
        <v>6</v>
      </c>
    </row>
    <row r="22" spans="1:12" s="37" customFormat="1" ht="30.1" x14ac:dyDescent="0.25">
      <c r="A22" s="36">
        <v>4</v>
      </c>
      <c r="B22" s="38" t="s">
        <v>86</v>
      </c>
      <c r="C22" s="36">
        <v>100</v>
      </c>
      <c r="D22" s="36">
        <v>10</v>
      </c>
      <c r="E22" s="36">
        <v>12</v>
      </c>
      <c r="F22" s="36">
        <v>0</v>
      </c>
      <c r="G22" s="36">
        <v>110</v>
      </c>
      <c r="H22" s="36">
        <v>0</v>
      </c>
      <c r="I22" s="36"/>
      <c r="J22" s="36">
        <f t="shared" si="0"/>
        <v>12</v>
      </c>
      <c r="K22" s="42"/>
      <c r="L22" s="41"/>
    </row>
    <row r="23" spans="1:12" s="37" customFormat="1" ht="14.95" x14ac:dyDescent="0.25">
      <c r="A23" s="36"/>
      <c r="B23" s="38"/>
      <c r="C23" s="36"/>
      <c r="D23" s="36"/>
      <c r="E23" s="36"/>
      <c r="F23" s="36"/>
      <c r="G23" s="36"/>
      <c r="H23" s="36"/>
      <c r="I23" s="36"/>
      <c r="J23" s="36"/>
      <c r="K23" s="42">
        <v>42186</v>
      </c>
      <c r="L23" s="41">
        <v>10</v>
      </c>
    </row>
    <row r="24" spans="1:12" s="37" customFormat="1" ht="14.95" x14ac:dyDescent="0.25">
      <c r="A24" s="36"/>
      <c r="B24" s="38"/>
      <c r="C24" s="36"/>
      <c r="D24" s="36"/>
      <c r="E24" s="36"/>
      <c r="F24" s="36"/>
      <c r="G24" s="36"/>
      <c r="H24" s="36"/>
      <c r="I24" s="36"/>
      <c r="J24" s="36"/>
      <c r="K24" s="42">
        <v>42583</v>
      </c>
      <c r="L24" s="41">
        <v>2</v>
      </c>
    </row>
    <row r="25" spans="1:12" s="37" customFormat="1" ht="42.8" x14ac:dyDescent="0.25">
      <c r="A25" s="36">
        <v>5</v>
      </c>
      <c r="B25" s="38" t="s">
        <v>46</v>
      </c>
      <c r="C25" s="36">
        <v>1000</v>
      </c>
      <c r="D25" s="36">
        <v>0</v>
      </c>
      <c r="E25" s="36">
        <v>0</v>
      </c>
      <c r="F25" s="36">
        <v>0</v>
      </c>
      <c r="G25" s="36">
        <v>500</v>
      </c>
      <c r="H25" s="36">
        <v>200</v>
      </c>
      <c r="I25" s="36">
        <v>100</v>
      </c>
      <c r="J25" s="36">
        <f t="shared" si="0"/>
        <v>200</v>
      </c>
      <c r="K25" s="42"/>
      <c r="L25" s="41"/>
    </row>
    <row r="26" spans="1:12" s="37" customFormat="1" x14ac:dyDescent="0.25">
      <c r="A26" s="36"/>
      <c r="B26" s="38"/>
      <c r="C26" s="36"/>
      <c r="D26" s="36"/>
      <c r="E26" s="36"/>
      <c r="F26" s="36"/>
      <c r="G26" s="36"/>
      <c r="H26" s="36"/>
      <c r="I26" s="36"/>
      <c r="J26" s="36"/>
      <c r="K26" s="42">
        <v>42125</v>
      </c>
      <c r="L26" s="41">
        <v>100</v>
      </c>
    </row>
    <row r="27" spans="1:12" s="37" customFormat="1" x14ac:dyDescent="0.25">
      <c r="A27" s="36"/>
      <c r="B27" s="38"/>
      <c r="C27" s="36"/>
      <c r="D27" s="36"/>
      <c r="E27" s="36"/>
      <c r="F27" s="36"/>
      <c r="G27" s="36"/>
      <c r="H27" s="36"/>
      <c r="I27" s="36"/>
      <c r="J27" s="36"/>
      <c r="K27" s="42">
        <v>42491</v>
      </c>
      <c r="L27" s="41">
        <v>100</v>
      </c>
    </row>
    <row r="28" spans="1:12" s="37" customFormat="1" ht="28.55" x14ac:dyDescent="0.25">
      <c r="A28" s="36"/>
      <c r="B28" s="38" t="s">
        <v>69</v>
      </c>
      <c r="C28" s="36">
        <v>300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200</v>
      </c>
      <c r="J28" s="36"/>
      <c r="K28" s="42">
        <v>42856</v>
      </c>
      <c r="L28" s="41">
        <v>50</v>
      </c>
    </row>
    <row r="29" spans="1:12" s="37" customFormat="1" x14ac:dyDescent="0.25">
      <c r="A29" s="36"/>
      <c r="B29" s="38"/>
      <c r="C29" s="36"/>
      <c r="D29" s="36"/>
      <c r="E29" s="36"/>
      <c r="F29" s="36"/>
      <c r="G29" s="36"/>
      <c r="H29" s="36"/>
      <c r="I29" s="36"/>
      <c r="J29" s="36"/>
      <c r="K29" s="42">
        <v>42491</v>
      </c>
      <c r="L29" s="41">
        <v>50</v>
      </c>
    </row>
    <row r="30" spans="1:12" s="37" customFormat="1" x14ac:dyDescent="0.25">
      <c r="A30" s="36"/>
      <c r="B30" s="38"/>
      <c r="C30" s="36"/>
      <c r="D30" s="36"/>
      <c r="E30" s="36"/>
      <c r="F30" s="36"/>
      <c r="G30" s="36"/>
      <c r="H30" s="36"/>
      <c r="I30" s="36"/>
      <c r="J30" s="36"/>
      <c r="K30" s="42"/>
      <c r="L30" s="41"/>
    </row>
    <row r="31" spans="1:12" s="37" customFormat="1" x14ac:dyDescent="0.25">
      <c r="A31" s="36"/>
      <c r="B31" s="38"/>
      <c r="C31" s="36"/>
      <c r="D31" s="36"/>
      <c r="E31" s="36"/>
      <c r="F31" s="36"/>
      <c r="G31" s="36"/>
      <c r="H31" s="36"/>
      <c r="I31" s="36"/>
      <c r="J31" s="36"/>
      <c r="K31" s="42"/>
      <c r="L31" s="41"/>
    </row>
    <row r="32" spans="1:12" s="37" customFormat="1" x14ac:dyDescent="0.25">
      <c r="A32" s="36"/>
      <c r="B32" s="38"/>
      <c r="C32" s="36"/>
      <c r="D32" s="36"/>
      <c r="E32" s="36"/>
      <c r="F32" s="36"/>
      <c r="G32" s="36"/>
      <c r="H32" s="36"/>
      <c r="I32" s="36"/>
      <c r="J32" s="36"/>
      <c r="K32" s="42"/>
      <c r="L32" s="41"/>
    </row>
    <row r="33" spans="1:12" s="37" customFormat="1" x14ac:dyDescent="0.25">
      <c r="A33" s="36"/>
      <c r="B33" s="38"/>
      <c r="C33" s="36"/>
      <c r="D33" s="36"/>
      <c r="E33" s="36"/>
      <c r="F33" s="36"/>
      <c r="G33" s="36"/>
      <c r="H33" s="36"/>
      <c r="I33" s="36"/>
      <c r="J33" s="36"/>
      <c r="K33" s="42"/>
      <c r="L33" s="41"/>
    </row>
    <row r="34" spans="1:12" s="37" customFormat="1" x14ac:dyDescent="0.25">
      <c r="A34" s="36"/>
      <c r="B34" s="38"/>
      <c r="C34" s="36"/>
      <c r="D34" s="36"/>
      <c r="E34" s="36"/>
      <c r="F34" s="36"/>
      <c r="G34" s="36"/>
      <c r="H34" s="36"/>
      <c r="I34" s="36"/>
      <c r="J34" s="36"/>
      <c r="K34" s="42"/>
      <c r="L34" s="41"/>
    </row>
    <row r="35" spans="1:12" s="37" customFormat="1" x14ac:dyDescent="0.25">
      <c r="A35" s="36"/>
      <c r="B35" s="38"/>
      <c r="C35" s="36"/>
      <c r="D35" s="36"/>
      <c r="E35" s="36"/>
      <c r="F35" s="36"/>
      <c r="G35" s="36"/>
      <c r="H35" s="36"/>
      <c r="I35" s="36"/>
      <c r="J35" s="36"/>
      <c r="K35" s="42"/>
      <c r="L35" s="41"/>
    </row>
    <row r="36" spans="1:12" s="37" customFormat="1" x14ac:dyDescent="0.25">
      <c r="A36" s="36"/>
      <c r="B36" s="38"/>
      <c r="C36" s="36"/>
      <c r="D36" s="36"/>
      <c r="E36" s="36"/>
      <c r="F36" s="36"/>
      <c r="G36" s="36"/>
      <c r="H36" s="36"/>
      <c r="I36" s="36"/>
      <c r="J36" s="36"/>
      <c r="K36" s="42"/>
      <c r="L36" s="41"/>
    </row>
    <row r="37" spans="1:12" s="37" customFormat="1" x14ac:dyDescent="0.25">
      <c r="A37" s="36"/>
      <c r="B37" s="38"/>
      <c r="C37" s="36"/>
      <c r="D37" s="36"/>
      <c r="E37" s="36"/>
      <c r="F37" s="36"/>
      <c r="G37" s="36"/>
      <c r="H37" s="36"/>
      <c r="I37" s="36"/>
      <c r="J37" s="36"/>
      <c r="K37" s="42"/>
      <c r="L37" s="41"/>
    </row>
    <row r="38" spans="1:12" s="37" customFormat="1" x14ac:dyDescent="0.25">
      <c r="A38" s="36"/>
      <c r="B38" s="38"/>
      <c r="C38" s="36"/>
      <c r="D38" s="36"/>
      <c r="E38" s="36"/>
      <c r="F38" s="36"/>
      <c r="G38" s="36"/>
      <c r="H38" s="36"/>
      <c r="I38" s="36"/>
      <c r="J38" s="36"/>
      <c r="K38" s="42"/>
      <c r="L38" s="41"/>
    </row>
    <row r="39" spans="1:12" s="37" customFormat="1" x14ac:dyDescent="0.25">
      <c r="A39" s="36"/>
      <c r="B39" s="38"/>
      <c r="C39" s="36"/>
      <c r="D39" s="36"/>
      <c r="E39" s="36"/>
      <c r="F39" s="36"/>
      <c r="G39" s="36"/>
      <c r="H39" s="36"/>
      <c r="I39" s="36"/>
      <c r="J39" s="36"/>
      <c r="K39" s="42"/>
      <c r="L39" s="41"/>
    </row>
    <row r="40" spans="1:12" s="37" customFormat="1" x14ac:dyDescent="0.25">
      <c r="A40" s="36"/>
      <c r="B40" s="38"/>
      <c r="C40" s="36"/>
      <c r="D40" s="36"/>
      <c r="E40" s="36"/>
      <c r="F40" s="36"/>
      <c r="G40" s="36"/>
      <c r="H40" s="36"/>
      <c r="I40" s="36"/>
      <c r="J40" s="36"/>
      <c r="K40" s="42"/>
      <c r="L40" s="41"/>
    </row>
    <row r="41" spans="1:12" s="37" customFormat="1" x14ac:dyDescent="0.25">
      <c r="A41" s="36"/>
      <c r="B41" s="38"/>
      <c r="C41" s="36"/>
      <c r="D41" s="36"/>
      <c r="E41" s="36"/>
      <c r="F41" s="36"/>
      <c r="G41" s="36"/>
      <c r="H41" s="36"/>
      <c r="I41" s="36"/>
      <c r="J41" s="36"/>
      <c r="K41" s="42"/>
      <c r="L41" s="41"/>
    </row>
    <row r="42" spans="1:12" s="37" customFormat="1" x14ac:dyDescent="0.25">
      <c r="A42" s="36"/>
      <c r="B42" s="38"/>
      <c r="C42" s="36"/>
      <c r="D42" s="36"/>
      <c r="E42" s="36"/>
      <c r="F42" s="36"/>
      <c r="G42" s="36"/>
      <c r="H42" s="36"/>
      <c r="I42" s="36"/>
      <c r="J42" s="36"/>
      <c r="K42" s="42"/>
      <c r="L42" s="41"/>
    </row>
    <row r="43" spans="1:12" s="37" customFormat="1" x14ac:dyDescent="0.25">
      <c r="A43" s="36"/>
      <c r="B43" s="38"/>
      <c r="C43" s="36"/>
      <c r="D43" s="36"/>
      <c r="E43" s="36"/>
      <c r="F43" s="36"/>
      <c r="G43" s="36"/>
      <c r="H43" s="36"/>
      <c r="I43" s="36"/>
      <c r="J43" s="36"/>
      <c r="K43" s="42"/>
      <c r="L43" s="41"/>
    </row>
    <row r="44" spans="1:12" s="37" customFormat="1" x14ac:dyDescent="0.25">
      <c r="A44" s="36"/>
      <c r="B44" s="38"/>
      <c r="C44" s="36"/>
      <c r="D44" s="36"/>
      <c r="E44" s="36"/>
      <c r="F44" s="36"/>
      <c r="G44" s="36"/>
      <c r="H44" s="36"/>
      <c r="I44" s="36"/>
      <c r="J44" s="36"/>
      <c r="K44" s="42"/>
      <c r="L44" s="41"/>
    </row>
    <row r="45" spans="1:12" s="37" customFormat="1" x14ac:dyDescent="0.25">
      <c r="A45" s="36"/>
      <c r="B45" s="38"/>
      <c r="C45" s="36"/>
      <c r="D45" s="36"/>
      <c r="E45" s="36"/>
      <c r="F45" s="36"/>
      <c r="G45" s="36"/>
      <c r="H45" s="36"/>
      <c r="I45" s="36"/>
      <c r="J45" s="36"/>
      <c r="K45" s="42"/>
      <c r="L45" s="41"/>
    </row>
    <row r="46" spans="1:12" s="37" customFormat="1" x14ac:dyDescent="0.25">
      <c r="A46" s="36"/>
      <c r="B46" s="38"/>
      <c r="C46" s="36"/>
      <c r="D46" s="36"/>
      <c r="E46" s="36"/>
      <c r="F46" s="36"/>
      <c r="G46" s="36"/>
      <c r="H46" s="36"/>
      <c r="I46" s="36"/>
      <c r="J46" s="36"/>
      <c r="K46" s="42"/>
      <c r="L46" s="41"/>
    </row>
    <row r="47" spans="1:12" s="37" customFormat="1" x14ac:dyDescent="0.25">
      <c r="A47" s="36"/>
      <c r="B47" s="38"/>
      <c r="C47" s="36"/>
      <c r="D47" s="36"/>
      <c r="E47" s="36"/>
      <c r="F47" s="36"/>
      <c r="G47" s="36"/>
      <c r="H47" s="36"/>
      <c r="I47" s="36"/>
      <c r="J47" s="36"/>
      <c r="K47" s="42"/>
      <c r="L47" s="41"/>
    </row>
    <row r="48" spans="1:12" s="37" customFormat="1" x14ac:dyDescent="0.25">
      <c r="A48" s="36"/>
      <c r="B48" s="38"/>
      <c r="C48" s="36"/>
      <c r="D48" s="36"/>
      <c r="E48" s="36"/>
      <c r="F48" s="36"/>
      <c r="G48" s="36"/>
      <c r="H48" s="36"/>
      <c r="I48" s="36"/>
      <c r="J48" s="36"/>
      <c r="K48" s="42"/>
      <c r="L48" s="41"/>
    </row>
    <row r="49" spans="1:12" x14ac:dyDescent="0.25">
      <c r="A49" s="18"/>
      <c r="B49" s="38"/>
      <c r="C49" s="18"/>
      <c r="D49" s="18"/>
      <c r="E49" s="18"/>
      <c r="F49" s="18"/>
      <c r="G49" s="18"/>
      <c r="H49" s="18"/>
      <c r="I49" s="18"/>
      <c r="J49" s="18"/>
      <c r="K49" s="44"/>
      <c r="L49" s="43"/>
    </row>
    <row r="50" spans="1:12" x14ac:dyDescent="0.25">
      <c r="A50" s="18"/>
      <c r="B50" s="38"/>
      <c r="C50" s="18"/>
      <c r="D50" s="18"/>
      <c r="E50" s="18"/>
      <c r="F50" s="18"/>
      <c r="G50" s="18"/>
      <c r="H50" s="18"/>
      <c r="I50" s="18"/>
      <c r="J50" s="18"/>
      <c r="K50" s="44"/>
      <c r="L50" s="43"/>
    </row>
    <row r="51" spans="1:12" x14ac:dyDescent="0.25">
      <c r="A51" s="18"/>
      <c r="B51" s="38"/>
      <c r="C51" s="18"/>
      <c r="D51" s="18"/>
      <c r="E51" s="18"/>
      <c r="F51" s="18"/>
      <c r="G51" s="18"/>
      <c r="H51" s="18"/>
      <c r="I51" s="18"/>
      <c r="J51" s="18"/>
      <c r="K51" s="44"/>
      <c r="L51" s="43"/>
    </row>
    <row r="52" spans="1:12" x14ac:dyDescent="0.25">
      <c r="A52" s="18"/>
      <c r="B52" s="38"/>
      <c r="C52" s="18"/>
      <c r="D52" s="18"/>
      <c r="E52" s="18"/>
      <c r="F52" s="18"/>
      <c r="G52" s="18"/>
      <c r="H52" s="18"/>
      <c r="I52" s="18"/>
      <c r="J52" s="18"/>
      <c r="K52" s="44"/>
      <c r="L52" s="43"/>
    </row>
    <row r="53" spans="1:12" x14ac:dyDescent="0.25">
      <c r="A53" s="18"/>
      <c r="B53" s="38"/>
      <c r="C53" s="18"/>
      <c r="D53" s="18"/>
      <c r="E53" s="18"/>
      <c r="F53" s="18"/>
      <c r="G53" s="18"/>
      <c r="H53" s="18"/>
      <c r="I53" s="18"/>
      <c r="J53" s="18"/>
      <c r="K53" s="44"/>
      <c r="L53" s="43"/>
    </row>
    <row r="54" spans="1:12" x14ac:dyDescent="0.25">
      <c r="A54" s="18"/>
      <c r="B54" s="38"/>
      <c r="C54" s="18"/>
      <c r="D54" s="18"/>
      <c r="E54" s="18"/>
      <c r="F54" s="18"/>
      <c r="G54" s="18"/>
      <c r="H54" s="18"/>
      <c r="I54" s="18"/>
      <c r="J54" s="18"/>
      <c r="K54" s="44"/>
      <c r="L54" s="43"/>
    </row>
    <row r="55" spans="1:12" x14ac:dyDescent="0.25">
      <c r="A55" s="18"/>
      <c r="B55" s="38"/>
      <c r="C55" s="18"/>
      <c r="D55" s="18"/>
      <c r="E55" s="18"/>
      <c r="F55" s="18"/>
      <c r="G55" s="18"/>
      <c r="H55" s="18"/>
      <c r="I55" s="18"/>
      <c r="J55" s="18"/>
      <c r="K55" s="44"/>
      <c r="L55" s="43"/>
    </row>
    <row r="56" spans="1:12" x14ac:dyDescent="0.25">
      <c r="A56" s="18"/>
      <c r="B56" s="38"/>
      <c r="C56" s="18"/>
      <c r="D56" s="18"/>
      <c r="E56" s="18"/>
      <c r="F56" s="18"/>
      <c r="G56" s="18"/>
      <c r="H56" s="18"/>
      <c r="I56" s="18"/>
      <c r="J56" s="18"/>
      <c r="K56" s="44"/>
      <c r="L56" s="43"/>
    </row>
    <row r="57" spans="1:12" x14ac:dyDescent="0.25">
      <c r="A57" s="18"/>
      <c r="B57" s="38"/>
      <c r="C57" s="18"/>
      <c r="D57" s="18"/>
      <c r="E57" s="18"/>
      <c r="F57" s="18"/>
      <c r="G57" s="18"/>
      <c r="H57" s="18"/>
      <c r="I57" s="18"/>
      <c r="J57" s="18"/>
      <c r="K57" s="44"/>
      <c r="L57" s="43"/>
    </row>
    <row r="58" spans="1:12" x14ac:dyDescent="0.25">
      <c r="A58" s="18"/>
      <c r="B58" s="38"/>
      <c r="C58" s="18"/>
      <c r="D58" s="18"/>
      <c r="E58" s="18"/>
      <c r="F58" s="18"/>
      <c r="G58" s="18"/>
      <c r="H58" s="18"/>
      <c r="I58" s="18"/>
      <c r="J58" s="18"/>
      <c r="K58" s="44"/>
      <c r="L58" s="43"/>
    </row>
    <row r="59" spans="1:12" x14ac:dyDescent="0.25">
      <c r="A59" s="18"/>
      <c r="B59" s="38"/>
      <c r="C59" s="18"/>
      <c r="D59" s="18"/>
      <c r="E59" s="18"/>
      <c r="F59" s="18"/>
      <c r="G59" s="18"/>
      <c r="H59" s="18"/>
      <c r="I59" s="18"/>
      <c r="J59" s="18"/>
      <c r="K59" s="44"/>
      <c r="L59" s="43"/>
    </row>
    <row r="60" spans="1:12" x14ac:dyDescent="0.25">
      <c r="A60" s="18"/>
      <c r="B60" s="38"/>
      <c r="C60" s="18"/>
      <c r="D60" s="18"/>
      <c r="E60" s="18"/>
      <c r="F60" s="18"/>
      <c r="G60" s="18"/>
      <c r="H60" s="18"/>
      <c r="I60" s="18"/>
      <c r="J60" s="18"/>
      <c r="K60" s="44"/>
      <c r="L60" s="43"/>
    </row>
    <row r="61" spans="1:12" x14ac:dyDescent="0.25">
      <c r="A61" s="18"/>
      <c r="B61" s="38"/>
      <c r="C61" s="18"/>
      <c r="D61" s="18"/>
      <c r="E61" s="18"/>
      <c r="F61" s="18"/>
      <c r="G61" s="18"/>
      <c r="H61" s="18"/>
      <c r="I61" s="18"/>
      <c r="J61" s="18"/>
      <c r="K61" s="44"/>
      <c r="L61" s="43"/>
    </row>
    <row r="62" spans="1:12" x14ac:dyDescent="0.25">
      <c r="A62" s="18"/>
      <c r="B62" s="38"/>
      <c r="C62" s="18"/>
      <c r="D62" s="18"/>
      <c r="E62" s="18"/>
      <c r="F62" s="18"/>
      <c r="G62" s="18"/>
      <c r="H62" s="18"/>
      <c r="I62" s="18"/>
      <c r="J62" s="18"/>
      <c r="K62" s="44"/>
      <c r="L62" s="43"/>
    </row>
    <row r="63" spans="1:12" x14ac:dyDescent="0.25">
      <c r="A63" s="18"/>
      <c r="B63" s="38"/>
      <c r="C63" s="18"/>
      <c r="D63" s="18"/>
      <c r="E63" s="18"/>
      <c r="F63" s="18"/>
      <c r="G63" s="18"/>
      <c r="H63" s="18"/>
      <c r="I63" s="18"/>
      <c r="J63" s="18"/>
      <c r="K63" s="44"/>
      <c r="L63" s="43"/>
    </row>
    <row r="64" spans="1:12" x14ac:dyDescent="0.25">
      <c r="A64" s="18"/>
      <c r="B64" s="38"/>
      <c r="C64" s="18"/>
      <c r="D64" s="18"/>
      <c r="E64" s="18"/>
      <c r="F64" s="18"/>
      <c r="G64" s="18"/>
      <c r="H64" s="18"/>
      <c r="I64" s="18"/>
      <c r="J64" s="18"/>
      <c r="K64" s="44"/>
      <c r="L64" s="43"/>
    </row>
    <row r="65" spans="1:12" x14ac:dyDescent="0.25">
      <c r="A65" s="18"/>
      <c r="B65" s="38"/>
      <c r="C65" s="18"/>
      <c r="D65" s="18"/>
      <c r="E65" s="18"/>
      <c r="F65" s="18"/>
      <c r="G65" s="18"/>
      <c r="H65" s="18"/>
      <c r="I65" s="18"/>
      <c r="J65" s="18"/>
      <c r="K65" s="44"/>
      <c r="L65" s="43"/>
    </row>
    <row r="66" spans="1:12" x14ac:dyDescent="0.25">
      <c r="A66" s="18"/>
      <c r="B66" s="38"/>
      <c r="C66" s="18"/>
      <c r="D66" s="18"/>
      <c r="E66" s="18"/>
      <c r="F66" s="18"/>
      <c r="G66" s="18"/>
      <c r="H66" s="18"/>
      <c r="I66" s="18"/>
      <c r="J66" s="18"/>
      <c r="K66" s="44"/>
      <c r="L66" s="43"/>
    </row>
    <row r="67" spans="1:12" x14ac:dyDescent="0.25">
      <c r="A67" s="18"/>
      <c r="B67" s="38"/>
      <c r="C67" s="18"/>
      <c r="D67" s="18"/>
      <c r="E67" s="18"/>
      <c r="F67" s="18"/>
      <c r="G67" s="18"/>
      <c r="H67" s="18"/>
      <c r="I67" s="18"/>
      <c r="J67" s="18"/>
      <c r="K67" s="44"/>
      <c r="L67" s="43"/>
    </row>
    <row r="68" spans="1:12" x14ac:dyDescent="0.25">
      <c r="A68" s="18"/>
      <c r="B68" s="38"/>
      <c r="C68" s="18"/>
      <c r="D68" s="18"/>
      <c r="E68" s="18"/>
      <c r="F68" s="18"/>
      <c r="G68" s="18"/>
      <c r="H68" s="18"/>
      <c r="I68" s="18"/>
      <c r="J68" s="18"/>
      <c r="K68" s="44"/>
      <c r="L68" s="43"/>
    </row>
    <row r="69" spans="1:12" x14ac:dyDescent="0.25">
      <c r="A69" s="18"/>
      <c r="B69" s="38"/>
      <c r="C69" s="18"/>
      <c r="D69" s="18"/>
      <c r="E69" s="18"/>
      <c r="F69" s="18"/>
      <c r="G69" s="18"/>
      <c r="H69" s="18"/>
      <c r="I69" s="18"/>
      <c r="J69" s="18"/>
      <c r="K69" s="44"/>
      <c r="L69" s="43"/>
    </row>
    <row r="70" spans="1:12" x14ac:dyDescent="0.25">
      <c r="A70" s="18"/>
      <c r="B70" s="38"/>
      <c r="C70" s="18"/>
      <c r="D70" s="18"/>
      <c r="E70" s="18"/>
      <c r="F70" s="18"/>
      <c r="G70" s="18"/>
      <c r="H70" s="18"/>
      <c r="I70" s="18"/>
      <c r="J70" s="18"/>
      <c r="K70" s="44"/>
      <c r="L70" s="43"/>
    </row>
    <row r="71" spans="1:12" x14ac:dyDescent="0.25">
      <c r="A71" s="18"/>
      <c r="B71" s="38"/>
      <c r="C71" s="18"/>
      <c r="D71" s="18"/>
      <c r="E71" s="18"/>
      <c r="F71" s="18"/>
      <c r="G71" s="18"/>
      <c r="H71" s="18"/>
      <c r="I71" s="18"/>
      <c r="J71" s="18"/>
      <c r="K71" s="44"/>
      <c r="L71" s="43"/>
    </row>
    <row r="72" spans="1:12" x14ac:dyDescent="0.25">
      <c r="A72" s="18"/>
      <c r="B72" s="38"/>
      <c r="C72" s="18"/>
      <c r="D72" s="18"/>
      <c r="E72" s="18"/>
      <c r="F72" s="18"/>
      <c r="G72" s="18"/>
      <c r="H72" s="18"/>
      <c r="I72" s="18"/>
      <c r="J72" s="18"/>
      <c r="K72" s="44"/>
      <c r="L72" s="43"/>
    </row>
    <row r="73" spans="1:12" x14ac:dyDescent="0.25">
      <c r="A73" s="18"/>
      <c r="B73" s="38"/>
      <c r="C73" s="18"/>
      <c r="D73" s="18"/>
      <c r="E73" s="18"/>
      <c r="F73" s="18"/>
      <c r="G73" s="18"/>
      <c r="H73" s="18"/>
      <c r="I73" s="18"/>
      <c r="J73" s="18"/>
      <c r="K73" s="44"/>
      <c r="L73" s="43"/>
    </row>
    <row r="74" spans="1:12" x14ac:dyDescent="0.25">
      <c r="A74" s="18"/>
      <c r="B74" s="38"/>
      <c r="C74" s="18"/>
      <c r="D74" s="18"/>
      <c r="E74" s="18"/>
      <c r="F74" s="18"/>
      <c r="G74" s="18"/>
      <c r="H74" s="18"/>
      <c r="I74" s="18"/>
      <c r="J74" s="18"/>
      <c r="K74" s="44"/>
      <c r="L74" s="43"/>
    </row>
    <row r="75" spans="1:12" x14ac:dyDescent="0.25">
      <c r="A75" s="18"/>
      <c r="B75" s="38"/>
      <c r="C75" s="18"/>
      <c r="D75" s="18"/>
      <c r="E75" s="18"/>
      <c r="F75" s="18"/>
      <c r="G75" s="18"/>
      <c r="H75" s="18"/>
      <c r="I75" s="18"/>
      <c r="J75" s="18"/>
      <c r="K75" s="44"/>
      <c r="L75" s="43"/>
    </row>
    <row r="76" spans="1:12" x14ac:dyDescent="0.25">
      <c r="A76" s="18"/>
      <c r="B76" s="38"/>
      <c r="C76" s="18"/>
      <c r="D76" s="18"/>
      <c r="E76" s="18"/>
      <c r="F76" s="18"/>
      <c r="G76" s="18"/>
      <c r="H76" s="18"/>
      <c r="I76" s="18"/>
      <c r="J76" s="18"/>
      <c r="K76" s="44"/>
      <c r="L76" s="43"/>
    </row>
    <row r="77" spans="1:12" x14ac:dyDescent="0.25">
      <c r="A77" s="18"/>
      <c r="B77" s="38"/>
      <c r="C77" s="18"/>
      <c r="D77" s="18"/>
      <c r="E77" s="18"/>
      <c r="F77" s="18"/>
      <c r="G77" s="18"/>
      <c r="H77" s="18"/>
      <c r="I77" s="18"/>
      <c r="J77" s="18"/>
      <c r="K77" s="44"/>
      <c r="L77" s="43"/>
    </row>
    <row r="78" spans="1:12" x14ac:dyDescent="0.25">
      <c r="A78" s="18"/>
      <c r="B78" s="38"/>
      <c r="C78" s="18"/>
      <c r="D78" s="18"/>
      <c r="E78" s="18"/>
      <c r="F78" s="18"/>
      <c r="G78" s="18"/>
      <c r="H78" s="18"/>
      <c r="I78" s="18"/>
      <c r="J78" s="18"/>
      <c r="K78" s="44"/>
      <c r="L78" s="43"/>
    </row>
    <row r="79" spans="1:12" x14ac:dyDescent="0.25">
      <c r="A79" s="18"/>
      <c r="B79" s="38"/>
      <c r="C79" s="18"/>
      <c r="D79" s="18"/>
      <c r="E79" s="18"/>
      <c r="F79" s="18"/>
      <c r="G79" s="18"/>
      <c r="H79" s="18"/>
      <c r="I79" s="18"/>
      <c r="J79" s="18"/>
      <c r="K79" s="44"/>
      <c r="L79" s="43"/>
    </row>
    <row r="80" spans="1:12" x14ac:dyDescent="0.25">
      <c r="A80" s="18"/>
      <c r="B80" s="38"/>
      <c r="C80" s="18"/>
      <c r="D80" s="18"/>
      <c r="E80" s="18"/>
      <c r="F80" s="18"/>
      <c r="G80" s="18"/>
      <c r="H80" s="18"/>
      <c r="I80" s="18"/>
      <c r="J80" s="18"/>
      <c r="K80" s="44"/>
      <c r="L80" s="43"/>
    </row>
    <row r="81" spans="1:12" x14ac:dyDescent="0.25">
      <c r="A81" s="18"/>
      <c r="B81" s="38"/>
      <c r="C81" s="18"/>
      <c r="D81" s="18"/>
      <c r="E81" s="18"/>
      <c r="F81" s="18"/>
      <c r="G81" s="18"/>
      <c r="H81" s="18"/>
      <c r="I81" s="18"/>
      <c r="J81" s="18"/>
      <c r="K81" s="44"/>
      <c r="L81" s="43"/>
    </row>
    <row r="82" spans="1:12" x14ac:dyDescent="0.25">
      <c r="A82" s="18"/>
      <c r="B82" s="38"/>
      <c r="C82" s="18"/>
      <c r="D82" s="18"/>
      <c r="E82" s="18"/>
      <c r="F82" s="18"/>
      <c r="G82" s="18"/>
      <c r="H82" s="18"/>
      <c r="I82" s="18"/>
      <c r="J82" s="18"/>
      <c r="K82" s="44"/>
      <c r="L82" s="43"/>
    </row>
    <row r="83" spans="1:12" x14ac:dyDescent="0.25">
      <c r="A83" s="18"/>
      <c r="B83" s="38"/>
      <c r="C83" s="18"/>
      <c r="D83" s="18"/>
      <c r="E83" s="18"/>
      <c r="F83" s="18"/>
      <c r="G83" s="18"/>
      <c r="H83" s="18"/>
      <c r="I83" s="18"/>
      <c r="J83" s="18"/>
      <c r="K83" s="44"/>
      <c r="L83" s="43"/>
    </row>
    <row r="84" spans="1:12" x14ac:dyDescent="0.25">
      <c r="A84" s="18"/>
      <c r="B84" s="38"/>
      <c r="C84" s="18"/>
      <c r="D84" s="18"/>
      <c r="E84" s="18"/>
      <c r="F84" s="18"/>
      <c r="G84" s="18"/>
      <c r="H84" s="18"/>
      <c r="I84" s="18"/>
      <c r="J84" s="18"/>
      <c r="K84" s="44"/>
      <c r="L84" s="43"/>
    </row>
    <row r="85" spans="1:12" x14ac:dyDescent="0.25">
      <c r="A85" s="18"/>
      <c r="B85" s="38"/>
      <c r="C85" s="18"/>
      <c r="D85" s="18"/>
      <c r="E85" s="18"/>
      <c r="F85" s="18"/>
      <c r="G85" s="18"/>
      <c r="H85" s="18"/>
      <c r="I85" s="18"/>
      <c r="J85" s="18"/>
      <c r="K85" s="44"/>
      <c r="L85" s="43"/>
    </row>
    <row r="86" spans="1:12" x14ac:dyDescent="0.25">
      <c r="A86" s="18"/>
      <c r="B86" s="38"/>
      <c r="C86" s="18"/>
      <c r="D86" s="18"/>
      <c r="E86" s="18"/>
      <c r="F86" s="18"/>
      <c r="G86" s="18"/>
      <c r="H86" s="18"/>
      <c r="I86" s="18"/>
      <c r="J86" s="18"/>
      <c r="K86" s="44"/>
      <c r="L86" s="43"/>
    </row>
  </sheetData>
  <mergeCells count="17">
    <mergeCell ref="K11:L11"/>
    <mergeCell ref="A7:B7"/>
    <mergeCell ref="C7:J7"/>
    <mergeCell ref="A9:B9"/>
    <mergeCell ref="A11:A12"/>
    <mergeCell ref="B11:B12"/>
    <mergeCell ref="C11:C12"/>
    <mergeCell ref="D11:F11"/>
    <mergeCell ref="G11:I11"/>
    <mergeCell ref="J11:J12"/>
    <mergeCell ref="A6:B6"/>
    <mergeCell ref="C6:J6"/>
    <mergeCell ref="C2:J2"/>
    <mergeCell ref="C3:J3"/>
    <mergeCell ref="C4:J4"/>
    <mergeCell ref="A5:B5"/>
    <mergeCell ref="C5:J5"/>
  </mergeCells>
  <dataValidations count="2">
    <dataValidation type="date" allowBlank="1" showInputMessage="1" showErrorMessage="1" sqref="K14:K85">
      <formula1>42088</formula1>
      <formula2>43184</formula2>
    </dataValidation>
    <dataValidation type="list" allowBlank="1" showInputMessage="1" showErrorMessage="1" sqref="B14:B86">
      <formula1>medicines</formula1>
    </dataValidation>
  </dataValidation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I6" sqref="I6"/>
    </sheetView>
  </sheetViews>
  <sheetFormatPr defaultRowHeight="14.3" x14ac:dyDescent="0.25"/>
  <cols>
    <col min="1" max="1" width="34.625" customWidth="1"/>
    <col min="2" max="2" width="9.625" customWidth="1"/>
    <col min="3" max="3" width="11.25" customWidth="1"/>
    <col min="4" max="5" width="9.75" customWidth="1"/>
    <col min="6" max="6" width="8.75" customWidth="1"/>
    <col min="7" max="7" width="9.875" bestFit="1" customWidth="1"/>
  </cols>
  <sheetData>
    <row r="1" spans="1:7" x14ac:dyDescent="0.25">
      <c r="A1" s="47" t="s">
        <v>103</v>
      </c>
    </row>
    <row r="2" spans="1:7" x14ac:dyDescent="0.25">
      <c r="A2" s="69" t="s">
        <v>95</v>
      </c>
      <c r="B2" s="67" t="s">
        <v>100</v>
      </c>
      <c r="C2" s="68"/>
      <c r="D2" s="73" t="s">
        <v>101</v>
      </c>
      <c r="E2" s="74"/>
      <c r="F2" s="71" t="s">
        <v>98</v>
      </c>
      <c r="G2" s="75" t="s">
        <v>102</v>
      </c>
    </row>
    <row r="3" spans="1:7" x14ac:dyDescent="0.25">
      <c r="A3" s="70"/>
      <c r="B3" s="51" t="s">
        <v>99</v>
      </c>
      <c r="C3" s="51" t="s">
        <v>98</v>
      </c>
      <c r="D3" s="45" t="s">
        <v>96</v>
      </c>
      <c r="E3" s="45" t="s">
        <v>97</v>
      </c>
      <c r="F3" s="72"/>
      <c r="G3" s="75"/>
    </row>
    <row r="4" spans="1:7" ht="28.55" x14ac:dyDescent="0.25">
      <c r="A4" s="48" t="s">
        <v>62</v>
      </c>
      <c r="B4" s="46">
        <v>42736</v>
      </c>
      <c r="C4" s="52">
        <v>50</v>
      </c>
      <c r="D4" s="36">
        <v>100</v>
      </c>
      <c r="E4" s="36">
        <v>12</v>
      </c>
      <c r="F4" s="49">
        <f>C4+D4-E4</f>
        <v>138</v>
      </c>
      <c r="G4" s="18"/>
    </row>
    <row r="5" spans="1:7" x14ac:dyDescent="0.25">
      <c r="A5" s="48"/>
      <c r="B5" s="46">
        <v>43009</v>
      </c>
      <c r="C5" s="52">
        <v>300</v>
      </c>
      <c r="D5" s="36">
        <v>0</v>
      </c>
      <c r="E5" s="36">
        <v>150</v>
      </c>
      <c r="F5" s="49">
        <f t="shared" ref="F5:F8" si="0">C5+D5-E5</f>
        <v>150</v>
      </c>
      <c r="G5" s="50">
        <v>42016</v>
      </c>
    </row>
    <row r="6" spans="1:7" x14ac:dyDescent="0.25">
      <c r="A6" s="48"/>
      <c r="B6" s="46">
        <v>43101</v>
      </c>
      <c r="C6" s="52">
        <v>300</v>
      </c>
      <c r="D6" s="36">
        <v>20</v>
      </c>
      <c r="E6" s="36">
        <v>20</v>
      </c>
      <c r="F6" s="49">
        <v>300</v>
      </c>
      <c r="G6" s="50">
        <v>42171</v>
      </c>
    </row>
    <row r="7" spans="1:7" ht="28.55" x14ac:dyDescent="0.25">
      <c r="A7" s="48" t="s">
        <v>63</v>
      </c>
      <c r="B7" s="46">
        <v>42767</v>
      </c>
      <c r="C7" s="52">
        <v>400</v>
      </c>
      <c r="D7" s="36">
        <v>0</v>
      </c>
      <c r="E7" s="36">
        <v>0</v>
      </c>
      <c r="F7" s="49">
        <f t="shared" si="0"/>
        <v>400</v>
      </c>
      <c r="G7" s="18"/>
    </row>
    <row r="8" spans="1:7" x14ac:dyDescent="0.25">
      <c r="A8" s="48"/>
      <c r="B8" s="46">
        <v>42826</v>
      </c>
      <c r="C8" s="52">
        <v>0</v>
      </c>
      <c r="D8" s="36">
        <v>300</v>
      </c>
      <c r="E8" s="36">
        <v>0</v>
      </c>
      <c r="F8" s="49">
        <f t="shared" si="0"/>
        <v>300</v>
      </c>
      <c r="G8" s="50">
        <v>42197</v>
      </c>
    </row>
    <row r="9" spans="1:7" s="53" customFormat="1" x14ac:dyDescent="0.25">
      <c r="A9" s="53" t="s">
        <v>104</v>
      </c>
      <c r="B9" s="53" t="s">
        <v>107</v>
      </c>
      <c r="F9" s="53" t="s">
        <v>105</v>
      </c>
      <c r="G9" s="53" t="s">
        <v>106</v>
      </c>
    </row>
  </sheetData>
  <mergeCells count="5">
    <mergeCell ref="B2:C2"/>
    <mergeCell ref="A2:A3"/>
    <mergeCell ref="F2:F3"/>
    <mergeCell ref="D2:E2"/>
    <mergeCell ref="G2:G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22" workbookViewId="0">
      <selection activeCell="A22" sqref="A22:A25"/>
    </sheetView>
  </sheetViews>
  <sheetFormatPr defaultRowHeight="14.3" x14ac:dyDescent="0.25"/>
  <cols>
    <col min="1" max="1" width="64" customWidth="1"/>
  </cols>
  <sheetData>
    <row r="1" spans="1:1" ht="14.95" x14ac:dyDescent="0.25">
      <c r="A1" s="35" t="s">
        <v>41</v>
      </c>
    </row>
    <row r="2" spans="1:1" ht="14.95" x14ac:dyDescent="0.25">
      <c r="A2" s="35" t="s">
        <v>42</v>
      </c>
    </row>
    <row r="3" spans="1:1" ht="14.95" x14ac:dyDescent="0.25">
      <c r="A3" s="35" t="s">
        <v>43</v>
      </c>
    </row>
    <row r="4" spans="1:1" ht="30.1" x14ac:dyDescent="0.25">
      <c r="A4" s="35" t="s">
        <v>44</v>
      </c>
    </row>
    <row r="5" spans="1:1" ht="14.95" x14ac:dyDescent="0.25">
      <c r="A5" s="35" t="s">
        <v>45</v>
      </c>
    </row>
    <row r="6" spans="1:1" ht="14.95" x14ac:dyDescent="0.25">
      <c r="A6" s="35" t="s">
        <v>46</v>
      </c>
    </row>
    <row r="7" spans="1:1" ht="14.95" x14ac:dyDescent="0.25">
      <c r="A7" s="35" t="s">
        <v>47</v>
      </c>
    </row>
    <row r="8" spans="1:1" ht="30.1" x14ac:dyDescent="0.25">
      <c r="A8" s="35" t="s">
        <v>48</v>
      </c>
    </row>
    <row r="9" spans="1:1" ht="30.1" x14ac:dyDescent="0.25">
      <c r="A9" s="35" t="s">
        <v>49</v>
      </c>
    </row>
    <row r="10" spans="1:1" ht="30.1" x14ac:dyDescent="0.25">
      <c r="A10" s="35" t="s">
        <v>50</v>
      </c>
    </row>
    <row r="11" spans="1:1" ht="14.95" x14ac:dyDescent="0.25">
      <c r="A11" s="35" t="s">
        <v>51</v>
      </c>
    </row>
    <row r="12" spans="1:1" ht="14.95" x14ac:dyDescent="0.25">
      <c r="A12" s="35" t="s">
        <v>52</v>
      </c>
    </row>
    <row r="13" spans="1:1" ht="14.95" x14ac:dyDescent="0.25">
      <c r="A13" s="35" t="s">
        <v>53</v>
      </c>
    </row>
    <row r="14" spans="1:1" ht="14.95" x14ac:dyDescent="0.25">
      <c r="A14" s="35" t="s">
        <v>54</v>
      </c>
    </row>
    <row r="15" spans="1:1" ht="14.95" x14ac:dyDescent="0.25">
      <c r="A15" s="35" t="s">
        <v>55</v>
      </c>
    </row>
    <row r="16" spans="1:1" ht="14.95" x14ac:dyDescent="0.25">
      <c r="A16" s="35" t="s">
        <v>56</v>
      </c>
    </row>
    <row r="17" spans="1:1" ht="14.95" x14ac:dyDescent="0.25">
      <c r="A17" s="35" t="s">
        <v>57</v>
      </c>
    </row>
    <row r="18" spans="1:1" ht="14.95" x14ac:dyDescent="0.25">
      <c r="A18" s="35" t="s">
        <v>58</v>
      </c>
    </row>
    <row r="19" spans="1:1" ht="14.95" x14ac:dyDescent="0.25">
      <c r="A19" s="35" t="s">
        <v>59</v>
      </c>
    </row>
    <row r="20" spans="1:1" ht="14.95" x14ac:dyDescent="0.25">
      <c r="A20" s="35" t="s">
        <v>60</v>
      </c>
    </row>
    <row r="21" spans="1:1" ht="14.95" x14ac:dyDescent="0.25">
      <c r="A21" s="35" t="s">
        <v>61</v>
      </c>
    </row>
    <row r="22" spans="1:1" ht="14.95" x14ac:dyDescent="0.25">
      <c r="A22" s="35" t="s">
        <v>62</v>
      </c>
    </row>
    <row r="23" spans="1:1" ht="14.95" x14ac:dyDescent="0.25">
      <c r="A23" s="35" t="s">
        <v>63</v>
      </c>
    </row>
    <row r="24" spans="1:1" ht="14.95" x14ac:dyDescent="0.25">
      <c r="A24" s="35" t="s">
        <v>64</v>
      </c>
    </row>
    <row r="25" spans="1:1" ht="14.95" x14ac:dyDescent="0.25">
      <c r="A25" s="35" t="s">
        <v>65</v>
      </c>
    </row>
    <row r="26" spans="1:1" ht="14.95" x14ac:dyDescent="0.25">
      <c r="A26" s="35" t="s">
        <v>66</v>
      </c>
    </row>
    <row r="27" spans="1:1" ht="14.95" x14ac:dyDescent="0.25">
      <c r="A27" s="35" t="s">
        <v>67</v>
      </c>
    </row>
    <row r="28" spans="1:1" ht="14.95" x14ac:dyDescent="0.25">
      <c r="A28" s="35" t="s">
        <v>68</v>
      </c>
    </row>
    <row r="29" spans="1:1" ht="14.95" x14ac:dyDescent="0.25">
      <c r="A29" s="35" t="s">
        <v>69</v>
      </c>
    </row>
    <row r="30" spans="1:1" ht="30.1" x14ac:dyDescent="0.25">
      <c r="A30" s="35" t="s">
        <v>70</v>
      </c>
    </row>
    <row r="31" spans="1:1" ht="14.95" x14ac:dyDescent="0.25">
      <c r="A31" s="35" t="s">
        <v>71</v>
      </c>
    </row>
    <row r="32" spans="1:1" ht="14.95" x14ac:dyDescent="0.25">
      <c r="A32" s="35" t="s">
        <v>72</v>
      </c>
    </row>
    <row r="33" spans="1:1" ht="14.95" x14ac:dyDescent="0.25">
      <c r="A33" s="35" t="s">
        <v>73</v>
      </c>
    </row>
    <row r="34" spans="1:1" ht="14.95" x14ac:dyDescent="0.25">
      <c r="A34" s="35" t="s">
        <v>74</v>
      </c>
    </row>
    <row r="35" spans="1:1" ht="14.95" x14ac:dyDescent="0.25">
      <c r="A35" s="35" t="s">
        <v>75</v>
      </c>
    </row>
    <row r="36" spans="1:1" ht="14.95" x14ac:dyDescent="0.25">
      <c r="A36" s="35" t="s">
        <v>76</v>
      </c>
    </row>
    <row r="37" spans="1:1" ht="14.95" x14ac:dyDescent="0.25">
      <c r="A37" s="35" t="s">
        <v>77</v>
      </c>
    </row>
    <row r="38" spans="1:1" ht="14.95" x14ac:dyDescent="0.25">
      <c r="A38" s="35" t="s">
        <v>78</v>
      </c>
    </row>
    <row r="39" spans="1:1" ht="30.1" x14ac:dyDescent="0.25">
      <c r="A39" s="35" t="s">
        <v>79</v>
      </c>
    </row>
    <row r="40" spans="1:1" ht="28.55" x14ac:dyDescent="0.25">
      <c r="A40" s="35" t="s">
        <v>80</v>
      </c>
    </row>
    <row r="41" spans="1:1" ht="28.55" x14ac:dyDescent="0.25">
      <c r="A41" s="35" t="s">
        <v>81</v>
      </c>
    </row>
    <row r="42" spans="1:1" x14ac:dyDescent="0.25">
      <c r="A42" s="35" t="s">
        <v>82</v>
      </c>
    </row>
    <row r="43" spans="1:1" ht="28.55" x14ac:dyDescent="0.25">
      <c r="A43" s="35" t="s">
        <v>83</v>
      </c>
    </row>
    <row r="44" spans="1:1" ht="28.55" x14ac:dyDescent="0.25">
      <c r="A44" s="35" t="s">
        <v>84</v>
      </c>
    </row>
    <row r="45" spans="1:1" ht="28.55" x14ac:dyDescent="0.25">
      <c r="A45" s="35" t="s">
        <v>85</v>
      </c>
    </row>
    <row r="46" spans="1:1" x14ac:dyDescent="0.25">
      <c r="A46" s="35" t="s">
        <v>86</v>
      </c>
    </row>
    <row r="47" spans="1:1" x14ac:dyDescent="0.25">
      <c r="A47" s="35" t="s">
        <v>87</v>
      </c>
    </row>
    <row r="48" spans="1:1" x14ac:dyDescent="0.25">
      <c r="A48" s="35" t="s">
        <v>88</v>
      </c>
    </row>
    <row r="49" spans="1:1" x14ac:dyDescent="0.25">
      <c r="A49" s="35" t="s">
        <v>89</v>
      </c>
    </row>
    <row r="50" spans="1:1" x14ac:dyDescent="0.25">
      <c r="A50" s="35" t="s">
        <v>90</v>
      </c>
    </row>
    <row r="51" spans="1:1" x14ac:dyDescent="0.25">
      <c r="A51" s="35" t="s">
        <v>91</v>
      </c>
    </row>
    <row r="52" spans="1:1" x14ac:dyDescent="0.25">
      <c r="A52" s="3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Сроки годности по 4 интервалам</vt:lpstr>
      <vt:lpstr>Сроки годности в отдельной табл</vt:lpstr>
      <vt:lpstr>Сроки годности полностью</vt:lpstr>
      <vt:lpstr>Лист1</vt:lpstr>
      <vt:lpstr>Перечень медикаментов</vt:lpstr>
      <vt:lpstr>DE</vt:lpstr>
      <vt:lpstr>DO</vt:lpstr>
      <vt:lpstr>M</vt:lpstr>
      <vt:lpstr>QO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2015-02-08T09:22:16Z</dcterms:created>
  <dc:creator>ALISHER</dc:creator>
  <cp:lastModifiedBy>Alexey</cp:lastModifiedBy>
  <cp:lastPrinted>2015-05-15T09:18:53Z</cp:lastPrinted>
  <dcterms:modified xsi:type="dcterms:W3CDTF">2016-04-07T14:00:47Z</dcterms:modified>
</cp:coreProperties>
</file>