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c345aab49a771ffd/Proj_Change_Identification_Sensors_Letters_2024/Revised/MATLAB/"/>
    </mc:Choice>
  </mc:AlternateContent>
  <xr:revisionPtr revIDLastSave="0" documentId="13_ncr:1_{42776DA0-E5B1-48E8-99BE-65A57F341C82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Window size 5, non-overlapping" sheetId="2" r:id="rId1"/>
    <sheet name="Window size 10, non-overlapping" sheetId="1" r:id="rId2"/>
    <sheet name="Window size 10, sliding" sheetId="3" r:id="rId3"/>
    <sheet name="Summa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1" i="2" l="1"/>
  <c r="C79" i="2"/>
  <c r="C87" i="2"/>
  <c r="F83" i="2" s="1"/>
  <c r="I13" i="2" s="1"/>
  <c r="C95" i="2"/>
  <c r="C63" i="2"/>
  <c r="C55" i="2"/>
  <c r="F51" i="2" s="1"/>
  <c r="C47" i="2"/>
  <c r="C39" i="2"/>
  <c r="C23" i="2"/>
  <c r="D8" i="4"/>
  <c r="C8" i="4"/>
  <c r="B8" i="4"/>
  <c r="B98" i="3"/>
  <c r="B90" i="3"/>
  <c r="B82" i="3"/>
  <c r="B74" i="3"/>
  <c r="B66" i="3"/>
  <c r="B58" i="3"/>
  <c r="B50" i="3"/>
  <c r="B42" i="3"/>
  <c r="B34" i="3"/>
  <c r="B26" i="3"/>
  <c r="B18" i="3"/>
  <c r="B10" i="3"/>
  <c r="H19" i="3"/>
  <c r="B42" i="1"/>
  <c r="B98" i="1"/>
  <c r="B90" i="1"/>
  <c r="B82" i="1"/>
  <c r="B74" i="1"/>
  <c r="B66" i="1"/>
  <c r="B58" i="1"/>
  <c r="B50" i="1"/>
  <c r="B34" i="1"/>
  <c r="B26" i="1"/>
  <c r="B18" i="1"/>
  <c r="B10" i="1"/>
  <c r="H19" i="1"/>
  <c r="B98" i="2"/>
  <c r="B90" i="2"/>
  <c r="B82" i="2"/>
  <c r="B74" i="2"/>
  <c r="B66" i="2"/>
  <c r="B58" i="2"/>
  <c r="B50" i="2"/>
  <c r="B42" i="2"/>
  <c r="B34" i="2"/>
  <c r="B26" i="2"/>
  <c r="B18" i="2"/>
  <c r="B10" i="2"/>
  <c r="D58" i="3"/>
  <c r="L14" i="1"/>
  <c r="K14" i="1"/>
  <c r="J14" i="1"/>
  <c r="I14" i="1"/>
  <c r="H14" i="1"/>
  <c r="L13" i="1"/>
  <c r="K13" i="1"/>
  <c r="J13" i="1"/>
  <c r="I13" i="1"/>
  <c r="H13" i="1"/>
  <c r="L12" i="1"/>
  <c r="K12" i="1"/>
  <c r="J12" i="1"/>
  <c r="I12" i="1"/>
  <c r="H12" i="1"/>
  <c r="L11" i="1"/>
  <c r="K11" i="1"/>
  <c r="J11" i="1"/>
  <c r="I11" i="1"/>
  <c r="H11" i="1"/>
  <c r="L10" i="1"/>
  <c r="K10" i="1"/>
  <c r="J10" i="1"/>
  <c r="I10" i="1"/>
  <c r="H10" i="1"/>
  <c r="L9" i="1"/>
  <c r="K9" i="1"/>
  <c r="J9" i="1"/>
  <c r="I9" i="1"/>
  <c r="H9" i="1"/>
  <c r="L8" i="1"/>
  <c r="K8" i="1"/>
  <c r="J8" i="1"/>
  <c r="I8" i="1"/>
  <c r="H8" i="1"/>
  <c r="L7" i="1"/>
  <c r="K7" i="1"/>
  <c r="J7" i="1"/>
  <c r="I7" i="1"/>
  <c r="H7" i="1"/>
  <c r="L6" i="1"/>
  <c r="K6" i="1"/>
  <c r="J6" i="1"/>
  <c r="I6" i="1"/>
  <c r="H6" i="1"/>
  <c r="L5" i="1"/>
  <c r="K5" i="1"/>
  <c r="J5" i="1"/>
  <c r="I5" i="1"/>
  <c r="H5" i="1"/>
  <c r="L4" i="1"/>
  <c r="L17" i="1" s="1"/>
  <c r="K4" i="1"/>
  <c r="K17" i="1" s="1"/>
  <c r="J4" i="1"/>
  <c r="J17" i="1" s="1"/>
  <c r="I4" i="1"/>
  <c r="I17" i="1" s="1"/>
  <c r="H4" i="1"/>
  <c r="H16" i="1" s="1"/>
  <c r="L3" i="1"/>
  <c r="L15" i="1" s="1"/>
  <c r="K3" i="1"/>
  <c r="K16" i="1" s="1"/>
  <c r="J3" i="1"/>
  <c r="J15" i="1" s="1"/>
  <c r="I3" i="1"/>
  <c r="I15" i="1" s="1"/>
  <c r="H3" i="1"/>
  <c r="H15" i="1" s="1"/>
  <c r="L14" i="3"/>
  <c r="K14" i="3"/>
  <c r="J14" i="3"/>
  <c r="I14" i="3"/>
  <c r="H14" i="3"/>
  <c r="L13" i="3"/>
  <c r="K13" i="3"/>
  <c r="J13" i="3"/>
  <c r="I13" i="3"/>
  <c r="H13" i="3"/>
  <c r="L12" i="3"/>
  <c r="K12" i="3"/>
  <c r="J12" i="3"/>
  <c r="I12" i="3"/>
  <c r="H12" i="3"/>
  <c r="L11" i="3"/>
  <c r="K11" i="3"/>
  <c r="J11" i="3"/>
  <c r="I11" i="3"/>
  <c r="H11" i="3"/>
  <c r="L10" i="3"/>
  <c r="K10" i="3"/>
  <c r="J10" i="3"/>
  <c r="I10" i="3"/>
  <c r="H10" i="3"/>
  <c r="L9" i="3"/>
  <c r="K9" i="3"/>
  <c r="J9" i="3"/>
  <c r="I9" i="3"/>
  <c r="H9" i="3"/>
  <c r="L8" i="3"/>
  <c r="K8" i="3"/>
  <c r="J8" i="3"/>
  <c r="I8" i="3"/>
  <c r="H8" i="3"/>
  <c r="L7" i="3"/>
  <c r="K7" i="3"/>
  <c r="J7" i="3"/>
  <c r="I7" i="3"/>
  <c r="H7" i="3"/>
  <c r="L6" i="3"/>
  <c r="K6" i="3"/>
  <c r="J6" i="3"/>
  <c r="I6" i="3"/>
  <c r="I16" i="3" s="1"/>
  <c r="H6" i="3"/>
  <c r="L5" i="3"/>
  <c r="K5" i="3"/>
  <c r="J5" i="3"/>
  <c r="I5" i="3"/>
  <c r="H5" i="3"/>
  <c r="L4" i="3"/>
  <c r="K4" i="3"/>
  <c r="J4" i="3"/>
  <c r="I4" i="3"/>
  <c r="I17" i="3" s="1"/>
  <c r="H4" i="3"/>
  <c r="L3" i="3"/>
  <c r="K3" i="3"/>
  <c r="J3" i="3"/>
  <c r="I3" i="3"/>
  <c r="I15" i="3" s="1"/>
  <c r="H3" i="3"/>
  <c r="H15" i="3" s="1"/>
  <c r="L10" i="2"/>
  <c r="K10" i="2"/>
  <c r="J10" i="2"/>
  <c r="H10" i="2"/>
  <c r="L9" i="2"/>
  <c r="K9" i="2"/>
  <c r="J9" i="2"/>
  <c r="L8" i="2"/>
  <c r="K8" i="2"/>
  <c r="J8" i="2"/>
  <c r="H9" i="2"/>
  <c r="C85" i="2"/>
  <c r="C86" i="2"/>
  <c r="C88" i="2"/>
  <c r="C56" i="2"/>
  <c r="C54" i="2"/>
  <c r="C53" i="2"/>
  <c r="C52" i="2"/>
  <c r="C96" i="2"/>
  <c r="C94" i="2"/>
  <c r="C93" i="2"/>
  <c r="C92" i="2"/>
  <c r="C84" i="2"/>
  <c r="C80" i="2"/>
  <c r="C78" i="2"/>
  <c r="C77" i="2"/>
  <c r="C76" i="2"/>
  <c r="C72" i="2"/>
  <c r="C70" i="2"/>
  <c r="C69" i="2"/>
  <c r="C68" i="2"/>
  <c r="C64" i="2"/>
  <c r="C62" i="2"/>
  <c r="C61" i="2"/>
  <c r="C60" i="2"/>
  <c r="C48" i="2"/>
  <c r="C46" i="2"/>
  <c r="C45" i="2"/>
  <c r="C44" i="2"/>
  <c r="C40" i="2"/>
  <c r="C38" i="2"/>
  <c r="C37" i="2"/>
  <c r="C36" i="2"/>
  <c r="C32" i="2"/>
  <c r="C31" i="2"/>
  <c r="C30" i="2"/>
  <c r="F27" i="2" s="1"/>
  <c r="I6" i="2" s="1"/>
  <c r="C29" i="2"/>
  <c r="C28" i="2"/>
  <c r="C24" i="2"/>
  <c r="C22" i="2"/>
  <c r="C21" i="2"/>
  <c r="C20" i="2"/>
  <c r="F19" i="2" s="1"/>
  <c r="I5" i="2" s="1"/>
  <c r="C16" i="2"/>
  <c r="C15" i="2"/>
  <c r="C14" i="2"/>
  <c r="C13" i="2"/>
  <c r="F11" i="2" s="1"/>
  <c r="I4" i="2" s="1"/>
  <c r="C12" i="2"/>
  <c r="C5" i="2"/>
  <c r="C6" i="2"/>
  <c r="C7" i="2"/>
  <c r="C8" i="2"/>
  <c r="C4" i="2"/>
  <c r="L14" i="2"/>
  <c r="K14" i="2"/>
  <c r="J14" i="2"/>
  <c r="H14" i="2"/>
  <c r="L13" i="2"/>
  <c r="K13" i="2"/>
  <c r="J13" i="2"/>
  <c r="H13" i="2"/>
  <c r="L12" i="2"/>
  <c r="K12" i="2"/>
  <c r="J12" i="2"/>
  <c r="H12" i="2"/>
  <c r="L11" i="2"/>
  <c r="K11" i="2"/>
  <c r="J11" i="2"/>
  <c r="H11" i="2"/>
  <c r="H8" i="2"/>
  <c r="L7" i="2"/>
  <c r="K7" i="2"/>
  <c r="J7" i="2"/>
  <c r="H7" i="2"/>
  <c r="L6" i="2"/>
  <c r="K6" i="2"/>
  <c r="J6" i="2"/>
  <c r="H6" i="2"/>
  <c r="L5" i="2"/>
  <c r="K5" i="2"/>
  <c r="J5" i="2"/>
  <c r="H5" i="2"/>
  <c r="L4" i="2"/>
  <c r="K4" i="2"/>
  <c r="J4" i="2"/>
  <c r="H4" i="2"/>
  <c r="L3" i="2"/>
  <c r="K3" i="2"/>
  <c r="J3" i="2"/>
  <c r="H3" i="2"/>
  <c r="F3" i="3"/>
  <c r="F11" i="3"/>
  <c r="F19" i="3"/>
  <c r="F27" i="3"/>
  <c r="F35" i="3"/>
  <c r="F43" i="3"/>
  <c r="F51" i="3"/>
  <c r="F59" i="3"/>
  <c r="F67" i="3"/>
  <c r="F75" i="3"/>
  <c r="F83" i="3"/>
  <c r="C93" i="3"/>
  <c r="C94" i="3"/>
  <c r="C95" i="3"/>
  <c r="C96" i="3"/>
  <c r="C97" i="3"/>
  <c r="C92" i="3"/>
  <c r="C61" i="3"/>
  <c r="C62" i="3"/>
  <c r="C63" i="3"/>
  <c r="C64" i="3"/>
  <c r="C65" i="3"/>
  <c r="C60" i="3"/>
  <c r="C53" i="3"/>
  <c r="C54" i="3"/>
  <c r="C55" i="3"/>
  <c r="C56" i="3"/>
  <c r="C57" i="3"/>
  <c r="C52" i="3"/>
  <c r="C45" i="3"/>
  <c r="C46" i="3"/>
  <c r="C47" i="3"/>
  <c r="C48" i="3"/>
  <c r="C49" i="3"/>
  <c r="C44" i="3"/>
  <c r="C37" i="3"/>
  <c r="C38" i="3"/>
  <c r="C39" i="3"/>
  <c r="C40" i="3"/>
  <c r="C41" i="3"/>
  <c r="C36" i="3"/>
  <c r="C29" i="3"/>
  <c r="C30" i="3"/>
  <c r="C31" i="3"/>
  <c r="C32" i="3"/>
  <c r="C33" i="3"/>
  <c r="C28" i="3"/>
  <c r="C21" i="3"/>
  <c r="C22" i="3"/>
  <c r="C23" i="3"/>
  <c r="C24" i="3"/>
  <c r="C25" i="3"/>
  <c r="C20" i="3"/>
  <c r="C13" i="3"/>
  <c r="C14" i="3"/>
  <c r="C15" i="3"/>
  <c r="C16" i="3"/>
  <c r="C17" i="3"/>
  <c r="C12" i="3"/>
  <c r="C5" i="3"/>
  <c r="C6" i="3"/>
  <c r="C7" i="3"/>
  <c r="C8" i="3"/>
  <c r="C9" i="3"/>
  <c r="C4" i="3"/>
  <c r="C73" i="3"/>
  <c r="C72" i="3"/>
  <c r="C71" i="3"/>
  <c r="C70" i="3"/>
  <c r="C69" i="3"/>
  <c r="C68" i="3"/>
  <c r="C77" i="3"/>
  <c r="C78" i="3"/>
  <c r="C79" i="3"/>
  <c r="C80" i="3"/>
  <c r="C81" i="3"/>
  <c r="C76" i="3"/>
  <c r="C85" i="3"/>
  <c r="C86" i="3"/>
  <c r="C87" i="3"/>
  <c r="C88" i="3"/>
  <c r="C89" i="3"/>
  <c r="C84" i="3"/>
  <c r="F3" i="1"/>
  <c r="F11" i="1"/>
  <c r="F19" i="1"/>
  <c r="F27" i="1"/>
  <c r="F35" i="1"/>
  <c r="F43" i="1"/>
  <c r="F51" i="1"/>
  <c r="F59" i="1"/>
  <c r="F67" i="1"/>
  <c r="F75" i="1"/>
  <c r="F83" i="1"/>
  <c r="F91" i="1"/>
  <c r="C96" i="1"/>
  <c r="C95" i="1"/>
  <c r="C94" i="1"/>
  <c r="C93" i="1"/>
  <c r="C92" i="1"/>
  <c r="C88" i="1"/>
  <c r="C87" i="1"/>
  <c r="C86" i="1"/>
  <c r="C85" i="1"/>
  <c r="C84" i="1"/>
  <c r="C80" i="1"/>
  <c r="C79" i="1"/>
  <c r="C78" i="1"/>
  <c r="C77" i="1"/>
  <c r="C76" i="1"/>
  <c r="C72" i="1"/>
  <c r="C71" i="1"/>
  <c r="C70" i="1"/>
  <c r="C69" i="1"/>
  <c r="C68" i="1"/>
  <c r="C64" i="1"/>
  <c r="C63" i="1"/>
  <c r="C62" i="1"/>
  <c r="C61" i="1"/>
  <c r="C60" i="1"/>
  <c r="C56" i="1"/>
  <c r="C55" i="1"/>
  <c r="C54" i="1"/>
  <c r="C53" i="1"/>
  <c r="C52" i="1"/>
  <c r="C48" i="1"/>
  <c r="C47" i="1"/>
  <c r="C46" i="1"/>
  <c r="C45" i="1"/>
  <c r="C44" i="1"/>
  <c r="C40" i="1"/>
  <c r="C39" i="1"/>
  <c r="C38" i="1"/>
  <c r="C37" i="1"/>
  <c r="C36" i="1"/>
  <c r="C32" i="1"/>
  <c r="C31" i="1"/>
  <c r="C30" i="1"/>
  <c r="C29" i="1"/>
  <c r="C28" i="1"/>
  <c r="C24" i="1"/>
  <c r="C23" i="1"/>
  <c r="C22" i="1"/>
  <c r="C21" i="1"/>
  <c r="C20" i="1"/>
  <c r="C16" i="1"/>
  <c r="C15" i="1"/>
  <c r="C14" i="1"/>
  <c r="C13" i="1"/>
  <c r="C12" i="1"/>
  <c r="C4" i="1"/>
  <c r="C5" i="1"/>
  <c r="C6" i="1"/>
  <c r="C7" i="1"/>
  <c r="C8" i="1"/>
  <c r="L16" i="3" l="1"/>
  <c r="J15" i="3"/>
  <c r="K15" i="3"/>
  <c r="K17" i="3"/>
  <c r="L17" i="3"/>
  <c r="J17" i="3"/>
  <c r="H20" i="2"/>
  <c r="J17" i="2"/>
  <c r="H20" i="3"/>
  <c r="H21" i="3" s="1"/>
  <c r="H20" i="1"/>
  <c r="H21" i="1" s="1"/>
  <c r="K15" i="1"/>
  <c r="I16" i="1"/>
  <c r="J16" i="1"/>
  <c r="L16" i="1"/>
  <c r="H17" i="1"/>
  <c r="L15" i="3"/>
  <c r="H16" i="3"/>
  <c r="J16" i="3"/>
  <c r="K16" i="3"/>
  <c r="H17" i="3"/>
  <c r="L15" i="2"/>
  <c r="K15" i="2"/>
  <c r="K16" i="2"/>
  <c r="J15" i="2"/>
  <c r="F91" i="2"/>
  <c r="I14" i="2" s="1"/>
  <c r="F67" i="2"/>
  <c r="I11" i="2" s="1"/>
  <c r="F75" i="2"/>
  <c r="I12" i="2" s="1"/>
  <c r="H17" i="2"/>
  <c r="F59" i="2"/>
  <c r="I10" i="2" s="1"/>
  <c r="F3" i="2"/>
  <c r="I3" i="2" s="1"/>
  <c r="F43" i="2"/>
  <c r="I8" i="2" s="1"/>
  <c r="K17" i="2"/>
  <c r="L17" i="2"/>
  <c r="I9" i="2"/>
  <c r="H15" i="2"/>
  <c r="H16" i="2"/>
  <c r="J16" i="2"/>
  <c r="L16" i="2"/>
  <c r="F35" i="2"/>
  <c r="I7" i="2" s="1"/>
  <c r="F91" i="3"/>
  <c r="H19" i="2" l="1"/>
  <c r="H21" i="2" s="1"/>
  <c r="I17" i="2"/>
  <c r="I16" i="2"/>
  <c r="I15" i="2"/>
</calcChain>
</file>

<file path=xl/sharedStrings.xml><?xml version="1.0" encoding="utf-8"?>
<sst xmlns="http://schemas.openxmlformats.org/spreadsheetml/2006/main" count="324" uniqueCount="53">
  <si>
    <t>Window size</t>
  </si>
  <si>
    <t xml:space="preserve">Window type </t>
  </si>
  <si>
    <t>Non-overlapping</t>
  </si>
  <si>
    <t>Change Detection Criteria</t>
  </si>
  <si>
    <t>|Max -Min| &gt; 5</t>
  </si>
  <si>
    <t xml:space="preserve">Reference Change Points </t>
  </si>
  <si>
    <t>Changepoint Identification</t>
  </si>
  <si>
    <t>JNB</t>
  </si>
  <si>
    <t>Delay Error (seconds)</t>
  </si>
  <si>
    <t>GVF Values</t>
  </si>
  <si>
    <t>Results Summary</t>
  </si>
  <si>
    <t>Detected Change Points</t>
  </si>
  <si>
    <t>Average</t>
  </si>
  <si>
    <t>Detection Accuracy (%)</t>
  </si>
  <si>
    <t xml:space="preserve">Detected Change Points </t>
  </si>
  <si>
    <t>sliding</t>
  </si>
  <si>
    <t>10 (step size = 5)</t>
  </si>
  <si>
    <t>Total changepoint Identification error (delay in seconds)</t>
  </si>
  <si>
    <t>Maximum</t>
  </si>
  <si>
    <t>Minimum</t>
  </si>
  <si>
    <t>Average of selected GVF</t>
  </si>
  <si>
    <t>Maximum of selected  GVF</t>
  </si>
  <si>
    <t>Minimum of selected GVF</t>
  </si>
  <si>
    <t>Sum of delay in detected points</t>
  </si>
  <si>
    <t>Total changepoint identification error (delay in seconds)</t>
  </si>
  <si>
    <t>Total identification Error (seconds)</t>
  </si>
  <si>
    <t>Total points detected</t>
  </si>
  <si>
    <t>Total error / Total detected</t>
  </si>
  <si>
    <t>Total detected points</t>
  </si>
  <si>
    <t>Electrode Signal ID</t>
  </si>
  <si>
    <t>Non-overlapping window (size= 10)</t>
  </si>
  <si>
    <t>Sliding window (size= 10, step = 5)</t>
  </si>
  <si>
    <t>Non-overlapping window (size= 5)</t>
  </si>
  <si>
    <t>Avg. detection accuracy (%)</t>
  </si>
  <si>
    <t>Error ratio = (total delay/total detected points)</t>
  </si>
  <si>
    <t>Total identification error (seconds)</t>
  </si>
  <si>
    <t>Total change points detected correctly</t>
  </si>
  <si>
    <t>|Max -Min| &gt; =5</t>
  </si>
  <si>
    <t>JNBA</t>
  </si>
  <si>
    <t>S1</t>
  </si>
  <si>
    <t>S8</t>
  </si>
  <si>
    <t>S2</t>
  </si>
  <si>
    <t>S3</t>
  </si>
  <si>
    <t>S4</t>
  </si>
  <si>
    <t>S5</t>
  </si>
  <si>
    <t>S6</t>
  </si>
  <si>
    <t>S7</t>
  </si>
  <si>
    <t>S9</t>
  </si>
  <si>
    <t>S10</t>
  </si>
  <si>
    <t>S11</t>
  </si>
  <si>
    <t>S12</t>
  </si>
  <si>
    <t>Max. detection accuracy (%)</t>
  </si>
  <si>
    <t>Min. detection accuracy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</si>
</sst>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821AD-C267-4DCB-9650-CD9ADD0B2BBC}">
  <dimension ref="A1:O102"/>
  <sheetViews>
    <sheetView workbookViewId="0">
      <selection activeCell="J19" sqref="J19"/>
    </sheetView>
  </sheetViews>
  <sheetFormatPr defaultColWidth="9.140625" defaultRowHeight="15" x14ac:dyDescent="0.25"/>
  <cols>
    <col min="1" max="1" width="20.5703125" style="5" customWidth="1"/>
    <col min="2" max="2" width="20.7109375" style="5" customWidth="1"/>
    <col min="3" max="3" width="18.42578125" style="5" customWidth="1"/>
    <col min="4" max="4" width="17.7109375" style="5" customWidth="1"/>
    <col min="5" max="5" width="11.140625" style="2" customWidth="1"/>
    <col min="6" max="6" width="17.140625" style="4" customWidth="1"/>
    <col min="7" max="7" width="22.7109375" style="5" customWidth="1"/>
    <col min="8" max="8" width="15.7109375" style="5" customWidth="1"/>
    <col min="9" max="9" width="22.42578125" style="5" customWidth="1"/>
    <col min="10" max="10" width="15.42578125" style="5" customWidth="1"/>
    <col min="11" max="11" width="16.42578125" style="5" customWidth="1"/>
    <col min="12" max="12" width="16.7109375" style="5" customWidth="1"/>
    <col min="13" max="13" width="7" style="5" customWidth="1"/>
    <col min="14" max="14" width="7.85546875" style="5" customWidth="1"/>
    <col min="15" max="15" width="7.42578125" style="5" customWidth="1"/>
    <col min="16" max="16384" width="9.140625" style="4"/>
  </cols>
  <sheetData>
    <row r="1" spans="1:15" ht="37.15" customHeight="1" x14ac:dyDescent="0.25">
      <c r="A1" s="1" t="s">
        <v>0</v>
      </c>
      <c r="B1" s="1" t="s">
        <v>1</v>
      </c>
      <c r="C1" s="1" t="s">
        <v>3</v>
      </c>
      <c r="D1" s="1" t="s">
        <v>6</v>
      </c>
      <c r="F1" s="1" t="s">
        <v>23</v>
      </c>
      <c r="H1" s="18" t="s">
        <v>10</v>
      </c>
      <c r="I1" s="18"/>
      <c r="J1" s="18"/>
      <c r="K1" s="18"/>
      <c r="L1" s="18"/>
      <c r="M1" s="18"/>
      <c r="N1" s="18"/>
      <c r="O1" s="18"/>
    </row>
    <row r="2" spans="1:15" ht="48" customHeight="1" x14ac:dyDescent="0.25">
      <c r="A2" s="5">
        <v>5</v>
      </c>
      <c r="B2" s="5" t="s">
        <v>2</v>
      </c>
      <c r="C2" s="5" t="s">
        <v>37</v>
      </c>
      <c r="D2" s="5" t="s">
        <v>38</v>
      </c>
      <c r="F2" s="3"/>
      <c r="H2" s="11" t="s">
        <v>13</v>
      </c>
      <c r="I2" s="11" t="s">
        <v>17</v>
      </c>
      <c r="J2" s="11" t="s">
        <v>20</v>
      </c>
      <c r="K2" s="11" t="s">
        <v>21</v>
      </c>
      <c r="L2" s="11" t="s">
        <v>22</v>
      </c>
    </row>
    <row r="3" spans="1:15" ht="35.25" customHeight="1" x14ac:dyDescent="0.25">
      <c r="A3" s="6" t="s">
        <v>5</v>
      </c>
      <c r="B3" s="6" t="s">
        <v>11</v>
      </c>
      <c r="C3" s="6" t="s">
        <v>8</v>
      </c>
      <c r="D3" s="6" t="s">
        <v>9</v>
      </c>
      <c r="E3" s="7" t="s">
        <v>39</v>
      </c>
      <c r="F3" s="5">
        <f>SUM(C4:C9)</f>
        <v>5</v>
      </c>
      <c r="G3" s="5" t="s">
        <v>39</v>
      </c>
      <c r="H3" s="10">
        <f>(COUNTA(B4:B9)/6)*100</f>
        <v>83.333333333333343</v>
      </c>
      <c r="I3" s="5">
        <f>F3</f>
        <v>5</v>
      </c>
      <c r="J3" s="10">
        <f>AVERAGE(D4:D9)</f>
        <v>0.95799999999999996</v>
      </c>
      <c r="K3" s="10">
        <f>MAX(D4:D9)</f>
        <v>1</v>
      </c>
      <c r="L3" s="10">
        <f>MIN(D4:D9)</f>
        <v>0.85</v>
      </c>
    </row>
    <row r="4" spans="1:15" x14ac:dyDescent="0.25">
      <c r="A4" s="5">
        <v>52</v>
      </c>
      <c r="B4" s="5">
        <v>51</v>
      </c>
      <c r="C4" s="5">
        <f>ABS(A4-B4)</f>
        <v>1</v>
      </c>
      <c r="D4" s="5">
        <v>1</v>
      </c>
      <c r="F4" s="3"/>
      <c r="G4" s="5" t="s">
        <v>41</v>
      </c>
      <c r="H4" s="10">
        <f>(COUNTA(B12:B17)/6)*100</f>
        <v>83.333333333333343</v>
      </c>
      <c r="I4" s="5">
        <f>F11</f>
        <v>5</v>
      </c>
      <c r="J4" s="10">
        <f>AVERAGE(D12:D17)</f>
        <v>0.94399999999999995</v>
      </c>
      <c r="K4" s="10">
        <f>MAX(D12:D17)</f>
        <v>1</v>
      </c>
      <c r="L4" s="10">
        <f>MIN(D12:D17)</f>
        <v>0.82</v>
      </c>
    </row>
    <row r="5" spans="1:15" x14ac:dyDescent="0.25">
      <c r="A5" s="5">
        <v>88</v>
      </c>
      <c r="B5" s="5">
        <v>87</v>
      </c>
      <c r="C5" s="5">
        <f t="shared" ref="C5:C8" si="0">ABS(A5-B5)</f>
        <v>1</v>
      </c>
      <c r="D5" s="5">
        <v>0.85</v>
      </c>
      <c r="F5" s="3"/>
      <c r="G5" s="5" t="s">
        <v>42</v>
      </c>
      <c r="H5" s="10">
        <f>(COUNTA(B20:B25)/6)*100</f>
        <v>83.333333333333343</v>
      </c>
      <c r="I5" s="5">
        <f>F19</f>
        <v>5</v>
      </c>
      <c r="J5" s="10">
        <f>AVERAGE(D20:D25)</f>
        <v>0.95199999999999996</v>
      </c>
      <c r="K5" s="10">
        <f>MAX(D20:D25)</f>
        <v>1</v>
      </c>
      <c r="L5" s="10">
        <f>MIN(D20:D25)</f>
        <v>0.85</v>
      </c>
    </row>
    <row r="6" spans="1:15" x14ac:dyDescent="0.25">
      <c r="A6" s="5">
        <v>117</v>
      </c>
      <c r="B6" s="5">
        <v>116</v>
      </c>
      <c r="C6" s="5">
        <f t="shared" si="0"/>
        <v>1</v>
      </c>
      <c r="D6" s="5">
        <v>1</v>
      </c>
      <c r="F6" s="3"/>
      <c r="G6" s="5" t="s">
        <v>43</v>
      </c>
      <c r="H6" s="10">
        <f>(COUNTA(B28:B33)/6)*100</f>
        <v>83.333333333333343</v>
      </c>
      <c r="I6" s="5">
        <f>F27</f>
        <v>5</v>
      </c>
      <c r="J6" s="10">
        <f>AVERAGE(D28:D33)</f>
        <v>0.95599999999999985</v>
      </c>
      <c r="K6" s="10">
        <f>MAX(D28:D33)</f>
        <v>1</v>
      </c>
      <c r="L6" s="10">
        <f>MIN(D28:D33)</f>
        <v>0.9</v>
      </c>
    </row>
    <row r="7" spans="1:15" x14ac:dyDescent="0.25">
      <c r="A7" s="5">
        <v>154</v>
      </c>
      <c r="B7" s="5">
        <v>153</v>
      </c>
      <c r="C7" s="5">
        <f t="shared" si="0"/>
        <v>1</v>
      </c>
      <c r="D7" s="5">
        <v>0.94</v>
      </c>
      <c r="F7" s="3"/>
      <c r="G7" s="5" t="s">
        <v>44</v>
      </c>
      <c r="H7" s="10">
        <f>(COUNTA(B36:B41)/6)*100</f>
        <v>83.333333333333343</v>
      </c>
      <c r="I7" s="5">
        <f>F35</f>
        <v>5</v>
      </c>
      <c r="J7" s="10">
        <f>AVERAGE(D36:D41)</f>
        <v>0.93999999999999984</v>
      </c>
      <c r="K7" s="10">
        <f>MAX(D36:D41)</f>
        <v>1</v>
      </c>
      <c r="L7" s="10">
        <f>MIN(D36:D41)</f>
        <v>0.82</v>
      </c>
    </row>
    <row r="8" spans="1:15" x14ac:dyDescent="0.25">
      <c r="A8" s="5">
        <v>205</v>
      </c>
      <c r="B8" s="5">
        <v>204</v>
      </c>
      <c r="C8" s="5">
        <f t="shared" si="0"/>
        <v>1</v>
      </c>
      <c r="D8" s="5">
        <v>1</v>
      </c>
      <c r="F8" s="3"/>
      <c r="G8" s="5" t="s">
        <v>45</v>
      </c>
      <c r="H8" s="10">
        <f>(COUNTA(B44:B49)/6)*100</f>
        <v>83.333333333333343</v>
      </c>
      <c r="I8" s="5">
        <f>F43</f>
        <v>5</v>
      </c>
      <c r="J8" s="10">
        <f>AVERAGE(D44:D49)</f>
        <v>0.93399999999999994</v>
      </c>
      <c r="K8" s="10">
        <f>MAX(D44:D49)</f>
        <v>1</v>
      </c>
      <c r="L8" s="10">
        <f>MIN(D44:D49)</f>
        <v>0.84</v>
      </c>
    </row>
    <row r="9" spans="1:15" x14ac:dyDescent="0.25">
      <c r="A9" s="5">
        <v>230</v>
      </c>
      <c r="D9" s="2"/>
      <c r="F9" s="3"/>
      <c r="G9" s="5" t="s">
        <v>46</v>
      </c>
      <c r="H9" s="10">
        <f>(COUNTA(B52:B57)/6)*100</f>
        <v>83.333333333333343</v>
      </c>
      <c r="I9" s="5">
        <f>F51</f>
        <v>5</v>
      </c>
      <c r="J9" s="10">
        <f>AVERAGE(D52:D57)</f>
        <v>0.94000000000000006</v>
      </c>
      <c r="K9" s="10">
        <f>MAX(D52:D57)</f>
        <v>1</v>
      </c>
      <c r="L9" s="10">
        <f>MIN(D52:D57)</f>
        <v>0.85</v>
      </c>
    </row>
    <row r="10" spans="1:15" ht="25.5" customHeight="1" x14ac:dyDescent="0.25">
      <c r="A10" s="3" t="s">
        <v>28</v>
      </c>
      <c r="B10" s="3">
        <f>COUNTA(B4:B9)</f>
        <v>5</v>
      </c>
      <c r="F10" s="3"/>
      <c r="G10" s="5" t="s">
        <v>40</v>
      </c>
      <c r="H10" s="10">
        <f>(COUNTA(B60:B65)/6)*100</f>
        <v>83.333333333333343</v>
      </c>
      <c r="I10" s="5">
        <f>F59</f>
        <v>5</v>
      </c>
      <c r="J10" s="10">
        <f>AVERAGE(D60:D65)</f>
        <v>0.93399999999999994</v>
      </c>
      <c r="K10" s="10">
        <f>MAX(D60:D65)</f>
        <v>1</v>
      </c>
      <c r="L10" s="10">
        <f>MIN(D60:D65)</f>
        <v>0.84</v>
      </c>
    </row>
    <row r="11" spans="1:15" ht="30" x14ac:dyDescent="0.25">
      <c r="A11" s="6" t="s">
        <v>5</v>
      </c>
      <c r="B11" s="6" t="s">
        <v>11</v>
      </c>
      <c r="C11" s="6" t="s">
        <v>8</v>
      </c>
      <c r="D11" s="6" t="s">
        <v>9</v>
      </c>
      <c r="E11" s="7" t="s">
        <v>41</v>
      </c>
      <c r="F11" s="5">
        <f>SUM(C12:C17)</f>
        <v>5</v>
      </c>
      <c r="G11" s="5" t="s">
        <v>47</v>
      </c>
      <c r="H11" s="10">
        <f>(COUNTA(B68:B73)/6)*100</f>
        <v>83.333333333333343</v>
      </c>
      <c r="I11" s="5">
        <f>F67</f>
        <v>5</v>
      </c>
      <c r="J11" s="13">
        <f>AVERAGE(D68:D73)</f>
        <v>0.92599999999999993</v>
      </c>
      <c r="K11" s="13">
        <f>MAX(D68:D73)</f>
        <v>1</v>
      </c>
      <c r="L11" s="13">
        <f>MIN(D68:D73)</f>
        <v>0.84</v>
      </c>
    </row>
    <row r="12" spans="1:15" x14ac:dyDescent="0.25">
      <c r="A12" s="5">
        <v>52</v>
      </c>
      <c r="B12" s="5">
        <v>51</v>
      </c>
      <c r="C12" s="5">
        <f>ABS(A12-B12)</f>
        <v>1</v>
      </c>
      <c r="D12" s="5">
        <v>0.98</v>
      </c>
      <c r="F12" s="3"/>
      <c r="G12" s="5" t="s">
        <v>48</v>
      </c>
      <c r="H12" s="10">
        <f>(COUNTA(B76:B81)/6)*100</f>
        <v>83.333333333333343</v>
      </c>
      <c r="I12" s="5">
        <f>F75</f>
        <v>5</v>
      </c>
      <c r="J12" s="10">
        <f>AVERAGE(D76:D81)</f>
        <v>0.92200000000000004</v>
      </c>
      <c r="K12" s="10">
        <f>MAX(D76:D81)</f>
        <v>1</v>
      </c>
      <c r="L12" s="10">
        <f>MIN(D76:D81)</f>
        <v>0.85</v>
      </c>
    </row>
    <row r="13" spans="1:15" x14ac:dyDescent="0.25">
      <c r="A13" s="5">
        <v>88</v>
      </c>
      <c r="B13" s="5">
        <v>87</v>
      </c>
      <c r="C13" s="5">
        <f t="shared" ref="C13:C16" si="1">ABS(A13-B13)</f>
        <v>1</v>
      </c>
      <c r="D13" s="5">
        <v>0.82</v>
      </c>
      <c r="F13" s="3"/>
      <c r="G13" s="5" t="s">
        <v>49</v>
      </c>
      <c r="H13" s="10">
        <f>(COUNTA(B84:B89)/6)*100</f>
        <v>83.333333333333343</v>
      </c>
      <c r="I13" s="5">
        <f>F83</f>
        <v>5</v>
      </c>
      <c r="J13" s="10">
        <f>AVERAGE(D84:D89)</f>
        <v>0.93200000000000005</v>
      </c>
      <c r="K13" s="10">
        <f>MAX(D84:D89)</f>
        <v>1</v>
      </c>
      <c r="L13" s="10">
        <f>MIN(D84:D89)</f>
        <v>0.85</v>
      </c>
    </row>
    <row r="14" spans="1:15" x14ac:dyDescent="0.25">
      <c r="A14" s="5">
        <v>117</v>
      </c>
      <c r="B14" s="5">
        <v>116</v>
      </c>
      <c r="C14" s="5">
        <f t="shared" si="1"/>
        <v>1</v>
      </c>
      <c r="D14" s="5">
        <v>1</v>
      </c>
      <c r="F14" s="3"/>
      <c r="G14" s="5" t="s">
        <v>50</v>
      </c>
      <c r="H14" s="10">
        <f>(COUNTA(B92:B97)/6)*100</f>
        <v>83.333333333333343</v>
      </c>
      <c r="I14" s="5">
        <f>F91</f>
        <v>5</v>
      </c>
      <c r="J14" s="10">
        <f>AVERAGE(D92:D97)</f>
        <v>0.91799999999999993</v>
      </c>
      <c r="K14" s="10">
        <f>MAX(D92:D97)</f>
        <v>1</v>
      </c>
      <c r="L14" s="10">
        <f>MIN(D92:D97)</f>
        <v>0.85</v>
      </c>
    </row>
    <row r="15" spans="1:15" x14ac:dyDescent="0.25">
      <c r="A15" s="5">
        <v>154</v>
      </c>
      <c r="B15" s="5">
        <v>153</v>
      </c>
      <c r="C15" s="5">
        <f t="shared" si="1"/>
        <v>1</v>
      </c>
      <c r="D15" s="5">
        <v>0.94</v>
      </c>
      <c r="F15" s="3"/>
      <c r="G15" s="1" t="s">
        <v>12</v>
      </c>
      <c r="H15" s="9">
        <f>AVERAGE(H3:H14)</f>
        <v>83.333333333333357</v>
      </c>
      <c r="I15" s="9">
        <f>AVERAGE(I3:I14)</f>
        <v>5</v>
      </c>
      <c r="J15" s="9">
        <f t="shared" ref="J15:L15" si="2">AVERAGE(J3:J14)</f>
        <v>0.93800000000000006</v>
      </c>
      <c r="K15" s="9">
        <f t="shared" si="2"/>
        <v>1</v>
      </c>
      <c r="L15" s="9">
        <f t="shared" si="2"/>
        <v>0.84666666666666657</v>
      </c>
    </row>
    <row r="16" spans="1:15" ht="16.5" customHeight="1" x14ac:dyDescent="0.25">
      <c r="A16" s="5">
        <v>205</v>
      </c>
      <c r="B16" s="5">
        <v>204</v>
      </c>
      <c r="C16" s="5">
        <f t="shared" si="1"/>
        <v>1</v>
      </c>
      <c r="D16" s="5">
        <v>0.98</v>
      </c>
      <c r="F16" s="5"/>
      <c r="G16" s="3" t="s">
        <v>18</v>
      </c>
      <c r="H16" s="8">
        <f>MAX(H3:H14)</f>
        <v>83.333333333333343</v>
      </c>
      <c r="I16" s="8">
        <f>MAX(I3:I14)</f>
        <v>5</v>
      </c>
      <c r="J16" s="8">
        <f t="shared" ref="J16:L16" si="3">MAX(J3:J14)</f>
        <v>0.95799999999999996</v>
      </c>
      <c r="K16" s="8">
        <f t="shared" si="3"/>
        <v>1</v>
      </c>
      <c r="L16" s="8">
        <f t="shared" si="3"/>
        <v>0.9</v>
      </c>
    </row>
    <row r="17" spans="1:12" x14ac:dyDescent="0.25">
      <c r="A17" s="5">
        <v>230</v>
      </c>
      <c r="D17" s="2"/>
      <c r="F17" s="5"/>
      <c r="G17" s="3" t="s">
        <v>19</v>
      </c>
      <c r="H17" s="8">
        <f>MIN(H3:H14)</f>
        <v>83.333333333333343</v>
      </c>
      <c r="I17" s="8">
        <f>MIN(I4:I14)</f>
        <v>5</v>
      </c>
      <c r="J17" s="8">
        <f t="shared" ref="J17:L17" si="4">MIN(J4:J14)</f>
        <v>0.91799999999999993</v>
      </c>
      <c r="K17" s="8">
        <f t="shared" si="4"/>
        <v>1</v>
      </c>
      <c r="L17" s="8">
        <f t="shared" si="4"/>
        <v>0.82</v>
      </c>
    </row>
    <row r="18" spans="1:12" ht="24.75" customHeight="1" x14ac:dyDescent="0.25">
      <c r="A18" s="3" t="s">
        <v>28</v>
      </c>
      <c r="B18" s="3">
        <f>COUNTA(B12:B17)</f>
        <v>5</v>
      </c>
      <c r="C18" s="3"/>
      <c r="F18" s="5"/>
    </row>
    <row r="19" spans="1:12" ht="30" x14ac:dyDescent="0.25">
      <c r="A19" s="6" t="s">
        <v>5</v>
      </c>
      <c r="B19" s="6" t="s">
        <v>11</v>
      </c>
      <c r="C19" s="6" t="s">
        <v>8</v>
      </c>
      <c r="D19" s="6" t="s">
        <v>9</v>
      </c>
      <c r="E19" s="7" t="s">
        <v>42</v>
      </c>
      <c r="F19" s="5">
        <f>SUM(C20:C25)</f>
        <v>5</v>
      </c>
      <c r="G19" s="5" t="s">
        <v>25</v>
      </c>
      <c r="H19" s="5">
        <f>SUM(I3:I14)</f>
        <v>60</v>
      </c>
    </row>
    <row r="20" spans="1:12" x14ac:dyDescent="0.25">
      <c r="A20" s="5">
        <v>52</v>
      </c>
      <c r="B20" s="5">
        <v>51</v>
      </c>
      <c r="C20" s="5">
        <f>ABS(A20-B20)</f>
        <v>1</v>
      </c>
      <c r="D20" s="5">
        <v>1</v>
      </c>
      <c r="F20" s="5"/>
      <c r="G20" s="5" t="s">
        <v>26</v>
      </c>
      <c r="H20" s="5">
        <f>B10+B18+B26+B34+B42+B50+B58+B66+B74+B82+B90+B98</f>
        <v>60</v>
      </c>
    </row>
    <row r="21" spans="1:12" ht="45.75" customHeight="1" x14ac:dyDescent="0.25">
      <c r="A21" s="5">
        <v>88</v>
      </c>
      <c r="B21" s="5">
        <v>87</v>
      </c>
      <c r="C21" s="5">
        <f t="shared" ref="C21:C24" si="5">ABS(A21-B21)</f>
        <v>1</v>
      </c>
      <c r="D21" s="5">
        <v>0.85</v>
      </c>
      <c r="F21" s="5"/>
      <c r="G21" s="5" t="s">
        <v>27</v>
      </c>
      <c r="H21" s="10">
        <f>H19/H20</f>
        <v>1</v>
      </c>
    </row>
    <row r="22" spans="1:12" x14ac:dyDescent="0.25">
      <c r="A22" s="5">
        <v>117</v>
      </c>
      <c r="B22" s="5">
        <v>116</v>
      </c>
      <c r="C22" s="5">
        <f t="shared" si="5"/>
        <v>1</v>
      </c>
      <c r="D22" s="5">
        <v>1</v>
      </c>
      <c r="F22" s="5"/>
    </row>
    <row r="23" spans="1:12" x14ac:dyDescent="0.25">
      <c r="A23" s="5">
        <v>154</v>
      </c>
      <c r="B23" s="5">
        <v>153</v>
      </c>
      <c r="C23" s="5">
        <f t="shared" si="5"/>
        <v>1</v>
      </c>
      <c r="D23" s="5">
        <v>0.94</v>
      </c>
      <c r="F23" s="5"/>
    </row>
    <row r="24" spans="1:12" x14ac:dyDescent="0.25">
      <c r="A24" s="5">
        <v>205</v>
      </c>
      <c r="B24" s="5">
        <v>204</v>
      </c>
      <c r="C24" s="5">
        <f t="shared" si="5"/>
        <v>1</v>
      </c>
      <c r="D24" s="5">
        <v>0.97</v>
      </c>
      <c r="F24" s="5"/>
    </row>
    <row r="25" spans="1:12" x14ac:dyDescent="0.25">
      <c r="A25" s="5">
        <v>230</v>
      </c>
      <c r="D25" s="2"/>
      <c r="F25" s="5"/>
    </row>
    <row r="26" spans="1:12" ht="30" customHeight="1" x14ac:dyDescent="0.25">
      <c r="A26" s="3" t="s">
        <v>28</v>
      </c>
      <c r="B26" s="3">
        <f>COUNTA(B20:B25)</f>
        <v>5</v>
      </c>
      <c r="C26" s="3"/>
      <c r="F26" s="5"/>
    </row>
    <row r="27" spans="1:12" ht="30" x14ac:dyDescent="0.25">
      <c r="A27" s="6" t="s">
        <v>5</v>
      </c>
      <c r="B27" s="6" t="s">
        <v>11</v>
      </c>
      <c r="C27" s="6" t="s">
        <v>8</v>
      </c>
      <c r="D27" s="6" t="s">
        <v>9</v>
      </c>
      <c r="E27" s="7" t="s">
        <v>43</v>
      </c>
      <c r="F27" s="5">
        <f>SUM(C28:C33)</f>
        <v>5</v>
      </c>
    </row>
    <row r="28" spans="1:12" x14ac:dyDescent="0.25">
      <c r="A28" s="5">
        <v>52</v>
      </c>
      <c r="B28" s="5">
        <v>51</v>
      </c>
      <c r="C28" s="5">
        <f>ABS(A28-B28)</f>
        <v>1</v>
      </c>
      <c r="D28" s="5">
        <v>1</v>
      </c>
      <c r="F28" s="5"/>
    </row>
    <row r="29" spans="1:12" x14ac:dyDescent="0.25">
      <c r="A29" s="5">
        <v>88</v>
      </c>
      <c r="B29" s="5">
        <v>87</v>
      </c>
      <c r="C29" s="5">
        <f t="shared" ref="C29:C32" si="6">ABS(A29-B29)</f>
        <v>1</v>
      </c>
      <c r="D29" s="5">
        <v>0.9</v>
      </c>
      <c r="F29" s="5"/>
    </row>
    <row r="30" spans="1:12" x14ac:dyDescent="0.25">
      <c r="A30" s="5">
        <v>117</v>
      </c>
      <c r="B30" s="5">
        <v>116</v>
      </c>
      <c r="C30" s="5">
        <f t="shared" si="6"/>
        <v>1</v>
      </c>
      <c r="D30" s="5">
        <v>1</v>
      </c>
      <c r="F30" s="5"/>
    </row>
    <row r="31" spans="1:12" x14ac:dyDescent="0.25">
      <c r="A31" s="5">
        <v>154</v>
      </c>
      <c r="B31" s="5">
        <v>153</v>
      </c>
      <c r="C31" s="5">
        <f t="shared" si="6"/>
        <v>1</v>
      </c>
      <c r="D31" s="5">
        <v>0.9</v>
      </c>
      <c r="F31" s="5"/>
    </row>
    <row r="32" spans="1:12" x14ac:dyDescent="0.25">
      <c r="A32" s="5">
        <v>205</v>
      </c>
      <c r="B32" s="5">
        <v>204</v>
      </c>
      <c r="C32" s="5">
        <f t="shared" si="6"/>
        <v>1</v>
      </c>
      <c r="D32" s="5">
        <v>0.98</v>
      </c>
      <c r="F32" s="5"/>
    </row>
    <row r="33" spans="1:6" x14ac:dyDescent="0.25">
      <c r="A33" s="5">
        <v>230</v>
      </c>
      <c r="D33" s="2"/>
      <c r="F33" s="5"/>
    </row>
    <row r="34" spans="1:6" ht="25.5" customHeight="1" x14ac:dyDescent="0.25">
      <c r="A34" s="3" t="s">
        <v>28</v>
      </c>
      <c r="B34" s="3">
        <f>COUNTA(B28:B33)</f>
        <v>5</v>
      </c>
      <c r="C34" s="3"/>
      <c r="F34" s="5"/>
    </row>
    <row r="35" spans="1:6" ht="30" x14ac:dyDescent="0.25">
      <c r="A35" s="6" t="s">
        <v>5</v>
      </c>
      <c r="B35" s="6" t="s">
        <v>14</v>
      </c>
      <c r="C35" s="6" t="s">
        <v>8</v>
      </c>
      <c r="D35" s="6" t="s">
        <v>9</v>
      </c>
      <c r="E35" s="7" t="s">
        <v>44</v>
      </c>
      <c r="F35" s="5">
        <f>SUM(C36:C41)</f>
        <v>5</v>
      </c>
    </row>
    <row r="36" spans="1:6" x14ac:dyDescent="0.25">
      <c r="A36" s="5">
        <v>52</v>
      </c>
      <c r="B36" s="5">
        <v>51</v>
      </c>
      <c r="C36" s="5">
        <f>ABS(A36-B36)</f>
        <v>1</v>
      </c>
      <c r="D36" s="5">
        <v>1</v>
      </c>
      <c r="F36" s="5"/>
    </row>
    <row r="37" spans="1:6" x14ac:dyDescent="0.25">
      <c r="A37" s="5">
        <v>88</v>
      </c>
      <c r="B37" s="5">
        <v>87</v>
      </c>
      <c r="C37" s="5">
        <f t="shared" ref="C37:C40" si="7">ABS(A37-B37)</f>
        <v>1</v>
      </c>
      <c r="D37" s="5">
        <v>0.82</v>
      </c>
      <c r="F37" s="5"/>
    </row>
    <row r="38" spans="1:6" x14ac:dyDescent="0.25">
      <c r="A38" s="5">
        <v>117</v>
      </c>
      <c r="B38" s="5">
        <v>116</v>
      </c>
      <c r="C38" s="5">
        <f t="shared" si="7"/>
        <v>1</v>
      </c>
      <c r="D38" s="5">
        <v>1</v>
      </c>
      <c r="F38" s="5"/>
    </row>
    <row r="39" spans="1:6" x14ac:dyDescent="0.25">
      <c r="A39" s="5">
        <v>154</v>
      </c>
      <c r="B39" s="5">
        <v>153</v>
      </c>
      <c r="C39" s="5">
        <f t="shared" si="7"/>
        <v>1</v>
      </c>
      <c r="D39" s="5">
        <v>0.9</v>
      </c>
      <c r="F39" s="5"/>
    </row>
    <row r="40" spans="1:6" x14ac:dyDescent="0.25">
      <c r="A40" s="5">
        <v>205</v>
      </c>
      <c r="B40" s="5">
        <v>204</v>
      </c>
      <c r="C40" s="5">
        <f t="shared" si="7"/>
        <v>1</v>
      </c>
      <c r="D40" s="5">
        <v>0.98</v>
      </c>
      <c r="F40" s="5"/>
    </row>
    <row r="41" spans="1:6" x14ac:dyDescent="0.25">
      <c r="A41" s="5">
        <v>230</v>
      </c>
      <c r="D41" s="2"/>
      <c r="F41" s="5"/>
    </row>
    <row r="42" spans="1:6" ht="21.75" customHeight="1" x14ac:dyDescent="0.25">
      <c r="A42" s="3" t="s">
        <v>28</v>
      </c>
      <c r="B42" s="3">
        <f>COUNTA(B36:B41)</f>
        <v>5</v>
      </c>
      <c r="C42" s="3"/>
      <c r="F42" s="5"/>
    </row>
    <row r="43" spans="1:6" ht="30" x14ac:dyDescent="0.25">
      <c r="A43" s="1" t="s">
        <v>5</v>
      </c>
      <c r="B43" s="1" t="s">
        <v>11</v>
      </c>
      <c r="C43" s="1" t="s">
        <v>8</v>
      </c>
      <c r="D43" s="1" t="s">
        <v>9</v>
      </c>
      <c r="E43" s="2" t="s">
        <v>45</v>
      </c>
      <c r="F43" s="5">
        <f>SUM(C44:C49)</f>
        <v>5</v>
      </c>
    </row>
    <row r="44" spans="1:6" x14ac:dyDescent="0.25">
      <c r="A44" s="5">
        <v>52</v>
      </c>
      <c r="B44" s="5">
        <v>51</v>
      </c>
      <c r="C44" s="5">
        <f>ABS(A44-B44)</f>
        <v>1</v>
      </c>
      <c r="D44" s="5">
        <v>1</v>
      </c>
      <c r="F44" s="5"/>
    </row>
    <row r="45" spans="1:6" x14ac:dyDescent="0.25">
      <c r="A45" s="5">
        <v>88</v>
      </c>
      <c r="B45" s="5">
        <v>87</v>
      </c>
      <c r="C45" s="5">
        <f t="shared" ref="C45:C48" si="8">ABS(A45-B45)</f>
        <v>1</v>
      </c>
      <c r="D45" s="5">
        <v>0.84</v>
      </c>
      <c r="F45" s="5"/>
    </row>
    <row r="46" spans="1:6" x14ac:dyDescent="0.25">
      <c r="A46" s="5">
        <v>117</v>
      </c>
      <c r="B46" s="5">
        <v>116</v>
      </c>
      <c r="C46" s="5">
        <f t="shared" si="8"/>
        <v>1</v>
      </c>
      <c r="D46" s="5">
        <v>1</v>
      </c>
      <c r="F46" s="5"/>
    </row>
    <row r="47" spans="1:6" x14ac:dyDescent="0.25">
      <c r="A47" s="5">
        <v>154</v>
      </c>
      <c r="B47" s="5">
        <v>153</v>
      </c>
      <c r="C47" s="5">
        <f t="shared" si="8"/>
        <v>1</v>
      </c>
      <c r="D47" s="5">
        <v>0.9</v>
      </c>
      <c r="F47" s="5"/>
    </row>
    <row r="48" spans="1:6" x14ac:dyDescent="0.25">
      <c r="A48" s="5">
        <v>205</v>
      </c>
      <c r="B48" s="5">
        <v>204</v>
      </c>
      <c r="C48" s="5">
        <f t="shared" si="8"/>
        <v>1</v>
      </c>
      <c r="D48" s="5">
        <v>0.93</v>
      </c>
      <c r="F48" s="5"/>
    </row>
    <row r="49" spans="1:6" x14ac:dyDescent="0.25">
      <c r="A49" s="5">
        <v>230</v>
      </c>
      <c r="D49" s="2"/>
      <c r="F49" s="5"/>
    </row>
    <row r="50" spans="1:6" ht="29.25" customHeight="1" x14ac:dyDescent="0.25">
      <c r="A50" s="3" t="s">
        <v>28</v>
      </c>
      <c r="B50" s="3">
        <f>COUNTA(B44:B49)</f>
        <v>5</v>
      </c>
      <c r="C50" s="3"/>
      <c r="F50" s="5"/>
    </row>
    <row r="51" spans="1:6" ht="30" x14ac:dyDescent="0.25">
      <c r="A51" s="1" t="s">
        <v>5</v>
      </c>
      <c r="B51" s="1" t="s">
        <v>11</v>
      </c>
      <c r="C51" s="1" t="s">
        <v>8</v>
      </c>
      <c r="D51" s="1" t="s">
        <v>9</v>
      </c>
      <c r="E51" s="2" t="s">
        <v>46</v>
      </c>
      <c r="F51" s="5">
        <f>SUM(C52:C57)</f>
        <v>5</v>
      </c>
    </row>
    <row r="52" spans="1:6" x14ac:dyDescent="0.25">
      <c r="A52" s="5">
        <v>52</v>
      </c>
      <c r="B52" s="5">
        <v>51</v>
      </c>
      <c r="C52" s="5">
        <f>ABS(A52-B52)</f>
        <v>1</v>
      </c>
      <c r="D52" s="5">
        <v>1</v>
      </c>
      <c r="F52" s="5"/>
    </row>
    <row r="53" spans="1:6" x14ac:dyDescent="0.25">
      <c r="A53" s="5">
        <v>88</v>
      </c>
      <c r="B53" s="5">
        <v>87</v>
      </c>
      <c r="C53" s="5">
        <f t="shared" ref="C53:C56" si="9">ABS(A53-B53)</f>
        <v>1</v>
      </c>
      <c r="D53" s="5">
        <v>0.85</v>
      </c>
      <c r="F53" s="5"/>
    </row>
    <row r="54" spans="1:6" x14ac:dyDescent="0.25">
      <c r="A54" s="5">
        <v>117</v>
      </c>
      <c r="B54" s="5">
        <v>116</v>
      </c>
      <c r="C54" s="5">
        <f t="shared" si="9"/>
        <v>1</v>
      </c>
      <c r="D54" s="5">
        <v>1</v>
      </c>
      <c r="F54" s="5"/>
    </row>
    <row r="55" spans="1:6" x14ac:dyDescent="0.25">
      <c r="A55" s="5">
        <v>154</v>
      </c>
      <c r="B55" s="5">
        <v>153</v>
      </c>
      <c r="C55" s="5">
        <f t="shared" si="9"/>
        <v>1</v>
      </c>
      <c r="D55" s="5">
        <v>0.9</v>
      </c>
      <c r="F55" s="5"/>
    </row>
    <row r="56" spans="1:6" x14ac:dyDescent="0.25">
      <c r="A56" s="5">
        <v>205</v>
      </c>
      <c r="B56" s="5">
        <v>204</v>
      </c>
      <c r="C56" s="5">
        <f t="shared" si="9"/>
        <v>1</v>
      </c>
      <c r="D56" s="5">
        <v>0.95</v>
      </c>
      <c r="F56" s="5"/>
    </row>
    <row r="57" spans="1:6" x14ac:dyDescent="0.25">
      <c r="A57" s="5">
        <v>230</v>
      </c>
      <c r="D57" s="2"/>
      <c r="F57" s="5"/>
    </row>
    <row r="58" spans="1:6" ht="30.75" customHeight="1" x14ac:dyDescent="0.25">
      <c r="A58" s="3" t="s">
        <v>28</v>
      </c>
      <c r="B58" s="3">
        <f>COUNTA(B52:B57)</f>
        <v>5</v>
      </c>
      <c r="C58" s="3"/>
      <c r="F58" s="5"/>
    </row>
    <row r="59" spans="1:6" ht="30" x14ac:dyDescent="0.25">
      <c r="A59" s="1" t="s">
        <v>5</v>
      </c>
      <c r="B59" s="1" t="s">
        <v>11</v>
      </c>
      <c r="C59" s="1" t="s">
        <v>8</v>
      </c>
      <c r="D59" s="1" t="s">
        <v>9</v>
      </c>
      <c r="E59" s="2" t="s">
        <v>40</v>
      </c>
      <c r="F59" s="5">
        <f>SUM(C60:C65)</f>
        <v>5</v>
      </c>
    </row>
    <row r="60" spans="1:6" x14ac:dyDescent="0.25">
      <c r="A60" s="5">
        <v>52</v>
      </c>
      <c r="B60" s="5">
        <v>51</v>
      </c>
      <c r="C60" s="5">
        <f>ABS(A60-B52)</f>
        <v>1</v>
      </c>
      <c r="D60" s="5">
        <v>1</v>
      </c>
      <c r="F60" s="5"/>
    </row>
    <row r="61" spans="1:6" x14ac:dyDescent="0.25">
      <c r="A61" s="5">
        <v>88</v>
      </c>
      <c r="B61" s="5">
        <v>87</v>
      </c>
      <c r="C61" s="5">
        <f>ABS(A61-B53)</f>
        <v>1</v>
      </c>
      <c r="D61" s="5">
        <v>0.84</v>
      </c>
      <c r="F61" s="5"/>
    </row>
    <row r="62" spans="1:6" x14ac:dyDescent="0.25">
      <c r="A62" s="5">
        <v>117</v>
      </c>
      <c r="B62" s="5">
        <v>116</v>
      </c>
      <c r="C62" s="5">
        <f>ABS(A62-B54)</f>
        <v>1</v>
      </c>
      <c r="D62" s="5">
        <v>1</v>
      </c>
      <c r="F62" s="5"/>
    </row>
    <row r="63" spans="1:6" x14ac:dyDescent="0.25">
      <c r="A63" s="5">
        <v>154</v>
      </c>
      <c r="B63" s="5">
        <v>153</v>
      </c>
      <c r="C63" s="5">
        <f>ABS(A63-B55)</f>
        <v>1</v>
      </c>
      <c r="D63" s="5">
        <v>0.9</v>
      </c>
      <c r="F63" s="5"/>
    </row>
    <row r="64" spans="1:6" x14ac:dyDescent="0.25">
      <c r="A64" s="5">
        <v>205</v>
      </c>
      <c r="B64" s="5">
        <v>204</v>
      </c>
      <c r="C64" s="5">
        <f>ABS(A64-B56)</f>
        <v>1</v>
      </c>
      <c r="D64" s="5">
        <v>0.93</v>
      </c>
      <c r="F64" s="5"/>
    </row>
    <row r="65" spans="1:6" x14ac:dyDescent="0.25">
      <c r="A65" s="5">
        <v>230</v>
      </c>
      <c r="F65" s="5"/>
    </row>
    <row r="66" spans="1:6" ht="26.25" customHeight="1" x14ac:dyDescent="0.25">
      <c r="A66" s="3" t="s">
        <v>28</v>
      </c>
      <c r="B66" s="3">
        <f>COUNTA(B60:B65)</f>
        <v>5</v>
      </c>
      <c r="C66" s="3"/>
      <c r="F66" s="5"/>
    </row>
    <row r="67" spans="1:6" ht="30" x14ac:dyDescent="0.25">
      <c r="A67" s="1" t="s">
        <v>5</v>
      </c>
      <c r="B67" s="1" t="s">
        <v>11</v>
      </c>
      <c r="C67" s="1" t="s">
        <v>8</v>
      </c>
      <c r="D67" s="1" t="s">
        <v>9</v>
      </c>
      <c r="E67" s="2" t="s">
        <v>47</v>
      </c>
      <c r="F67" s="5">
        <f>SUM(C68:C73)</f>
        <v>5</v>
      </c>
    </row>
    <row r="68" spans="1:6" x14ac:dyDescent="0.25">
      <c r="A68" s="5">
        <v>52</v>
      </c>
      <c r="B68" s="5">
        <v>51</v>
      </c>
      <c r="C68" s="5">
        <f>ABS(A68-B68)</f>
        <v>1</v>
      </c>
      <c r="D68" s="5">
        <v>1</v>
      </c>
      <c r="F68" s="5"/>
    </row>
    <row r="69" spans="1:6" x14ac:dyDescent="0.25">
      <c r="A69" s="5">
        <v>88</v>
      </c>
      <c r="B69" s="5">
        <v>87</v>
      </c>
      <c r="C69" s="5">
        <f t="shared" ref="C69:C72" si="10">ABS(A69-B69)</f>
        <v>1</v>
      </c>
      <c r="D69" s="5">
        <v>0.84</v>
      </c>
      <c r="F69" s="5"/>
    </row>
    <row r="70" spans="1:6" x14ac:dyDescent="0.25">
      <c r="A70" s="5">
        <v>117</v>
      </c>
      <c r="B70" s="5">
        <v>116</v>
      </c>
      <c r="C70" s="5">
        <f t="shared" si="10"/>
        <v>1</v>
      </c>
      <c r="D70" s="5">
        <v>0.96</v>
      </c>
      <c r="F70" s="5"/>
    </row>
    <row r="71" spans="1:6" x14ac:dyDescent="0.25">
      <c r="A71" s="5">
        <v>154</v>
      </c>
      <c r="B71" s="5">
        <v>153</v>
      </c>
      <c r="C71" s="5">
        <f t="shared" si="10"/>
        <v>1</v>
      </c>
      <c r="D71" s="5">
        <v>0.9</v>
      </c>
      <c r="F71" s="5"/>
    </row>
    <row r="72" spans="1:6" x14ac:dyDescent="0.25">
      <c r="A72" s="5">
        <v>205</v>
      </c>
      <c r="B72" s="5">
        <v>204</v>
      </c>
      <c r="C72" s="5">
        <f t="shared" si="10"/>
        <v>1</v>
      </c>
      <c r="D72" s="5">
        <v>0.93</v>
      </c>
      <c r="F72" s="5"/>
    </row>
    <row r="73" spans="1:6" x14ac:dyDescent="0.25">
      <c r="A73" s="5">
        <v>230</v>
      </c>
      <c r="D73" s="2"/>
      <c r="F73" s="5"/>
    </row>
    <row r="74" spans="1:6" ht="26.25" customHeight="1" x14ac:dyDescent="0.25">
      <c r="A74" s="3" t="s">
        <v>28</v>
      </c>
      <c r="B74" s="3">
        <f>COUNTA(B68:B73)</f>
        <v>5</v>
      </c>
      <c r="C74" s="3"/>
      <c r="F74" s="5"/>
    </row>
    <row r="75" spans="1:6" ht="30" x14ac:dyDescent="0.25">
      <c r="A75" s="1" t="s">
        <v>5</v>
      </c>
      <c r="B75" s="1" t="s">
        <v>11</v>
      </c>
      <c r="C75" s="1" t="s">
        <v>8</v>
      </c>
      <c r="D75" s="1" t="s">
        <v>9</v>
      </c>
      <c r="E75" s="2" t="s">
        <v>48</v>
      </c>
      <c r="F75" s="5">
        <f>SUM(C76:C81)</f>
        <v>5</v>
      </c>
    </row>
    <row r="76" spans="1:6" x14ac:dyDescent="0.25">
      <c r="A76" s="5">
        <v>52</v>
      </c>
      <c r="B76" s="5">
        <v>51</v>
      </c>
      <c r="C76" s="5">
        <f>ABS(A76-B76)</f>
        <v>1</v>
      </c>
      <c r="D76" s="5">
        <v>1</v>
      </c>
      <c r="F76" s="5"/>
    </row>
    <row r="77" spans="1:6" x14ac:dyDescent="0.25">
      <c r="A77" s="5">
        <v>88</v>
      </c>
      <c r="B77" s="5">
        <v>87</v>
      </c>
      <c r="C77" s="5">
        <f t="shared" ref="C77:C80" si="11">ABS(A77-B77)</f>
        <v>1</v>
      </c>
      <c r="D77" s="5">
        <v>0.85</v>
      </c>
      <c r="F77" s="5"/>
    </row>
    <row r="78" spans="1:6" x14ac:dyDescent="0.25">
      <c r="A78" s="5">
        <v>117</v>
      </c>
      <c r="B78" s="5">
        <v>116</v>
      </c>
      <c r="C78" s="5">
        <f t="shared" si="11"/>
        <v>1</v>
      </c>
      <c r="D78" s="5">
        <v>1</v>
      </c>
      <c r="F78" s="5"/>
    </row>
    <row r="79" spans="1:6" x14ac:dyDescent="0.25">
      <c r="A79" s="5">
        <v>154</v>
      </c>
      <c r="B79" s="5">
        <v>153</v>
      </c>
      <c r="C79" s="5">
        <f t="shared" si="11"/>
        <v>1</v>
      </c>
      <c r="D79" s="5">
        <v>0.9</v>
      </c>
      <c r="F79" s="5"/>
    </row>
    <row r="80" spans="1:6" x14ac:dyDescent="0.25">
      <c r="A80" s="5">
        <v>205</v>
      </c>
      <c r="B80" s="5">
        <v>204</v>
      </c>
      <c r="C80" s="5">
        <f t="shared" si="11"/>
        <v>1</v>
      </c>
      <c r="D80" s="5">
        <v>0.86</v>
      </c>
      <c r="F80" s="5"/>
    </row>
    <row r="81" spans="1:6" x14ac:dyDescent="0.25">
      <c r="A81" s="5">
        <v>230</v>
      </c>
      <c r="D81" s="2"/>
      <c r="F81" s="5"/>
    </row>
    <row r="82" spans="1:6" ht="27" customHeight="1" x14ac:dyDescent="0.25">
      <c r="A82" s="3" t="s">
        <v>28</v>
      </c>
      <c r="B82" s="3">
        <f>COUNTA(B76:B81)</f>
        <v>5</v>
      </c>
      <c r="C82" s="3"/>
      <c r="F82" s="5"/>
    </row>
    <row r="83" spans="1:6" ht="30" x14ac:dyDescent="0.25">
      <c r="A83" s="1" t="s">
        <v>5</v>
      </c>
      <c r="B83" s="1" t="s">
        <v>11</v>
      </c>
      <c r="C83" s="1" t="s">
        <v>8</v>
      </c>
      <c r="D83" s="1" t="s">
        <v>9</v>
      </c>
      <c r="E83" s="2" t="s">
        <v>49</v>
      </c>
      <c r="F83" s="5">
        <f>SUM(C84:C89)</f>
        <v>5</v>
      </c>
    </row>
    <row r="84" spans="1:6" x14ac:dyDescent="0.25">
      <c r="A84" s="5">
        <v>52</v>
      </c>
      <c r="B84" s="5">
        <v>51</v>
      </c>
      <c r="C84" s="5">
        <f>ABS(A84-B84)</f>
        <v>1</v>
      </c>
      <c r="D84" s="5">
        <v>1</v>
      </c>
      <c r="F84" s="5"/>
    </row>
    <row r="85" spans="1:6" x14ac:dyDescent="0.25">
      <c r="A85" s="5">
        <v>88</v>
      </c>
      <c r="B85" s="5">
        <v>87</v>
      </c>
      <c r="C85" s="5">
        <f t="shared" ref="C85:C88" si="12">ABS(A85-B85)</f>
        <v>1</v>
      </c>
      <c r="D85" s="5">
        <v>0.85</v>
      </c>
      <c r="F85" s="5"/>
    </row>
    <row r="86" spans="1:6" x14ac:dyDescent="0.25">
      <c r="A86" s="5">
        <v>117</v>
      </c>
      <c r="B86" s="5">
        <v>116</v>
      </c>
      <c r="C86" s="5">
        <f t="shared" si="12"/>
        <v>1</v>
      </c>
      <c r="D86" s="5">
        <v>1</v>
      </c>
      <c r="F86" s="5"/>
    </row>
    <row r="87" spans="1:6" x14ac:dyDescent="0.25">
      <c r="A87" s="5">
        <v>154</v>
      </c>
      <c r="B87" s="5">
        <v>153</v>
      </c>
      <c r="C87" s="5">
        <f t="shared" si="12"/>
        <v>1</v>
      </c>
      <c r="D87" s="5">
        <v>0.9</v>
      </c>
      <c r="F87" s="5"/>
    </row>
    <row r="88" spans="1:6" x14ac:dyDescent="0.25">
      <c r="A88" s="5">
        <v>205</v>
      </c>
      <c r="B88" s="5">
        <v>204</v>
      </c>
      <c r="C88" s="5">
        <f t="shared" si="12"/>
        <v>1</v>
      </c>
      <c r="D88" s="5">
        <v>0.91</v>
      </c>
      <c r="F88" s="5"/>
    </row>
    <row r="89" spans="1:6" x14ac:dyDescent="0.25">
      <c r="A89" s="5">
        <v>230</v>
      </c>
      <c r="D89" s="2"/>
      <c r="F89" s="5"/>
    </row>
    <row r="90" spans="1:6" ht="30" customHeight="1" x14ac:dyDescent="0.25">
      <c r="A90" s="3" t="s">
        <v>28</v>
      </c>
      <c r="B90" s="3">
        <f>COUNTA(B84:B89)</f>
        <v>5</v>
      </c>
      <c r="C90" s="3"/>
      <c r="F90" s="5"/>
    </row>
    <row r="91" spans="1:6" ht="30" x14ac:dyDescent="0.25">
      <c r="A91" s="1" t="s">
        <v>5</v>
      </c>
      <c r="B91" s="1" t="s">
        <v>11</v>
      </c>
      <c r="C91" s="1" t="s">
        <v>8</v>
      </c>
      <c r="D91" s="1" t="s">
        <v>9</v>
      </c>
      <c r="E91" s="2" t="s">
        <v>50</v>
      </c>
      <c r="F91" s="5">
        <f>SUM(C92:C97)</f>
        <v>5</v>
      </c>
    </row>
    <row r="92" spans="1:6" x14ac:dyDescent="0.25">
      <c r="A92" s="5">
        <v>52</v>
      </c>
      <c r="B92" s="5">
        <v>51</v>
      </c>
      <c r="C92" s="5">
        <f>ABS(A92-B92)</f>
        <v>1</v>
      </c>
      <c r="D92" s="5">
        <v>0.98</v>
      </c>
      <c r="F92" s="5"/>
    </row>
    <row r="93" spans="1:6" x14ac:dyDescent="0.25">
      <c r="A93" s="5">
        <v>88</v>
      </c>
      <c r="B93" s="5">
        <v>87</v>
      </c>
      <c r="C93" s="5">
        <f t="shared" ref="C93:C96" si="13">ABS(A93-B93)</f>
        <v>1</v>
      </c>
      <c r="D93" s="5">
        <v>0.85</v>
      </c>
      <c r="F93" s="5"/>
    </row>
    <row r="94" spans="1:6" x14ac:dyDescent="0.25">
      <c r="A94" s="5">
        <v>117</v>
      </c>
      <c r="B94" s="5">
        <v>116</v>
      </c>
      <c r="C94" s="5">
        <f t="shared" si="13"/>
        <v>1</v>
      </c>
      <c r="D94" s="5">
        <v>1</v>
      </c>
      <c r="F94" s="5"/>
    </row>
    <row r="95" spans="1:6" x14ac:dyDescent="0.25">
      <c r="A95" s="5">
        <v>154</v>
      </c>
      <c r="B95" s="5">
        <v>153</v>
      </c>
      <c r="C95" s="5">
        <f t="shared" si="13"/>
        <v>1</v>
      </c>
      <c r="D95" s="5">
        <v>0.9</v>
      </c>
      <c r="F95" s="5"/>
    </row>
    <row r="96" spans="1:6" x14ac:dyDescent="0.25">
      <c r="A96" s="5">
        <v>205</v>
      </c>
      <c r="B96" s="5">
        <v>204</v>
      </c>
      <c r="C96" s="5">
        <f t="shared" si="13"/>
        <v>1</v>
      </c>
      <c r="D96" s="5">
        <v>0.86</v>
      </c>
      <c r="F96" s="5"/>
    </row>
    <row r="97" spans="1:6" x14ac:dyDescent="0.25">
      <c r="A97" s="5">
        <v>230</v>
      </c>
      <c r="D97" s="2"/>
      <c r="F97" s="5"/>
    </row>
    <row r="98" spans="1:6" ht="30" customHeight="1" x14ac:dyDescent="0.25">
      <c r="A98" s="3" t="s">
        <v>28</v>
      </c>
      <c r="B98" s="3">
        <f>COUNTA(B92:B97)</f>
        <v>5</v>
      </c>
      <c r="C98" s="3"/>
      <c r="F98" s="5"/>
    </row>
    <row r="99" spans="1:6" x14ac:dyDescent="0.25">
      <c r="F99" s="5"/>
    </row>
    <row r="100" spans="1:6" x14ac:dyDescent="0.25">
      <c r="F100" s="5"/>
    </row>
    <row r="101" spans="1:6" x14ac:dyDescent="0.25">
      <c r="F101" s="5"/>
    </row>
    <row r="102" spans="1:6" x14ac:dyDescent="0.25">
      <c r="F102" s="5"/>
    </row>
  </sheetData>
  <mergeCells count="1">
    <mergeCell ref="H1:O1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"/>
  <sheetViews>
    <sheetView workbookViewId="0">
      <selection activeCell="I19" sqref="I19"/>
    </sheetView>
  </sheetViews>
  <sheetFormatPr defaultColWidth="9.140625" defaultRowHeight="15" x14ac:dyDescent="0.25"/>
  <cols>
    <col min="1" max="1" width="18.28515625" style="5" customWidth="1"/>
    <col min="2" max="2" width="17.85546875" style="5" customWidth="1"/>
    <col min="3" max="3" width="18.28515625" style="5" customWidth="1"/>
    <col min="4" max="4" width="16.28515625" style="5" customWidth="1"/>
    <col min="5" max="5" width="11.42578125" style="2" customWidth="1"/>
    <col min="6" max="6" width="16.42578125" style="5" customWidth="1"/>
    <col min="7" max="7" width="15.42578125" style="5" customWidth="1"/>
    <col min="8" max="8" width="17.85546875" style="5" customWidth="1"/>
    <col min="9" max="9" width="22" style="5" customWidth="1"/>
    <col min="10" max="10" width="14.7109375" style="5" customWidth="1"/>
    <col min="11" max="11" width="15.42578125" style="5" customWidth="1"/>
    <col min="12" max="12" width="17.42578125" style="5" customWidth="1"/>
    <col min="13" max="13" width="7" style="5" customWidth="1"/>
    <col min="14" max="14" width="7.85546875" style="5" customWidth="1"/>
    <col min="15" max="15" width="7.42578125" style="5" customWidth="1"/>
    <col min="16" max="16384" width="9.140625" style="4"/>
  </cols>
  <sheetData>
    <row r="1" spans="1:15" ht="32.65" customHeight="1" x14ac:dyDescent="0.25">
      <c r="A1" s="1" t="s">
        <v>0</v>
      </c>
      <c r="B1" s="1" t="s">
        <v>1</v>
      </c>
      <c r="C1" s="1" t="s">
        <v>3</v>
      </c>
      <c r="D1" s="1" t="s">
        <v>6</v>
      </c>
      <c r="E1" s="2" t="s">
        <v>29</v>
      </c>
      <c r="F1" s="1" t="s">
        <v>23</v>
      </c>
      <c r="G1" s="3"/>
      <c r="H1" s="19" t="s">
        <v>10</v>
      </c>
      <c r="I1" s="19"/>
      <c r="J1" s="19"/>
      <c r="K1" s="19"/>
      <c r="L1" s="19"/>
      <c r="M1" s="19"/>
      <c r="N1" s="19"/>
      <c r="O1" s="19"/>
    </row>
    <row r="2" spans="1:15" ht="60" customHeight="1" x14ac:dyDescent="0.25">
      <c r="A2" s="5">
        <v>10</v>
      </c>
      <c r="B2" s="5" t="s">
        <v>2</v>
      </c>
      <c r="C2" s="5" t="s">
        <v>37</v>
      </c>
      <c r="D2" s="5" t="s">
        <v>38</v>
      </c>
      <c r="F2" s="3"/>
      <c r="G2" s="11"/>
      <c r="H2" s="11" t="s">
        <v>13</v>
      </c>
      <c r="I2" s="11" t="s">
        <v>24</v>
      </c>
      <c r="J2" s="11" t="s">
        <v>20</v>
      </c>
      <c r="K2" s="11" t="s">
        <v>21</v>
      </c>
      <c r="L2" s="11" t="s">
        <v>22</v>
      </c>
      <c r="M2" s="3"/>
      <c r="N2" s="3"/>
      <c r="O2" s="3"/>
    </row>
    <row r="3" spans="1:15" ht="35.25" customHeight="1" x14ac:dyDescent="0.25">
      <c r="A3" s="6" t="s">
        <v>5</v>
      </c>
      <c r="B3" s="6" t="s">
        <v>11</v>
      </c>
      <c r="C3" s="6" t="s">
        <v>8</v>
      </c>
      <c r="D3" s="6" t="s">
        <v>9</v>
      </c>
      <c r="E3" s="7" t="s">
        <v>39</v>
      </c>
      <c r="F3" s="5">
        <f>SUM(C4:C8)</f>
        <v>5</v>
      </c>
      <c r="G3" s="5" t="s">
        <v>39</v>
      </c>
      <c r="H3" s="10">
        <f>(COUNTA(B4:B9)/6)*100</f>
        <v>83.333333333333343</v>
      </c>
      <c r="I3" s="5">
        <f>F3</f>
        <v>5</v>
      </c>
      <c r="J3" s="10">
        <f>AVERAGE(D4:D9)</f>
        <v>0.95399999999999996</v>
      </c>
      <c r="K3" s="10">
        <f>MAX(D4:D9)</f>
        <v>1</v>
      </c>
      <c r="L3" s="10">
        <f>MIN(D4:D9)</f>
        <v>0.9</v>
      </c>
      <c r="M3" s="3"/>
      <c r="N3" s="3"/>
      <c r="O3" s="3"/>
    </row>
    <row r="4" spans="1:15" x14ac:dyDescent="0.25">
      <c r="A4" s="5">
        <v>52</v>
      </c>
      <c r="B4" s="5">
        <v>51</v>
      </c>
      <c r="C4" s="5">
        <f t="shared" ref="C4:C8" si="0">A4-B4</f>
        <v>1</v>
      </c>
      <c r="D4" s="5">
        <v>1</v>
      </c>
      <c r="F4" s="3"/>
      <c r="G4" s="5" t="s">
        <v>41</v>
      </c>
      <c r="H4" s="10">
        <f>(COUNTA(B12:B17)/6)*100</f>
        <v>83.333333333333343</v>
      </c>
      <c r="I4" s="5">
        <f>F11</f>
        <v>5</v>
      </c>
      <c r="J4" s="10">
        <f>AVERAGE(D12:D17)</f>
        <v>0.94199999999999995</v>
      </c>
      <c r="K4" s="10">
        <f>MAX(D12:D17)</f>
        <v>0.99</v>
      </c>
      <c r="L4" s="10">
        <f>MIN(D12:D17)</f>
        <v>0.89</v>
      </c>
      <c r="M4" s="3"/>
      <c r="N4" s="3"/>
      <c r="O4" s="3"/>
    </row>
    <row r="5" spans="1:15" x14ac:dyDescent="0.25">
      <c r="A5" s="5">
        <v>88</v>
      </c>
      <c r="B5" s="5">
        <v>87</v>
      </c>
      <c r="C5" s="5">
        <f t="shared" si="0"/>
        <v>1</v>
      </c>
      <c r="D5" s="5">
        <v>0.9</v>
      </c>
      <c r="F5" s="3"/>
      <c r="G5" s="5" t="s">
        <v>42</v>
      </c>
      <c r="H5" s="10">
        <f>(COUNTA(B20:B25)/6)*100</f>
        <v>83.333333333333343</v>
      </c>
      <c r="I5" s="5">
        <f>F19</f>
        <v>5</v>
      </c>
      <c r="J5" s="10">
        <f>AVERAGE(D20:D25)</f>
        <v>0.94800000000000006</v>
      </c>
      <c r="K5" s="10">
        <f>MAX(D20:D25)</f>
        <v>1</v>
      </c>
      <c r="L5" s="10">
        <f>MIN(D20:D25)</f>
        <v>0.87</v>
      </c>
      <c r="M5" s="3"/>
      <c r="N5" s="3"/>
      <c r="O5" s="3"/>
    </row>
    <row r="6" spans="1:15" x14ac:dyDescent="0.25">
      <c r="A6" s="5">
        <v>117</v>
      </c>
      <c r="B6" s="5">
        <v>116</v>
      </c>
      <c r="C6" s="5">
        <f t="shared" si="0"/>
        <v>1</v>
      </c>
      <c r="D6" s="5">
        <v>0.97</v>
      </c>
      <c r="F6" s="3"/>
      <c r="G6" s="5" t="s">
        <v>43</v>
      </c>
      <c r="H6" s="10">
        <f>(COUNTA(B28:B33)/6)*100</f>
        <v>83.333333333333343</v>
      </c>
      <c r="I6" s="5">
        <f>F27</f>
        <v>4</v>
      </c>
      <c r="J6" s="10">
        <f>AVERAGE(D28:D33)</f>
        <v>0.95199999999999996</v>
      </c>
      <c r="K6" s="10">
        <f>MAX(D28:D33)</f>
        <v>1</v>
      </c>
      <c r="L6" s="10">
        <f>MIN(D28:D33)</f>
        <v>0.86</v>
      </c>
      <c r="M6" s="3"/>
      <c r="N6" s="3"/>
      <c r="O6" s="3"/>
    </row>
    <row r="7" spans="1:15" x14ac:dyDescent="0.25">
      <c r="A7" s="5">
        <v>154</v>
      </c>
      <c r="B7" s="5">
        <v>153</v>
      </c>
      <c r="C7" s="5">
        <f t="shared" si="0"/>
        <v>1</v>
      </c>
      <c r="D7" s="5">
        <v>0.92</v>
      </c>
      <c r="F7" s="3"/>
      <c r="G7" s="5" t="s">
        <v>44</v>
      </c>
      <c r="H7" s="10">
        <f>(COUNTA(B36:B41)/6)*100</f>
        <v>83.333333333333343</v>
      </c>
      <c r="I7" s="5">
        <f>F35</f>
        <v>4</v>
      </c>
      <c r="J7" s="10">
        <f>AVERAGE(D36:D41)</f>
        <v>0.95</v>
      </c>
      <c r="K7" s="10">
        <f>MAX(D36:D41)</f>
        <v>1</v>
      </c>
      <c r="L7" s="10">
        <f>MIN(D36:D41)</f>
        <v>0.88</v>
      </c>
      <c r="M7" s="3"/>
      <c r="N7" s="3"/>
      <c r="O7" s="3"/>
    </row>
    <row r="8" spans="1:15" x14ac:dyDescent="0.25">
      <c r="A8" s="5">
        <v>205</v>
      </c>
      <c r="B8" s="5">
        <v>204</v>
      </c>
      <c r="C8" s="5">
        <f t="shared" si="0"/>
        <v>1</v>
      </c>
      <c r="D8" s="5">
        <v>0.98</v>
      </c>
      <c r="F8" s="3"/>
      <c r="G8" s="5" t="s">
        <v>45</v>
      </c>
      <c r="H8" s="10">
        <f>(COUNTA(B44:B49)/6)*100</f>
        <v>83.333333333333343</v>
      </c>
      <c r="I8" s="5">
        <f>F43</f>
        <v>5</v>
      </c>
      <c r="J8" s="10">
        <f>AVERAGE(D44:D49)</f>
        <v>0.94199999999999995</v>
      </c>
      <c r="K8" s="10">
        <f>MAX(D44:D49)</f>
        <v>1</v>
      </c>
      <c r="L8" s="10">
        <f>MIN(D44:D49)</f>
        <v>0.86</v>
      </c>
      <c r="M8" s="3"/>
      <c r="N8" s="3"/>
      <c r="O8" s="3"/>
    </row>
    <row r="9" spans="1:15" x14ac:dyDescent="0.25">
      <c r="A9" s="5">
        <v>230</v>
      </c>
      <c r="D9" s="2"/>
      <c r="F9" s="3"/>
      <c r="G9" s="5" t="s">
        <v>46</v>
      </c>
      <c r="H9" s="10">
        <f>(COUNTA(B52:B57)/6)*100</f>
        <v>83.333333333333343</v>
      </c>
      <c r="I9" s="5">
        <f>F51</f>
        <v>5</v>
      </c>
      <c r="J9" s="10">
        <f>AVERAGE(D52:D57)</f>
        <v>0.93599999999999994</v>
      </c>
      <c r="K9" s="10">
        <f>MAX(D52:D57)</f>
        <v>1</v>
      </c>
      <c r="L9" s="10">
        <f>MIN(D52:D57)</f>
        <v>0.86</v>
      </c>
      <c r="M9" s="3"/>
      <c r="N9" s="3"/>
      <c r="O9" s="3"/>
    </row>
    <row r="10" spans="1:15" ht="30" x14ac:dyDescent="0.25">
      <c r="A10" s="3" t="s">
        <v>28</v>
      </c>
      <c r="B10" s="3">
        <f>COUNTA(B4:B9)</f>
        <v>5</v>
      </c>
      <c r="C10" s="3"/>
      <c r="F10" s="3"/>
      <c r="G10" s="5" t="s">
        <v>40</v>
      </c>
      <c r="H10" s="10">
        <f>(COUNTA(B60:B65)/6)*100</f>
        <v>83.333333333333343</v>
      </c>
      <c r="I10" s="5">
        <f>F59</f>
        <v>5</v>
      </c>
      <c r="J10" s="10">
        <f>AVERAGE(D60:D65)</f>
        <v>0.93800000000000006</v>
      </c>
      <c r="K10" s="10">
        <f>MAX(D60:D65)</f>
        <v>1</v>
      </c>
      <c r="L10" s="10">
        <f>MIN(D60:D65)</f>
        <v>0.86</v>
      </c>
      <c r="M10" s="3"/>
      <c r="N10" s="3"/>
      <c r="O10" s="3"/>
    </row>
    <row r="11" spans="1:15" ht="30" x14ac:dyDescent="0.25">
      <c r="A11" s="6" t="s">
        <v>5</v>
      </c>
      <c r="B11" s="6" t="s">
        <v>11</v>
      </c>
      <c r="C11" s="6" t="s">
        <v>8</v>
      </c>
      <c r="D11" s="6" t="s">
        <v>9</v>
      </c>
      <c r="E11" s="7" t="s">
        <v>41</v>
      </c>
      <c r="F11" s="5">
        <f>SUM(C12:C16)</f>
        <v>5</v>
      </c>
      <c r="G11" s="5" t="s">
        <v>47</v>
      </c>
      <c r="H11" s="10">
        <f>(COUNTA(B68:B73)/6)*100</f>
        <v>83.333333333333343</v>
      </c>
      <c r="I11" s="5">
        <f>F67</f>
        <v>4</v>
      </c>
      <c r="J11" s="13">
        <f>AVERAGE(D68:D73)</f>
        <v>0.92400000000000004</v>
      </c>
      <c r="K11" s="13">
        <f>MAX(D68:D73)</f>
        <v>0.98</v>
      </c>
      <c r="L11" s="13">
        <f>MIN(D68:D73)</f>
        <v>0.82</v>
      </c>
      <c r="M11" s="3"/>
      <c r="N11" s="3"/>
      <c r="O11" s="3"/>
    </row>
    <row r="12" spans="1:15" x14ac:dyDescent="0.25">
      <c r="A12" s="5">
        <v>52</v>
      </c>
      <c r="B12" s="5">
        <v>51</v>
      </c>
      <c r="C12" s="5">
        <f t="shared" ref="C12:C16" si="1">A12-B12</f>
        <v>1</v>
      </c>
      <c r="D12" s="5">
        <v>0.96</v>
      </c>
      <c r="F12" s="3"/>
      <c r="G12" s="5" t="s">
        <v>48</v>
      </c>
      <c r="H12" s="10">
        <f>(COUNTA(B76:B81)/6)*100</f>
        <v>83.333333333333343</v>
      </c>
      <c r="I12" s="5">
        <f>F75</f>
        <v>4</v>
      </c>
      <c r="J12" s="10">
        <f>AVERAGE(D76:D81)</f>
        <v>0.93800000000000006</v>
      </c>
      <c r="K12" s="10">
        <f>MAX(D76:D81)</f>
        <v>1</v>
      </c>
      <c r="L12" s="10">
        <f>MIN(D76:D81)</f>
        <v>0.89</v>
      </c>
      <c r="M12" s="3"/>
      <c r="N12" s="3"/>
      <c r="O12" s="3"/>
    </row>
    <row r="13" spans="1:15" x14ac:dyDescent="0.25">
      <c r="A13" s="5">
        <v>88</v>
      </c>
      <c r="B13" s="5">
        <v>87</v>
      </c>
      <c r="C13" s="5">
        <f t="shared" si="1"/>
        <v>1</v>
      </c>
      <c r="D13" s="5">
        <v>0.89</v>
      </c>
      <c r="F13" s="3"/>
      <c r="G13" s="5" t="s">
        <v>49</v>
      </c>
      <c r="H13" s="10">
        <f>(COUNTA(B84:B89)/6)*100</f>
        <v>83.333333333333343</v>
      </c>
      <c r="I13" s="5">
        <f>F83</f>
        <v>4</v>
      </c>
      <c r="J13" s="10">
        <f>AVERAGE(D84:D89)</f>
        <v>0.92599999999999993</v>
      </c>
      <c r="K13" s="10">
        <f>MAX(D84:D89)</f>
        <v>1</v>
      </c>
      <c r="L13" s="10">
        <f>MIN(D84:D89)</f>
        <v>0.83</v>
      </c>
      <c r="M13" s="3"/>
      <c r="N13" s="3"/>
      <c r="O13" s="3"/>
    </row>
    <row r="14" spans="1:15" x14ac:dyDescent="0.25">
      <c r="A14" s="5">
        <v>117</v>
      </c>
      <c r="B14" s="5">
        <v>116</v>
      </c>
      <c r="C14" s="5">
        <f t="shared" si="1"/>
        <v>1</v>
      </c>
      <c r="D14" s="5">
        <v>0.97</v>
      </c>
      <c r="F14" s="3"/>
      <c r="G14" s="5" t="s">
        <v>50</v>
      </c>
      <c r="H14" s="10">
        <f>(COUNTA(B92:B97)/6)*100</f>
        <v>83.333333333333343</v>
      </c>
      <c r="I14" s="5">
        <f>F91</f>
        <v>5</v>
      </c>
      <c r="J14" s="10">
        <f>AVERAGE(D92:D97)</f>
        <v>0.92400000000000004</v>
      </c>
      <c r="K14" s="10">
        <f>MAX(D92:D97)</f>
        <v>0.98</v>
      </c>
      <c r="L14" s="10">
        <f>MIN(D92:D97)</f>
        <v>0.86</v>
      </c>
      <c r="M14" s="3"/>
      <c r="N14" s="3"/>
      <c r="O14" s="3"/>
    </row>
    <row r="15" spans="1:15" x14ac:dyDescent="0.25">
      <c r="A15" s="5">
        <v>154</v>
      </c>
      <c r="B15" s="5">
        <v>153</v>
      </c>
      <c r="C15" s="5">
        <f t="shared" si="1"/>
        <v>1</v>
      </c>
      <c r="D15" s="5">
        <v>0.9</v>
      </c>
      <c r="F15" s="3"/>
      <c r="G15" s="1" t="s">
        <v>12</v>
      </c>
      <c r="H15" s="9">
        <f>AVERAGE(H3:H14)</f>
        <v>83.333333333333357</v>
      </c>
      <c r="I15" s="9">
        <f>AVERAGE(I3:I14)</f>
        <v>4.583333333333333</v>
      </c>
      <c r="J15" s="9">
        <f t="shared" ref="J15:L15" si="2">AVERAGE(J3:J14)</f>
        <v>0.93949999999999989</v>
      </c>
      <c r="K15" s="9">
        <f t="shared" si="2"/>
        <v>0.99583333333333346</v>
      </c>
      <c r="L15" s="9">
        <f t="shared" si="2"/>
        <v>0.8650000000000001</v>
      </c>
      <c r="M15" s="3"/>
      <c r="N15" s="3"/>
      <c r="O15" s="3"/>
    </row>
    <row r="16" spans="1:15" ht="16.5" customHeight="1" x14ac:dyDescent="0.25">
      <c r="A16" s="5">
        <v>205</v>
      </c>
      <c r="B16" s="5">
        <v>204</v>
      </c>
      <c r="C16" s="5">
        <f t="shared" si="1"/>
        <v>1</v>
      </c>
      <c r="D16" s="5">
        <v>0.99</v>
      </c>
      <c r="G16" s="3" t="s">
        <v>18</v>
      </c>
      <c r="H16" s="8">
        <f>MAX(H3:H14)</f>
        <v>83.333333333333343</v>
      </c>
      <c r="I16" s="8">
        <f>MAX(I3:I14)</f>
        <v>5</v>
      </c>
      <c r="J16" s="8">
        <f t="shared" ref="J16:L16" si="3">MAX(J3:J14)</f>
        <v>0.95399999999999996</v>
      </c>
      <c r="K16" s="8">
        <f t="shared" si="3"/>
        <v>1</v>
      </c>
      <c r="L16" s="8">
        <f t="shared" si="3"/>
        <v>0.9</v>
      </c>
    </row>
    <row r="17" spans="1:12" x14ac:dyDescent="0.25">
      <c r="A17" s="5">
        <v>230</v>
      </c>
      <c r="D17" s="2"/>
      <c r="G17" s="3" t="s">
        <v>19</v>
      </c>
      <c r="H17" s="8">
        <f>MIN(H3:H14)</f>
        <v>83.333333333333343</v>
      </c>
      <c r="I17" s="8">
        <f>MIN(I4:I14)</f>
        <v>4</v>
      </c>
      <c r="J17" s="8">
        <f t="shared" ref="J17:L17" si="4">MIN(J4:J14)</f>
        <v>0.92400000000000004</v>
      </c>
      <c r="K17" s="8">
        <f t="shared" si="4"/>
        <v>0.98</v>
      </c>
      <c r="L17" s="8">
        <f t="shared" si="4"/>
        <v>0.82</v>
      </c>
    </row>
    <row r="18" spans="1:12" ht="30" x14ac:dyDescent="0.25">
      <c r="A18" s="3" t="s">
        <v>28</v>
      </c>
      <c r="B18" s="3">
        <f>COUNTA(B12:B17)</f>
        <v>5</v>
      </c>
      <c r="C18" s="3"/>
    </row>
    <row r="19" spans="1:12" ht="45" x14ac:dyDescent="0.25">
      <c r="A19" s="6" t="s">
        <v>5</v>
      </c>
      <c r="B19" s="6" t="s">
        <v>11</v>
      </c>
      <c r="C19" s="6" t="s">
        <v>8</v>
      </c>
      <c r="D19" s="6" t="s">
        <v>9</v>
      </c>
      <c r="E19" s="7" t="s">
        <v>42</v>
      </c>
      <c r="F19" s="5">
        <f>SUM(C20:C24)</f>
        <v>5</v>
      </c>
      <c r="G19" s="5" t="s">
        <v>25</v>
      </c>
      <c r="H19" s="5">
        <f>SUM(I3:I14)</f>
        <v>55</v>
      </c>
    </row>
    <row r="20" spans="1:12" ht="30" x14ac:dyDescent="0.25">
      <c r="A20" s="5">
        <v>52</v>
      </c>
      <c r="B20" s="5">
        <v>51</v>
      </c>
      <c r="C20" s="5">
        <f t="shared" ref="C20:C24" si="5">A20-B20</f>
        <v>1</v>
      </c>
      <c r="D20" s="5">
        <v>1</v>
      </c>
      <c r="G20" s="5" t="s">
        <v>26</v>
      </c>
      <c r="H20" s="5">
        <f>B10+B18+B26+B34+B42+B50+B58+B66+B74+B82+B90+B98</f>
        <v>60</v>
      </c>
    </row>
    <row r="21" spans="1:12" ht="30" x14ac:dyDescent="0.25">
      <c r="A21" s="5">
        <v>88</v>
      </c>
      <c r="B21" s="5">
        <v>87</v>
      </c>
      <c r="C21" s="5">
        <f t="shared" si="5"/>
        <v>1</v>
      </c>
      <c r="D21" s="5">
        <v>0.91</v>
      </c>
      <c r="G21" s="5" t="s">
        <v>27</v>
      </c>
      <c r="H21" s="10">
        <f>H19/H20</f>
        <v>0.91666666666666663</v>
      </c>
    </row>
    <row r="22" spans="1:12" x14ac:dyDescent="0.25">
      <c r="A22" s="5">
        <v>117</v>
      </c>
      <c r="B22" s="5">
        <v>116</v>
      </c>
      <c r="C22" s="5">
        <f t="shared" si="5"/>
        <v>1</v>
      </c>
      <c r="D22" s="5">
        <v>0.97</v>
      </c>
    </row>
    <row r="23" spans="1:12" x14ac:dyDescent="0.25">
      <c r="A23" s="5">
        <v>154</v>
      </c>
      <c r="B23" s="5">
        <v>153</v>
      </c>
      <c r="C23" s="5">
        <f t="shared" si="5"/>
        <v>1</v>
      </c>
      <c r="D23" s="5">
        <v>0.87</v>
      </c>
    </row>
    <row r="24" spans="1:12" x14ac:dyDescent="0.25">
      <c r="A24" s="5">
        <v>205</v>
      </c>
      <c r="B24" s="5">
        <v>204</v>
      </c>
      <c r="C24" s="5">
        <f t="shared" si="5"/>
        <v>1</v>
      </c>
      <c r="D24" s="5">
        <v>0.99</v>
      </c>
    </row>
    <row r="25" spans="1:12" x14ac:dyDescent="0.25">
      <c r="A25" s="5">
        <v>230</v>
      </c>
      <c r="D25" s="2"/>
    </row>
    <row r="26" spans="1:12" ht="30" x14ac:dyDescent="0.25">
      <c r="A26" s="3" t="s">
        <v>28</v>
      </c>
      <c r="B26" s="3">
        <f>COUNTA(B20:B25)</f>
        <v>5</v>
      </c>
      <c r="C26" s="3"/>
    </row>
    <row r="27" spans="1:12" ht="30" x14ac:dyDescent="0.25">
      <c r="A27" s="6" t="s">
        <v>5</v>
      </c>
      <c r="B27" s="6" t="s">
        <v>11</v>
      </c>
      <c r="C27" s="6" t="s">
        <v>8</v>
      </c>
      <c r="D27" s="6" t="s">
        <v>9</v>
      </c>
      <c r="E27" s="7" t="s">
        <v>43</v>
      </c>
      <c r="F27" s="5">
        <f>SUM(C28:C32)</f>
        <v>4</v>
      </c>
    </row>
    <row r="28" spans="1:12" x14ac:dyDescent="0.25">
      <c r="A28" s="5">
        <v>52</v>
      </c>
      <c r="B28" s="5">
        <v>51</v>
      </c>
      <c r="C28" s="5">
        <f t="shared" ref="C28:C32" si="6">A28-B28</f>
        <v>1</v>
      </c>
      <c r="D28" s="5">
        <v>1</v>
      </c>
    </row>
    <row r="29" spans="1:12" x14ac:dyDescent="0.25">
      <c r="A29" s="5">
        <v>88</v>
      </c>
      <c r="B29" s="5">
        <v>87</v>
      </c>
      <c r="C29" s="5">
        <f t="shared" si="6"/>
        <v>1</v>
      </c>
      <c r="D29" s="5">
        <v>0.94</v>
      </c>
    </row>
    <row r="30" spans="1:12" x14ac:dyDescent="0.25">
      <c r="A30" s="5">
        <v>117</v>
      </c>
      <c r="B30" s="5">
        <v>116</v>
      </c>
      <c r="C30" s="5">
        <f t="shared" si="6"/>
        <v>1</v>
      </c>
      <c r="D30" s="5">
        <v>0.97</v>
      </c>
    </row>
    <row r="31" spans="1:12" x14ac:dyDescent="0.25">
      <c r="A31" s="5">
        <v>154</v>
      </c>
      <c r="B31" s="5">
        <v>154</v>
      </c>
      <c r="C31" s="5">
        <f t="shared" si="6"/>
        <v>0</v>
      </c>
      <c r="D31" s="5">
        <v>0.86</v>
      </c>
    </row>
    <row r="32" spans="1:12" x14ac:dyDescent="0.25">
      <c r="A32" s="5">
        <v>205</v>
      </c>
      <c r="B32" s="5">
        <v>204</v>
      </c>
      <c r="C32" s="5">
        <f t="shared" si="6"/>
        <v>1</v>
      </c>
      <c r="D32" s="5">
        <v>0.99</v>
      </c>
    </row>
    <row r="33" spans="1:6" x14ac:dyDescent="0.25">
      <c r="A33" s="5">
        <v>230</v>
      </c>
      <c r="D33" s="2"/>
    </row>
    <row r="34" spans="1:6" ht="30" x14ac:dyDescent="0.25">
      <c r="A34" s="3" t="s">
        <v>28</v>
      </c>
      <c r="B34" s="3">
        <f>COUNTA(B28:B33)</f>
        <v>5</v>
      </c>
      <c r="C34" s="3"/>
    </row>
    <row r="35" spans="1:6" ht="30" x14ac:dyDescent="0.25">
      <c r="A35" s="6" t="s">
        <v>5</v>
      </c>
      <c r="B35" s="6" t="s">
        <v>11</v>
      </c>
      <c r="C35" s="6" t="s">
        <v>8</v>
      </c>
      <c r="D35" s="6" t="s">
        <v>9</v>
      </c>
      <c r="E35" s="7" t="s">
        <v>44</v>
      </c>
      <c r="F35" s="5">
        <f>SUM(C36:C40)</f>
        <v>4</v>
      </c>
    </row>
    <row r="36" spans="1:6" x14ac:dyDescent="0.25">
      <c r="A36" s="5">
        <v>52</v>
      </c>
      <c r="B36" s="5">
        <v>51</v>
      </c>
      <c r="C36" s="5">
        <f t="shared" ref="C36:C40" si="7">A36-B36</f>
        <v>1</v>
      </c>
      <c r="D36" s="5">
        <v>1</v>
      </c>
    </row>
    <row r="37" spans="1:6" x14ac:dyDescent="0.25">
      <c r="A37" s="5">
        <v>88</v>
      </c>
      <c r="B37" s="5">
        <v>87</v>
      </c>
      <c r="C37" s="5">
        <f t="shared" si="7"/>
        <v>1</v>
      </c>
      <c r="D37" s="5">
        <v>0.89</v>
      </c>
    </row>
    <row r="38" spans="1:6" x14ac:dyDescent="0.25">
      <c r="A38" s="5">
        <v>117</v>
      </c>
      <c r="B38" s="5">
        <v>116</v>
      </c>
      <c r="C38" s="5">
        <f t="shared" si="7"/>
        <v>1</v>
      </c>
      <c r="D38" s="5">
        <v>0.99</v>
      </c>
    </row>
    <row r="39" spans="1:6" x14ac:dyDescent="0.25">
      <c r="A39" s="5">
        <v>154</v>
      </c>
      <c r="B39" s="5">
        <v>154</v>
      </c>
      <c r="C39" s="5">
        <f t="shared" si="7"/>
        <v>0</v>
      </c>
      <c r="D39" s="5">
        <v>0.88</v>
      </c>
    </row>
    <row r="40" spans="1:6" x14ac:dyDescent="0.25">
      <c r="A40" s="5">
        <v>205</v>
      </c>
      <c r="B40" s="5">
        <v>204</v>
      </c>
      <c r="C40" s="5">
        <f t="shared" si="7"/>
        <v>1</v>
      </c>
      <c r="D40" s="5">
        <v>0.99</v>
      </c>
    </row>
    <row r="41" spans="1:6" x14ac:dyDescent="0.25">
      <c r="A41" s="5">
        <v>230</v>
      </c>
      <c r="D41" s="2"/>
    </row>
    <row r="42" spans="1:6" ht="30" x14ac:dyDescent="0.25">
      <c r="A42" s="3" t="s">
        <v>28</v>
      </c>
      <c r="B42" s="3">
        <f>COUNTA(B36:B41)</f>
        <v>5</v>
      </c>
      <c r="C42" s="3"/>
    </row>
    <row r="43" spans="1:6" ht="30" x14ac:dyDescent="0.25">
      <c r="A43" s="6" t="s">
        <v>5</v>
      </c>
      <c r="B43" s="6" t="s">
        <v>11</v>
      </c>
      <c r="C43" s="6" t="s">
        <v>8</v>
      </c>
      <c r="D43" s="6" t="s">
        <v>9</v>
      </c>
      <c r="E43" s="7" t="s">
        <v>45</v>
      </c>
      <c r="F43" s="5">
        <f>SUM(C44:C48)</f>
        <v>5</v>
      </c>
    </row>
    <row r="44" spans="1:6" x14ac:dyDescent="0.25">
      <c r="A44" s="5">
        <v>52</v>
      </c>
      <c r="B44" s="5">
        <v>51</v>
      </c>
      <c r="C44" s="5">
        <f t="shared" ref="C44:C48" si="8">A44-B44</f>
        <v>1</v>
      </c>
      <c r="D44" s="5">
        <v>1</v>
      </c>
    </row>
    <row r="45" spans="1:6" x14ac:dyDescent="0.25">
      <c r="A45" s="5">
        <v>88</v>
      </c>
      <c r="B45" s="5">
        <v>87</v>
      </c>
      <c r="C45" s="5">
        <f t="shared" si="8"/>
        <v>1</v>
      </c>
      <c r="D45" s="5">
        <v>0.91</v>
      </c>
    </row>
    <row r="46" spans="1:6" x14ac:dyDescent="0.25">
      <c r="A46" s="5">
        <v>117</v>
      </c>
      <c r="B46" s="5">
        <v>116</v>
      </c>
      <c r="C46" s="5">
        <f t="shared" si="8"/>
        <v>1</v>
      </c>
      <c r="D46" s="5">
        <v>0.97</v>
      </c>
    </row>
    <row r="47" spans="1:6" x14ac:dyDescent="0.25">
      <c r="A47" s="5">
        <v>154</v>
      </c>
      <c r="B47" s="5">
        <v>153</v>
      </c>
      <c r="C47" s="5">
        <f t="shared" si="8"/>
        <v>1</v>
      </c>
      <c r="D47" s="5">
        <v>0.86</v>
      </c>
    </row>
    <row r="48" spans="1:6" x14ac:dyDescent="0.25">
      <c r="A48" s="5">
        <v>205</v>
      </c>
      <c r="B48" s="5">
        <v>204</v>
      </c>
      <c r="C48" s="5">
        <f t="shared" si="8"/>
        <v>1</v>
      </c>
      <c r="D48" s="5">
        <v>0.97</v>
      </c>
    </row>
    <row r="49" spans="1:6" x14ac:dyDescent="0.25">
      <c r="A49" s="5">
        <v>230</v>
      </c>
      <c r="D49" s="2"/>
    </row>
    <row r="50" spans="1:6" ht="30" x14ac:dyDescent="0.25">
      <c r="A50" s="3" t="s">
        <v>28</v>
      </c>
      <c r="B50" s="3">
        <f>COUNTA(B44:B49)</f>
        <v>5</v>
      </c>
      <c r="C50" s="3"/>
    </row>
    <row r="51" spans="1:6" ht="30" x14ac:dyDescent="0.25">
      <c r="A51" s="6" t="s">
        <v>5</v>
      </c>
      <c r="B51" s="6" t="s">
        <v>11</v>
      </c>
      <c r="C51" s="6" t="s">
        <v>8</v>
      </c>
      <c r="D51" s="6" t="s">
        <v>9</v>
      </c>
      <c r="E51" s="7" t="s">
        <v>46</v>
      </c>
      <c r="F51" s="5">
        <f>SUM(C52:C56)</f>
        <v>5</v>
      </c>
    </row>
    <row r="52" spans="1:6" x14ac:dyDescent="0.25">
      <c r="A52" s="5">
        <v>52</v>
      </c>
      <c r="B52" s="5">
        <v>51</v>
      </c>
      <c r="C52" s="5">
        <f t="shared" ref="C52:C56" si="9">A52-B52</f>
        <v>1</v>
      </c>
      <c r="D52" s="5">
        <v>1</v>
      </c>
    </row>
    <row r="53" spans="1:6" x14ac:dyDescent="0.25">
      <c r="A53" s="5">
        <v>88</v>
      </c>
      <c r="B53" s="5">
        <v>87</v>
      </c>
      <c r="C53" s="5">
        <f t="shared" si="9"/>
        <v>1</v>
      </c>
      <c r="D53" s="5">
        <v>0.91</v>
      </c>
    </row>
    <row r="54" spans="1:6" x14ac:dyDescent="0.25">
      <c r="A54" s="5">
        <v>117</v>
      </c>
      <c r="B54" s="5">
        <v>116</v>
      </c>
      <c r="C54" s="5">
        <f t="shared" si="9"/>
        <v>1</v>
      </c>
      <c r="D54" s="5">
        <v>0.94</v>
      </c>
    </row>
    <row r="55" spans="1:6" x14ac:dyDescent="0.25">
      <c r="A55" s="5">
        <v>154</v>
      </c>
      <c r="B55" s="5">
        <v>153</v>
      </c>
      <c r="C55" s="5">
        <f t="shared" si="9"/>
        <v>1</v>
      </c>
      <c r="D55" s="5">
        <v>0.86</v>
      </c>
    </row>
    <row r="56" spans="1:6" x14ac:dyDescent="0.25">
      <c r="A56" s="5">
        <v>205</v>
      </c>
      <c r="B56" s="5">
        <v>204</v>
      </c>
      <c r="C56" s="5">
        <f t="shared" si="9"/>
        <v>1</v>
      </c>
      <c r="D56" s="5">
        <v>0.97</v>
      </c>
    </row>
    <row r="57" spans="1:6" x14ac:dyDescent="0.25">
      <c r="A57" s="5">
        <v>230</v>
      </c>
      <c r="D57" s="2"/>
    </row>
    <row r="58" spans="1:6" ht="30" x14ac:dyDescent="0.25">
      <c r="A58" s="3" t="s">
        <v>28</v>
      </c>
      <c r="B58" s="3">
        <f>COUNTA(B52:B57)</f>
        <v>5</v>
      </c>
      <c r="C58" s="3"/>
    </row>
    <row r="59" spans="1:6" ht="30" x14ac:dyDescent="0.25">
      <c r="A59" s="6" t="s">
        <v>5</v>
      </c>
      <c r="B59" s="6" t="s">
        <v>11</v>
      </c>
      <c r="C59" s="6" t="s">
        <v>8</v>
      </c>
      <c r="D59" s="6" t="s">
        <v>9</v>
      </c>
      <c r="E59" s="7" t="s">
        <v>40</v>
      </c>
      <c r="F59" s="5">
        <f>SUM(C60:C64)</f>
        <v>5</v>
      </c>
    </row>
    <row r="60" spans="1:6" x14ac:dyDescent="0.25">
      <c r="A60" s="5">
        <v>52</v>
      </c>
      <c r="B60" s="5">
        <v>51</v>
      </c>
      <c r="C60" s="5">
        <f t="shared" ref="C60:C64" si="10">A60-B60</f>
        <v>1</v>
      </c>
      <c r="D60" s="5">
        <v>1</v>
      </c>
    </row>
    <row r="61" spans="1:6" x14ac:dyDescent="0.25">
      <c r="A61" s="5">
        <v>88</v>
      </c>
      <c r="B61" s="5">
        <v>87</v>
      </c>
      <c r="C61" s="5">
        <f t="shared" si="10"/>
        <v>1</v>
      </c>
      <c r="D61" s="5">
        <v>0.91</v>
      </c>
    </row>
    <row r="62" spans="1:6" x14ac:dyDescent="0.25">
      <c r="A62" s="5">
        <v>117</v>
      </c>
      <c r="B62" s="5">
        <v>116</v>
      </c>
      <c r="C62" s="5">
        <f t="shared" si="10"/>
        <v>1</v>
      </c>
      <c r="D62" s="5">
        <v>0.95</v>
      </c>
    </row>
    <row r="63" spans="1:6" x14ac:dyDescent="0.25">
      <c r="A63" s="5">
        <v>154</v>
      </c>
      <c r="B63" s="5">
        <v>153</v>
      </c>
      <c r="C63" s="5">
        <f t="shared" si="10"/>
        <v>1</v>
      </c>
      <c r="D63" s="5">
        <v>0.86</v>
      </c>
    </row>
    <row r="64" spans="1:6" x14ac:dyDescent="0.25">
      <c r="A64" s="5">
        <v>205</v>
      </c>
      <c r="B64" s="5">
        <v>204</v>
      </c>
      <c r="C64" s="5">
        <f t="shared" si="10"/>
        <v>1</v>
      </c>
      <c r="D64" s="5">
        <v>0.97</v>
      </c>
    </row>
    <row r="65" spans="1:6" x14ac:dyDescent="0.25">
      <c r="A65" s="5">
        <v>230</v>
      </c>
      <c r="D65" s="2"/>
    </row>
    <row r="66" spans="1:6" ht="30" x14ac:dyDescent="0.25">
      <c r="A66" s="3" t="s">
        <v>28</v>
      </c>
      <c r="B66" s="3">
        <f>COUNTA(B60:B65)</f>
        <v>5</v>
      </c>
      <c r="C66" s="3"/>
    </row>
    <row r="67" spans="1:6" ht="30" x14ac:dyDescent="0.25">
      <c r="A67" s="6" t="s">
        <v>5</v>
      </c>
      <c r="B67" s="6" t="s">
        <v>11</v>
      </c>
      <c r="C67" s="6" t="s">
        <v>8</v>
      </c>
      <c r="D67" s="6" t="s">
        <v>9</v>
      </c>
      <c r="E67" s="7" t="s">
        <v>47</v>
      </c>
      <c r="F67" s="5">
        <f>SUM(C68:C72)</f>
        <v>4</v>
      </c>
    </row>
    <row r="68" spans="1:6" x14ac:dyDescent="0.25">
      <c r="A68" s="5">
        <v>52</v>
      </c>
      <c r="B68" s="5">
        <v>51</v>
      </c>
      <c r="C68" s="5">
        <f t="shared" ref="C68:C72" si="11">A68-B68</f>
        <v>1</v>
      </c>
      <c r="D68" s="5">
        <v>0.98</v>
      </c>
    </row>
    <row r="69" spans="1:6" x14ac:dyDescent="0.25">
      <c r="A69" s="5">
        <v>88</v>
      </c>
      <c r="B69" s="5">
        <v>87</v>
      </c>
      <c r="C69" s="5">
        <f t="shared" si="11"/>
        <v>1</v>
      </c>
      <c r="D69" s="5">
        <v>0.91</v>
      </c>
    </row>
    <row r="70" spans="1:6" x14ac:dyDescent="0.25">
      <c r="A70" s="5">
        <v>117</v>
      </c>
      <c r="B70" s="5">
        <v>116</v>
      </c>
      <c r="C70" s="5">
        <f t="shared" si="11"/>
        <v>1</v>
      </c>
      <c r="D70" s="5">
        <v>0.94</v>
      </c>
    </row>
    <row r="71" spans="1:6" x14ac:dyDescent="0.25">
      <c r="A71" s="5">
        <v>154</v>
      </c>
      <c r="B71" s="5">
        <v>154</v>
      </c>
      <c r="C71" s="5">
        <f t="shared" si="11"/>
        <v>0</v>
      </c>
      <c r="D71" s="5">
        <v>0.82</v>
      </c>
    </row>
    <row r="72" spans="1:6" x14ac:dyDescent="0.25">
      <c r="A72" s="5">
        <v>205</v>
      </c>
      <c r="B72" s="5">
        <v>204</v>
      </c>
      <c r="C72" s="5">
        <f t="shared" si="11"/>
        <v>1</v>
      </c>
      <c r="D72" s="5">
        <v>0.97</v>
      </c>
    </row>
    <row r="73" spans="1:6" x14ac:dyDescent="0.25">
      <c r="A73" s="5">
        <v>230</v>
      </c>
      <c r="D73" s="2"/>
    </row>
    <row r="74" spans="1:6" ht="30" x14ac:dyDescent="0.25">
      <c r="A74" s="3" t="s">
        <v>28</v>
      </c>
      <c r="B74" s="3">
        <f>COUNTA(B68:B73)</f>
        <v>5</v>
      </c>
      <c r="C74" s="3"/>
    </row>
    <row r="75" spans="1:6" ht="30" x14ac:dyDescent="0.25">
      <c r="A75" s="6" t="s">
        <v>5</v>
      </c>
      <c r="B75" s="6" t="s">
        <v>11</v>
      </c>
      <c r="C75" s="6" t="s">
        <v>8</v>
      </c>
      <c r="D75" s="6" t="s">
        <v>9</v>
      </c>
      <c r="E75" s="7" t="s">
        <v>48</v>
      </c>
      <c r="F75" s="5">
        <f>SUM(C76:C80)</f>
        <v>4</v>
      </c>
    </row>
    <row r="76" spans="1:6" x14ac:dyDescent="0.25">
      <c r="A76" s="5">
        <v>52</v>
      </c>
      <c r="B76" s="5">
        <v>51</v>
      </c>
      <c r="C76" s="5">
        <f t="shared" ref="C76:C80" si="12">A76-B76</f>
        <v>1</v>
      </c>
      <c r="D76" s="5">
        <v>1</v>
      </c>
    </row>
    <row r="77" spans="1:6" x14ac:dyDescent="0.25">
      <c r="A77" s="5">
        <v>88</v>
      </c>
      <c r="B77" s="5">
        <v>87</v>
      </c>
      <c r="C77" s="5">
        <f t="shared" si="12"/>
        <v>1</v>
      </c>
      <c r="D77" s="5">
        <v>0.91</v>
      </c>
    </row>
    <row r="78" spans="1:6" x14ac:dyDescent="0.25">
      <c r="A78" s="5">
        <v>117</v>
      </c>
      <c r="B78" s="5">
        <v>116</v>
      </c>
      <c r="C78" s="5">
        <f t="shared" si="12"/>
        <v>1</v>
      </c>
      <c r="D78" s="5">
        <v>0.94</v>
      </c>
    </row>
    <row r="79" spans="1:6" x14ac:dyDescent="0.25">
      <c r="A79" s="5">
        <v>154</v>
      </c>
      <c r="B79" s="5">
        <v>154</v>
      </c>
      <c r="C79" s="5">
        <f t="shared" si="12"/>
        <v>0</v>
      </c>
      <c r="D79" s="5">
        <v>0.89</v>
      </c>
    </row>
    <row r="80" spans="1:6" x14ac:dyDescent="0.25">
      <c r="A80" s="5">
        <v>205</v>
      </c>
      <c r="B80" s="5">
        <v>204</v>
      </c>
      <c r="C80" s="5">
        <f t="shared" si="12"/>
        <v>1</v>
      </c>
      <c r="D80" s="5">
        <v>0.95</v>
      </c>
    </row>
    <row r="81" spans="1:6" x14ac:dyDescent="0.25">
      <c r="A81" s="5">
        <v>230</v>
      </c>
      <c r="D81" s="2"/>
    </row>
    <row r="82" spans="1:6" ht="30" x14ac:dyDescent="0.25">
      <c r="A82" s="3" t="s">
        <v>28</v>
      </c>
      <c r="B82" s="3">
        <f>COUNTA(B76:B81)</f>
        <v>5</v>
      </c>
      <c r="C82" s="3"/>
    </row>
    <row r="83" spans="1:6" ht="30" x14ac:dyDescent="0.25">
      <c r="A83" s="6" t="s">
        <v>5</v>
      </c>
      <c r="B83" s="6" t="s">
        <v>11</v>
      </c>
      <c r="C83" s="6" t="s">
        <v>8</v>
      </c>
      <c r="D83" s="6" t="s">
        <v>9</v>
      </c>
      <c r="E83" s="7" t="s">
        <v>49</v>
      </c>
      <c r="F83" s="5">
        <f>SUM(C84:C88)</f>
        <v>4</v>
      </c>
    </row>
    <row r="84" spans="1:6" x14ac:dyDescent="0.25">
      <c r="A84" s="5">
        <v>52</v>
      </c>
      <c r="B84" s="5">
        <v>51</v>
      </c>
      <c r="C84" s="5">
        <f t="shared" ref="C84:C88" si="13">A84-B84</f>
        <v>1</v>
      </c>
      <c r="D84" s="5">
        <v>1</v>
      </c>
    </row>
    <row r="85" spans="1:6" x14ac:dyDescent="0.25">
      <c r="A85" s="5">
        <v>88</v>
      </c>
      <c r="B85" s="5">
        <v>87</v>
      </c>
      <c r="C85" s="5">
        <f t="shared" si="13"/>
        <v>1</v>
      </c>
      <c r="D85" s="5">
        <v>0.91</v>
      </c>
    </row>
    <row r="86" spans="1:6" x14ac:dyDescent="0.25">
      <c r="A86" s="5">
        <v>117</v>
      </c>
      <c r="B86" s="5">
        <v>116</v>
      </c>
      <c r="C86" s="5">
        <f t="shared" si="13"/>
        <v>1</v>
      </c>
      <c r="D86" s="5">
        <v>0.94</v>
      </c>
    </row>
    <row r="87" spans="1:6" x14ac:dyDescent="0.25">
      <c r="A87" s="5">
        <v>154</v>
      </c>
      <c r="B87" s="5">
        <v>154</v>
      </c>
      <c r="C87" s="5">
        <f t="shared" si="13"/>
        <v>0</v>
      </c>
      <c r="D87" s="5">
        <v>0.83</v>
      </c>
    </row>
    <row r="88" spans="1:6" x14ac:dyDescent="0.25">
      <c r="A88" s="5">
        <v>205</v>
      </c>
      <c r="B88" s="5">
        <v>204</v>
      </c>
      <c r="C88" s="5">
        <f t="shared" si="13"/>
        <v>1</v>
      </c>
      <c r="D88" s="5">
        <v>0.95</v>
      </c>
    </row>
    <row r="89" spans="1:6" x14ac:dyDescent="0.25">
      <c r="A89" s="5">
        <v>230</v>
      </c>
      <c r="D89" s="2"/>
    </row>
    <row r="90" spans="1:6" ht="30" x14ac:dyDescent="0.25">
      <c r="A90" s="3" t="s">
        <v>28</v>
      </c>
      <c r="B90" s="3">
        <f>COUNTA(B84:B89)</f>
        <v>5</v>
      </c>
      <c r="C90" s="3"/>
    </row>
    <row r="91" spans="1:6" ht="30" x14ac:dyDescent="0.25">
      <c r="A91" s="6" t="s">
        <v>5</v>
      </c>
      <c r="B91" s="6" t="s">
        <v>11</v>
      </c>
      <c r="C91" s="6" t="s">
        <v>8</v>
      </c>
      <c r="D91" s="6" t="s">
        <v>9</v>
      </c>
      <c r="E91" s="7" t="s">
        <v>50</v>
      </c>
      <c r="F91" s="5">
        <f>SUM(C92:C96)</f>
        <v>5</v>
      </c>
    </row>
    <row r="92" spans="1:6" x14ac:dyDescent="0.25">
      <c r="A92" s="5">
        <v>52</v>
      </c>
      <c r="B92" s="5">
        <v>51</v>
      </c>
      <c r="C92" s="5">
        <f t="shared" ref="C92:C96" si="14">A92-B92</f>
        <v>1</v>
      </c>
      <c r="D92" s="5">
        <v>0.98</v>
      </c>
    </row>
    <row r="93" spans="1:6" x14ac:dyDescent="0.25">
      <c r="A93" s="5">
        <v>88</v>
      </c>
      <c r="B93" s="5">
        <v>87</v>
      </c>
      <c r="C93" s="5">
        <f t="shared" si="14"/>
        <v>1</v>
      </c>
      <c r="D93" s="5">
        <v>0.91</v>
      </c>
    </row>
    <row r="94" spans="1:6" x14ac:dyDescent="0.25">
      <c r="A94" s="5">
        <v>117</v>
      </c>
      <c r="B94" s="5">
        <v>116</v>
      </c>
      <c r="C94" s="5">
        <f t="shared" si="14"/>
        <v>1</v>
      </c>
      <c r="D94" s="5">
        <v>0.93</v>
      </c>
    </row>
    <row r="95" spans="1:6" x14ac:dyDescent="0.25">
      <c r="A95" s="5">
        <v>154</v>
      </c>
      <c r="B95" s="5">
        <v>153</v>
      </c>
      <c r="C95" s="5">
        <f t="shared" si="14"/>
        <v>1</v>
      </c>
      <c r="D95" s="5">
        <v>0.86</v>
      </c>
    </row>
    <row r="96" spans="1:6" x14ac:dyDescent="0.25">
      <c r="A96" s="5">
        <v>205</v>
      </c>
      <c r="B96" s="5">
        <v>204</v>
      </c>
      <c r="C96" s="5">
        <f t="shared" si="14"/>
        <v>1</v>
      </c>
      <c r="D96" s="5">
        <v>0.94</v>
      </c>
    </row>
    <row r="97" spans="1:4" x14ac:dyDescent="0.25">
      <c r="A97" s="5">
        <v>230</v>
      </c>
      <c r="D97" s="2"/>
    </row>
    <row r="98" spans="1:4" ht="30" x14ac:dyDescent="0.25">
      <c r="A98" s="3" t="s">
        <v>28</v>
      </c>
      <c r="B98" s="3">
        <f>COUNTA(B92:B97)</f>
        <v>5</v>
      </c>
      <c r="C98" s="3"/>
    </row>
  </sheetData>
  <mergeCells count="1">
    <mergeCell ref="H1:O1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16ED9-7CC3-4A3A-803B-94AB3EDBAF53}">
  <dimension ref="A1:O102"/>
  <sheetViews>
    <sheetView tabSelected="1" workbookViewId="0">
      <selection activeCell="N10" sqref="N10"/>
    </sheetView>
  </sheetViews>
  <sheetFormatPr defaultColWidth="9.140625" defaultRowHeight="15" x14ac:dyDescent="0.25"/>
  <cols>
    <col min="1" max="1" width="34.42578125" style="4" customWidth="1"/>
    <col min="2" max="2" width="22.42578125" style="4" customWidth="1"/>
    <col min="3" max="3" width="22.7109375" style="4" customWidth="1"/>
    <col min="4" max="4" width="24.140625" style="4" customWidth="1"/>
    <col min="5" max="5" width="10.42578125" style="4" customWidth="1"/>
    <col min="6" max="6" width="17.7109375" style="4" customWidth="1"/>
    <col min="7" max="7" width="18.28515625" style="4" customWidth="1"/>
    <col min="8" max="8" width="17" style="4" customWidth="1"/>
    <col min="9" max="9" width="19.7109375" style="4" customWidth="1"/>
    <col min="10" max="11" width="14.85546875" style="4" customWidth="1"/>
    <col min="12" max="12" width="13.85546875" style="4" customWidth="1"/>
    <col min="13" max="16384" width="9.140625" style="4"/>
  </cols>
  <sheetData>
    <row r="1" spans="1:15" ht="36" customHeight="1" x14ac:dyDescent="0.25">
      <c r="A1" s="1" t="s">
        <v>0</v>
      </c>
      <c r="B1" s="1" t="s">
        <v>1</v>
      </c>
      <c r="C1" s="1" t="s">
        <v>3</v>
      </c>
      <c r="D1" s="1" t="s">
        <v>6</v>
      </c>
      <c r="E1" s="2"/>
      <c r="F1" s="1" t="s">
        <v>23</v>
      </c>
      <c r="G1" s="3"/>
      <c r="H1" s="19" t="s">
        <v>10</v>
      </c>
      <c r="I1" s="19"/>
      <c r="J1" s="19"/>
      <c r="K1" s="19"/>
      <c r="L1" s="19"/>
      <c r="M1" s="19"/>
      <c r="N1" s="19"/>
      <c r="O1" s="19"/>
    </row>
    <row r="2" spans="1:15" ht="48.95" customHeight="1" x14ac:dyDescent="0.25">
      <c r="A2" s="5" t="s">
        <v>16</v>
      </c>
      <c r="B2" s="5" t="s">
        <v>15</v>
      </c>
      <c r="C2" s="5" t="s">
        <v>4</v>
      </c>
      <c r="D2" s="5" t="s">
        <v>7</v>
      </c>
      <c r="E2" s="5"/>
      <c r="F2" s="3"/>
      <c r="G2" s="5"/>
      <c r="H2" s="11" t="s">
        <v>13</v>
      </c>
      <c r="I2" s="11" t="s">
        <v>17</v>
      </c>
      <c r="J2" s="11" t="s">
        <v>20</v>
      </c>
      <c r="K2" s="11" t="s">
        <v>21</v>
      </c>
      <c r="L2" s="11" t="s">
        <v>22</v>
      </c>
      <c r="M2" s="3"/>
      <c r="N2" s="3"/>
      <c r="O2" s="3"/>
    </row>
    <row r="3" spans="1:15" ht="24" customHeight="1" x14ac:dyDescent="0.25">
      <c r="A3" s="6" t="s">
        <v>5</v>
      </c>
      <c r="B3" s="6" t="s">
        <v>11</v>
      </c>
      <c r="C3" s="6" t="s">
        <v>8</v>
      </c>
      <c r="D3" s="6" t="s">
        <v>9</v>
      </c>
      <c r="E3" s="7" t="s">
        <v>39</v>
      </c>
      <c r="F3" s="5">
        <f>SUM(C4:C9)</f>
        <v>5</v>
      </c>
      <c r="G3" s="5" t="s">
        <v>39</v>
      </c>
      <c r="H3" s="10">
        <f>(COUNTA(B4:B9)/6)*100</f>
        <v>100</v>
      </c>
      <c r="I3" s="5">
        <f>F3</f>
        <v>5</v>
      </c>
      <c r="J3" s="10">
        <f>AVERAGE(D4:D9)</f>
        <v>0.95500000000000007</v>
      </c>
      <c r="K3" s="10">
        <f>MAX(D4:D9)</f>
        <v>1</v>
      </c>
      <c r="L3" s="10">
        <f>MIN(D4:D9)</f>
        <v>0.9</v>
      </c>
      <c r="M3" s="3"/>
      <c r="N3" s="3"/>
      <c r="O3" s="3"/>
    </row>
    <row r="4" spans="1:15" x14ac:dyDescent="0.25">
      <c r="A4" s="5">
        <v>52</v>
      </c>
      <c r="B4" s="5">
        <v>51</v>
      </c>
      <c r="C4" s="5">
        <f>ABS(A4-B4)</f>
        <v>1</v>
      </c>
      <c r="D4" s="10">
        <v>1</v>
      </c>
      <c r="E4" s="2"/>
      <c r="F4" s="3"/>
      <c r="G4" s="5" t="s">
        <v>41</v>
      </c>
      <c r="H4" s="10">
        <f>(COUNTA(B12:B17)/6)*100</f>
        <v>100</v>
      </c>
      <c r="I4" s="5">
        <f>F11</f>
        <v>5</v>
      </c>
      <c r="J4" s="10">
        <f>AVERAGE(D12:D17)</f>
        <v>0.95333333333333314</v>
      </c>
      <c r="K4" s="10">
        <f>MAX(D12:D17)</f>
        <v>0.99</v>
      </c>
      <c r="L4" s="10">
        <f>MIN(D12:D17)</f>
        <v>0.89</v>
      </c>
      <c r="M4" s="3"/>
      <c r="N4" s="3"/>
      <c r="O4" s="3"/>
    </row>
    <row r="5" spans="1:15" x14ac:dyDescent="0.25">
      <c r="A5" s="5">
        <v>88</v>
      </c>
      <c r="B5" s="5">
        <v>87</v>
      </c>
      <c r="C5" s="5">
        <f t="shared" ref="C5:C9" si="0">ABS(A5-B5)</f>
        <v>1</v>
      </c>
      <c r="D5" s="10">
        <v>0.9</v>
      </c>
      <c r="E5" s="2"/>
      <c r="F5" s="3"/>
      <c r="G5" s="5" t="s">
        <v>42</v>
      </c>
      <c r="H5" s="10">
        <f>(COUNTA(B20:B25)/6)*100</f>
        <v>100</v>
      </c>
      <c r="I5" s="5">
        <f>F19</f>
        <v>5</v>
      </c>
      <c r="J5" s="10">
        <f>AVERAGE(D20:D25)</f>
        <v>0.93666666666666665</v>
      </c>
      <c r="K5" s="10">
        <f>MAX(D20:D25)</f>
        <v>0.98</v>
      </c>
      <c r="L5" s="10">
        <f>MIN(D20:D25)</f>
        <v>0.87</v>
      </c>
      <c r="M5" s="3"/>
      <c r="N5" s="3"/>
      <c r="O5" s="3"/>
    </row>
    <row r="6" spans="1:15" x14ac:dyDescent="0.25">
      <c r="A6" s="5">
        <v>117</v>
      </c>
      <c r="B6" s="5">
        <v>116</v>
      </c>
      <c r="C6" s="5">
        <f t="shared" si="0"/>
        <v>1</v>
      </c>
      <c r="D6" s="10">
        <v>0.97</v>
      </c>
      <c r="E6" s="2"/>
      <c r="F6" s="3"/>
      <c r="G6" s="5" t="s">
        <v>43</v>
      </c>
      <c r="H6" s="10">
        <f>(COUNTA(B28:B33)/6)*100</f>
        <v>100</v>
      </c>
      <c r="I6" s="5">
        <f>F27</f>
        <v>5</v>
      </c>
      <c r="J6" s="10">
        <f>AVERAGE(D28:D33)</f>
        <v>0.94943333333333324</v>
      </c>
      <c r="K6" s="10">
        <f>MAX(D28:D33)</f>
        <v>0.9879</v>
      </c>
      <c r="L6" s="10">
        <f>MIN(D28:D33)</f>
        <v>0.87439999999999996</v>
      </c>
      <c r="M6" s="3"/>
      <c r="N6" s="3"/>
      <c r="O6" s="3"/>
    </row>
    <row r="7" spans="1:15" x14ac:dyDescent="0.25">
      <c r="A7" s="5">
        <v>154</v>
      </c>
      <c r="B7" s="5">
        <v>153</v>
      </c>
      <c r="C7" s="5">
        <f t="shared" si="0"/>
        <v>1</v>
      </c>
      <c r="D7" s="10">
        <v>0.95</v>
      </c>
      <c r="E7" s="2"/>
      <c r="F7" s="3"/>
      <c r="G7" s="5" t="s">
        <v>44</v>
      </c>
      <c r="H7" s="10">
        <f>(COUNTA(B36:B41)/6)*100</f>
        <v>100</v>
      </c>
      <c r="I7" s="5">
        <f>F35</f>
        <v>5</v>
      </c>
      <c r="J7" s="10">
        <f>AVERAGE(D36:D41)</f>
        <v>0.9301666666666667</v>
      </c>
      <c r="K7" s="10">
        <f>MAX(D36:D41)</f>
        <v>0.99260000000000004</v>
      </c>
      <c r="L7" s="10">
        <f>MIN(D36:D41)</f>
        <v>0.82840000000000003</v>
      </c>
      <c r="M7" s="3"/>
      <c r="N7" s="3"/>
      <c r="O7" s="3"/>
    </row>
    <row r="8" spans="1:15" x14ac:dyDescent="0.25">
      <c r="A8" s="5">
        <v>205</v>
      </c>
      <c r="B8" s="5">
        <v>204</v>
      </c>
      <c r="C8" s="5">
        <f t="shared" si="0"/>
        <v>1</v>
      </c>
      <c r="D8" s="10">
        <v>0.98</v>
      </c>
      <c r="E8" s="2"/>
      <c r="F8" s="3"/>
      <c r="G8" s="5" t="s">
        <v>45</v>
      </c>
      <c r="H8" s="10">
        <f>(COUNTA(B44:B49)/6)*100</f>
        <v>100</v>
      </c>
      <c r="I8" s="5">
        <f>F43</f>
        <v>5</v>
      </c>
      <c r="J8" s="10">
        <f>AVERAGE(D44:D49)</f>
        <v>0.93121666666666669</v>
      </c>
      <c r="K8" s="10">
        <f>MAX(D44:D49)</f>
        <v>0.97689999999999999</v>
      </c>
      <c r="L8" s="10">
        <f>MIN(D44:D49)</f>
        <v>0.86250000000000004</v>
      </c>
      <c r="M8" s="3"/>
      <c r="N8" s="3"/>
      <c r="O8" s="3"/>
    </row>
    <row r="9" spans="1:15" x14ac:dyDescent="0.25">
      <c r="A9" s="5">
        <v>230</v>
      </c>
      <c r="B9" s="5">
        <v>230</v>
      </c>
      <c r="C9" s="5">
        <f t="shared" si="0"/>
        <v>0</v>
      </c>
      <c r="D9" s="10">
        <v>0.93</v>
      </c>
      <c r="E9" s="2"/>
      <c r="F9" s="3"/>
      <c r="G9" s="5" t="s">
        <v>46</v>
      </c>
      <c r="H9" s="10">
        <f>(COUNTA(B52:B57)/6)*100</f>
        <v>100</v>
      </c>
      <c r="I9" s="5">
        <f>F51</f>
        <v>5</v>
      </c>
      <c r="J9" s="10">
        <f>AVERAGE(D52:D57)</f>
        <v>0.92499999999999993</v>
      </c>
      <c r="K9" s="10">
        <f>MAX(D52:D57)</f>
        <v>0.97</v>
      </c>
      <c r="L9" s="10">
        <f>MIN(D52:D57)</f>
        <v>0.86</v>
      </c>
      <c r="M9" s="3"/>
      <c r="N9" s="3"/>
      <c r="O9" s="3"/>
    </row>
    <row r="10" spans="1:15" ht="21" customHeight="1" x14ac:dyDescent="0.25">
      <c r="A10" s="3" t="s">
        <v>28</v>
      </c>
      <c r="B10" s="3">
        <f>COUNTA(B4:B9)</f>
        <v>6</v>
      </c>
      <c r="C10" s="3"/>
      <c r="D10" s="3"/>
      <c r="E10" s="2"/>
      <c r="F10" s="3"/>
      <c r="G10" s="5" t="s">
        <v>40</v>
      </c>
      <c r="H10" s="10">
        <f>(COUNTA(B60:B65)/6)*100</f>
        <v>100</v>
      </c>
      <c r="I10" s="5">
        <f>F59</f>
        <v>5</v>
      </c>
      <c r="J10" s="10">
        <f>AVERAGE(D60:D65)</f>
        <v>0.92</v>
      </c>
      <c r="K10" s="10">
        <f>MAX(D60:D65)</f>
        <v>0.97</v>
      </c>
      <c r="L10" s="10">
        <f>MIN(D60:D65)</f>
        <v>0.86</v>
      </c>
      <c r="M10" s="3"/>
      <c r="N10" s="3"/>
      <c r="O10" s="3"/>
    </row>
    <row r="11" spans="1:15" ht="30" x14ac:dyDescent="0.25">
      <c r="A11" s="6" t="s">
        <v>5</v>
      </c>
      <c r="B11" s="6" t="s">
        <v>11</v>
      </c>
      <c r="C11" s="6" t="s">
        <v>8</v>
      </c>
      <c r="D11" s="6" t="s">
        <v>9</v>
      </c>
      <c r="E11" s="7" t="s">
        <v>41</v>
      </c>
      <c r="F11" s="5">
        <f>SUM(C12:C17)</f>
        <v>5</v>
      </c>
      <c r="G11" s="5" t="s">
        <v>47</v>
      </c>
      <c r="H11" s="10">
        <f>(COUNTA(B68:B73)/6)*100</f>
        <v>100</v>
      </c>
      <c r="I11" s="5">
        <f>F67</f>
        <v>4</v>
      </c>
      <c r="J11" s="13">
        <f>AVERAGE(D68:D73)</f>
        <v>0.91194999999999993</v>
      </c>
      <c r="K11" s="13">
        <f>MAX(D68:D73)</f>
        <v>0.95050000000000001</v>
      </c>
      <c r="L11" s="13">
        <f>MIN(D68:D73)</f>
        <v>0.82179999999999997</v>
      </c>
      <c r="M11" s="3"/>
      <c r="N11" s="3"/>
      <c r="O11" s="3"/>
    </row>
    <row r="12" spans="1:15" x14ac:dyDescent="0.25">
      <c r="A12" s="5">
        <v>52</v>
      </c>
      <c r="B12" s="5">
        <v>51</v>
      </c>
      <c r="C12" s="5">
        <f>ABS(A12-B12)</f>
        <v>1</v>
      </c>
      <c r="D12" s="5">
        <v>0.99</v>
      </c>
      <c r="E12" s="2"/>
      <c r="F12" s="3"/>
      <c r="G12" s="5" t="s">
        <v>48</v>
      </c>
      <c r="H12" s="10">
        <f>(COUNTA(B76:B81)/6)*100</f>
        <v>100</v>
      </c>
      <c r="I12" s="5">
        <f>F75</f>
        <v>4</v>
      </c>
      <c r="J12" s="10">
        <f>AVERAGE(D76:D81)</f>
        <v>0.90333333333333332</v>
      </c>
      <c r="K12" s="10">
        <f>MAX(D76:D81)</f>
        <v>0.95</v>
      </c>
      <c r="L12" s="10">
        <f>MIN(D76:D81)</f>
        <v>0.86</v>
      </c>
      <c r="M12" s="3"/>
      <c r="N12" s="3"/>
      <c r="O12" s="3"/>
    </row>
    <row r="13" spans="1:15" x14ac:dyDescent="0.25">
      <c r="A13" s="5">
        <v>88</v>
      </c>
      <c r="B13" s="5">
        <v>87</v>
      </c>
      <c r="C13" s="5">
        <f t="shared" ref="C13:C17" si="1">ABS(A13-B13)</f>
        <v>1</v>
      </c>
      <c r="D13" s="5">
        <v>0.89</v>
      </c>
      <c r="E13" s="2"/>
      <c r="F13" s="3"/>
      <c r="G13" s="5" t="s">
        <v>49</v>
      </c>
      <c r="H13" s="10">
        <f>(COUNTA(B84:B89)/6)*100</f>
        <v>100</v>
      </c>
      <c r="I13" s="5">
        <f>F83</f>
        <v>5</v>
      </c>
      <c r="J13" s="10">
        <f>AVERAGE(D84:D89)</f>
        <v>0.89666666666666661</v>
      </c>
      <c r="K13" s="10">
        <f>MAX(D84:D89)</f>
        <v>0.95</v>
      </c>
      <c r="L13" s="10">
        <f>MIN(D84:D89)</f>
        <v>0.83</v>
      </c>
      <c r="M13" s="3"/>
      <c r="N13" s="3"/>
      <c r="O13" s="3"/>
    </row>
    <row r="14" spans="1:15" x14ac:dyDescent="0.25">
      <c r="A14" s="5">
        <v>117</v>
      </c>
      <c r="B14" s="5">
        <v>116</v>
      </c>
      <c r="C14" s="5">
        <f t="shared" si="1"/>
        <v>1</v>
      </c>
      <c r="D14" s="5">
        <v>0.97</v>
      </c>
      <c r="E14" s="2"/>
      <c r="F14" s="3"/>
      <c r="G14" s="5" t="s">
        <v>50</v>
      </c>
      <c r="H14" s="10">
        <f>(COUNTA(B92:B97)/6)*100</f>
        <v>100</v>
      </c>
      <c r="I14" s="5">
        <f>F91</f>
        <v>6</v>
      </c>
      <c r="J14" s="10">
        <f>AVERAGE(D92:D97)</f>
        <v>0.90166666666666673</v>
      </c>
      <c r="K14" s="10">
        <f>MAX(D92:D97)</f>
        <v>0.95</v>
      </c>
      <c r="L14" s="10">
        <f>MIN(D92:D97)</f>
        <v>0.86</v>
      </c>
      <c r="M14" s="3"/>
      <c r="N14" s="3"/>
      <c r="O14" s="3"/>
    </row>
    <row r="15" spans="1:15" x14ac:dyDescent="0.25">
      <c r="A15" s="5">
        <v>154</v>
      </c>
      <c r="B15" s="5">
        <v>153</v>
      </c>
      <c r="C15" s="5">
        <f t="shared" si="1"/>
        <v>1</v>
      </c>
      <c r="D15" s="5">
        <v>0.95</v>
      </c>
      <c r="E15" s="2"/>
      <c r="F15" s="3"/>
      <c r="G15" s="1" t="s">
        <v>12</v>
      </c>
      <c r="H15" s="9">
        <f>AVERAGE(H3:H14)</f>
        <v>100</v>
      </c>
      <c r="I15" s="9">
        <f>AVERAGE(I3:I14)</f>
        <v>4.916666666666667</v>
      </c>
      <c r="J15" s="9">
        <f t="shared" ref="J15:L15" si="2">AVERAGE(J3:J14)</f>
        <v>0.92620277777777771</v>
      </c>
      <c r="K15" s="9">
        <f t="shared" si="2"/>
        <v>0.97232499999999977</v>
      </c>
      <c r="L15" s="9">
        <f t="shared" si="2"/>
        <v>0.85975833333333329</v>
      </c>
      <c r="M15" s="3"/>
      <c r="N15" s="3"/>
      <c r="O15" s="3"/>
    </row>
    <row r="16" spans="1:15" x14ac:dyDescent="0.25">
      <c r="A16" s="5">
        <v>205</v>
      </c>
      <c r="B16" s="5">
        <v>204</v>
      </c>
      <c r="C16" s="5">
        <f t="shared" si="1"/>
        <v>1</v>
      </c>
      <c r="D16" s="5">
        <v>0.98</v>
      </c>
      <c r="E16" s="2"/>
      <c r="F16" s="5"/>
      <c r="G16" s="3" t="s">
        <v>18</v>
      </c>
      <c r="H16" s="8">
        <f>MAX(H3:H14)</f>
        <v>100</v>
      </c>
      <c r="I16" s="8">
        <f>MAX(I3:I14)</f>
        <v>6</v>
      </c>
      <c r="J16" s="8">
        <f t="shared" ref="J16:L16" si="3">MAX(J3:J14)</f>
        <v>0.95500000000000007</v>
      </c>
      <c r="K16" s="8">
        <f t="shared" si="3"/>
        <v>1</v>
      </c>
      <c r="L16" s="8">
        <f t="shared" si="3"/>
        <v>0.9</v>
      </c>
      <c r="M16" s="5"/>
      <c r="N16" s="5"/>
      <c r="O16" s="5"/>
    </row>
    <row r="17" spans="1:15" x14ac:dyDescent="0.25">
      <c r="A17" s="5">
        <v>230</v>
      </c>
      <c r="B17" s="5">
        <v>230</v>
      </c>
      <c r="C17" s="5">
        <f t="shared" si="1"/>
        <v>0</v>
      </c>
      <c r="D17" s="5">
        <v>0.94</v>
      </c>
      <c r="E17" s="2"/>
      <c r="F17" s="5"/>
      <c r="G17" s="3" t="s">
        <v>19</v>
      </c>
      <c r="H17" s="8">
        <f>MIN(H3:H14)</f>
        <v>100</v>
      </c>
      <c r="I17" s="8">
        <f>MIN(I4:I14)</f>
        <v>4</v>
      </c>
      <c r="J17" s="8">
        <f t="shared" ref="J17:L17" si="4">MIN(J4:J14)</f>
        <v>0.89666666666666661</v>
      </c>
      <c r="K17" s="8">
        <f t="shared" si="4"/>
        <v>0.95</v>
      </c>
      <c r="L17" s="8">
        <f t="shared" si="4"/>
        <v>0.82179999999999997</v>
      </c>
      <c r="M17" s="5"/>
      <c r="N17" s="5"/>
      <c r="O17" s="5"/>
    </row>
    <row r="18" spans="1:15" ht="24.75" customHeight="1" x14ac:dyDescent="0.25">
      <c r="A18" s="3" t="s">
        <v>28</v>
      </c>
      <c r="B18" s="3">
        <f>COUNTA(B12:B17)</f>
        <v>6</v>
      </c>
      <c r="C18" s="3"/>
      <c r="D18" s="3"/>
      <c r="E18" s="2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1:15" ht="30" x14ac:dyDescent="0.25">
      <c r="A19" s="6" t="s">
        <v>5</v>
      </c>
      <c r="B19" s="6" t="s">
        <v>11</v>
      </c>
      <c r="C19" s="6" t="s">
        <v>8</v>
      </c>
      <c r="D19" s="6" t="s">
        <v>9</v>
      </c>
      <c r="E19" s="7" t="s">
        <v>42</v>
      </c>
      <c r="F19" s="5">
        <f>SUM(C20:C25)</f>
        <v>5</v>
      </c>
      <c r="G19" s="5" t="s">
        <v>25</v>
      </c>
      <c r="H19" s="5">
        <f>SUM(I3:I14)</f>
        <v>59</v>
      </c>
      <c r="I19" s="5"/>
      <c r="J19" s="5"/>
      <c r="K19" s="5"/>
      <c r="L19" s="5"/>
      <c r="M19" s="5"/>
      <c r="N19" s="5"/>
      <c r="O19" s="5"/>
    </row>
    <row r="20" spans="1:15" ht="30" x14ac:dyDescent="0.25">
      <c r="A20" s="5">
        <v>52</v>
      </c>
      <c r="B20" s="5">
        <v>51</v>
      </c>
      <c r="C20" s="5">
        <f>ABS(A20-B20)</f>
        <v>1</v>
      </c>
      <c r="D20" s="5">
        <v>0.98</v>
      </c>
      <c r="E20" s="2"/>
      <c r="F20" s="5"/>
      <c r="G20" s="5" t="s">
        <v>26</v>
      </c>
      <c r="H20" s="5">
        <f>B10+B18+B26+B34+B42+B50+B58+B66+B74+B82+B90+B98</f>
        <v>72</v>
      </c>
      <c r="I20" s="5"/>
      <c r="J20" s="5"/>
      <c r="K20" s="5"/>
      <c r="L20" s="5"/>
      <c r="M20" s="5"/>
      <c r="N20" s="5"/>
      <c r="O20" s="5"/>
    </row>
    <row r="21" spans="1:15" ht="30" x14ac:dyDescent="0.25">
      <c r="A21" s="5">
        <v>88</v>
      </c>
      <c r="B21" s="5">
        <v>87</v>
      </c>
      <c r="C21" s="5">
        <f t="shared" ref="C21:C25" si="5">ABS(A21-B21)</f>
        <v>1</v>
      </c>
      <c r="D21" s="5">
        <v>0.91</v>
      </c>
      <c r="E21" s="2"/>
      <c r="F21" s="5"/>
      <c r="G21" s="5" t="s">
        <v>27</v>
      </c>
      <c r="H21" s="10">
        <f>H19/H20</f>
        <v>0.81944444444444442</v>
      </c>
      <c r="I21" s="5"/>
      <c r="J21" s="5"/>
      <c r="K21" s="5"/>
      <c r="L21" s="5"/>
      <c r="M21" s="5"/>
      <c r="N21" s="5"/>
      <c r="O21" s="5"/>
    </row>
    <row r="22" spans="1:15" x14ac:dyDescent="0.25">
      <c r="A22" s="5">
        <v>117</v>
      </c>
      <c r="B22" s="5">
        <v>116</v>
      </c>
      <c r="C22" s="5">
        <f t="shared" si="5"/>
        <v>1</v>
      </c>
      <c r="D22" s="5">
        <v>0.97</v>
      </c>
      <c r="E22" s="2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1:15" x14ac:dyDescent="0.25">
      <c r="A23" s="5">
        <v>154</v>
      </c>
      <c r="B23" s="5">
        <v>153</v>
      </c>
      <c r="C23" s="5">
        <f t="shared" si="5"/>
        <v>1</v>
      </c>
      <c r="D23" s="5">
        <v>0.87</v>
      </c>
      <c r="E23" s="2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x14ac:dyDescent="0.25">
      <c r="A24" s="5">
        <v>205</v>
      </c>
      <c r="B24" s="5">
        <v>204</v>
      </c>
      <c r="C24" s="5">
        <f t="shared" si="5"/>
        <v>1</v>
      </c>
      <c r="D24" s="5">
        <v>0.97</v>
      </c>
      <c r="E24" s="2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1:15" x14ac:dyDescent="0.25">
      <c r="A25" s="5">
        <v>230</v>
      </c>
      <c r="B25" s="5">
        <v>230</v>
      </c>
      <c r="C25" s="5">
        <f t="shared" si="5"/>
        <v>0</v>
      </c>
      <c r="D25" s="5">
        <v>0.92</v>
      </c>
      <c r="E25" s="2"/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ht="27.75" customHeight="1" x14ac:dyDescent="0.25">
      <c r="A26" s="3" t="s">
        <v>28</v>
      </c>
      <c r="B26" s="3">
        <f>COUNTA(B20:B25)</f>
        <v>6</v>
      </c>
      <c r="C26" s="3"/>
      <c r="D26" s="3"/>
      <c r="E26" s="2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1:15" ht="30" x14ac:dyDescent="0.25">
      <c r="A27" s="6" t="s">
        <v>5</v>
      </c>
      <c r="B27" s="6" t="s">
        <v>11</v>
      </c>
      <c r="C27" s="6" t="s">
        <v>8</v>
      </c>
      <c r="D27" s="6" t="s">
        <v>9</v>
      </c>
      <c r="E27" s="7" t="s">
        <v>43</v>
      </c>
      <c r="F27" s="5">
        <f>SUM(C28:C33)</f>
        <v>5</v>
      </c>
      <c r="G27" s="5"/>
      <c r="H27" s="5"/>
      <c r="I27" s="5"/>
      <c r="J27" s="5"/>
      <c r="K27" s="5"/>
      <c r="L27" s="5"/>
      <c r="M27" s="5"/>
      <c r="N27" s="5"/>
      <c r="O27" s="5"/>
    </row>
    <row r="28" spans="1:15" x14ac:dyDescent="0.25">
      <c r="A28" s="5">
        <v>52</v>
      </c>
      <c r="B28" s="5">
        <v>51</v>
      </c>
      <c r="C28" s="5">
        <f>ABS(A28-B28)</f>
        <v>1</v>
      </c>
      <c r="D28" s="5">
        <v>0.9879</v>
      </c>
      <c r="E28" s="2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1:15" x14ac:dyDescent="0.25">
      <c r="A29" s="5">
        <v>88</v>
      </c>
      <c r="B29" s="5">
        <v>87</v>
      </c>
      <c r="C29" s="5">
        <f t="shared" ref="C29:C33" si="6">ABS(A29-B29)</f>
        <v>1</v>
      </c>
      <c r="D29" s="5">
        <v>0.94550000000000001</v>
      </c>
      <c r="E29" s="2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15" x14ac:dyDescent="0.25">
      <c r="A30" s="5">
        <v>117</v>
      </c>
      <c r="B30" s="5">
        <v>116</v>
      </c>
      <c r="C30" s="5">
        <f t="shared" si="6"/>
        <v>1</v>
      </c>
      <c r="D30" s="5">
        <v>0.97689999999999999</v>
      </c>
      <c r="E30" s="2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1:15" x14ac:dyDescent="0.25">
      <c r="A31" s="5">
        <v>154</v>
      </c>
      <c r="B31" s="5">
        <v>153</v>
      </c>
      <c r="C31" s="5">
        <f t="shared" si="6"/>
        <v>1</v>
      </c>
      <c r="D31" s="5">
        <v>0.92749999999999999</v>
      </c>
      <c r="E31" s="2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15" x14ac:dyDescent="0.25">
      <c r="A32" s="5">
        <v>205</v>
      </c>
      <c r="B32" s="5">
        <v>204</v>
      </c>
      <c r="C32" s="5">
        <f t="shared" si="6"/>
        <v>1</v>
      </c>
      <c r="D32" s="5">
        <v>0.98440000000000005</v>
      </c>
      <c r="E32" s="2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1:15" x14ac:dyDescent="0.25">
      <c r="A33" s="5">
        <v>230</v>
      </c>
      <c r="B33" s="5">
        <v>230</v>
      </c>
      <c r="C33" s="5">
        <f t="shared" si="6"/>
        <v>0</v>
      </c>
      <c r="D33" s="5">
        <v>0.87439999999999996</v>
      </c>
      <c r="E33" s="2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1:15" ht="24.75" customHeight="1" x14ac:dyDescent="0.25">
      <c r="A34" s="3" t="s">
        <v>28</v>
      </c>
      <c r="B34" s="3">
        <f>COUNTA(B28:B33)</f>
        <v>6</v>
      </c>
      <c r="C34" s="3"/>
      <c r="D34" s="3"/>
      <c r="E34" s="2"/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5" ht="30" x14ac:dyDescent="0.25">
      <c r="A35" s="6" t="s">
        <v>5</v>
      </c>
      <c r="B35" s="6" t="s">
        <v>11</v>
      </c>
      <c r="C35" s="6" t="s">
        <v>8</v>
      </c>
      <c r="D35" s="6" t="s">
        <v>9</v>
      </c>
      <c r="E35" s="7" t="s">
        <v>44</v>
      </c>
      <c r="F35" s="5">
        <f>SUM(C36:C41)</f>
        <v>5</v>
      </c>
      <c r="G35" s="5"/>
      <c r="H35" s="5"/>
      <c r="I35" s="5"/>
      <c r="J35" s="5"/>
      <c r="K35" s="5"/>
      <c r="L35" s="5"/>
      <c r="M35" s="5"/>
      <c r="N35" s="5"/>
      <c r="O35" s="5"/>
    </row>
    <row r="36" spans="1:15" x14ac:dyDescent="0.25">
      <c r="A36" s="5">
        <v>52</v>
      </c>
      <c r="B36" s="5">
        <v>51</v>
      </c>
      <c r="C36" s="5">
        <f>ABS(A36-B36)</f>
        <v>1</v>
      </c>
      <c r="D36" s="5">
        <v>0.98540000000000005</v>
      </c>
      <c r="E36" s="2"/>
      <c r="F36" s="5"/>
      <c r="G36" s="5"/>
      <c r="H36" s="5"/>
      <c r="I36" s="5"/>
      <c r="J36" s="5"/>
      <c r="K36" s="5"/>
      <c r="L36" s="5"/>
      <c r="M36" s="5"/>
      <c r="N36" s="5"/>
      <c r="O36" s="5"/>
    </row>
    <row r="37" spans="1:15" x14ac:dyDescent="0.25">
      <c r="A37" s="5">
        <v>88</v>
      </c>
      <c r="B37" s="5">
        <v>87</v>
      </c>
      <c r="C37" s="5">
        <f t="shared" ref="C37:C41" si="7">ABS(A37-B37)</f>
        <v>1</v>
      </c>
      <c r="D37" s="5">
        <v>0.89580000000000004</v>
      </c>
      <c r="E37" s="2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 spans="1:15" x14ac:dyDescent="0.25">
      <c r="A38" s="5">
        <v>117</v>
      </c>
      <c r="B38" s="5">
        <v>116</v>
      </c>
      <c r="C38" s="5">
        <f t="shared" si="7"/>
        <v>1</v>
      </c>
      <c r="D38" s="5">
        <v>0.99260000000000004</v>
      </c>
      <c r="E38" s="2"/>
      <c r="F38" s="5"/>
      <c r="G38" s="5"/>
      <c r="H38" s="5"/>
      <c r="I38" s="5"/>
      <c r="J38" s="5"/>
      <c r="K38" s="5"/>
      <c r="L38" s="5"/>
      <c r="M38" s="5"/>
      <c r="N38" s="5"/>
      <c r="O38" s="5"/>
    </row>
    <row r="39" spans="1:15" x14ac:dyDescent="0.25">
      <c r="A39" s="5">
        <v>154</v>
      </c>
      <c r="B39" s="5">
        <v>153</v>
      </c>
      <c r="C39" s="5">
        <f t="shared" si="7"/>
        <v>1</v>
      </c>
      <c r="D39" s="5">
        <v>0.82840000000000003</v>
      </c>
      <c r="E39" s="2"/>
      <c r="F39" s="5"/>
      <c r="G39" s="5"/>
      <c r="H39" s="5"/>
      <c r="I39" s="5"/>
      <c r="J39" s="5"/>
      <c r="K39" s="5"/>
      <c r="L39" s="5"/>
      <c r="M39" s="5"/>
      <c r="N39" s="5"/>
      <c r="O39" s="5"/>
    </row>
    <row r="40" spans="1:15" x14ac:dyDescent="0.25">
      <c r="A40" s="5">
        <v>205</v>
      </c>
      <c r="B40" s="5">
        <v>204</v>
      </c>
      <c r="C40" s="5">
        <f t="shared" si="7"/>
        <v>1</v>
      </c>
      <c r="D40" s="5">
        <v>0.98440000000000005</v>
      </c>
      <c r="E40" s="2"/>
      <c r="F40" s="5"/>
      <c r="G40" s="5"/>
      <c r="H40" s="5"/>
      <c r="I40" s="5"/>
      <c r="J40" s="5"/>
      <c r="K40" s="5"/>
      <c r="L40" s="5"/>
      <c r="M40" s="5"/>
      <c r="N40" s="5"/>
      <c r="O40" s="5"/>
    </row>
    <row r="41" spans="1:15" x14ac:dyDescent="0.25">
      <c r="A41" s="5">
        <v>230</v>
      </c>
      <c r="B41" s="5">
        <v>230</v>
      </c>
      <c r="C41" s="5">
        <f t="shared" si="7"/>
        <v>0</v>
      </c>
      <c r="D41" s="5">
        <v>0.89439999999999997</v>
      </c>
      <c r="E41" s="2"/>
      <c r="F41" s="5"/>
      <c r="G41" s="5"/>
      <c r="H41" s="5"/>
      <c r="I41" s="5"/>
      <c r="J41" s="5"/>
      <c r="K41" s="5"/>
      <c r="L41" s="5"/>
      <c r="M41" s="5"/>
      <c r="N41" s="5"/>
      <c r="O41" s="5"/>
    </row>
    <row r="42" spans="1:15" x14ac:dyDescent="0.25">
      <c r="A42" s="3" t="s">
        <v>28</v>
      </c>
      <c r="B42" s="3">
        <f>COUNTA(B36:B41)</f>
        <v>6</v>
      </c>
      <c r="C42" s="3"/>
      <c r="D42" s="3"/>
      <c r="E42" s="2"/>
      <c r="F42" s="5"/>
      <c r="G42" s="5"/>
      <c r="H42" s="5"/>
      <c r="I42" s="5"/>
      <c r="J42" s="5"/>
      <c r="K42" s="5"/>
      <c r="L42" s="5"/>
      <c r="M42" s="5"/>
      <c r="N42" s="5"/>
      <c r="O42" s="5"/>
    </row>
    <row r="43" spans="1:15" ht="30" x14ac:dyDescent="0.25">
      <c r="A43" s="6" t="s">
        <v>5</v>
      </c>
      <c r="B43" s="6" t="s">
        <v>11</v>
      </c>
      <c r="C43" s="6" t="s">
        <v>8</v>
      </c>
      <c r="D43" s="6" t="s">
        <v>9</v>
      </c>
      <c r="E43" s="7" t="s">
        <v>45</v>
      </c>
      <c r="F43" s="5">
        <f>SUM(C44:C49)</f>
        <v>5</v>
      </c>
      <c r="G43" s="5"/>
      <c r="H43" s="5"/>
      <c r="I43" s="5"/>
      <c r="J43" s="5"/>
      <c r="K43" s="5"/>
      <c r="L43" s="5"/>
      <c r="M43" s="5"/>
      <c r="N43" s="5"/>
      <c r="O43" s="5"/>
    </row>
    <row r="44" spans="1:15" x14ac:dyDescent="0.25">
      <c r="A44" s="5">
        <v>52</v>
      </c>
      <c r="B44" s="5">
        <v>51</v>
      </c>
      <c r="C44" s="5">
        <f>ABS(A44-B44)</f>
        <v>1</v>
      </c>
      <c r="D44" s="5">
        <v>0.97240000000000004</v>
      </c>
      <c r="E44" s="2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25">
      <c r="A45" s="5">
        <v>88</v>
      </c>
      <c r="B45" s="5">
        <v>87</v>
      </c>
      <c r="C45" s="5">
        <f t="shared" ref="C45:C49" si="8">ABS(A45-B45)</f>
        <v>1</v>
      </c>
      <c r="D45" s="5">
        <v>0.91279999999999994</v>
      </c>
      <c r="E45" s="2"/>
      <c r="F45" s="5"/>
      <c r="G45" s="5"/>
      <c r="H45" s="5"/>
      <c r="I45" s="5"/>
      <c r="J45" s="5"/>
      <c r="K45" s="5"/>
      <c r="L45" s="5"/>
      <c r="M45" s="5"/>
      <c r="N45" s="5"/>
      <c r="O45" s="5"/>
    </row>
    <row r="46" spans="1:15" x14ac:dyDescent="0.25">
      <c r="A46" s="5">
        <v>117</v>
      </c>
      <c r="B46" s="5">
        <v>116</v>
      </c>
      <c r="C46" s="5">
        <f t="shared" si="8"/>
        <v>1</v>
      </c>
      <c r="D46" s="5">
        <v>0.97689999999999999</v>
      </c>
      <c r="E46" s="2"/>
      <c r="F46" s="5"/>
      <c r="G46" s="5"/>
      <c r="H46" s="5"/>
      <c r="I46" s="5"/>
      <c r="J46" s="5"/>
      <c r="K46" s="5"/>
      <c r="L46" s="5"/>
      <c r="M46" s="5"/>
      <c r="N46" s="5"/>
      <c r="O46" s="5"/>
    </row>
    <row r="47" spans="1:15" x14ac:dyDescent="0.25">
      <c r="A47" s="5">
        <v>154</v>
      </c>
      <c r="B47" s="5">
        <v>153</v>
      </c>
      <c r="C47" s="5">
        <f t="shared" si="8"/>
        <v>1</v>
      </c>
      <c r="D47" s="5">
        <v>0.86250000000000004</v>
      </c>
      <c r="E47" s="2"/>
      <c r="F47" s="5"/>
      <c r="G47" s="5"/>
      <c r="H47" s="5"/>
      <c r="I47" s="5"/>
      <c r="J47" s="5"/>
      <c r="K47" s="5"/>
      <c r="L47" s="5"/>
      <c r="M47" s="5"/>
      <c r="N47" s="5"/>
      <c r="O47" s="5"/>
    </row>
    <row r="48" spans="1:15" x14ac:dyDescent="0.25">
      <c r="A48" s="5">
        <v>205</v>
      </c>
      <c r="B48" s="5">
        <v>204</v>
      </c>
      <c r="C48" s="5">
        <f t="shared" si="8"/>
        <v>1</v>
      </c>
      <c r="D48" s="5">
        <v>0.93869999999999998</v>
      </c>
      <c r="E48" s="2"/>
      <c r="F48" s="5"/>
      <c r="G48" s="5"/>
      <c r="H48" s="5"/>
      <c r="I48" s="5"/>
      <c r="J48" s="5"/>
      <c r="K48" s="5"/>
      <c r="L48" s="5"/>
      <c r="M48" s="5"/>
      <c r="N48" s="5"/>
      <c r="O48" s="5"/>
    </row>
    <row r="49" spans="1:15" x14ac:dyDescent="0.25">
      <c r="A49" s="5">
        <v>230</v>
      </c>
      <c r="B49" s="5">
        <v>230</v>
      </c>
      <c r="C49" s="5">
        <f t="shared" si="8"/>
        <v>0</v>
      </c>
      <c r="D49" s="5">
        <v>0.92400000000000004</v>
      </c>
      <c r="E49" s="2"/>
      <c r="F49" s="5"/>
      <c r="G49" s="5"/>
      <c r="H49" s="5"/>
      <c r="I49" s="5"/>
      <c r="J49" s="5"/>
      <c r="K49" s="5"/>
      <c r="L49" s="5"/>
      <c r="M49" s="5"/>
      <c r="N49" s="5"/>
      <c r="O49" s="5"/>
    </row>
    <row r="50" spans="1:15" ht="33" customHeight="1" x14ac:dyDescent="0.25">
      <c r="A50" s="3" t="s">
        <v>28</v>
      </c>
      <c r="B50" s="3">
        <f>COUNTA(B44:B49)</f>
        <v>6</v>
      </c>
      <c r="C50" s="3"/>
      <c r="D50" s="3"/>
      <c r="E50" s="2"/>
      <c r="F50" s="5"/>
      <c r="G50" s="5"/>
      <c r="H50" s="5"/>
      <c r="I50" s="5"/>
      <c r="J50" s="5"/>
      <c r="K50" s="5"/>
      <c r="L50" s="5"/>
      <c r="M50" s="5"/>
      <c r="N50" s="5"/>
      <c r="O50" s="5"/>
    </row>
    <row r="51" spans="1:15" ht="30" x14ac:dyDescent="0.25">
      <c r="A51" s="6" t="s">
        <v>5</v>
      </c>
      <c r="B51" s="6" t="s">
        <v>11</v>
      </c>
      <c r="C51" s="6" t="s">
        <v>8</v>
      </c>
      <c r="D51" s="6" t="s">
        <v>9</v>
      </c>
      <c r="E51" s="7" t="s">
        <v>46</v>
      </c>
      <c r="F51" s="5">
        <f>SUM(C52:C57)</f>
        <v>5</v>
      </c>
      <c r="G51" s="5"/>
      <c r="H51" s="5"/>
      <c r="I51" s="5"/>
      <c r="J51" s="5"/>
      <c r="K51" s="5"/>
      <c r="L51" s="5"/>
      <c r="M51" s="5"/>
      <c r="N51" s="5"/>
      <c r="O51" s="5"/>
    </row>
    <row r="52" spans="1:15" x14ac:dyDescent="0.25">
      <c r="A52" s="5">
        <v>52</v>
      </c>
      <c r="B52" s="5">
        <v>51</v>
      </c>
      <c r="C52" s="5">
        <f>ABS(A52-B52)</f>
        <v>1</v>
      </c>
      <c r="D52" s="5">
        <v>0.97</v>
      </c>
      <c r="E52" s="2"/>
      <c r="F52" s="5"/>
      <c r="G52" s="5"/>
      <c r="H52" s="5"/>
      <c r="I52" s="5"/>
      <c r="J52" s="5"/>
      <c r="K52" s="5"/>
      <c r="L52" s="5"/>
      <c r="M52" s="5"/>
      <c r="N52" s="5"/>
      <c r="O52" s="5"/>
    </row>
    <row r="53" spans="1:15" x14ac:dyDescent="0.25">
      <c r="A53" s="5">
        <v>88</v>
      </c>
      <c r="B53" s="5">
        <v>87</v>
      </c>
      <c r="C53" s="5">
        <f t="shared" ref="C53:C57" si="9">ABS(A53-B53)</f>
        <v>1</v>
      </c>
      <c r="D53" s="5">
        <v>0.91</v>
      </c>
      <c r="E53" s="2"/>
      <c r="F53" s="5"/>
      <c r="G53" s="5"/>
      <c r="H53" s="5"/>
      <c r="I53" s="5"/>
      <c r="J53" s="5"/>
      <c r="K53" s="5"/>
      <c r="L53" s="5"/>
      <c r="M53" s="5"/>
      <c r="N53" s="5"/>
      <c r="O53" s="5"/>
    </row>
    <row r="54" spans="1:15" x14ac:dyDescent="0.25">
      <c r="A54" s="5">
        <v>117</v>
      </c>
      <c r="B54" s="5">
        <v>116</v>
      </c>
      <c r="C54" s="5">
        <f t="shared" si="9"/>
        <v>1</v>
      </c>
      <c r="D54" s="5">
        <v>0.94</v>
      </c>
      <c r="E54" s="2"/>
      <c r="F54" s="5"/>
      <c r="G54" s="5"/>
      <c r="H54" s="5"/>
      <c r="I54" s="5"/>
      <c r="J54" s="5"/>
      <c r="K54" s="5"/>
      <c r="L54" s="5"/>
      <c r="M54" s="5"/>
      <c r="N54" s="5"/>
      <c r="O54" s="5"/>
    </row>
    <row r="55" spans="1:15" x14ac:dyDescent="0.25">
      <c r="A55" s="5">
        <v>154</v>
      </c>
      <c r="B55" s="5">
        <v>153</v>
      </c>
      <c r="C55" s="5">
        <f t="shared" si="9"/>
        <v>1</v>
      </c>
      <c r="D55" s="5">
        <v>0.86</v>
      </c>
      <c r="E55" s="2"/>
      <c r="F55" s="5"/>
      <c r="G55" s="5"/>
      <c r="H55" s="5"/>
      <c r="I55" s="5"/>
      <c r="J55" s="5"/>
      <c r="K55" s="5"/>
      <c r="L55" s="5"/>
      <c r="M55" s="5"/>
      <c r="N55" s="5"/>
      <c r="O55" s="5"/>
    </row>
    <row r="56" spans="1:15" x14ac:dyDescent="0.25">
      <c r="A56" s="5">
        <v>205</v>
      </c>
      <c r="B56" s="5">
        <v>204</v>
      </c>
      <c r="C56" s="5">
        <f t="shared" si="9"/>
        <v>1</v>
      </c>
      <c r="D56" s="5">
        <v>0.95</v>
      </c>
      <c r="E56" s="2"/>
      <c r="F56" s="5"/>
      <c r="G56" s="5"/>
      <c r="H56" s="5"/>
      <c r="I56" s="5"/>
      <c r="J56" s="5"/>
      <c r="K56" s="5"/>
      <c r="L56" s="5"/>
      <c r="M56" s="5"/>
      <c r="N56" s="5"/>
      <c r="O56" s="5"/>
    </row>
    <row r="57" spans="1:15" x14ac:dyDescent="0.25">
      <c r="A57" s="5">
        <v>230</v>
      </c>
      <c r="B57" s="5">
        <v>230</v>
      </c>
      <c r="C57" s="5">
        <f t="shared" si="9"/>
        <v>0</v>
      </c>
      <c r="D57" s="5">
        <v>0.92</v>
      </c>
      <c r="E57" s="2"/>
      <c r="F57" s="5"/>
      <c r="G57" s="5"/>
      <c r="H57" s="5"/>
      <c r="I57" s="5"/>
      <c r="J57" s="5"/>
      <c r="K57" s="5"/>
      <c r="L57" s="5"/>
      <c r="M57" s="5"/>
      <c r="N57" s="5"/>
      <c r="O57" s="5"/>
    </row>
    <row r="58" spans="1:15" ht="24" customHeight="1" x14ac:dyDescent="0.25">
      <c r="A58" s="3" t="s">
        <v>28</v>
      </c>
      <c r="B58" s="3">
        <f>COUNTA(B52:B57)</f>
        <v>6</v>
      </c>
      <c r="C58" s="3" t="s">
        <v>28</v>
      </c>
      <c r="D58" s="3">
        <f>COUNTA(D52:D57)</f>
        <v>6</v>
      </c>
      <c r="E58" s="2"/>
      <c r="F58" s="5"/>
      <c r="G58" s="5"/>
      <c r="H58" s="5"/>
      <c r="I58" s="5"/>
      <c r="J58" s="5"/>
      <c r="K58" s="5"/>
      <c r="L58" s="5"/>
      <c r="M58" s="5"/>
      <c r="N58" s="5"/>
      <c r="O58" s="5"/>
    </row>
    <row r="59" spans="1:15" ht="30" x14ac:dyDescent="0.25">
      <c r="A59" s="6" t="s">
        <v>5</v>
      </c>
      <c r="B59" s="6" t="s">
        <v>11</v>
      </c>
      <c r="C59" s="6" t="s">
        <v>8</v>
      </c>
      <c r="D59" s="6" t="s">
        <v>9</v>
      </c>
      <c r="E59" s="7" t="s">
        <v>40</v>
      </c>
      <c r="F59" s="5">
        <f>SUM(C60:C65)</f>
        <v>5</v>
      </c>
      <c r="G59" s="5"/>
      <c r="H59" s="5"/>
      <c r="I59" s="5"/>
      <c r="J59" s="5"/>
      <c r="K59" s="5"/>
      <c r="L59" s="5"/>
      <c r="M59" s="5"/>
      <c r="N59" s="5"/>
      <c r="O59" s="5"/>
    </row>
    <row r="60" spans="1:15" x14ac:dyDescent="0.25">
      <c r="A60" s="5">
        <v>52</v>
      </c>
      <c r="B60" s="5">
        <v>51</v>
      </c>
      <c r="C60" s="5">
        <f>ABS(A60-B60)</f>
        <v>1</v>
      </c>
      <c r="D60" s="5">
        <v>0.97</v>
      </c>
      <c r="E60" s="2"/>
      <c r="F60" s="5"/>
      <c r="G60" s="5"/>
      <c r="H60" s="5"/>
      <c r="I60" s="5"/>
      <c r="J60" s="5"/>
      <c r="K60" s="5"/>
      <c r="L60" s="5"/>
      <c r="M60" s="5"/>
      <c r="N60" s="5"/>
      <c r="O60" s="5"/>
    </row>
    <row r="61" spans="1:15" x14ac:dyDescent="0.25">
      <c r="A61" s="5">
        <v>88</v>
      </c>
      <c r="B61" s="5">
        <v>87</v>
      </c>
      <c r="C61" s="5">
        <f t="shared" ref="C61:C65" si="10">ABS(A61-B61)</f>
        <v>1</v>
      </c>
      <c r="D61" s="5">
        <v>0.91</v>
      </c>
      <c r="E61" s="2"/>
      <c r="F61" s="5"/>
      <c r="G61" s="5"/>
      <c r="H61" s="5"/>
      <c r="I61" s="5"/>
      <c r="J61" s="5"/>
      <c r="K61" s="5"/>
      <c r="L61" s="5"/>
      <c r="M61" s="5"/>
      <c r="N61" s="5"/>
      <c r="O61" s="5"/>
    </row>
    <row r="62" spans="1:15" x14ac:dyDescent="0.25">
      <c r="A62" s="5">
        <v>117</v>
      </c>
      <c r="B62" s="5">
        <v>116</v>
      </c>
      <c r="C62" s="5">
        <f t="shared" si="10"/>
        <v>1</v>
      </c>
      <c r="D62" s="5">
        <v>0.95</v>
      </c>
      <c r="E62" s="2"/>
      <c r="F62" s="5"/>
      <c r="G62" s="5"/>
      <c r="H62" s="5"/>
      <c r="I62" s="5"/>
      <c r="J62" s="5"/>
      <c r="K62" s="5"/>
      <c r="L62" s="5"/>
      <c r="M62" s="5"/>
      <c r="N62" s="5"/>
      <c r="O62" s="5"/>
    </row>
    <row r="63" spans="1:15" x14ac:dyDescent="0.25">
      <c r="A63" s="5">
        <v>154</v>
      </c>
      <c r="B63" s="5">
        <v>153</v>
      </c>
      <c r="C63" s="5">
        <f t="shared" si="10"/>
        <v>1</v>
      </c>
      <c r="D63" s="5">
        <v>0.86</v>
      </c>
      <c r="E63" s="2"/>
      <c r="F63" s="5"/>
      <c r="G63" s="5"/>
      <c r="H63" s="5"/>
      <c r="I63" s="5"/>
      <c r="J63" s="5"/>
      <c r="K63" s="5"/>
      <c r="L63" s="5"/>
      <c r="M63" s="5"/>
      <c r="N63" s="5"/>
      <c r="O63" s="5"/>
    </row>
    <row r="64" spans="1:15" x14ac:dyDescent="0.25">
      <c r="A64" s="5">
        <v>205</v>
      </c>
      <c r="B64" s="5">
        <v>204</v>
      </c>
      <c r="C64" s="5">
        <f t="shared" si="10"/>
        <v>1</v>
      </c>
      <c r="D64" s="5">
        <v>0.93</v>
      </c>
      <c r="E64" s="2"/>
      <c r="F64" s="5"/>
      <c r="G64" s="5"/>
      <c r="H64" s="5"/>
      <c r="I64" s="5"/>
      <c r="J64" s="5"/>
      <c r="K64" s="5"/>
      <c r="L64" s="5"/>
      <c r="M64" s="5"/>
      <c r="N64" s="5"/>
      <c r="O64" s="5"/>
    </row>
    <row r="65" spans="1:15" x14ac:dyDescent="0.25">
      <c r="A65" s="5">
        <v>230</v>
      </c>
      <c r="B65" s="5">
        <v>230</v>
      </c>
      <c r="C65" s="5">
        <f t="shared" si="10"/>
        <v>0</v>
      </c>
      <c r="D65" s="2">
        <v>0.9</v>
      </c>
      <c r="E65" s="2"/>
      <c r="F65" s="5"/>
      <c r="G65" s="5"/>
      <c r="H65" s="5"/>
      <c r="I65" s="5"/>
      <c r="J65" s="5"/>
      <c r="K65" s="5"/>
      <c r="L65" s="5"/>
      <c r="M65" s="5"/>
      <c r="N65" s="5"/>
      <c r="O65" s="5"/>
    </row>
    <row r="66" spans="1:15" ht="25.5" customHeight="1" x14ac:dyDescent="0.25">
      <c r="A66" s="3" t="s">
        <v>28</v>
      </c>
      <c r="B66" s="3">
        <f>COUNTA(B60:B65)</f>
        <v>6</v>
      </c>
      <c r="C66" s="3"/>
      <c r="D66" s="3"/>
      <c r="E66" s="2"/>
      <c r="F66" s="5"/>
      <c r="G66" s="5"/>
      <c r="H66" s="5"/>
      <c r="I66" s="5"/>
      <c r="J66" s="5"/>
      <c r="K66" s="5"/>
      <c r="L66" s="5"/>
      <c r="M66" s="5"/>
      <c r="N66" s="5"/>
      <c r="O66" s="5"/>
    </row>
    <row r="67" spans="1:15" ht="30" x14ac:dyDescent="0.25">
      <c r="A67" s="6" t="s">
        <v>5</v>
      </c>
      <c r="B67" s="6" t="s">
        <v>11</v>
      </c>
      <c r="C67" s="6" t="s">
        <v>8</v>
      </c>
      <c r="D67" s="6" t="s">
        <v>9</v>
      </c>
      <c r="E67" s="7" t="s">
        <v>47</v>
      </c>
      <c r="F67" s="5">
        <f>SUM(C68:C73)</f>
        <v>4</v>
      </c>
      <c r="G67" s="5"/>
      <c r="H67" s="5"/>
      <c r="I67" s="5"/>
      <c r="J67" s="5"/>
      <c r="K67" s="5"/>
      <c r="L67" s="5"/>
      <c r="M67" s="5"/>
      <c r="N67" s="5"/>
      <c r="O67" s="5"/>
    </row>
    <row r="68" spans="1:15" x14ac:dyDescent="0.25">
      <c r="A68" s="5">
        <v>52</v>
      </c>
      <c r="B68" s="5">
        <v>51</v>
      </c>
      <c r="C68" s="5">
        <f>ABS(A68-B68)</f>
        <v>1</v>
      </c>
      <c r="D68" s="5">
        <v>0.95050000000000001</v>
      </c>
      <c r="E68" s="2"/>
      <c r="F68" s="5"/>
      <c r="G68" s="5"/>
      <c r="H68" s="5"/>
      <c r="I68" s="5"/>
      <c r="J68" s="5"/>
      <c r="K68" s="5"/>
      <c r="L68" s="5"/>
      <c r="M68" s="5"/>
      <c r="N68" s="5"/>
      <c r="O68" s="5"/>
    </row>
    <row r="69" spans="1:15" x14ac:dyDescent="0.25">
      <c r="A69" s="5">
        <v>88</v>
      </c>
      <c r="B69" s="5">
        <v>87</v>
      </c>
      <c r="C69" s="5">
        <f t="shared" ref="C69:C73" si="11">ABS(A69-B69)</f>
        <v>1</v>
      </c>
      <c r="D69" s="5">
        <v>0.91279999999999994</v>
      </c>
      <c r="E69" s="2"/>
      <c r="F69" s="5"/>
      <c r="G69" s="5"/>
      <c r="H69" s="5"/>
      <c r="I69" s="5"/>
      <c r="J69" s="5"/>
      <c r="K69" s="5"/>
      <c r="L69" s="5"/>
      <c r="M69" s="5"/>
      <c r="N69" s="5"/>
      <c r="O69" s="5"/>
    </row>
    <row r="70" spans="1:15" x14ac:dyDescent="0.25">
      <c r="A70" s="5">
        <v>117</v>
      </c>
      <c r="B70" s="5">
        <v>116</v>
      </c>
      <c r="C70" s="5">
        <f t="shared" si="11"/>
        <v>1</v>
      </c>
      <c r="D70" s="5">
        <v>0.94640000000000002</v>
      </c>
      <c r="E70" s="2"/>
      <c r="F70" s="5"/>
      <c r="G70" s="5"/>
      <c r="H70" s="5"/>
      <c r="I70" s="5"/>
      <c r="J70" s="5"/>
      <c r="K70" s="5"/>
      <c r="L70" s="5"/>
      <c r="M70" s="5"/>
      <c r="N70" s="5"/>
      <c r="O70" s="5"/>
    </row>
    <row r="71" spans="1:15" x14ac:dyDescent="0.25">
      <c r="A71" s="5">
        <v>154</v>
      </c>
      <c r="B71" s="5">
        <v>154</v>
      </c>
      <c r="C71" s="5">
        <f t="shared" si="11"/>
        <v>0</v>
      </c>
      <c r="D71" s="5">
        <v>0.82179999999999997</v>
      </c>
      <c r="E71" s="2"/>
      <c r="F71" s="5"/>
      <c r="G71" s="5"/>
      <c r="H71" s="5"/>
      <c r="I71" s="5"/>
      <c r="J71" s="5"/>
      <c r="K71" s="5"/>
      <c r="L71" s="5"/>
      <c r="M71" s="5"/>
      <c r="N71" s="5"/>
      <c r="O71" s="5"/>
    </row>
    <row r="72" spans="1:15" x14ac:dyDescent="0.25">
      <c r="A72" s="5">
        <v>205</v>
      </c>
      <c r="B72" s="5">
        <v>204</v>
      </c>
      <c r="C72" s="5">
        <f t="shared" si="11"/>
        <v>1</v>
      </c>
      <c r="D72" s="5">
        <v>0.92969999999999997</v>
      </c>
      <c r="E72" s="2"/>
      <c r="F72" s="5"/>
      <c r="G72" s="5"/>
      <c r="H72" s="5"/>
      <c r="I72" s="5"/>
      <c r="J72" s="5"/>
      <c r="K72" s="5"/>
      <c r="L72" s="5"/>
      <c r="M72" s="5"/>
      <c r="N72" s="5"/>
      <c r="O72" s="5"/>
    </row>
    <row r="73" spans="1:15" x14ac:dyDescent="0.25">
      <c r="A73" s="5">
        <v>230</v>
      </c>
      <c r="B73" s="5">
        <v>230</v>
      </c>
      <c r="C73" s="5">
        <f t="shared" si="11"/>
        <v>0</v>
      </c>
      <c r="D73" s="5">
        <v>0.91049999999999998</v>
      </c>
      <c r="E73" s="2"/>
      <c r="F73" s="5"/>
      <c r="G73" s="5"/>
      <c r="H73" s="5"/>
      <c r="I73" s="5"/>
      <c r="J73" s="5"/>
      <c r="K73" s="5"/>
      <c r="L73" s="5"/>
      <c r="M73" s="5"/>
      <c r="N73" s="5"/>
      <c r="O73" s="5"/>
    </row>
    <row r="74" spans="1:15" ht="30" customHeight="1" x14ac:dyDescent="0.25">
      <c r="A74" s="3" t="s">
        <v>28</v>
      </c>
      <c r="B74" s="3">
        <f>COUNTA(B68:B73)</f>
        <v>6</v>
      </c>
      <c r="C74" s="3"/>
      <c r="D74" s="3"/>
      <c r="E74" s="2"/>
      <c r="F74" s="5"/>
      <c r="G74" s="5"/>
      <c r="H74" s="5"/>
      <c r="I74" s="5"/>
      <c r="J74" s="5"/>
      <c r="K74" s="5"/>
      <c r="L74" s="5"/>
      <c r="M74" s="5"/>
      <c r="N74" s="5"/>
      <c r="O74" s="5"/>
    </row>
    <row r="75" spans="1:15" ht="30" x14ac:dyDescent="0.25">
      <c r="A75" s="6" t="s">
        <v>5</v>
      </c>
      <c r="B75" s="6" t="s">
        <v>11</v>
      </c>
      <c r="C75" s="6" t="s">
        <v>8</v>
      </c>
      <c r="D75" s="6" t="s">
        <v>9</v>
      </c>
      <c r="E75" s="7" t="s">
        <v>48</v>
      </c>
      <c r="F75" s="5">
        <f>SUM(C76:C81)</f>
        <v>4</v>
      </c>
      <c r="G75" s="5"/>
      <c r="H75" s="5"/>
      <c r="I75" s="5"/>
      <c r="J75" s="5"/>
      <c r="K75" s="5"/>
      <c r="L75" s="5"/>
      <c r="M75" s="5"/>
      <c r="N75" s="5"/>
      <c r="O75" s="5"/>
    </row>
    <row r="76" spans="1:15" x14ac:dyDescent="0.25">
      <c r="A76" s="5">
        <v>52</v>
      </c>
      <c r="B76" s="5">
        <v>51</v>
      </c>
      <c r="C76" s="5">
        <f>ABS(A76-B76)</f>
        <v>1</v>
      </c>
      <c r="D76" s="5">
        <v>0.95</v>
      </c>
      <c r="E76" s="2"/>
      <c r="F76" s="5"/>
      <c r="G76" s="5"/>
      <c r="H76" s="5"/>
      <c r="I76" s="5"/>
      <c r="J76" s="5"/>
      <c r="K76" s="5"/>
      <c r="L76" s="5"/>
      <c r="M76" s="5"/>
      <c r="N76" s="5"/>
      <c r="O76" s="5"/>
    </row>
    <row r="77" spans="1:15" x14ac:dyDescent="0.25">
      <c r="A77" s="5">
        <v>88</v>
      </c>
      <c r="B77" s="5">
        <v>87</v>
      </c>
      <c r="C77" s="5">
        <f t="shared" ref="C77:C81" si="12">ABS(A77-B77)</f>
        <v>1</v>
      </c>
      <c r="D77" s="5">
        <v>0.91</v>
      </c>
      <c r="E77" s="2"/>
      <c r="F77" s="5"/>
      <c r="G77" s="5"/>
      <c r="H77" s="5"/>
      <c r="I77" s="5"/>
      <c r="J77" s="5"/>
      <c r="K77" s="5"/>
      <c r="L77" s="5"/>
      <c r="M77" s="5"/>
      <c r="N77" s="5"/>
      <c r="O77" s="5"/>
    </row>
    <row r="78" spans="1:15" x14ac:dyDescent="0.25">
      <c r="A78" s="5">
        <v>117</v>
      </c>
      <c r="B78" s="5">
        <v>116</v>
      </c>
      <c r="C78" s="5">
        <f t="shared" si="12"/>
        <v>1</v>
      </c>
      <c r="D78" s="5">
        <v>0.94</v>
      </c>
      <c r="E78" s="2"/>
      <c r="F78" s="5"/>
      <c r="G78" s="5"/>
      <c r="H78" s="5"/>
      <c r="I78" s="5"/>
      <c r="J78" s="5"/>
      <c r="K78" s="5"/>
      <c r="L78" s="5"/>
      <c r="M78" s="5"/>
      <c r="N78" s="5"/>
      <c r="O78" s="5"/>
    </row>
    <row r="79" spans="1:15" x14ac:dyDescent="0.25">
      <c r="A79" s="5">
        <v>154</v>
      </c>
      <c r="B79" s="5">
        <v>154</v>
      </c>
      <c r="C79" s="5">
        <f t="shared" si="12"/>
        <v>0</v>
      </c>
      <c r="D79" s="5">
        <v>0.89</v>
      </c>
      <c r="E79" s="2"/>
      <c r="F79" s="5"/>
      <c r="G79" s="5"/>
      <c r="H79" s="5"/>
      <c r="I79" s="5"/>
      <c r="J79" s="5"/>
      <c r="K79" s="5"/>
      <c r="L79" s="5"/>
      <c r="M79" s="5"/>
      <c r="N79" s="5"/>
      <c r="O79" s="5"/>
    </row>
    <row r="80" spans="1:15" x14ac:dyDescent="0.25">
      <c r="A80" s="5">
        <v>205</v>
      </c>
      <c r="B80" s="5">
        <v>204</v>
      </c>
      <c r="C80" s="5">
        <f t="shared" si="12"/>
        <v>1</v>
      </c>
      <c r="D80" s="5">
        <v>0.86</v>
      </c>
      <c r="E80" s="2"/>
      <c r="F80" s="5"/>
      <c r="G80" s="5"/>
      <c r="H80" s="5"/>
      <c r="I80" s="5"/>
      <c r="J80" s="5"/>
      <c r="K80" s="5"/>
      <c r="L80" s="5"/>
      <c r="M80" s="5"/>
      <c r="N80" s="5"/>
      <c r="O80" s="5"/>
    </row>
    <row r="81" spans="1:15" x14ac:dyDescent="0.25">
      <c r="A81" s="5">
        <v>230</v>
      </c>
      <c r="B81" s="5">
        <v>230</v>
      </c>
      <c r="C81" s="5">
        <f t="shared" si="12"/>
        <v>0</v>
      </c>
      <c r="D81" s="5">
        <v>0.87</v>
      </c>
      <c r="E81" s="2"/>
      <c r="F81" s="5"/>
      <c r="G81" s="5"/>
      <c r="H81" s="5"/>
      <c r="I81" s="5"/>
      <c r="J81" s="5"/>
      <c r="K81" s="5"/>
      <c r="L81" s="5"/>
      <c r="M81" s="5"/>
      <c r="N81" s="5"/>
      <c r="O81" s="5"/>
    </row>
    <row r="82" spans="1:15" ht="24" customHeight="1" x14ac:dyDescent="0.25">
      <c r="A82" s="3" t="s">
        <v>28</v>
      </c>
      <c r="B82" s="3">
        <f>COUNTA(B76:B81)</f>
        <v>6</v>
      </c>
      <c r="C82" s="3"/>
      <c r="D82" s="3"/>
      <c r="E82" s="2"/>
      <c r="F82" s="5"/>
      <c r="G82" s="5"/>
      <c r="H82" s="5"/>
      <c r="I82" s="5"/>
      <c r="J82" s="5"/>
      <c r="K82" s="5"/>
      <c r="L82" s="5"/>
      <c r="M82" s="5"/>
      <c r="N82" s="5"/>
      <c r="O82" s="5"/>
    </row>
    <row r="83" spans="1:15" ht="30" x14ac:dyDescent="0.25">
      <c r="A83" s="6" t="s">
        <v>5</v>
      </c>
      <c r="B83" s="6" t="s">
        <v>11</v>
      </c>
      <c r="C83" s="6" t="s">
        <v>8</v>
      </c>
      <c r="D83" s="6" t="s">
        <v>9</v>
      </c>
      <c r="E83" s="7" t="s">
        <v>49</v>
      </c>
      <c r="F83" s="5">
        <f>SUM(C84:C89)</f>
        <v>5</v>
      </c>
      <c r="G83" s="5"/>
      <c r="H83" s="5"/>
      <c r="I83" s="5"/>
      <c r="J83" s="5"/>
      <c r="K83" s="5"/>
      <c r="L83" s="5"/>
      <c r="M83" s="5"/>
      <c r="N83" s="5"/>
      <c r="O83" s="5"/>
    </row>
    <row r="84" spans="1:15" x14ac:dyDescent="0.25">
      <c r="A84" s="5">
        <v>52</v>
      </c>
      <c r="B84" s="5">
        <v>51</v>
      </c>
      <c r="C84" s="5">
        <f>ABS(A84-B84)</f>
        <v>1</v>
      </c>
      <c r="D84" s="5">
        <v>0.95</v>
      </c>
      <c r="E84" s="2"/>
      <c r="F84" s="5"/>
      <c r="G84" s="5"/>
      <c r="H84" s="5"/>
      <c r="I84" s="5"/>
      <c r="J84" s="5"/>
      <c r="K84" s="5"/>
      <c r="L84" s="5"/>
      <c r="M84" s="5"/>
      <c r="N84" s="5"/>
      <c r="O84" s="5"/>
    </row>
    <row r="85" spans="1:15" x14ac:dyDescent="0.25">
      <c r="A85" s="5">
        <v>88</v>
      </c>
      <c r="B85" s="5">
        <v>87</v>
      </c>
      <c r="C85" s="5">
        <f t="shared" ref="C85:C89" si="13">ABS(A85-B85)</f>
        <v>1</v>
      </c>
      <c r="D85" s="5">
        <v>0.91</v>
      </c>
      <c r="E85" s="2"/>
      <c r="F85" s="5"/>
      <c r="G85" s="5"/>
      <c r="H85" s="5"/>
      <c r="I85" s="5"/>
      <c r="J85" s="5"/>
      <c r="K85" s="5"/>
      <c r="L85" s="5"/>
      <c r="M85" s="5"/>
      <c r="N85" s="5"/>
      <c r="O85" s="5"/>
    </row>
    <row r="86" spans="1:15" x14ac:dyDescent="0.25">
      <c r="A86" s="5">
        <v>117</v>
      </c>
      <c r="B86" s="5">
        <v>116</v>
      </c>
      <c r="C86" s="5">
        <f t="shared" si="13"/>
        <v>1</v>
      </c>
      <c r="D86" s="5">
        <v>0.94</v>
      </c>
      <c r="E86" s="2"/>
      <c r="F86" s="5"/>
      <c r="G86" s="5"/>
      <c r="H86" s="5"/>
      <c r="I86" s="5"/>
      <c r="J86" s="5"/>
      <c r="K86" s="5"/>
      <c r="L86" s="5"/>
      <c r="M86" s="5"/>
      <c r="N86" s="5"/>
      <c r="O86" s="5"/>
    </row>
    <row r="87" spans="1:15" x14ac:dyDescent="0.25">
      <c r="A87" s="5">
        <v>154</v>
      </c>
      <c r="B87" s="5">
        <v>154</v>
      </c>
      <c r="C87" s="5">
        <f t="shared" si="13"/>
        <v>0</v>
      </c>
      <c r="D87" s="5">
        <v>0.83</v>
      </c>
      <c r="E87" s="2"/>
      <c r="F87" s="5"/>
      <c r="G87" s="5"/>
      <c r="H87" s="5"/>
      <c r="I87" s="5"/>
      <c r="J87" s="5"/>
      <c r="K87" s="5"/>
      <c r="L87" s="5"/>
      <c r="M87" s="5"/>
      <c r="N87" s="5"/>
      <c r="O87" s="5"/>
    </row>
    <row r="88" spans="1:15" x14ac:dyDescent="0.25">
      <c r="A88" s="5">
        <v>205</v>
      </c>
      <c r="B88" s="5">
        <v>204</v>
      </c>
      <c r="C88" s="5">
        <f t="shared" si="13"/>
        <v>1</v>
      </c>
      <c r="D88" s="5">
        <v>0.91</v>
      </c>
      <c r="E88" s="2"/>
      <c r="F88" s="5"/>
      <c r="G88" s="5"/>
      <c r="H88" s="5"/>
      <c r="I88" s="5"/>
      <c r="J88" s="5"/>
      <c r="K88" s="5"/>
      <c r="L88" s="5"/>
      <c r="M88" s="5"/>
      <c r="N88" s="5"/>
      <c r="O88" s="5"/>
    </row>
    <row r="89" spans="1:15" x14ac:dyDescent="0.25">
      <c r="A89" s="5">
        <v>230</v>
      </c>
      <c r="B89" s="5">
        <v>231</v>
      </c>
      <c r="C89" s="5">
        <f t="shared" si="13"/>
        <v>1</v>
      </c>
      <c r="D89" s="5">
        <v>0.84</v>
      </c>
      <c r="E89" s="2"/>
      <c r="F89" s="5"/>
      <c r="G89" s="5"/>
      <c r="H89" s="5"/>
      <c r="I89" s="5"/>
      <c r="J89" s="5"/>
      <c r="K89" s="5"/>
      <c r="L89" s="5"/>
      <c r="M89" s="5"/>
      <c r="N89" s="5"/>
      <c r="O89" s="5"/>
    </row>
    <row r="90" spans="1:15" ht="33" customHeight="1" x14ac:dyDescent="0.25">
      <c r="A90" s="3" t="s">
        <v>28</v>
      </c>
      <c r="B90" s="3">
        <f>COUNTA(B84:B89)</f>
        <v>6</v>
      </c>
      <c r="C90" s="3"/>
      <c r="E90" s="2"/>
      <c r="F90" s="5"/>
      <c r="G90" s="5"/>
      <c r="H90" s="5"/>
      <c r="I90" s="5"/>
      <c r="J90" s="5"/>
      <c r="K90" s="5"/>
      <c r="L90" s="5"/>
      <c r="M90" s="5"/>
      <c r="N90" s="5"/>
      <c r="O90" s="5"/>
    </row>
    <row r="91" spans="1:15" ht="30" x14ac:dyDescent="0.25">
      <c r="A91" s="6" t="s">
        <v>5</v>
      </c>
      <c r="B91" s="6" t="s">
        <v>11</v>
      </c>
      <c r="C91" s="6" t="s">
        <v>8</v>
      </c>
      <c r="D91" s="6" t="s">
        <v>9</v>
      </c>
      <c r="E91" s="7" t="s">
        <v>50</v>
      </c>
      <c r="F91" s="5">
        <f>SUM(C92:C97)</f>
        <v>6</v>
      </c>
      <c r="G91" s="5"/>
      <c r="H91" s="5"/>
      <c r="I91" s="5"/>
      <c r="J91" s="5"/>
      <c r="K91" s="5"/>
      <c r="L91" s="5"/>
      <c r="M91" s="5"/>
      <c r="N91" s="5"/>
      <c r="O91" s="5"/>
    </row>
    <row r="92" spans="1:15" x14ac:dyDescent="0.25">
      <c r="A92" s="5">
        <v>52</v>
      </c>
      <c r="B92" s="5">
        <v>51</v>
      </c>
      <c r="C92" s="5">
        <f>ABS(A92-B92)</f>
        <v>1</v>
      </c>
      <c r="D92" s="5">
        <v>0.95</v>
      </c>
      <c r="E92" s="2"/>
      <c r="F92" s="5"/>
      <c r="G92" s="5"/>
      <c r="H92" s="5"/>
      <c r="I92" s="5"/>
      <c r="J92" s="5"/>
      <c r="K92" s="5"/>
      <c r="L92" s="5"/>
      <c r="M92" s="5"/>
      <c r="N92" s="5"/>
      <c r="O92" s="5"/>
    </row>
    <row r="93" spans="1:15" x14ac:dyDescent="0.25">
      <c r="A93" s="5">
        <v>88</v>
      </c>
      <c r="B93" s="5">
        <v>87</v>
      </c>
      <c r="C93" s="5">
        <f t="shared" ref="C93:C97" si="14">ABS(A93-B93)</f>
        <v>1</v>
      </c>
      <c r="D93" s="5">
        <v>0.91</v>
      </c>
      <c r="E93" s="2"/>
      <c r="F93" s="5"/>
      <c r="G93" s="5"/>
      <c r="H93" s="5"/>
      <c r="I93" s="5"/>
      <c r="J93" s="5"/>
      <c r="K93" s="5"/>
      <c r="L93" s="5"/>
      <c r="M93" s="5"/>
      <c r="N93" s="5"/>
      <c r="O93" s="5"/>
    </row>
    <row r="94" spans="1:15" x14ac:dyDescent="0.25">
      <c r="A94" s="5">
        <v>117</v>
      </c>
      <c r="B94" s="5">
        <v>116</v>
      </c>
      <c r="C94" s="5">
        <f t="shared" si="14"/>
        <v>1</v>
      </c>
      <c r="D94" s="5">
        <v>0.93</v>
      </c>
      <c r="E94" s="2"/>
      <c r="F94" s="5"/>
      <c r="G94" s="5"/>
      <c r="H94" s="5"/>
      <c r="I94" s="5"/>
      <c r="J94" s="5"/>
      <c r="K94" s="5"/>
      <c r="L94" s="5"/>
      <c r="M94" s="5"/>
      <c r="N94" s="5"/>
      <c r="O94" s="5"/>
    </row>
    <row r="95" spans="1:15" x14ac:dyDescent="0.25">
      <c r="A95" s="5">
        <v>154</v>
      </c>
      <c r="B95" s="5">
        <v>153</v>
      </c>
      <c r="C95" s="5">
        <f t="shared" si="14"/>
        <v>1</v>
      </c>
      <c r="D95" s="5">
        <v>0.86</v>
      </c>
      <c r="E95" s="2"/>
      <c r="F95" s="5"/>
      <c r="G95" s="5"/>
      <c r="H95" s="5"/>
      <c r="I95" s="5"/>
      <c r="J95" s="5"/>
      <c r="K95" s="5"/>
      <c r="L95" s="5"/>
      <c r="M95" s="5"/>
      <c r="N95" s="5"/>
      <c r="O95" s="5"/>
    </row>
    <row r="96" spans="1:15" x14ac:dyDescent="0.25">
      <c r="A96" s="5">
        <v>205</v>
      </c>
      <c r="B96" s="5">
        <v>204</v>
      </c>
      <c r="C96" s="5">
        <f t="shared" si="14"/>
        <v>1</v>
      </c>
      <c r="D96" s="5">
        <v>0.86</v>
      </c>
      <c r="E96" s="2"/>
      <c r="F96" s="5"/>
      <c r="G96" s="5"/>
      <c r="H96" s="5"/>
      <c r="I96" s="5"/>
      <c r="J96" s="5"/>
      <c r="K96" s="5"/>
      <c r="L96" s="5"/>
      <c r="M96" s="5"/>
      <c r="N96" s="5"/>
      <c r="O96" s="5"/>
    </row>
    <row r="97" spans="1:15" x14ac:dyDescent="0.25">
      <c r="A97" s="5">
        <v>230</v>
      </c>
      <c r="B97" s="5">
        <v>231</v>
      </c>
      <c r="C97" s="5">
        <f t="shared" si="14"/>
        <v>1</v>
      </c>
      <c r="D97" s="5">
        <v>0.9</v>
      </c>
      <c r="E97" s="2"/>
      <c r="F97" s="5"/>
      <c r="G97" s="5"/>
      <c r="H97" s="5"/>
      <c r="I97" s="5"/>
      <c r="J97" s="5"/>
      <c r="K97" s="5"/>
      <c r="L97" s="5"/>
      <c r="M97" s="5"/>
      <c r="N97" s="5"/>
      <c r="O97" s="5"/>
    </row>
    <row r="98" spans="1:15" ht="29.25" customHeight="1" x14ac:dyDescent="0.25">
      <c r="A98" s="3" t="s">
        <v>28</v>
      </c>
      <c r="B98" s="3">
        <f>COUNTA(B92:B97)</f>
        <v>6</v>
      </c>
      <c r="C98" s="3"/>
      <c r="E98" s="2"/>
      <c r="F98" s="5"/>
      <c r="G98" s="5"/>
      <c r="H98" s="5"/>
      <c r="I98" s="5"/>
      <c r="J98" s="5"/>
      <c r="K98" s="5"/>
      <c r="L98" s="5"/>
      <c r="M98" s="5"/>
      <c r="N98" s="5"/>
      <c r="O98" s="5"/>
    </row>
    <row r="99" spans="1:15" x14ac:dyDescent="0.25">
      <c r="A99" s="5"/>
      <c r="B99" s="5"/>
      <c r="C99" s="5"/>
      <c r="D99" s="5"/>
      <c r="E99" s="2"/>
      <c r="F99" s="5"/>
      <c r="G99" s="5"/>
      <c r="H99" s="5"/>
      <c r="I99" s="5"/>
      <c r="J99" s="5"/>
      <c r="K99" s="5"/>
      <c r="L99" s="5"/>
      <c r="M99" s="5"/>
      <c r="N99" s="5"/>
      <c r="O99" s="5"/>
    </row>
    <row r="100" spans="1:15" x14ac:dyDescent="0.25">
      <c r="A100" s="5"/>
      <c r="B100" s="5"/>
      <c r="C100" s="5"/>
      <c r="D100" s="5"/>
      <c r="E100" s="2"/>
      <c r="F100" s="5"/>
      <c r="G100" s="5"/>
      <c r="H100" s="5"/>
      <c r="I100" s="5"/>
      <c r="J100" s="5"/>
      <c r="K100" s="5"/>
      <c r="L100" s="5"/>
      <c r="M100" s="5"/>
      <c r="N100" s="5"/>
      <c r="O100" s="5"/>
    </row>
    <row r="101" spans="1:15" x14ac:dyDescent="0.25">
      <c r="A101" s="5"/>
      <c r="B101" s="5"/>
      <c r="C101" s="5"/>
      <c r="D101" s="5"/>
      <c r="E101" s="2"/>
      <c r="F101" s="5"/>
      <c r="G101" s="5"/>
      <c r="H101" s="5"/>
      <c r="I101" s="5"/>
      <c r="J101" s="5"/>
      <c r="K101" s="5"/>
      <c r="L101" s="5"/>
      <c r="M101" s="5"/>
      <c r="N101" s="5"/>
      <c r="O101" s="5"/>
    </row>
    <row r="102" spans="1:15" x14ac:dyDescent="0.25">
      <c r="A102" s="5"/>
      <c r="B102" s="5"/>
      <c r="C102" s="5"/>
      <c r="D102" s="5"/>
      <c r="E102" s="2"/>
      <c r="F102" s="5"/>
      <c r="G102" s="5"/>
      <c r="H102" s="5"/>
      <c r="I102" s="5"/>
      <c r="J102" s="5"/>
      <c r="K102" s="5"/>
      <c r="L102" s="5"/>
      <c r="M102" s="5"/>
      <c r="N102" s="5"/>
      <c r="O102" s="5"/>
    </row>
  </sheetData>
  <mergeCells count="1">
    <mergeCell ref="H1:O1"/>
  </mergeCells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4A333-99FE-467D-973F-EEC24380D6F0}">
  <dimension ref="A2:D8"/>
  <sheetViews>
    <sheetView workbookViewId="0">
      <selection activeCell="C9" sqref="C9"/>
    </sheetView>
  </sheetViews>
  <sheetFormatPr defaultRowHeight="15" x14ac:dyDescent="0.25"/>
  <cols>
    <col min="1" max="1" width="43.28515625" style="14" customWidth="1"/>
    <col min="2" max="2" width="18.42578125" style="14" customWidth="1"/>
    <col min="3" max="3" width="18.85546875" style="14" customWidth="1"/>
    <col min="4" max="4" width="19" style="14" customWidth="1"/>
  </cols>
  <sheetData>
    <row r="2" spans="1:4" ht="39.75" customHeight="1" x14ac:dyDescent="0.25">
      <c r="B2" s="3" t="s">
        <v>32</v>
      </c>
      <c r="C2" s="3" t="s">
        <v>30</v>
      </c>
      <c r="D2" s="3" t="s">
        <v>31</v>
      </c>
    </row>
    <row r="3" spans="1:4" ht="27" customHeight="1" x14ac:dyDescent="0.25">
      <c r="A3" s="15" t="s">
        <v>33</v>
      </c>
      <c r="B3" s="16">
        <v>83.33</v>
      </c>
      <c r="C3" s="16">
        <v>83.33</v>
      </c>
      <c r="D3" s="16">
        <v>100</v>
      </c>
    </row>
    <row r="4" spans="1:4" ht="27" customHeight="1" x14ac:dyDescent="0.25">
      <c r="A4" s="15" t="s">
        <v>51</v>
      </c>
      <c r="B4" s="16">
        <v>83.33</v>
      </c>
      <c r="C4" s="16">
        <v>83.33</v>
      </c>
      <c r="D4" s="16">
        <v>100</v>
      </c>
    </row>
    <row r="5" spans="1:4" ht="27" customHeight="1" x14ac:dyDescent="0.25">
      <c r="A5" s="15" t="s">
        <v>52</v>
      </c>
      <c r="B5" s="16">
        <v>83.33</v>
      </c>
      <c r="C5" s="16">
        <v>83.33</v>
      </c>
      <c r="D5" s="16">
        <v>100</v>
      </c>
    </row>
    <row r="6" spans="1:4" ht="32.25" customHeight="1" x14ac:dyDescent="0.25">
      <c r="A6" s="12" t="s">
        <v>35</v>
      </c>
      <c r="B6" s="5">
        <v>60</v>
      </c>
      <c r="C6" s="17">
        <v>55</v>
      </c>
      <c r="D6" s="17">
        <v>59</v>
      </c>
    </row>
    <row r="7" spans="1:4" ht="29.25" customHeight="1" x14ac:dyDescent="0.25">
      <c r="A7" s="12" t="s">
        <v>36</v>
      </c>
      <c r="B7" s="13">
        <v>60</v>
      </c>
      <c r="C7" s="17">
        <v>60</v>
      </c>
      <c r="D7" s="17">
        <v>72</v>
      </c>
    </row>
    <row r="8" spans="1:4" ht="30" customHeight="1" x14ac:dyDescent="0.25">
      <c r="A8" s="15" t="s">
        <v>34</v>
      </c>
      <c r="B8" s="16">
        <f>B6/B7</f>
        <v>1</v>
      </c>
      <c r="C8" s="16">
        <f>C6/C7</f>
        <v>0.91666666666666663</v>
      </c>
      <c r="D8" s="16">
        <f>D6/D7</f>
        <v>0.81944444444444442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Window size 5, non-overlapping</vt:lpstr>
      <vt:lpstr>Window size 10, non-overlapping</vt:lpstr>
      <vt:lpstr>Window size 10, sliding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Saleh</dc:creator>
  <cp:lastModifiedBy>Mahdi Saleh</cp:lastModifiedBy>
  <dcterms:created xsi:type="dcterms:W3CDTF">2015-06-05T18:19:34Z</dcterms:created>
  <dcterms:modified xsi:type="dcterms:W3CDTF">2024-07-23T09:30:05Z</dcterms:modified>
</cp:coreProperties>
</file>