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RawData\Messungen\2020-07-20 Exp2_3\"/>
    </mc:Choice>
  </mc:AlternateContent>
  <bookViews>
    <workbookView xWindow="1005" yWindow="2385" windowWidth="15000" windowHeight="4515" tabRatio="831"/>
  </bookViews>
  <sheets>
    <sheet name="Results measured round final" sheetId="45" r:id="rId1"/>
    <sheet name="Results measured round" sheetId="26" r:id="rId2"/>
    <sheet name="Auswertung_Sequence" sheetId="44" r:id="rId3"/>
    <sheet name="Elimination" sheetId="28" state="hidden" r:id="rId4"/>
    <sheet name="Results w relative recovery" sheetId="25" r:id="rId5"/>
    <sheet name="Relative recovery" sheetId="23" r:id="rId6"/>
    <sheet name="Qual_check_final" sheetId="39" r:id="rId7"/>
    <sheet name="Qualifier check" sheetId="36" r:id="rId8"/>
    <sheet name="Matrixfaktor" sheetId="20" r:id="rId9"/>
    <sheet name="Matrixfaktor_ISTD" sheetId="21" r:id="rId10"/>
    <sheet name="raw Sample Amt" sheetId="16" r:id="rId11"/>
    <sheet name="raw Area" sheetId="17" r:id="rId12"/>
    <sheet name="raw ISTD Area" sheetId="18" r:id="rId13"/>
    <sheet name="raw ISTD Area Cal" sheetId="19" r:id="rId14"/>
    <sheet name="raw Qualifier ratios" sheetId="34" r:id="rId15"/>
    <sheet name="raw Qualifier median" sheetId="35" r:id="rId16"/>
  </sheets>
  <externalReferences>
    <externalReference r:id="rId17"/>
  </externalReferences>
  <definedNames>
    <definedName name="_xlnm._FilterDatabase" localSheetId="2" hidden="1">Auswertung_Sequence!$C$5:$M$59</definedName>
    <definedName name="_xlnm._FilterDatabase" localSheetId="3" hidden="1">Elimination!$A$3:$B$62</definedName>
    <definedName name="_xlnm._FilterDatabase" localSheetId="6" hidden="1">Qual_check_final!$A$4:$B$20</definedName>
    <definedName name="_xlnm._FilterDatabase" localSheetId="7" hidden="1">'Qualifier check'!$A$4:$CH$19</definedName>
    <definedName name="_xlnm._FilterDatabase" localSheetId="5" hidden="1">'Relative recovery'!$A$2:$F$7</definedName>
    <definedName name="_xlnm._FilterDatabase" localSheetId="1" hidden="1">'Results measured round'!$A$5:$K$21</definedName>
    <definedName name="_xlnm._FilterDatabase" localSheetId="0" hidden="1">'Results measured round final'!$A$5:$K$21</definedName>
    <definedName name="_xlnm._FilterDatabase" localSheetId="4" hidden="1">'Results w relative recovery'!$A$3:$AV$4</definedName>
    <definedName name="asdf" localSheetId="0">#REF!</definedName>
    <definedName name="asdf">#REF!</definedName>
    <definedName name="test" localSheetId="2">#REF!</definedName>
    <definedName name="test" localSheetId="7">#REF!</definedName>
    <definedName name="test" localSheetId="0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G59" i="45" l="1"/>
  <c r="C59" i="45"/>
  <c r="G58" i="45"/>
  <c r="E58" i="45"/>
  <c r="C58" i="45"/>
  <c r="G57" i="45"/>
  <c r="E57" i="45"/>
  <c r="C57" i="45"/>
  <c r="G56" i="45"/>
  <c r="E56" i="45"/>
  <c r="C56" i="45"/>
  <c r="G55" i="45"/>
  <c r="E55" i="45"/>
  <c r="C55" i="45"/>
  <c r="G54" i="45"/>
  <c r="E54" i="45"/>
  <c r="C54" i="45"/>
  <c r="G53" i="45"/>
  <c r="E53" i="45"/>
  <c r="C53" i="45"/>
  <c r="G52" i="45"/>
  <c r="E52" i="45"/>
  <c r="C52" i="45"/>
  <c r="G51" i="45"/>
  <c r="E51" i="45"/>
  <c r="C51" i="45"/>
  <c r="G50" i="45"/>
  <c r="E50" i="45"/>
  <c r="C50" i="45"/>
  <c r="G49" i="45"/>
  <c r="E49" i="45"/>
  <c r="C49" i="45"/>
  <c r="G48" i="45"/>
  <c r="E48" i="45"/>
  <c r="C48" i="45"/>
  <c r="G47" i="45"/>
  <c r="E47" i="45"/>
  <c r="C47" i="45"/>
  <c r="G46" i="45"/>
  <c r="E46" i="45"/>
  <c r="C46" i="45"/>
  <c r="G45" i="45"/>
  <c r="E45" i="45"/>
  <c r="C45" i="45"/>
  <c r="G44" i="45"/>
  <c r="E44" i="45"/>
  <c r="C44" i="45"/>
  <c r="G43" i="45"/>
  <c r="E43" i="45"/>
  <c r="C43" i="45"/>
  <c r="G42" i="45"/>
  <c r="E42" i="45"/>
  <c r="C42" i="45"/>
  <c r="G41" i="45"/>
  <c r="E41" i="45"/>
  <c r="C41" i="45"/>
  <c r="G40" i="45"/>
  <c r="E40" i="45"/>
  <c r="C40" i="45"/>
  <c r="G39" i="45"/>
  <c r="E39" i="45"/>
  <c r="C39" i="45"/>
  <c r="G38" i="45"/>
  <c r="E38" i="45"/>
  <c r="C38" i="45"/>
  <c r="G37" i="45"/>
  <c r="E37" i="45"/>
  <c r="C37" i="45"/>
  <c r="G36" i="45"/>
  <c r="E36" i="45"/>
  <c r="C36" i="45"/>
  <c r="G35" i="45"/>
  <c r="E35" i="45"/>
  <c r="C35" i="45"/>
  <c r="G34" i="45"/>
  <c r="E34" i="45"/>
  <c r="C34" i="45"/>
  <c r="E33" i="45"/>
  <c r="C33" i="45"/>
  <c r="G32" i="45"/>
  <c r="E32" i="45"/>
  <c r="C32" i="45"/>
  <c r="E31" i="45"/>
  <c r="C31" i="45"/>
  <c r="E30" i="45"/>
  <c r="C30" i="45"/>
  <c r="G29" i="45"/>
  <c r="E29" i="45"/>
  <c r="C29" i="45"/>
  <c r="G28" i="45"/>
  <c r="E28" i="45"/>
  <c r="C28" i="45"/>
  <c r="G27" i="45"/>
  <c r="E27" i="45"/>
  <c r="C27" i="45"/>
  <c r="G26" i="45"/>
  <c r="E26" i="45"/>
  <c r="C26" i="45"/>
  <c r="G25" i="45"/>
  <c r="E25" i="45"/>
  <c r="C25" i="45"/>
  <c r="G24" i="45"/>
  <c r="E24" i="45"/>
  <c r="C24" i="45"/>
  <c r="E23" i="45"/>
  <c r="C23" i="45"/>
  <c r="G22" i="45"/>
  <c r="E22" i="45"/>
  <c r="C22" i="45"/>
  <c r="G21" i="45"/>
  <c r="E21" i="45"/>
  <c r="C21" i="45"/>
  <c r="G20" i="45"/>
  <c r="E20" i="45"/>
  <c r="C20" i="45"/>
  <c r="G19" i="45"/>
  <c r="E19" i="45"/>
  <c r="C19" i="45"/>
  <c r="E18" i="45"/>
  <c r="C18" i="45"/>
  <c r="G17" i="45"/>
  <c r="E17" i="45"/>
  <c r="C17" i="45"/>
  <c r="G16" i="45"/>
  <c r="E16" i="45"/>
  <c r="C16" i="45"/>
  <c r="G15" i="45"/>
  <c r="E15" i="45"/>
  <c r="C15" i="45"/>
  <c r="G14" i="45"/>
  <c r="E14" i="45"/>
  <c r="C14" i="45"/>
  <c r="E13" i="45"/>
  <c r="C13" i="45"/>
  <c r="G12" i="45"/>
  <c r="E12" i="45"/>
  <c r="C12" i="45"/>
  <c r="G11" i="45"/>
  <c r="E11" i="45"/>
  <c r="C11" i="45"/>
  <c r="G10" i="45"/>
  <c r="E10" i="45"/>
  <c r="C10" i="45"/>
  <c r="G9" i="45"/>
  <c r="E9" i="45"/>
  <c r="C9" i="45"/>
  <c r="G8" i="45"/>
  <c r="E8" i="45"/>
  <c r="C8" i="45"/>
  <c r="G7" i="45"/>
  <c r="E7" i="45"/>
  <c r="C7" i="45"/>
  <c r="G6" i="45"/>
  <c r="E6" i="45"/>
  <c r="C6" i="45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D30" i="26"/>
  <c r="AE30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AE31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Z58" i="26"/>
  <c r="AA58" i="26"/>
  <c r="AB58" i="26"/>
  <c r="AC58" i="26"/>
  <c r="AD58" i="26"/>
  <c r="AE58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E57" i="26" l="1"/>
  <c r="E49" i="26"/>
  <c r="G49" i="26" l="1"/>
  <c r="G52" i="26"/>
  <c r="G57" i="26"/>
  <c r="I4" i="25"/>
  <c r="CQ4" i="25" s="1"/>
  <c r="J4" i="25"/>
  <c r="CR4" i="25" s="1"/>
  <c r="K4" i="25"/>
  <c r="CS4" i="25" s="1"/>
  <c r="L4" i="25"/>
  <c r="CT4" i="25" s="1"/>
  <c r="M4" i="25"/>
  <c r="CU4" i="25" s="1"/>
  <c r="N4" i="25"/>
  <c r="CV4" i="25" s="1"/>
  <c r="O4" i="25"/>
  <c r="CW4" i="25" s="1"/>
  <c r="P4" i="25"/>
  <c r="CX4" i="25" s="1"/>
  <c r="Q4" i="25"/>
  <c r="CY4" i="25" s="1"/>
  <c r="R4" i="25"/>
  <c r="CZ4" i="25" s="1"/>
  <c r="S4" i="25"/>
  <c r="DA4" i="25" s="1"/>
  <c r="T4" i="25"/>
  <c r="DB4" i="25" s="1"/>
  <c r="U4" i="25"/>
  <c r="DC4" i="25" s="1"/>
  <c r="V4" i="25"/>
  <c r="DD4" i="25" s="1"/>
  <c r="W4" i="25"/>
  <c r="DE4" i="25" s="1"/>
  <c r="X4" i="25"/>
  <c r="DF4" i="25" s="1"/>
  <c r="Y4" i="25"/>
  <c r="DG4" i="25" s="1"/>
  <c r="Z4" i="25"/>
  <c r="DH4" i="25" s="1"/>
  <c r="AA4" i="25"/>
  <c r="DI4" i="25" s="1"/>
  <c r="AB4" i="25"/>
  <c r="DJ4" i="25" s="1"/>
  <c r="AC4" i="25"/>
  <c r="DK4" i="25" s="1"/>
  <c r="AD4" i="25"/>
  <c r="DL4" i="25" s="1"/>
  <c r="AE4" i="25"/>
  <c r="DM4" i="25" s="1"/>
  <c r="AF4" i="25"/>
  <c r="DN4" i="25" s="1"/>
  <c r="AG4" i="25"/>
  <c r="DO4" i="25" s="1"/>
  <c r="AH4" i="25"/>
  <c r="DP4" i="25" s="1"/>
  <c r="AI4" i="25"/>
  <c r="DQ4" i="25" s="1"/>
  <c r="AJ4" i="25"/>
  <c r="DR4" i="25" s="1"/>
  <c r="AK4" i="25"/>
  <c r="DS4" i="25" s="1"/>
  <c r="AL4" i="25"/>
  <c r="DT4" i="25" s="1"/>
  <c r="AM4" i="25"/>
  <c r="DU4" i="25" s="1"/>
  <c r="AN4" i="25"/>
  <c r="DV4" i="25" s="1"/>
  <c r="AO4" i="25"/>
  <c r="DW4" i="25" s="1"/>
  <c r="AP4" i="25"/>
  <c r="DX4" i="25" s="1"/>
  <c r="AQ4" i="25"/>
  <c r="DY4" i="25" s="1"/>
  <c r="AR4" i="25"/>
  <c r="DZ4" i="25" s="1"/>
  <c r="AS4" i="25"/>
  <c r="EA4" i="25" s="1"/>
  <c r="AT4" i="25"/>
  <c r="EB4" i="25" s="1"/>
  <c r="AU4" i="25"/>
  <c r="EC4" i="25" s="1"/>
  <c r="AV4" i="25"/>
  <c r="ED4" i="25" s="1"/>
  <c r="AW4" i="25"/>
  <c r="EE4" i="25" s="1"/>
  <c r="AX4" i="25"/>
  <c r="EF4" i="25" s="1"/>
  <c r="AY4" i="25"/>
  <c r="EG4" i="25" s="1"/>
  <c r="AZ4" i="25"/>
  <c r="EH4" i="25" s="1"/>
  <c r="BA4" i="25"/>
  <c r="EI4" i="25" s="1"/>
  <c r="BB4" i="25"/>
  <c r="EJ4" i="25" s="1"/>
  <c r="BC4" i="25"/>
  <c r="EK4" i="25" s="1"/>
  <c r="BD4" i="25"/>
  <c r="EL4" i="25" s="1"/>
  <c r="BE4" i="25"/>
  <c r="EM4" i="25" s="1"/>
  <c r="BF4" i="25"/>
  <c r="EN4" i="25" s="1"/>
  <c r="BG4" i="25"/>
  <c r="EO4" i="25" s="1"/>
  <c r="BH4" i="25"/>
  <c r="EP4" i="25" s="1"/>
  <c r="BI4" i="25"/>
  <c r="EQ4" i="25" s="1"/>
  <c r="BJ4" i="25"/>
  <c r="ER4" i="25" s="1"/>
  <c r="BK4" i="25"/>
  <c r="ES4" i="25" s="1"/>
  <c r="BL4" i="25"/>
  <c r="ET4" i="25" s="1"/>
  <c r="BM4" i="25"/>
  <c r="EU4" i="25" s="1"/>
  <c r="BN4" i="25"/>
  <c r="EV4" i="25" s="1"/>
  <c r="BO4" i="25"/>
  <c r="EW4" i="25" s="1"/>
  <c r="BP4" i="25"/>
  <c r="EX4" i="25" s="1"/>
  <c r="BQ4" i="25"/>
  <c r="EY4" i="25" s="1"/>
  <c r="BR4" i="25"/>
  <c r="EZ4" i="25" s="1"/>
  <c r="BS4" i="25"/>
  <c r="FA4" i="25" s="1"/>
  <c r="BT4" i="25"/>
  <c r="FB4" i="25" s="1"/>
  <c r="BU4" i="25"/>
  <c r="FC4" i="25" s="1"/>
  <c r="BV4" i="25"/>
  <c r="FD4" i="25" s="1"/>
  <c r="BW4" i="25"/>
  <c r="FE4" i="25" s="1"/>
  <c r="BX4" i="25"/>
  <c r="FF4" i="25" s="1"/>
  <c r="BY4" i="25"/>
  <c r="FG4" i="25" s="1"/>
  <c r="BZ4" i="25"/>
  <c r="FH4" i="25" s="1"/>
  <c r="CA4" i="25"/>
  <c r="FI4" i="25" s="1"/>
  <c r="CB4" i="25"/>
  <c r="FJ4" i="25" s="1"/>
  <c r="CC4" i="25"/>
  <c r="FK4" i="25" s="1"/>
  <c r="CD4" i="25"/>
  <c r="FL4" i="25" s="1"/>
  <c r="CE4" i="25"/>
  <c r="FM4" i="25" s="1"/>
  <c r="CF4" i="25"/>
  <c r="FN4" i="25" s="1"/>
  <c r="CG4" i="25"/>
  <c r="FO4" i="25" s="1"/>
  <c r="CH4" i="25"/>
  <c r="FP4" i="25" s="1"/>
  <c r="CI4" i="25"/>
  <c r="FQ4" i="25" s="1"/>
  <c r="CJ4" i="25"/>
  <c r="FR4" i="25" s="1"/>
  <c r="CK4" i="25"/>
  <c r="FS4" i="25" s="1"/>
  <c r="CL4" i="25"/>
  <c r="FT4" i="25" s="1"/>
  <c r="CM4" i="25"/>
  <c r="FU4" i="25" s="1"/>
  <c r="I5" i="25"/>
  <c r="CQ5" i="25" s="1"/>
  <c r="J5" i="25"/>
  <c r="CR5" i="25" s="1"/>
  <c r="K5" i="25"/>
  <c r="CS5" i="25" s="1"/>
  <c r="L5" i="25"/>
  <c r="CT5" i="25" s="1"/>
  <c r="M5" i="25"/>
  <c r="CU5" i="25" s="1"/>
  <c r="N5" i="25"/>
  <c r="CV5" i="25" s="1"/>
  <c r="O5" i="25"/>
  <c r="CW5" i="25" s="1"/>
  <c r="P5" i="25"/>
  <c r="CX5" i="25" s="1"/>
  <c r="Q5" i="25"/>
  <c r="CY5" i="25" s="1"/>
  <c r="R5" i="25"/>
  <c r="CZ5" i="25" s="1"/>
  <c r="S5" i="25"/>
  <c r="DA5" i="25" s="1"/>
  <c r="T5" i="25"/>
  <c r="DB5" i="25" s="1"/>
  <c r="U5" i="25"/>
  <c r="DC5" i="25" s="1"/>
  <c r="V5" i="25"/>
  <c r="DD5" i="25" s="1"/>
  <c r="W5" i="25"/>
  <c r="DE5" i="25" s="1"/>
  <c r="X5" i="25"/>
  <c r="DF5" i="25" s="1"/>
  <c r="Y5" i="25"/>
  <c r="DG5" i="25" s="1"/>
  <c r="Z5" i="25"/>
  <c r="DH5" i="25" s="1"/>
  <c r="AA5" i="25"/>
  <c r="DI5" i="25" s="1"/>
  <c r="AB5" i="25"/>
  <c r="DJ5" i="25" s="1"/>
  <c r="AC5" i="25"/>
  <c r="DK5" i="25" s="1"/>
  <c r="AD5" i="25"/>
  <c r="DL5" i="25" s="1"/>
  <c r="AE5" i="25"/>
  <c r="DM5" i="25" s="1"/>
  <c r="AF5" i="25"/>
  <c r="DN5" i="25" s="1"/>
  <c r="AG5" i="25"/>
  <c r="DO5" i="25" s="1"/>
  <c r="AH5" i="25"/>
  <c r="DP5" i="25" s="1"/>
  <c r="AI5" i="25"/>
  <c r="DQ5" i="25" s="1"/>
  <c r="AJ5" i="25"/>
  <c r="DR5" i="25" s="1"/>
  <c r="AK5" i="25"/>
  <c r="DS5" i="25" s="1"/>
  <c r="AL5" i="25"/>
  <c r="DT5" i="25" s="1"/>
  <c r="AM5" i="25"/>
  <c r="DU5" i="25" s="1"/>
  <c r="AN5" i="25"/>
  <c r="DV5" i="25" s="1"/>
  <c r="AO5" i="25"/>
  <c r="DW5" i="25" s="1"/>
  <c r="AP5" i="25"/>
  <c r="DX5" i="25" s="1"/>
  <c r="AQ5" i="25"/>
  <c r="DY5" i="25" s="1"/>
  <c r="AR5" i="25"/>
  <c r="DZ5" i="25" s="1"/>
  <c r="AS5" i="25"/>
  <c r="EA5" i="25" s="1"/>
  <c r="AT5" i="25"/>
  <c r="EB5" i="25" s="1"/>
  <c r="AU5" i="25"/>
  <c r="EC5" i="25" s="1"/>
  <c r="AV5" i="25"/>
  <c r="ED5" i="25" s="1"/>
  <c r="AW5" i="25"/>
  <c r="EE5" i="25" s="1"/>
  <c r="AX5" i="25"/>
  <c r="EF5" i="25" s="1"/>
  <c r="AY5" i="25"/>
  <c r="EG5" i="25" s="1"/>
  <c r="AZ5" i="25"/>
  <c r="EH5" i="25" s="1"/>
  <c r="BA5" i="25"/>
  <c r="EI5" i="25" s="1"/>
  <c r="BB5" i="25"/>
  <c r="EJ5" i="25" s="1"/>
  <c r="BC5" i="25"/>
  <c r="EK5" i="25" s="1"/>
  <c r="BD5" i="25"/>
  <c r="EL5" i="25" s="1"/>
  <c r="BE5" i="25"/>
  <c r="EM5" i="25" s="1"/>
  <c r="BF5" i="25"/>
  <c r="EN5" i="25" s="1"/>
  <c r="BG5" i="25"/>
  <c r="EO5" i="25" s="1"/>
  <c r="BH5" i="25"/>
  <c r="EP5" i="25" s="1"/>
  <c r="BI5" i="25"/>
  <c r="EQ5" i="25" s="1"/>
  <c r="BJ5" i="25"/>
  <c r="ER5" i="25" s="1"/>
  <c r="BK5" i="25"/>
  <c r="ES5" i="25" s="1"/>
  <c r="BL5" i="25"/>
  <c r="ET5" i="25" s="1"/>
  <c r="BM5" i="25"/>
  <c r="EU5" i="25" s="1"/>
  <c r="BN5" i="25"/>
  <c r="EV5" i="25" s="1"/>
  <c r="BO5" i="25"/>
  <c r="EW5" i="25" s="1"/>
  <c r="BP5" i="25"/>
  <c r="EX5" i="25" s="1"/>
  <c r="BQ5" i="25"/>
  <c r="EY5" i="25" s="1"/>
  <c r="BR5" i="25"/>
  <c r="EZ5" i="25" s="1"/>
  <c r="BS5" i="25"/>
  <c r="FA5" i="25" s="1"/>
  <c r="BT5" i="25"/>
  <c r="FB5" i="25" s="1"/>
  <c r="BU5" i="25"/>
  <c r="FC5" i="25" s="1"/>
  <c r="BV5" i="25"/>
  <c r="FD5" i="25" s="1"/>
  <c r="BW5" i="25"/>
  <c r="FE5" i="25" s="1"/>
  <c r="BX5" i="25"/>
  <c r="FF5" i="25" s="1"/>
  <c r="BY5" i="25"/>
  <c r="FG5" i="25" s="1"/>
  <c r="BZ5" i="25"/>
  <c r="FH5" i="25" s="1"/>
  <c r="CA5" i="25"/>
  <c r="FI5" i="25" s="1"/>
  <c r="CB5" i="25"/>
  <c r="FJ5" i="25" s="1"/>
  <c r="CC5" i="25"/>
  <c r="FK5" i="25" s="1"/>
  <c r="CD5" i="25"/>
  <c r="FL5" i="25" s="1"/>
  <c r="CE5" i="25"/>
  <c r="FM5" i="25" s="1"/>
  <c r="CF5" i="25"/>
  <c r="FN5" i="25" s="1"/>
  <c r="CG5" i="25"/>
  <c r="FO5" i="25" s="1"/>
  <c r="CH5" i="25"/>
  <c r="FP5" i="25" s="1"/>
  <c r="CI5" i="25"/>
  <c r="FQ5" i="25" s="1"/>
  <c r="CJ5" i="25"/>
  <c r="FR5" i="25" s="1"/>
  <c r="CK5" i="25"/>
  <c r="FS5" i="25" s="1"/>
  <c r="CL5" i="25"/>
  <c r="FT5" i="25" s="1"/>
  <c r="CM5" i="25"/>
  <c r="FU5" i="25" s="1"/>
  <c r="I6" i="25"/>
  <c r="CQ6" i="25" s="1"/>
  <c r="J6" i="25"/>
  <c r="CR6" i="25" s="1"/>
  <c r="K6" i="25"/>
  <c r="CS6" i="25" s="1"/>
  <c r="L6" i="25"/>
  <c r="CT6" i="25" s="1"/>
  <c r="M6" i="25"/>
  <c r="CU6" i="25" s="1"/>
  <c r="N6" i="25"/>
  <c r="CV6" i="25" s="1"/>
  <c r="O6" i="25"/>
  <c r="CW6" i="25" s="1"/>
  <c r="P6" i="25"/>
  <c r="CX6" i="25" s="1"/>
  <c r="Q6" i="25"/>
  <c r="CY6" i="25" s="1"/>
  <c r="R6" i="25"/>
  <c r="CZ6" i="25" s="1"/>
  <c r="S6" i="25"/>
  <c r="DA6" i="25" s="1"/>
  <c r="T6" i="25"/>
  <c r="DB6" i="25" s="1"/>
  <c r="U6" i="25"/>
  <c r="V6" i="25"/>
  <c r="W6" i="25"/>
  <c r="X6" i="25"/>
  <c r="Y6" i="25"/>
  <c r="Z6" i="25"/>
  <c r="AA6" i="25"/>
  <c r="DI6" i="25" s="1"/>
  <c r="AB6" i="25"/>
  <c r="DJ6" i="25" s="1"/>
  <c r="AC6" i="25"/>
  <c r="DK6" i="25" s="1"/>
  <c r="AD6" i="25"/>
  <c r="DL6" i="25" s="1"/>
  <c r="AE6" i="25"/>
  <c r="AF6" i="25"/>
  <c r="DN6" i="25" s="1"/>
  <c r="AG6" i="25"/>
  <c r="DO6" i="25" s="1"/>
  <c r="AH6" i="25"/>
  <c r="DP6" i="25" s="1"/>
  <c r="AI6" i="25"/>
  <c r="DQ6" i="25" s="1"/>
  <c r="AJ6" i="25"/>
  <c r="DR6" i="25" s="1"/>
  <c r="AK6" i="25"/>
  <c r="DS6" i="25" s="1"/>
  <c r="AL6" i="25"/>
  <c r="DT6" i="25" s="1"/>
  <c r="AM6" i="25"/>
  <c r="DU6" i="25" s="1"/>
  <c r="AN6" i="25"/>
  <c r="DV6" i="25" s="1"/>
  <c r="AO6" i="25"/>
  <c r="DW6" i="25" s="1"/>
  <c r="AP6" i="25"/>
  <c r="DX6" i="25" s="1"/>
  <c r="AQ6" i="25"/>
  <c r="DY6" i="25" s="1"/>
  <c r="AR6" i="25"/>
  <c r="DZ6" i="25" s="1"/>
  <c r="AS6" i="25"/>
  <c r="EA6" i="25" s="1"/>
  <c r="AT6" i="25"/>
  <c r="EB6" i="25" s="1"/>
  <c r="AU6" i="25"/>
  <c r="AV6" i="25"/>
  <c r="ED6" i="25" s="1"/>
  <c r="AW6" i="25"/>
  <c r="EE6" i="25" s="1"/>
  <c r="AX6" i="25"/>
  <c r="EF6" i="25" s="1"/>
  <c r="AY6" i="25"/>
  <c r="EG6" i="25" s="1"/>
  <c r="AZ6" i="25"/>
  <c r="BA6" i="25"/>
  <c r="BB6" i="25"/>
  <c r="EJ6" i="25" s="1"/>
  <c r="BC6" i="25"/>
  <c r="BD6" i="25"/>
  <c r="EL6" i="25" s="1"/>
  <c r="BE6" i="25"/>
  <c r="EM6" i="25" s="1"/>
  <c r="BF6" i="25"/>
  <c r="BG6" i="25"/>
  <c r="BH6" i="25"/>
  <c r="EP6" i="25" s="1"/>
  <c r="BI6" i="25"/>
  <c r="EQ6" i="25" s="1"/>
  <c r="BJ6" i="25"/>
  <c r="ER6" i="25" s="1"/>
  <c r="BK6" i="25"/>
  <c r="ES6" i="25" s="1"/>
  <c r="BL6" i="25"/>
  <c r="BM6" i="25"/>
  <c r="EU6" i="25" s="1"/>
  <c r="BN6" i="25"/>
  <c r="EV6" i="25" s="1"/>
  <c r="BO6" i="25"/>
  <c r="EW6" i="25" s="1"/>
  <c r="BP6" i="25"/>
  <c r="EX6" i="25" s="1"/>
  <c r="BQ6" i="25"/>
  <c r="BR6" i="25"/>
  <c r="BS6" i="25"/>
  <c r="BT6" i="25"/>
  <c r="BU6" i="25"/>
  <c r="FC6" i="25" s="1"/>
  <c r="BV6" i="25"/>
  <c r="FD6" i="25" s="1"/>
  <c r="BW6" i="25"/>
  <c r="FE6" i="25" s="1"/>
  <c r="BX6" i="25"/>
  <c r="FF6" i="25" s="1"/>
  <c r="BY6" i="25"/>
  <c r="FG6" i="25" s="1"/>
  <c r="BZ6" i="25"/>
  <c r="FH6" i="25" s="1"/>
  <c r="CA6" i="25"/>
  <c r="FI6" i="25" s="1"/>
  <c r="CB6" i="25"/>
  <c r="FJ6" i="25" s="1"/>
  <c r="CC6" i="25"/>
  <c r="FK6" i="25" s="1"/>
  <c r="CD6" i="25"/>
  <c r="FL6" i="25" s="1"/>
  <c r="CE6" i="25"/>
  <c r="FM6" i="25" s="1"/>
  <c r="CF6" i="25"/>
  <c r="FN6" i="25" s="1"/>
  <c r="CG6" i="25"/>
  <c r="FO6" i="25" s="1"/>
  <c r="CH6" i="25"/>
  <c r="CI6" i="25"/>
  <c r="CJ6" i="25"/>
  <c r="CK6" i="25"/>
  <c r="CL6" i="25"/>
  <c r="CM6" i="25"/>
  <c r="I7" i="25"/>
  <c r="CQ7" i="25" s="1"/>
  <c r="J7" i="25"/>
  <c r="CR7" i="25" s="1"/>
  <c r="K7" i="25"/>
  <c r="CS7" i="25" s="1"/>
  <c r="L7" i="25"/>
  <c r="CT7" i="25" s="1"/>
  <c r="M7" i="25"/>
  <c r="CU7" i="25" s="1"/>
  <c r="N7" i="25"/>
  <c r="CV7" i="25" s="1"/>
  <c r="O7" i="25"/>
  <c r="CW7" i="25" s="1"/>
  <c r="P7" i="25"/>
  <c r="CX7" i="25" s="1"/>
  <c r="Q7" i="25"/>
  <c r="CY7" i="25" s="1"/>
  <c r="R7" i="25"/>
  <c r="CZ7" i="25" s="1"/>
  <c r="S7" i="25"/>
  <c r="DA7" i="25" s="1"/>
  <c r="T7" i="25"/>
  <c r="DB7" i="25" s="1"/>
  <c r="U7" i="25"/>
  <c r="DC7" i="25" s="1"/>
  <c r="V7" i="25"/>
  <c r="DD7" i="25" s="1"/>
  <c r="W7" i="25"/>
  <c r="DE7" i="25" s="1"/>
  <c r="X7" i="25"/>
  <c r="DF7" i="25" s="1"/>
  <c r="Y7" i="25"/>
  <c r="DG7" i="25" s="1"/>
  <c r="Z7" i="25"/>
  <c r="DH7" i="25" s="1"/>
  <c r="AA7" i="25"/>
  <c r="DI7" i="25" s="1"/>
  <c r="AB7" i="25"/>
  <c r="DJ7" i="25" s="1"/>
  <c r="AC7" i="25"/>
  <c r="DK7" i="25" s="1"/>
  <c r="AD7" i="25"/>
  <c r="DL7" i="25" s="1"/>
  <c r="AE7" i="25"/>
  <c r="DM7" i="25" s="1"/>
  <c r="AF7" i="25"/>
  <c r="DN7" i="25" s="1"/>
  <c r="AG7" i="25"/>
  <c r="DO7" i="25" s="1"/>
  <c r="AH7" i="25"/>
  <c r="DP7" i="25" s="1"/>
  <c r="AI7" i="25"/>
  <c r="DQ7" i="25" s="1"/>
  <c r="AJ7" i="25"/>
  <c r="DR7" i="25" s="1"/>
  <c r="AK7" i="25"/>
  <c r="DS7" i="25" s="1"/>
  <c r="AL7" i="25"/>
  <c r="DT7" i="25" s="1"/>
  <c r="AM7" i="25"/>
  <c r="DU7" i="25" s="1"/>
  <c r="AN7" i="25"/>
  <c r="DV7" i="25" s="1"/>
  <c r="AO7" i="25"/>
  <c r="DW7" i="25" s="1"/>
  <c r="AP7" i="25"/>
  <c r="DX7" i="25" s="1"/>
  <c r="AQ7" i="25"/>
  <c r="DY7" i="25" s="1"/>
  <c r="AR7" i="25"/>
  <c r="DZ7" i="25" s="1"/>
  <c r="AS7" i="25"/>
  <c r="EA7" i="25" s="1"/>
  <c r="AT7" i="25"/>
  <c r="EB7" i="25" s="1"/>
  <c r="AU7" i="25"/>
  <c r="EC7" i="25" s="1"/>
  <c r="AV7" i="25"/>
  <c r="ED7" i="25" s="1"/>
  <c r="AW7" i="25"/>
  <c r="EE7" i="25" s="1"/>
  <c r="AX7" i="25"/>
  <c r="EF7" i="25" s="1"/>
  <c r="AY7" i="25"/>
  <c r="EG7" i="25" s="1"/>
  <c r="AZ7" i="25"/>
  <c r="EH7" i="25" s="1"/>
  <c r="BA7" i="25"/>
  <c r="EI7" i="25" s="1"/>
  <c r="BB7" i="25"/>
  <c r="EJ7" i="25" s="1"/>
  <c r="BC7" i="25"/>
  <c r="EK7" i="25" s="1"/>
  <c r="BD7" i="25"/>
  <c r="EL7" i="25" s="1"/>
  <c r="BE7" i="25"/>
  <c r="EM7" i="25" s="1"/>
  <c r="BF7" i="25"/>
  <c r="EN7" i="25" s="1"/>
  <c r="BG7" i="25"/>
  <c r="EO7" i="25" s="1"/>
  <c r="BH7" i="25"/>
  <c r="EP7" i="25" s="1"/>
  <c r="BI7" i="25"/>
  <c r="EQ7" i="25" s="1"/>
  <c r="BJ7" i="25"/>
  <c r="ER7" i="25" s="1"/>
  <c r="BK7" i="25"/>
  <c r="ES7" i="25" s="1"/>
  <c r="BL7" i="25"/>
  <c r="ET7" i="25" s="1"/>
  <c r="BM7" i="25"/>
  <c r="EU7" i="25" s="1"/>
  <c r="BN7" i="25"/>
  <c r="EV7" i="25" s="1"/>
  <c r="BO7" i="25"/>
  <c r="EW7" i="25" s="1"/>
  <c r="BP7" i="25"/>
  <c r="EX7" i="25" s="1"/>
  <c r="BQ7" i="25"/>
  <c r="EY7" i="25" s="1"/>
  <c r="BR7" i="25"/>
  <c r="EZ7" i="25" s="1"/>
  <c r="BS7" i="25"/>
  <c r="FA7" i="25" s="1"/>
  <c r="BT7" i="25"/>
  <c r="FB7" i="25" s="1"/>
  <c r="BU7" i="25"/>
  <c r="FC7" i="25" s="1"/>
  <c r="BV7" i="25"/>
  <c r="FD7" i="25" s="1"/>
  <c r="BW7" i="25"/>
  <c r="FE7" i="25" s="1"/>
  <c r="BX7" i="25"/>
  <c r="FF7" i="25" s="1"/>
  <c r="BY7" i="25"/>
  <c r="FG7" i="25" s="1"/>
  <c r="BZ7" i="25"/>
  <c r="FH7" i="25" s="1"/>
  <c r="CA7" i="25"/>
  <c r="FI7" i="25" s="1"/>
  <c r="CB7" i="25"/>
  <c r="FJ7" i="25" s="1"/>
  <c r="CC7" i="25"/>
  <c r="FK7" i="25" s="1"/>
  <c r="CD7" i="25"/>
  <c r="FL7" i="25" s="1"/>
  <c r="CE7" i="25"/>
  <c r="FM7" i="25" s="1"/>
  <c r="CF7" i="25"/>
  <c r="FN7" i="25" s="1"/>
  <c r="CG7" i="25"/>
  <c r="FO7" i="25" s="1"/>
  <c r="CH7" i="25"/>
  <c r="FP7" i="25" s="1"/>
  <c r="CI7" i="25"/>
  <c r="FQ7" i="25" s="1"/>
  <c r="CJ7" i="25"/>
  <c r="FR7" i="25" s="1"/>
  <c r="CK7" i="25"/>
  <c r="FS7" i="25" s="1"/>
  <c r="CL7" i="25"/>
  <c r="FT7" i="25" s="1"/>
  <c r="CM7" i="25"/>
  <c r="FU7" i="25" s="1"/>
  <c r="I8" i="25"/>
  <c r="CQ8" i="25" s="1"/>
  <c r="J8" i="25"/>
  <c r="CR8" i="25" s="1"/>
  <c r="K8" i="25"/>
  <c r="CS8" i="25" s="1"/>
  <c r="L8" i="25"/>
  <c r="CT8" i="25" s="1"/>
  <c r="M8" i="25"/>
  <c r="CU8" i="25" s="1"/>
  <c r="N8" i="25"/>
  <c r="CV8" i="25" s="1"/>
  <c r="O8" i="25"/>
  <c r="CW8" i="25" s="1"/>
  <c r="P8" i="25"/>
  <c r="CX8" i="25" s="1"/>
  <c r="Q8" i="25"/>
  <c r="CY8" i="25" s="1"/>
  <c r="R8" i="25"/>
  <c r="CZ8" i="25" s="1"/>
  <c r="S8" i="25"/>
  <c r="DA8" i="25" s="1"/>
  <c r="T8" i="25"/>
  <c r="DB8" i="25" s="1"/>
  <c r="U8" i="25"/>
  <c r="DC8" i="25" s="1"/>
  <c r="V8" i="25"/>
  <c r="DD8" i="25" s="1"/>
  <c r="W8" i="25"/>
  <c r="DE8" i="25" s="1"/>
  <c r="X8" i="25"/>
  <c r="DF8" i="25" s="1"/>
  <c r="Y8" i="25"/>
  <c r="DG8" i="25" s="1"/>
  <c r="Z8" i="25"/>
  <c r="DH8" i="25" s="1"/>
  <c r="AA8" i="25"/>
  <c r="DI8" i="25" s="1"/>
  <c r="AB8" i="25"/>
  <c r="DJ8" i="25" s="1"/>
  <c r="AC8" i="25"/>
  <c r="DK8" i="25" s="1"/>
  <c r="AD8" i="25"/>
  <c r="DL8" i="25" s="1"/>
  <c r="AE8" i="25"/>
  <c r="DM8" i="25" s="1"/>
  <c r="AF8" i="25"/>
  <c r="DN8" i="25" s="1"/>
  <c r="AG8" i="25"/>
  <c r="DO8" i="25" s="1"/>
  <c r="AH8" i="25"/>
  <c r="DP8" i="25" s="1"/>
  <c r="AI8" i="25"/>
  <c r="DQ8" i="25" s="1"/>
  <c r="AJ8" i="25"/>
  <c r="DR8" i="25" s="1"/>
  <c r="AK8" i="25"/>
  <c r="DS8" i="25" s="1"/>
  <c r="AL8" i="25"/>
  <c r="DT8" i="25" s="1"/>
  <c r="AM8" i="25"/>
  <c r="DU8" i="25" s="1"/>
  <c r="AN8" i="25"/>
  <c r="DV8" i="25" s="1"/>
  <c r="AO8" i="25"/>
  <c r="DW8" i="25" s="1"/>
  <c r="AP8" i="25"/>
  <c r="DX8" i="25" s="1"/>
  <c r="AQ8" i="25"/>
  <c r="DY8" i="25" s="1"/>
  <c r="AR8" i="25"/>
  <c r="DZ8" i="25" s="1"/>
  <c r="AS8" i="25"/>
  <c r="EA8" i="25" s="1"/>
  <c r="AT8" i="25"/>
  <c r="EB8" i="25" s="1"/>
  <c r="AU8" i="25"/>
  <c r="EC8" i="25" s="1"/>
  <c r="AV8" i="25"/>
  <c r="ED8" i="25" s="1"/>
  <c r="AW8" i="25"/>
  <c r="EE8" i="25" s="1"/>
  <c r="AX8" i="25"/>
  <c r="EF8" i="25" s="1"/>
  <c r="AY8" i="25"/>
  <c r="EG8" i="25" s="1"/>
  <c r="AZ8" i="25"/>
  <c r="EH8" i="25" s="1"/>
  <c r="BA8" i="25"/>
  <c r="EI8" i="25" s="1"/>
  <c r="BB8" i="25"/>
  <c r="EJ8" i="25" s="1"/>
  <c r="BC8" i="25"/>
  <c r="EK8" i="25" s="1"/>
  <c r="BD8" i="25"/>
  <c r="EL8" i="25" s="1"/>
  <c r="BE8" i="25"/>
  <c r="EM8" i="25" s="1"/>
  <c r="BF8" i="25"/>
  <c r="EN8" i="25" s="1"/>
  <c r="BG8" i="25"/>
  <c r="EO8" i="25" s="1"/>
  <c r="BH8" i="25"/>
  <c r="EP8" i="25" s="1"/>
  <c r="BI8" i="25"/>
  <c r="EQ8" i="25" s="1"/>
  <c r="BJ8" i="25"/>
  <c r="ER8" i="25" s="1"/>
  <c r="BK8" i="25"/>
  <c r="ES8" i="25" s="1"/>
  <c r="BL8" i="25"/>
  <c r="ET8" i="25" s="1"/>
  <c r="BM8" i="25"/>
  <c r="EU8" i="25" s="1"/>
  <c r="BN8" i="25"/>
  <c r="EV8" i="25" s="1"/>
  <c r="BO8" i="25"/>
  <c r="EW8" i="25" s="1"/>
  <c r="BP8" i="25"/>
  <c r="EX8" i="25" s="1"/>
  <c r="BQ8" i="25"/>
  <c r="EY8" i="25" s="1"/>
  <c r="BR8" i="25"/>
  <c r="EZ8" i="25" s="1"/>
  <c r="BS8" i="25"/>
  <c r="FA8" i="25" s="1"/>
  <c r="BT8" i="25"/>
  <c r="FB8" i="25" s="1"/>
  <c r="BU8" i="25"/>
  <c r="FC8" i="25" s="1"/>
  <c r="BV8" i="25"/>
  <c r="FD8" i="25" s="1"/>
  <c r="BW8" i="25"/>
  <c r="FE8" i="25" s="1"/>
  <c r="BX8" i="25"/>
  <c r="FF8" i="25" s="1"/>
  <c r="BY8" i="25"/>
  <c r="FG8" i="25" s="1"/>
  <c r="BZ8" i="25"/>
  <c r="FH8" i="25" s="1"/>
  <c r="CA8" i="25"/>
  <c r="FI8" i="25" s="1"/>
  <c r="CB8" i="25"/>
  <c r="FJ8" i="25" s="1"/>
  <c r="CC8" i="25"/>
  <c r="FK8" i="25" s="1"/>
  <c r="CD8" i="25"/>
  <c r="FL8" i="25" s="1"/>
  <c r="CE8" i="25"/>
  <c r="FM8" i="25" s="1"/>
  <c r="CF8" i="25"/>
  <c r="FN8" i="25" s="1"/>
  <c r="CG8" i="25"/>
  <c r="FO8" i="25" s="1"/>
  <c r="CH8" i="25"/>
  <c r="FP8" i="25" s="1"/>
  <c r="CI8" i="25"/>
  <c r="FQ8" i="25" s="1"/>
  <c r="CJ8" i="25"/>
  <c r="FR8" i="25" s="1"/>
  <c r="CK8" i="25"/>
  <c r="FS8" i="25" s="1"/>
  <c r="CL8" i="25"/>
  <c r="FT8" i="25" s="1"/>
  <c r="CM8" i="25"/>
  <c r="FU8" i="25" s="1"/>
  <c r="I9" i="25"/>
  <c r="CQ9" i="25" s="1"/>
  <c r="J9" i="25"/>
  <c r="CR9" i="25" s="1"/>
  <c r="K9" i="25"/>
  <c r="CS9" i="25" s="1"/>
  <c r="L9" i="25"/>
  <c r="CT9" i="25" s="1"/>
  <c r="M9" i="25"/>
  <c r="CU9" i="25" s="1"/>
  <c r="N9" i="25"/>
  <c r="CV9" i="25" s="1"/>
  <c r="O9" i="25"/>
  <c r="CW9" i="25" s="1"/>
  <c r="P9" i="25"/>
  <c r="CX9" i="25" s="1"/>
  <c r="Q9" i="25"/>
  <c r="CY9" i="25" s="1"/>
  <c r="R9" i="25"/>
  <c r="CZ9" i="25" s="1"/>
  <c r="S9" i="25"/>
  <c r="DA9" i="25" s="1"/>
  <c r="T9" i="25"/>
  <c r="DB9" i="25" s="1"/>
  <c r="U9" i="25"/>
  <c r="DC9" i="25" s="1"/>
  <c r="V9" i="25"/>
  <c r="DD9" i="25" s="1"/>
  <c r="W9" i="25"/>
  <c r="DE9" i="25" s="1"/>
  <c r="X9" i="25"/>
  <c r="DF9" i="25" s="1"/>
  <c r="Y9" i="25"/>
  <c r="DG9" i="25" s="1"/>
  <c r="Z9" i="25"/>
  <c r="DH9" i="25" s="1"/>
  <c r="AA9" i="25"/>
  <c r="DI9" i="25" s="1"/>
  <c r="AB9" i="25"/>
  <c r="DJ9" i="25" s="1"/>
  <c r="AC9" i="25"/>
  <c r="DK9" i="25" s="1"/>
  <c r="AD9" i="25"/>
  <c r="DL9" i="25" s="1"/>
  <c r="AE9" i="25"/>
  <c r="DM9" i="25" s="1"/>
  <c r="AF9" i="25"/>
  <c r="DN9" i="25" s="1"/>
  <c r="AG9" i="25"/>
  <c r="DO9" i="25" s="1"/>
  <c r="AH9" i="25"/>
  <c r="DP9" i="25" s="1"/>
  <c r="AI9" i="25"/>
  <c r="DQ9" i="25" s="1"/>
  <c r="AJ9" i="25"/>
  <c r="DR9" i="25" s="1"/>
  <c r="AK9" i="25"/>
  <c r="DS9" i="25" s="1"/>
  <c r="AL9" i="25"/>
  <c r="DT9" i="25" s="1"/>
  <c r="AM9" i="25"/>
  <c r="DU9" i="25" s="1"/>
  <c r="AN9" i="25"/>
  <c r="DV9" i="25" s="1"/>
  <c r="AO9" i="25"/>
  <c r="DW9" i="25" s="1"/>
  <c r="AP9" i="25"/>
  <c r="DX9" i="25" s="1"/>
  <c r="AQ9" i="25"/>
  <c r="DY9" i="25" s="1"/>
  <c r="AR9" i="25"/>
  <c r="DZ9" i="25" s="1"/>
  <c r="AS9" i="25"/>
  <c r="EA9" i="25" s="1"/>
  <c r="AT9" i="25"/>
  <c r="EB9" i="25" s="1"/>
  <c r="AU9" i="25"/>
  <c r="EC9" i="25" s="1"/>
  <c r="AV9" i="25"/>
  <c r="ED9" i="25" s="1"/>
  <c r="AW9" i="25"/>
  <c r="EE9" i="25" s="1"/>
  <c r="AX9" i="25"/>
  <c r="EF9" i="25" s="1"/>
  <c r="AY9" i="25"/>
  <c r="EG9" i="25" s="1"/>
  <c r="AZ9" i="25"/>
  <c r="EH9" i="25" s="1"/>
  <c r="BA9" i="25"/>
  <c r="EI9" i="25" s="1"/>
  <c r="BB9" i="25"/>
  <c r="EJ9" i="25" s="1"/>
  <c r="BC9" i="25"/>
  <c r="EK9" i="25" s="1"/>
  <c r="BD9" i="25"/>
  <c r="EL9" i="25" s="1"/>
  <c r="BE9" i="25"/>
  <c r="EM9" i="25" s="1"/>
  <c r="BF9" i="25"/>
  <c r="EN9" i="25" s="1"/>
  <c r="BG9" i="25"/>
  <c r="EO9" i="25" s="1"/>
  <c r="BH9" i="25"/>
  <c r="EP9" i="25" s="1"/>
  <c r="BI9" i="25"/>
  <c r="EQ9" i="25" s="1"/>
  <c r="BJ9" i="25"/>
  <c r="ER9" i="25" s="1"/>
  <c r="BK9" i="25"/>
  <c r="ES9" i="25" s="1"/>
  <c r="BL9" i="25"/>
  <c r="ET9" i="25" s="1"/>
  <c r="BM9" i="25"/>
  <c r="EU9" i="25" s="1"/>
  <c r="BN9" i="25"/>
  <c r="EV9" i="25" s="1"/>
  <c r="BO9" i="25"/>
  <c r="EW9" i="25" s="1"/>
  <c r="BP9" i="25"/>
  <c r="EX9" i="25" s="1"/>
  <c r="BQ9" i="25"/>
  <c r="EY9" i="25" s="1"/>
  <c r="BR9" i="25"/>
  <c r="EZ9" i="25" s="1"/>
  <c r="BS9" i="25"/>
  <c r="FA9" i="25" s="1"/>
  <c r="BT9" i="25"/>
  <c r="FB9" i="25" s="1"/>
  <c r="BU9" i="25"/>
  <c r="FC9" i="25" s="1"/>
  <c r="BV9" i="25"/>
  <c r="FD9" i="25" s="1"/>
  <c r="BW9" i="25"/>
  <c r="FE9" i="25" s="1"/>
  <c r="BX9" i="25"/>
  <c r="FF9" i="25" s="1"/>
  <c r="BY9" i="25"/>
  <c r="FG9" i="25" s="1"/>
  <c r="BZ9" i="25"/>
  <c r="FH9" i="25" s="1"/>
  <c r="CA9" i="25"/>
  <c r="FI9" i="25" s="1"/>
  <c r="CB9" i="25"/>
  <c r="FJ9" i="25" s="1"/>
  <c r="CC9" i="25"/>
  <c r="FK9" i="25" s="1"/>
  <c r="CD9" i="25"/>
  <c r="FL9" i="25" s="1"/>
  <c r="CE9" i="25"/>
  <c r="FM9" i="25" s="1"/>
  <c r="CF9" i="25"/>
  <c r="FN9" i="25" s="1"/>
  <c r="CG9" i="25"/>
  <c r="FO9" i="25" s="1"/>
  <c r="CH9" i="25"/>
  <c r="FP9" i="25" s="1"/>
  <c r="CI9" i="25"/>
  <c r="FQ9" i="25" s="1"/>
  <c r="CJ9" i="25"/>
  <c r="FR9" i="25" s="1"/>
  <c r="CK9" i="25"/>
  <c r="FS9" i="25" s="1"/>
  <c r="CL9" i="25"/>
  <c r="FT9" i="25" s="1"/>
  <c r="CM9" i="25"/>
  <c r="FU9" i="25" s="1"/>
  <c r="I10" i="25"/>
  <c r="CQ10" i="25" s="1"/>
  <c r="J10" i="25"/>
  <c r="CR10" i="25" s="1"/>
  <c r="K10" i="25"/>
  <c r="CS10" i="25" s="1"/>
  <c r="L10" i="25"/>
  <c r="CT10" i="25" s="1"/>
  <c r="M10" i="25"/>
  <c r="CU10" i="25" s="1"/>
  <c r="N10" i="25"/>
  <c r="CV10" i="25" s="1"/>
  <c r="O10" i="25"/>
  <c r="CW10" i="25" s="1"/>
  <c r="P10" i="25"/>
  <c r="CX10" i="25" s="1"/>
  <c r="Q10" i="25"/>
  <c r="CY10" i="25" s="1"/>
  <c r="R10" i="25"/>
  <c r="CZ10" i="25" s="1"/>
  <c r="S10" i="25"/>
  <c r="DA10" i="25" s="1"/>
  <c r="T10" i="25"/>
  <c r="DB10" i="25" s="1"/>
  <c r="U10" i="25"/>
  <c r="DC10" i="25" s="1"/>
  <c r="V10" i="25"/>
  <c r="DD10" i="25" s="1"/>
  <c r="W10" i="25"/>
  <c r="DE10" i="25" s="1"/>
  <c r="X10" i="25"/>
  <c r="DF10" i="25" s="1"/>
  <c r="Y10" i="25"/>
  <c r="DG10" i="25" s="1"/>
  <c r="Z10" i="25"/>
  <c r="DH10" i="25" s="1"/>
  <c r="AA10" i="25"/>
  <c r="DI10" i="25" s="1"/>
  <c r="AB10" i="25"/>
  <c r="DJ10" i="25" s="1"/>
  <c r="AC10" i="25"/>
  <c r="DK10" i="25" s="1"/>
  <c r="AD10" i="25"/>
  <c r="DL10" i="25" s="1"/>
  <c r="AE10" i="25"/>
  <c r="DM10" i="25" s="1"/>
  <c r="AF10" i="25"/>
  <c r="DN10" i="25" s="1"/>
  <c r="AG10" i="25"/>
  <c r="DO10" i="25" s="1"/>
  <c r="AH10" i="25"/>
  <c r="DP10" i="25" s="1"/>
  <c r="AI10" i="25"/>
  <c r="DQ10" i="25" s="1"/>
  <c r="AJ10" i="25"/>
  <c r="DR10" i="25" s="1"/>
  <c r="AK10" i="25"/>
  <c r="DS10" i="25" s="1"/>
  <c r="AL10" i="25"/>
  <c r="DT10" i="25" s="1"/>
  <c r="AM10" i="25"/>
  <c r="DU10" i="25" s="1"/>
  <c r="AN10" i="25"/>
  <c r="DV10" i="25" s="1"/>
  <c r="AO10" i="25"/>
  <c r="DW10" i="25" s="1"/>
  <c r="AP10" i="25"/>
  <c r="DX10" i="25" s="1"/>
  <c r="AQ10" i="25"/>
  <c r="DY10" i="25" s="1"/>
  <c r="AR10" i="25"/>
  <c r="DZ10" i="25" s="1"/>
  <c r="AS10" i="25"/>
  <c r="EA10" i="25" s="1"/>
  <c r="AT10" i="25"/>
  <c r="EB10" i="25" s="1"/>
  <c r="AU10" i="25"/>
  <c r="EC10" i="25" s="1"/>
  <c r="AV10" i="25"/>
  <c r="ED10" i="25" s="1"/>
  <c r="AW10" i="25"/>
  <c r="EE10" i="25" s="1"/>
  <c r="AX10" i="25"/>
  <c r="EF10" i="25" s="1"/>
  <c r="AY10" i="25"/>
  <c r="EG10" i="25" s="1"/>
  <c r="AZ10" i="25"/>
  <c r="EH10" i="25" s="1"/>
  <c r="BA10" i="25"/>
  <c r="EI10" i="25" s="1"/>
  <c r="BB10" i="25"/>
  <c r="EJ10" i="25" s="1"/>
  <c r="BC10" i="25"/>
  <c r="EK10" i="25" s="1"/>
  <c r="BD10" i="25"/>
  <c r="EL10" i="25" s="1"/>
  <c r="BE10" i="25"/>
  <c r="EM10" i="25" s="1"/>
  <c r="BF10" i="25"/>
  <c r="EN10" i="25" s="1"/>
  <c r="BG10" i="25"/>
  <c r="EO10" i="25" s="1"/>
  <c r="BH10" i="25"/>
  <c r="EP10" i="25" s="1"/>
  <c r="BI10" i="25"/>
  <c r="EQ10" i="25" s="1"/>
  <c r="BJ10" i="25"/>
  <c r="ER10" i="25" s="1"/>
  <c r="BK10" i="25"/>
  <c r="ES10" i="25" s="1"/>
  <c r="BL10" i="25"/>
  <c r="ET10" i="25" s="1"/>
  <c r="BM10" i="25"/>
  <c r="EU10" i="25" s="1"/>
  <c r="BN10" i="25"/>
  <c r="EV10" i="25" s="1"/>
  <c r="BO10" i="25"/>
  <c r="EW10" i="25" s="1"/>
  <c r="BP10" i="25"/>
  <c r="EX10" i="25" s="1"/>
  <c r="BQ10" i="25"/>
  <c r="EY10" i="25" s="1"/>
  <c r="BR10" i="25"/>
  <c r="EZ10" i="25" s="1"/>
  <c r="BS10" i="25"/>
  <c r="FA10" i="25" s="1"/>
  <c r="BT10" i="25"/>
  <c r="FB10" i="25" s="1"/>
  <c r="BU10" i="25"/>
  <c r="FC10" i="25" s="1"/>
  <c r="BV10" i="25"/>
  <c r="FD10" i="25" s="1"/>
  <c r="BW10" i="25"/>
  <c r="FE10" i="25" s="1"/>
  <c r="BX10" i="25"/>
  <c r="FF10" i="25" s="1"/>
  <c r="BY10" i="25"/>
  <c r="FG10" i="25" s="1"/>
  <c r="BZ10" i="25"/>
  <c r="FH10" i="25" s="1"/>
  <c r="CA10" i="25"/>
  <c r="FI10" i="25" s="1"/>
  <c r="CB10" i="25"/>
  <c r="FJ10" i="25" s="1"/>
  <c r="CC10" i="25"/>
  <c r="FK10" i="25" s="1"/>
  <c r="CD10" i="25"/>
  <c r="FL10" i="25" s="1"/>
  <c r="CE10" i="25"/>
  <c r="FM10" i="25" s="1"/>
  <c r="CF10" i="25"/>
  <c r="FN10" i="25" s="1"/>
  <c r="CG10" i="25"/>
  <c r="FO10" i="25" s="1"/>
  <c r="CH10" i="25"/>
  <c r="FP10" i="25" s="1"/>
  <c r="CI10" i="25"/>
  <c r="FQ10" i="25" s="1"/>
  <c r="CJ10" i="25"/>
  <c r="FR10" i="25" s="1"/>
  <c r="CK10" i="25"/>
  <c r="FS10" i="25" s="1"/>
  <c r="CL10" i="25"/>
  <c r="FT10" i="25" s="1"/>
  <c r="CM10" i="25"/>
  <c r="FU10" i="25" s="1"/>
  <c r="I11" i="25"/>
  <c r="CQ11" i="25" s="1"/>
  <c r="J11" i="25"/>
  <c r="CR11" i="25" s="1"/>
  <c r="K11" i="25"/>
  <c r="CS11" i="25" s="1"/>
  <c r="L11" i="25"/>
  <c r="CT11" i="25" s="1"/>
  <c r="M11" i="25"/>
  <c r="CU11" i="25" s="1"/>
  <c r="N11" i="25"/>
  <c r="CV11" i="25" s="1"/>
  <c r="O11" i="25"/>
  <c r="CW11" i="25" s="1"/>
  <c r="P11" i="25"/>
  <c r="CX11" i="25" s="1"/>
  <c r="Q11" i="25"/>
  <c r="CY11" i="25" s="1"/>
  <c r="R11" i="25"/>
  <c r="CZ11" i="25" s="1"/>
  <c r="S11" i="25"/>
  <c r="DA11" i="25" s="1"/>
  <c r="T11" i="25"/>
  <c r="DB11" i="25" s="1"/>
  <c r="U11" i="25"/>
  <c r="DC11" i="25" s="1"/>
  <c r="V11" i="25"/>
  <c r="DD11" i="25" s="1"/>
  <c r="W11" i="25"/>
  <c r="DE11" i="25" s="1"/>
  <c r="X11" i="25"/>
  <c r="DF11" i="25" s="1"/>
  <c r="Y11" i="25"/>
  <c r="DG11" i="25" s="1"/>
  <c r="Z11" i="25"/>
  <c r="DH11" i="25" s="1"/>
  <c r="AA11" i="25"/>
  <c r="DI11" i="25" s="1"/>
  <c r="AB11" i="25"/>
  <c r="DJ11" i="25" s="1"/>
  <c r="AC11" i="25"/>
  <c r="DK11" i="25" s="1"/>
  <c r="AD11" i="25"/>
  <c r="DL11" i="25" s="1"/>
  <c r="AE11" i="25"/>
  <c r="DM11" i="25" s="1"/>
  <c r="AF11" i="25"/>
  <c r="DN11" i="25" s="1"/>
  <c r="AG11" i="25"/>
  <c r="DO11" i="25" s="1"/>
  <c r="AH11" i="25"/>
  <c r="DP11" i="25" s="1"/>
  <c r="AI11" i="25"/>
  <c r="DQ11" i="25" s="1"/>
  <c r="AJ11" i="25"/>
  <c r="DR11" i="25" s="1"/>
  <c r="AK11" i="25"/>
  <c r="DS11" i="25" s="1"/>
  <c r="AL11" i="25"/>
  <c r="DT11" i="25" s="1"/>
  <c r="AM11" i="25"/>
  <c r="DU11" i="25" s="1"/>
  <c r="AN11" i="25"/>
  <c r="DV11" i="25" s="1"/>
  <c r="AO11" i="25"/>
  <c r="DW11" i="25" s="1"/>
  <c r="AP11" i="25"/>
  <c r="DX11" i="25" s="1"/>
  <c r="AQ11" i="25"/>
  <c r="DY11" i="25" s="1"/>
  <c r="AR11" i="25"/>
  <c r="DZ11" i="25" s="1"/>
  <c r="AS11" i="25"/>
  <c r="EA11" i="25" s="1"/>
  <c r="AT11" i="25"/>
  <c r="EB11" i="25" s="1"/>
  <c r="AU11" i="25"/>
  <c r="EC11" i="25" s="1"/>
  <c r="AV11" i="25"/>
  <c r="ED11" i="25" s="1"/>
  <c r="AW11" i="25"/>
  <c r="EE11" i="25" s="1"/>
  <c r="AX11" i="25"/>
  <c r="EF11" i="25" s="1"/>
  <c r="AY11" i="25"/>
  <c r="EG11" i="25" s="1"/>
  <c r="AZ11" i="25"/>
  <c r="EH11" i="25" s="1"/>
  <c r="BA11" i="25"/>
  <c r="EI11" i="25" s="1"/>
  <c r="BB11" i="25"/>
  <c r="EJ11" i="25" s="1"/>
  <c r="BC11" i="25"/>
  <c r="EK11" i="25" s="1"/>
  <c r="BD11" i="25"/>
  <c r="EL11" i="25" s="1"/>
  <c r="BE11" i="25"/>
  <c r="EM11" i="25" s="1"/>
  <c r="BF11" i="25"/>
  <c r="EN11" i="25" s="1"/>
  <c r="BG11" i="25"/>
  <c r="EO11" i="25" s="1"/>
  <c r="BH11" i="25"/>
  <c r="EP11" i="25" s="1"/>
  <c r="BI11" i="25"/>
  <c r="EQ11" i="25" s="1"/>
  <c r="BJ11" i="25"/>
  <c r="ER11" i="25" s="1"/>
  <c r="BK11" i="25"/>
  <c r="ES11" i="25" s="1"/>
  <c r="BL11" i="25"/>
  <c r="ET11" i="25" s="1"/>
  <c r="BM11" i="25"/>
  <c r="EU11" i="25" s="1"/>
  <c r="BN11" i="25"/>
  <c r="EV11" i="25" s="1"/>
  <c r="BO11" i="25"/>
  <c r="EW11" i="25" s="1"/>
  <c r="BP11" i="25"/>
  <c r="EX11" i="25" s="1"/>
  <c r="BQ11" i="25"/>
  <c r="EY11" i="25" s="1"/>
  <c r="BR11" i="25"/>
  <c r="EZ11" i="25" s="1"/>
  <c r="BS11" i="25"/>
  <c r="FA11" i="25" s="1"/>
  <c r="BT11" i="25"/>
  <c r="FB11" i="25" s="1"/>
  <c r="BU11" i="25"/>
  <c r="FC11" i="25" s="1"/>
  <c r="BV11" i="25"/>
  <c r="FD11" i="25" s="1"/>
  <c r="BW11" i="25"/>
  <c r="FE11" i="25" s="1"/>
  <c r="BX11" i="25"/>
  <c r="FF11" i="25" s="1"/>
  <c r="BY11" i="25"/>
  <c r="FG11" i="25" s="1"/>
  <c r="BZ11" i="25"/>
  <c r="FH11" i="25" s="1"/>
  <c r="CA11" i="25"/>
  <c r="FI11" i="25" s="1"/>
  <c r="CB11" i="25"/>
  <c r="FJ11" i="25" s="1"/>
  <c r="CC11" i="25"/>
  <c r="FK11" i="25" s="1"/>
  <c r="CD11" i="25"/>
  <c r="FL11" i="25" s="1"/>
  <c r="CE11" i="25"/>
  <c r="FM11" i="25" s="1"/>
  <c r="CF11" i="25"/>
  <c r="FN11" i="25" s="1"/>
  <c r="CG11" i="25"/>
  <c r="FO11" i="25" s="1"/>
  <c r="CH11" i="25"/>
  <c r="FP11" i="25" s="1"/>
  <c r="CI11" i="25"/>
  <c r="FQ11" i="25" s="1"/>
  <c r="CJ11" i="25"/>
  <c r="FR11" i="25" s="1"/>
  <c r="CK11" i="25"/>
  <c r="FS11" i="25" s="1"/>
  <c r="CL11" i="25"/>
  <c r="FT11" i="25" s="1"/>
  <c r="CM11" i="25"/>
  <c r="FU11" i="25" s="1"/>
  <c r="I12" i="25"/>
  <c r="CQ12" i="25" s="1"/>
  <c r="J12" i="25"/>
  <c r="CR12" i="25" s="1"/>
  <c r="K12" i="25"/>
  <c r="CS12" i="25" s="1"/>
  <c r="L12" i="25"/>
  <c r="CT12" i="25" s="1"/>
  <c r="M12" i="25"/>
  <c r="CU12" i="25" s="1"/>
  <c r="N12" i="25"/>
  <c r="CV12" i="25" s="1"/>
  <c r="O12" i="25"/>
  <c r="CW12" i="25" s="1"/>
  <c r="P12" i="25"/>
  <c r="CX12" i="25" s="1"/>
  <c r="Q12" i="25"/>
  <c r="CY12" i="25" s="1"/>
  <c r="R12" i="25"/>
  <c r="CZ12" i="25" s="1"/>
  <c r="S12" i="25"/>
  <c r="DA12" i="25" s="1"/>
  <c r="T12" i="25"/>
  <c r="DB12" i="25" s="1"/>
  <c r="U12" i="25"/>
  <c r="DC12" i="25" s="1"/>
  <c r="V12" i="25"/>
  <c r="DD12" i="25" s="1"/>
  <c r="W12" i="25"/>
  <c r="DE12" i="25" s="1"/>
  <c r="X12" i="25"/>
  <c r="DF12" i="25" s="1"/>
  <c r="Y12" i="25"/>
  <c r="DG12" i="25" s="1"/>
  <c r="Z12" i="25"/>
  <c r="DH12" i="25" s="1"/>
  <c r="AA12" i="25"/>
  <c r="DI12" i="25" s="1"/>
  <c r="AB12" i="25"/>
  <c r="DJ12" i="25" s="1"/>
  <c r="AC12" i="25"/>
  <c r="DK12" i="25" s="1"/>
  <c r="AD12" i="25"/>
  <c r="DL12" i="25" s="1"/>
  <c r="AE12" i="25"/>
  <c r="DM12" i="25" s="1"/>
  <c r="AF12" i="25"/>
  <c r="DN12" i="25" s="1"/>
  <c r="AG12" i="25"/>
  <c r="DO12" i="25" s="1"/>
  <c r="AH12" i="25"/>
  <c r="DP12" i="25" s="1"/>
  <c r="AI12" i="25"/>
  <c r="DQ12" i="25" s="1"/>
  <c r="AJ12" i="25"/>
  <c r="DR12" i="25" s="1"/>
  <c r="AK12" i="25"/>
  <c r="DS12" i="25" s="1"/>
  <c r="AL12" i="25"/>
  <c r="DT12" i="25" s="1"/>
  <c r="AM12" i="25"/>
  <c r="DU12" i="25" s="1"/>
  <c r="AN12" i="25"/>
  <c r="DV12" i="25" s="1"/>
  <c r="AO12" i="25"/>
  <c r="DW12" i="25" s="1"/>
  <c r="AP12" i="25"/>
  <c r="DX12" i="25" s="1"/>
  <c r="AQ12" i="25"/>
  <c r="DY12" i="25" s="1"/>
  <c r="AR12" i="25"/>
  <c r="DZ12" i="25" s="1"/>
  <c r="AS12" i="25"/>
  <c r="EA12" i="25" s="1"/>
  <c r="AT12" i="25"/>
  <c r="EB12" i="25" s="1"/>
  <c r="AU12" i="25"/>
  <c r="EC12" i="25" s="1"/>
  <c r="AV12" i="25"/>
  <c r="ED12" i="25" s="1"/>
  <c r="AW12" i="25"/>
  <c r="EE12" i="25" s="1"/>
  <c r="AX12" i="25"/>
  <c r="EF12" i="25" s="1"/>
  <c r="AY12" i="25"/>
  <c r="EG12" i="25" s="1"/>
  <c r="AZ12" i="25"/>
  <c r="EH12" i="25" s="1"/>
  <c r="BA12" i="25"/>
  <c r="EI12" i="25" s="1"/>
  <c r="BB12" i="25"/>
  <c r="EJ12" i="25" s="1"/>
  <c r="BC12" i="25"/>
  <c r="EK12" i="25" s="1"/>
  <c r="BD12" i="25"/>
  <c r="EL12" i="25" s="1"/>
  <c r="BE12" i="25"/>
  <c r="EM12" i="25" s="1"/>
  <c r="BF12" i="25"/>
  <c r="EN12" i="25" s="1"/>
  <c r="BG12" i="25"/>
  <c r="EO12" i="25" s="1"/>
  <c r="BH12" i="25"/>
  <c r="EP12" i="25" s="1"/>
  <c r="BI12" i="25"/>
  <c r="EQ12" i="25" s="1"/>
  <c r="BJ12" i="25"/>
  <c r="ER12" i="25" s="1"/>
  <c r="BK12" i="25"/>
  <c r="ES12" i="25" s="1"/>
  <c r="BL12" i="25"/>
  <c r="ET12" i="25" s="1"/>
  <c r="BM12" i="25"/>
  <c r="EU12" i="25" s="1"/>
  <c r="BN12" i="25"/>
  <c r="EV12" i="25" s="1"/>
  <c r="BO12" i="25"/>
  <c r="EW12" i="25" s="1"/>
  <c r="BP12" i="25"/>
  <c r="EX12" i="25" s="1"/>
  <c r="BQ12" i="25"/>
  <c r="EY12" i="25" s="1"/>
  <c r="BR12" i="25"/>
  <c r="EZ12" i="25" s="1"/>
  <c r="BS12" i="25"/>
  <c r="FA12" i="25" s="1"/>
  <c r="BT12" i="25"/>
  <c r="FB12" i="25" s="1"/>
  <c r="BU12" i="25"/>
  <c r="FC12" i="25" s="1"/>
  <c r="BV12" i="25"/>
  <c r="FD12" i="25" s="1"/>
  <c r="BW12" i="25"/>
  <c r="FE12" i="25" s="1"/>
  <c r="BX12" i="25"/>
  <c r="FF12" i="25" s="1"/>
  <c r="BY12" i="25"/>
  <c r="FG12" i="25" s="1"/>
  <c r="BZ12" i="25"/>
  <c r="FH12" i="25" s="1"/>
  <c r="CA12" i="25"/>
  <c r="FI12" i="25" s="1"/>
  <c r="CB12" i="25"/>
  <c r="FJ12" i="25" s="1"/>
  <c r="CC12" i="25"/>
  <c r="FK12" i="25" s="1"/>
  <c r="CD12" i="25"/>
  <c r="FL12" i="25" s="1"/>
  <c r="CE12" i="25"/>
  <c r="FM12" i="25" s="1"/>
  <c r="CF12" i="25"/>
  <c r="FN12" i="25" s="1"/>
  <c r="CG12" i="25"/>
  <c r="FO12" i="25" s="1"/>
  <c r="CH12" i="25"/>
  <c r="FP12" i="25" s="1"/>
  <c r="CI12" i="25"/>
  <c r="FQ12" i="25" s="1"/>
  <c r="CJ12" i="25"/>
  <c r="FR12" i="25" s="1"/>
  <c r="CK12" i="25"/>
  <c r="FS12" i="25" s="1"/>
  <c r="CL12" i="25"/>
  <c r="FT12" i="25" s="1"/>
  <c r="CM12" i="25"/>
  <c r="FU12" i="25" s="1"/>
  <c r="I13" i="25"/>
  <c r="CQ13" i="25" s="1"/>
  <c r="J13" i="25"/>
  <c r="CR13" i="25" s="1"/>
  <c r="K13" i="25"/>
  <c r="CS13" i="25" s="1"/>
  <c r="L13" i="25"/>
  <c r="CT13" i="25" s="1"/>
  <c r="M13" i="25"/>
  <c r="CU13" i="25" s="1"/>
  <c r="N13" i="25"/>
  <c r="CV13" i="25" s="1"/>
  <c r="O13" i="25"/>
  <c r="CW13" i="25" s="1"/>
  <c r="P13" i="25"/>
  <c r="CX13" i="25" s="1"/>
  <c r="Q13" i="25"/>
  <c r="CY13" i="25" s="1"/>
  <c r="R13" i="25"/>
  <c r="CZ13" i="25" s="1"/>
  <c r="S13" i="25"/>
  <c r="DA13" i="25" s="1"/>
  <c r="T13" i="25"/>
  <c r="DB13" i="25" s="1"/>
  <c r="U13" i="25"/>
  <c r="DC13" i="25" s="1"/>
  <c r="V13" i="25"/>
  <c r="DD13" i="25" s="1"/>
  <c r="W13" i="25"/>
  <c r="DE13" i="25" s="1"/>
  <c r="X13" i="25"/>
  <c r="DF13" i="25" s="1"/>
  <c r="Y13" i="25"/>
  <c r="DG13" i="25" s="1"/>
  <c r="Z13" i="25"/>
  <c r="DH13" i="25" s="1"/>
  <c r="AA13" i="25"/>
  <c r="DI13" i="25" s="1"/>
  <c r="AB13" i="25"/>
  <c r="DJ13" i="25" s="1"/>
  <c r="AC13" i="25"/>
  <c r="DK13" i="25" s="1"/>
  <c r="AD13" i="25"/>
  <c r="DL13" i="25" s="1"/>
  <c r="AE13" i="25"/>
  <c r="DM13" i="25" s="1"/>
  <c r="AF13" i="25"/>
  <c r="DN13" i="25" s="1"/>
  <c r="AG13" i="25"/>
  <c r="DO13" i="25" s="1"/>
  <c r="AH13" i="25"/>
  <c r="DP13" i="25" s="1"/>
  <c r="AI13" i="25"/>
  <c r="DQ13" i="25" s="1"/>
  <c r="AJ13" i="25"/>
  <c r="DR13" i="25" s="1"/>
  <c r="AK13" i="25"/>
  <c r="DS13" i="25" s="1"/>
  <c r="AL13" i="25"/>
  <c r="DT13" i="25" s="1"/>
  <c r="AM13" i="25"/>
  <c r="DU13" i="25" s="1"/>
  <c r="AN13" i="25"/>
  <c r="DV13" i="25" s="1"/>
  <c r="AO13" i="25"/>
  <c r="DW13" i="25" s="1"/>
  <c r="AP13" i="25"/>
  <c r="DX13" i="25" s="1"/>
  <c r="AQ13" i="25"/>
  <c r="DY13" i="25" s="1"/>
  <c r="AR13" i="25"/>
  <c r="DZ13" i="25" s="1"/>
  <c r="AS13" i="25"/>
  <c r="EA13" i="25" s="1"/>
  <c r="AT13" i="25"/>
  <c r="EB13" i="25" s="1"/>
  <c r="AU13" i="25"/>
  <c r="EC13" i="25" s="1"/>
  <c r="AV13" i="25"/>
  <c r="ED13" i="25" s="1"/>
  <c r="AW13" i="25"/>
  <c r="EE13" i="25" s="1"/>
  <c r="AX13" i="25"/>
  <c r="EF13" i="25" s="1"/>
  <c r="AY13" i="25"/>
  <c r="EG13" i="25" s="1"/>
  <c r="AZ13" i="25"/>
  <c r="EH13" i="25" s="1"/>
  <c r="BA13" i="25"/>
  <c r="EI13" i="25" s="1"/>
  <c r="BB13" i="25"/>
  <c r="EJ13" i="25" s="1"/>
  <c r="BC13" i="25"/>
  <c r="EK13" i="25" s="1"/>
  <c r="BD13" i="25"/>
  <c r="EL13" i="25" s="1"/>
  <c r="BE13" i="25"/>
  <c r="EM13" i="25" s="1"/>
  <c r="BF13" i="25"/>
  <c r="EN13" i="25" s="1"/>
  <c r="BG13" i="25"/>
  <c r="EO13" i="25" s="1"/>
  <c r="BH13" i="25"/>
  <c r="EP13" i="25" s="1"/>
  <c r="BI13" i="25"/>
  <c r="EQ13" i="25" s="1"/>
  <c r="BJ13" i="25"/>
  <c r="ER13" i="25" s="1"/>
  <c r="BK13" i="25"/>
  <c r="ES13" i="25" s="1"/>
  <c r="BL13" i="25"/>
  <c r="ET13" i="25" s="1"/>
  <c r="BM13" i="25"/>
  <c r="EU13" i="25" s="1"/>
  <c r="BN13" i="25"/>
  <c r="EV13" i="25" s="1"/>
  <c r="BO13" i="25"/>
  <c r="EW13" i="25" s="1"/>
  <c r="BP13" i="25"/>
  <c r="EX13" i="25" s="1"/>
  <c r="BQ13" i="25"/>
  <c r="EY13" i="25" s="1"/>
  <c r="BR13" i="25"/>
  <c r="EZ13" i="25" s="1"/>
  <c r="BS13" i="25"/>
  <c r="FA13" i="25" s="1"/>
  <c r="BT13" i="25"/>
  <c r="FB13" i="25" s="1"/>
  <c r="BU13" i="25"/>
  <c r="FC13" i="25" s="1"/>
  <c r="BV13" i="25"/>
  <c r="FD13" i="25" s="1"/>
  <c r="BW13" i="25"/>
  <c r="FE13" i="25" s="1"/>
  <c r="BX13" i="25"/>
  <c r="FF13" i="25" s="1"/>
  <c r="BY13" i="25"/>
  <c r="FG13" i="25" s="1"/>
  <c r="BZ13" i="25"/>
  <c r="FH13" i="25" s="1"/>
  <c r="CA13" i="25"/>
  <c r="FI13" i="25" s="1"/>
  <c r="CB13" i="25"/>
  <c r="FJ13" i="25" s="1"/>
  <c r="CC13" i="25"/>
  <c r="FK13" i="25" s="1"/>
  <c r="CD13" i="25"/>
  <c r="FL13" i="25" s="1"/>
  <c r="CE13" i="25"/>
  <c r="FM13" i="25" s="1"/>
  <c r="CF13" i="25"/>
  <c r="FN13" i="25" s="1"/>
  <c r="CG13" i="25"/>
  <c r="FO13" i="25" s="1"/>
  <c r="CH13" i="25"/>
  <c r="FP13" i="25" s="1"/>
  <c r="CI13" i="25"/>
  <c r="FQ13" i="25" s="1"/>
  <c r="CJ13" i="25"/>
  <c r="FR13" i="25" s="1"/>
  <c r="CK13" i="25"/>
  <c r="FS13" i="25" s="1"/>
  <c r="CL13" i="25"/>
  <c r="FT13" i="25" s="1"/>
  <c r="CM13" i="25"/>
  <c r="FU13" i="25" s="1"/>
  <c r="I14" i="25"/>
  <c r="CQ14" i="25" s="1"/>
  <c r="J14" i="25"/>
  <c r="CR14" i="25" s="1"/>
  <c r="K14" i="25"/>
  <c r="CS14" i="25" s="1"/>
  <c r="L14" i="25"/>
  <c r="CT14" i="25" s="1"/>
  <c r="M14" i="25"/>
  <c r="CU14" i="25" s="1"/>
  <c r="N14" i="25"/>
  <c r="CV14" i="25" s="1"/>
  <c r="O14" i="25"/>
  <c r="CW14" i="25" s="1"/>
  <c r="P14" i="25"/>
  <c r="CX14" i="25" s="1"/>
  <c r="Q14" i="25"/>
  <c r="CY14" i="25" s="1"/>
  <c r="R14" i="25"/>
  <c r="CZ14" i="25" s="1"/>
  <c r="S14" i="25"/>
  <c r="DA14" i="25" s="1"/>
  <c r="T14" i="25"/>
  <c r="DB14" i="25" s="1"/>
  <c r="U14" i="25"/>
  <c r="DC14" i="25" s="1"/>
  <c r="V14" i="25"/>
  <c r="DD14" i="25" s="1"/>
  <c r="W14" i="25"/>
  <c r="DE14" i="25" s="1"/>
  <c r="X14" i="25"/>
  <c r="DF14" i="25" s="1"/>
  <c r="Y14" i="25"/>
  <c r="DG14" i="25" s="1"/>
  <c r="Z14" i="25"/>
  <c r="DH14" i="25" s="1"/>
  <c r="AA14" i="25"/>
  <c r="DI14" i="25" s="1"/>
  <c r="AB14" i="25"/>
  <c r="DJ14" i="25" s="1"/>
  <c r="AC14" i="25"/>
  <c r="DK14" i="25" s="1"/>
  <c r="AD14" i="25"/>
  <c r="DL14" i="25" s="1"/>
  <c r="AE14" i="25"/>
  <c r="DM14" i="25" s="1"/>
  <c r="AF14" i="25"/>
  <c r="DN14" i="25" s="1"/>
  <c r="AG14" i="25"/>
  <c r="DO14" i="25" s="1"/>
  <c r="AH14" i="25"/>
  <c r="DP14" i="25" s="1"/>
  <c r="AI14" i="25"/>
  <c r="DQ14" i="25" s="1"/>
  <c r="AJ14" i="25"/>
  <c r="DR14" i="25" s="1"/>
  <c r="AK14" i="25"/>
  <c r="DS14" i="25" s="1"/>
  <c r="AL14" i="25"/>
  <c r="DT14" i="25" s="1"/>
  <c r="AM14" i="25"/>
  <c r="DU14" i="25" s="1"/>
  <c r="AN14" i="25"/>
  <c r="DV14" i="25" s="1"/>
  <c r="AO14" i="25"/>
  <c r="DW14" i="25" s="1"/>
  <c r="AP14" i="25"/>
  <c r="DX14" i="25" s="1"/>
  <c r="AQ14" i="25"/>
  <c r="DY14" i="25" s="1"/>
  <c r="AR14" i="25"/>
  <c r="DZ14" i="25" s="1"/>
  <c r="AS14" i="25"/>
  <c r="EA14" i="25" s="1"/>
  <c r="AT14" i="25"/>
  <c r="EB14" i="25" s="1"/>
  <c r="AU14" i="25"/>
  <c r="EC14" i="25" s="1"/>
  <c r="AV14" i="25"/>
  <c r="ED14" i="25" s="1"/>
  <c r="AW14" i="25"/>
  <c r="EE14" i="25" s="1"/>
  <c r="AX14" i="25"/>
  <c r="EF14" i="25" s="1"/>
  <c r="AY14" i="25"/>
  <c r="EG14" i="25" s="1"/>
  <c r="AZ14" i="25"/>
  <c r="EH14" i="25" s="1"/>
  <c r="BA14" i="25"/>
  <c r="EI14" i="25" s="1"/>
  <c r="BB14" i="25"/>
  <c r="EJ14" i="25" s="1"/>
  <c r="BC14" i="25"/>
  <c r="EK14" i="25" s="1"/>
  <c r="BD14" i="25"/>
  <c r="EL14" i="25" s="1"/>
  <c r="BE14" i="25"/>
  <c r="EM14" i="25" s="1"/>
  <c r="BF14" i="25"/>
  <c r="EN14" i="25" s="1"/>
  <c r="BG14" i="25"/>
  <c r="EO14" i="25" s="1"/>
  <c r="BH14" i="25"/>
  <c r="EP14" i="25" s="1"/>
  <c r="BI14" i="25"/>
  <c r="EQ14" i="25" s="1"/>
  <c r="BJ14" i="25"/>
  <c r="ER14" i="25" s="1"/>
  <c r="BK14" i="25"/>
  <c r="ES14" i="25" s="1"/>
  <c r="BL14" i="25"/>
  <c r="ET14" i="25" s="1"/>
  <c r="BM14" i="25"/>
  <c r="EU14" i="25" s="1"/>
  <c r="BN14" i="25"/>
  <c r="EV14" i="25" s="1"/>
  <c r="BO14" i="25"/>
  <c r="EW14" i="25" s="1"/>
  <c r="BP14" i="25"/>
  <c r="EX14" i="25" s="1"/>
  <c r="BQ14" i="25"/>
  <c r="EY14" i="25" s="1"/>
  <c r="BR14" i="25"/>
  <c r="EZ14" i="25" s="1"/>
  <c r="BS14" i="25"/>
  <c r="FA14" i="25" s="1"/>
  <c r="BT14" i="25"/>
  <c r="FB14" i="25" s="1"/>
  <c r="BU14" i="25"/>
  <c r="FC14" i="25" s="1"/>
  <c r="BV14" i="25"/>
  <c r="FD14" i="25" s="1"/>
  <c r="BW14" i="25"/>
  <c r="FE14" i="25" s="1"/>
  <c r="BX14" i="25"/>
  <c r="FF14" i="25" s="1"/>
  <c r="BY14" i="25"/>
  <c r="FG14" i="25" s="1"/>
  <c r="BZ14" i="25"/>
  <c r="FH14" i="25" s="1"/>
  <c r="CA14" i="25"/>
  <c r="FI14" i="25" s="1"/>
  <c r="CB14" i="25"/>
  <c r="FJ14" i="25" s="1"/>
  <c r="CC14" i="25"/>
  <c r="FK14" i="25" s="1"/>
  <c r="CD14" i="25"/>
  <c r="FL14" i="25" s="1"/>
  <c r="CE14" i="25"/>
  <c r="FM14" i="25" s="1"/>
  <c r="CF14" i="25"/>
  <c r="FN14" i="25" s="1"/>
  <c r="CG14" i="25"/>
  <c r="FO14" i="25" s="1"/>
  <c r="CH14" i="25"/>
  <c r="FP14" i="25" s="1"/>
  <c r="CI14" i="25"/>
  <c r="FQ14" i="25" s="1"/>
  <c r="CJ14" i="25"/>
  <c r="FR14" i="25" s="1"/>
  <c r="CK14" i="25"/>
  <c r="FS14" i="25" s="1"/>
  <c r="CL14" i="25"/>
  <c r="FT14" i="25" s="1"/>
  <c r="CM14" i="25"/>
  <c r="FU14" i="25" s="1"/>
  <c r="I15" i="25"/>
  <c r="CQ15" i="25" s="1"/>
  <c r="J15" i="25"/>
  <c r="CR15" i="25" s="1"/>
  <c r="K15" i="25"/>
  <c r="CS15" i="25" s="1"/>
  <c r="L15" i="25"/>
  <c r="CT15" i="25" s="1"/>
  <c r="M15" i="25"/>
  <c r="CU15" i="25" s="1"/>
  <c r="N15" i="25"/>
  <c r="CV15" i="25" s="1"/>
  <c r="O15" i="25"/>
  <c r="CW15" i="25" s="1"/>
  <c r="P15" i="25"/>
  <c r="CX15" i="25" s="1"/>
  <c r="Q15" i="25"/>
  <c r="CY15" i="25" s="1"/>
  <c r="R15" i="25"/>
  <c r="CZ15" i="25" s="1"/>
  <c r="S15" i="25"/>
  <c r="DA15" i="25" s="1"/>
  <c r="T15" i="25"/>
  <c r="DB15" i="25" s="1"/>
  <c r="U15" i="25"/>
  <c r="DC15" i="25" s="1"/>
  <c r="V15" i="25"/>
  <c r="DD15" i="25" s="1"/>
  <c r="W15" i="25"/>
  <c r="DE15" i="25" s="1"/>
  <c r="X15" i="25"/>
  <c r="DF15" i="25" s="1"/>
  <c r="Y15" i="25"/>
  <c r="DG15" i="25" s="1"/>
  <c r="Z15" i="25"/>
  <c r="DH15" i="25" s="1"/>
  <c r="AA15" i="25"/>
  <c r="DI15" i="25" s="1"/>
  <c r="AB15" i="25"/>
  <c r="DJ15" i="25" s="1"/>
  <c r="AC15" i="25"/>
  <c r="DK15" i="25" s="1"/>
  <c r="AD15" i="25"/>
  <c r="DL15" i="25" s="1"/>
  <c r="AE15" i="25"/>
  <c r="DM15" i="25" s="1"/>
  <c r="AF15" i="25"/>
  <c r="DN15" i="25" s="1"/>
  <c r="AG15" i="25"/>
  <c r="DO15" i="25" s="1"/>
  <c r="AH15" i="25"/>
  <c r="DP15" i="25" s="1"/>
  <c r="AI15" i="25"/>
  <c r="DQ15" i="25" s="1"/>
  <c r="AJ15" i="25"/>
  <c r="DR15" i="25" s="1"/>
  <c r="AK15" i="25"/>
  <c r="DS15" i="25" s="1"/>
  <c r="AL15" i="25"/>
  <c r="DT15" i="25" s="1"/>
  <c r="AM15" i="25"/>
  <c r="DU15" i="25" s="1"/>
  <c r="AN15" i="25"/>
  <c r="DV15" i="25" s="1"/>
  <c r="AO15" i="25"/>
  <c r="DW15" i="25" s="1"/>
  <c r="AP15" i="25"/>
  <c r="DX15" i="25" s="1"/>
  <c r="AQ15" i="25"/>
  <c r="DY15" i="25" s="1"/>
  <c r="AR15" i="25"/>
  <c r="DZ15" i="25" s="1"/>
  <c r="AS15" i="25"/>
  <c r="EA15" i="25" s="1"/>
  <c r="AT15" i="25"/>
  <c r="EB15" i="25" s="1"/>
  <c r="AU15" i="25"/>
  <c r="EC15" i="25" s="1"/>
  <c r="AV15" i="25"/>
  <c r="ED15" i="25" s="1"/>
  <c r="AW15" i="25"/>
  <c r="EE15" i="25" s="1"/>
  <c r="AX15" i="25"/>
  <c r="EF15" i="25" s="1"/>
  <c r="AY15" i="25"/>
  <c r="EG15" i="25" s="1"/>
  <c r="AZ15" i="25"/>
  <c r="EH15" i="25" s="1"/>
  <c r="BA15" i="25"/>
  <c r="EI15" i="25" s="1"/>
  <c r="BB15" i="25"/>
  <c r="EJ15" i="25" s="1"/>
  <c r="BC15" i="25"/>
  <c r="EK15" i="25" s="1"/>
  <c r="BD15" i="25"/>
  <c r="EL15" i="25" s="1"/>
  <c r="BE15" i="25"/>
  <c r="EM15" i="25" s="1"/>
  <c r="BF15" i="25"/>
  <c r="EN15" i="25" s="1"/>
  <c r="BG15" i="25"/>
  <c r="EO15" i="25" s="1"/>
  <c r="BH15" i="25"/>
  <c r="EP15" i="25" s="1"/>
  <c r="BI15" i="25"/>
  <c r="EQ15" i="25" s="1"/>
  <c r="BJ15" i="25"/>
  <c r="ER15" i="25" s="1"/>
  <c r="BK15" i="25"/>
  <c r="ES15" i="25" s="1"/>
  <c r="BL15" i="25"/>
  <c r="ET15" i="25" s="1"/>
  <c r="BM15" i="25"/>
  <c r="EU15" i="25" s="1"/>
  <c r="BN15" i="25"/>
  <c r="EV15" i="25" s="1"/>
  <c r="BO15" i="25"/>
  <c r="EW15" i="25" s="1"/>
  <c r="BP15" i="25"/>
  <c r="EX15" i="25" s="1"/>
  <c r="BQ15" i="25"/>
  <c r="EY15" i="25" s="1"/>
  <c r="BR15" i="25"/>
  <c r="EZ15" i="25" s="1"/>
  <c r="BS15" i="25"/>
  <c r="FA15" i="25" s="1"/>
  <c r="BT15" i="25"/>
  <c r="FB15" i="25" s="1"/>
  <c r="BU15" i="25"/>
  <c r="FC15" i="25" s="1"/>
  <c r="BV15" i="25"/>
  <c r="FD15" i="25" s="1"/>
  <c r="BW15" i="25"/>
  <c r="FE15" i="25" s="1"/>
  <c r="BX15" i="25"/>
  <c r="FF15" i="25" s="1"/>
  <c r="BY15" i="25"/>
  <c r="FG15" i="25" s="1"/>
  <c r="BZ15" i="25"/>
  <c r="FH15" i="25" s="1"/>
  <c r="CA15" i="25"/>
  <c r="FI15" i="25" s="1"/>
  <c r="CB15" i="25"/>
  <c r="FJ15" i="25" s="1"/>
  <c r="CC15" i="25"/>
  <c r="FK15" i="25" s="1"/>
  <c r="CD15" i="25"/>
  <c r="FL15" i="25" s="1"/>
  <c r="CE15" i="25"/>
  <c r="FM15" i="25" s="1"/>
  <c r="CF15" i="25"/>
  <c r="FN15" i="25" s="1"/>
  <c r="CG15" i="25"/>
  <c r="FO15" i="25" s="1"/>
  <c r="CH15" i="25"/>
  <c r="FP15" i="25" s="1"/>
  <c r="CI15" i="25"/>
  <c r="FQ15" i="25" s="1"/>
  <c r="CJ15" i="25"/>
  <c r="FR15" i="25" s="1"/>
  <c r="CK15" i="25"/>
  <c r="FS15" i="25" s="1"/>
  <c r="CL15" i="25"/>
  <c r="FT15" i="25" s="1"/>
  <c r="CM15" i="25"/>
  <c r="FU15" i="25" s="1"/>
  <c r="I16" i="25"/>
  <c r="CQ16" i="25" s="1"/>
  <c r="J16" i="25"/>
  <c r="CR16" i="25" s="1"/>
  <c r="K16" i="25"/>
  <c r="CS16" i="25" s="1"/>
  <c r="L16" i="25"/>
  <c r="CT16" i="25" s="1"/>
  <c r="M16" i="25"/>
  <c r="CU16" i="25" s="1"/>
  <c r="N16" i="25"/>
  <c r="CV16" i="25" s="1"/>
  <c r="O16" i="25"/>
  <c r="CW16" i="25" s="1"/>
  <c r="P16" i="25"/>
  <c r="CX16" i="25" s="1"/>
  <c r="Q16" i="25"/>
  <c r="CY16" i="25" s="1"/>
  <c r="R16" i="25"/>
  <c r="CZ16" i="25" s="1"/>
  <c r="S16" i="25"/>
  <c r="DA16" i="25" s="1"/>
  <c r="T16" i="25"/>
  <c r="DB16" i="25" s="1"/>
  <c r="U16" i="25"/>
  <c r="DC16" i="25" s="1"/>
  <c r="V16" i="25"/>
  <c r="DD16" i="25" s="1"/>
  <c r="W16" i="25"/>
  <c r="DE16" i="25" s="1"/>
  <c r="X16" i="25"/>
  <c r="DF16" i="25" s="1"/>
  <c r="Y16" i="25"/>
  <c r="DG16" i="25" s="1"/>
  <c r="Z16" i="25"/>
  <c r="DH16" i="25" s="1"/>
  <c r="AA16" i="25"/>
  <c r="DI16" i="25" s="1"/>
  <c r="AB16" i="25"/>
  <c r="DJ16" i="25" s="1"/>
  <c r="AC16" i="25"/>
  <c r="DK16" i="25" s="1"/>
  <c r="AD16" i="25"/>
  <c r="DL16" i="25" s="1"/>
  <c r="AE16" i="25"/>
  <c r="DM16" i="25" s="1"/>
  <c r="AF16" i="25"/>
  <c r="DN16" i="25" s="1"/>
  <c r="AG16" i="25"/>
  <c r="DO16" i="25" s="1"/>
  <c r="AH16" i="25"/>
  <c r="DP16" i="25" s="1"/>
  <c r="AI16" i="25"/>
  <c r="DQ16" i="25" s="1"/>
  <c r="AJ16" i="25"/>
  <c r="DR16" i="25" s="1"/>
  <c r="AK16" i="25"/>
  <c r="DS16" i="25" s="1"/>
  <c r="AL16" i="25"/>
  <c r="DT16" i="25" s="1"/>
  <c r="AM16" i="25"/>
  <c r="DU16" i="25" s="1"/>
  <c r="AN16" i="25"/>
  <c r="DV16" i="25" s="1"/>
  <c r="AO16" i="25"/>
  <c r="DW16" i="25" s="1"/>
  <c r="AP16" i="25"/>
  <c r="DX16" i="25" s="1"/>
  <c r="AQ16" i="25"/>
  <c r="DY16" i="25" s="1"/>
  <c r="AR16" i="25"/>
  <c r="DZ16" i="25" s="1"/>
  <c r="AS16" i="25"/>
  <c r="EA16" i="25" s="1"/>
  <c r="AT16" i="25"/>
  <c r="EB16" i="25" s="1"/>
  <c r="AU16" i="25"/>
  <c r="EC16" i="25" s="1"/>
  <c r="AV16" i="25"/>
  <c r="ED16" i="25" s="1"/>
  <c r="AW16" i="25"/>
  <c r="EE16" i="25" s="1"/>
  <c r="AX16" i="25"/>
  <c r="EF16" i="25" s="1"/>
  <c r="AY16" i="25"/>
  <c r="EG16" i="25" s="1"/>
  <c r="AZ16" i="25"/>
  <c r="EH16" i="25" s="1"/>
  <c r="BA16" i="25"/>
  <c r="EI16" i="25" s="1"/>
  <c r="BB16" i="25"/>
  <c r="EJ16" i="25" s="1"/>
  <c r="BC16" i="25"/>
  <c r="EK16" i="25" s="1"/>
  <c r="BD16" i="25"/>
  <c r="EL16" i="25" s="1"/>
  <c r="BE16" i="25"/>
  <c r="EM16" i="25" s="1"/>
  <c r="BF16" i="25"/>
  <c r="EN16" i="25" s="1"/>
  <c r="BG16" i="25"/>
  <c r="EO16" i="25" s="1"/>
  <c r="BH16" i="25"/>
  <c r="EP16" i="25" s="1"/>
  <c r="BI16" i="25"/>
  <c r="EQ16" i="25" s="1"/>
  <c r="BJ16" i="25"/>
  <c r="ER16" i="25" s="1"/>
  <c r="BK16" i="25"/>
  <c r="ES16" i="25" s="1"/>
  <c r="BL16" i="25"/>
  <c r="ET16" i="25" s="1"/>
  <c r="BM16" i="25"/>
  <c r="EU16" i="25" s="1"/>
  <c r="BN16" i="25"/>
  <c r="EV16" i="25" s="1"/>
  <c r="BO16" i="25"/>
  <c r="EW16" i="25" s="1"/>
  <c r="BP16" i="25"/>
  <c r="EX16" i="25" s="1"/>
  <c r="BQ16" i="25"/>
  <c r="EY16" i="25" s="1"/>
  <c r="BR16" i="25"/>
  <c r="EZ16" i="25" s="1"/>
  <c r="BS16" i="25"/>
  <c r="FA16" i="25" s="1"/>
  <c r="BT16" i="25"/>
  <c r="FB16" i="25" s="1"/>
  <c r="BU16" i="25"/>
  <c r="FC16" i="25" s="1"/>
  <c r="BV16" i="25"/>
  <c r="FD16" i="25" s="1"/>
  <c r="BW16" i="25"/>
  <c r="FE16" i="25" s="1"/>
  <c r="BX16" i="25"/>
  <c r="FF16" i="25" s="1"/>
  <c r="BY16" i="25"/>
  <c r="FG16" i="25" s="1"/>
  <c r="BZ16" i="25"/>
  <c r="FH16" i="25" s="1"/>
  <c r="CA16" i="25"/>
  <c r="FI16" i="25" s="1"/>
  <c r="CB16" i="25"/>
  <c r="FJ16" i="25" s="1"/>
  <c r="CC16" i="25"/>
  <c r="FK16" i="25" s="1"/>
  <c r="CD16" i="25"/>
  <c r="FL16" i="25" s="1"/>
  <c r="CE16" i="25"/>
  <c r="FM16" i="25" s="1"/>
  <c r="CF16" i="25"/>
  <c r="FN16" i="25" s="1"/>
  <c r="CG16" i="25"/>
  <c r="FO16" i="25" s="1"/>
  <c r="CH16" i="25"/>
  <c r="FP16" i="25" s="1"/>
  <c r="CI16" i="25"/>
  <c r="FQ16" i="25" s="1"/>
  <c r="CJ16" i="25"/>
  <c r="FR16" i="25" s="1"/>
  <c r="CK16" i="25"/>
  <c r="FS16" i="25" s="1"/>
  <c r="CL16" i="25"/>
  <c r="FT16" i="25" s="1"/>
  <c r="CM16" i="25"/>
  <c r="FU16" i="25" s="1"/>
  <c r="I17" i="25"/>
  <c r="CQ17" i="25" s="1"/>
  <c r="J17" i="25"/>
  <c r="CR17" i="25" s="1"/>
  <c r="K17" i="25"/>
  <c r="CS17" i="25" s="1"/>
  <c r="L17" i="25"/>
  <c r="CT17" i="25" s="1"/>
  <c r="M17" i="25"/>
  <c r="CU17" i="25" s="1"/>
  <c r="N17" i="25"/>
  <c r="CV17" i="25" s="1"/>
  <c r="O17" i="25"/>
  <c r="CW17" i="25" s="1"/>
  <c r="P17" i="25"/>
  <c r="CX17" i="25" s="1"/>
  <c r="Q17" i="25"/>
  <c r="CY17" i="25" s="1"/>
  <c r="R17" i="25"/>
  <c r="CZ17" i="25" s="1"/>
  <c r="S17" i="25"/>
  <c r="DA17" i="25" s="1"/>
  <c r="T17" i="25"/>
  <c r="DB17" i="25" s="1"/>
  <c r="U17" i="25"/>
  <c r="DC17" i="25" s="1"/>
  <c r="V17" i="25"/>
  <c r="DD17" i="25" s="1"/>
  <c r="W17" i="25"/>
  <c r="DE17" i="25" s="1"/>
  <c r="X17" i="25"/>
  <c r="DF17" i="25" s="1"/>
  <c r="Y17" i="25"/>
  <c r="DG17" i="25" s="1"/>
  <c r="Z17" i="25"/>
  <c r="DH17" i="25" s="1"/>
  <c r="AA17" i="25"/>
  <c r="DI17" i="25" s="1"/>
  <c r="AB17" i="25"/>
  <c r="DJ17" i="25" s="1"/>
  <c r="AC17" i="25"/>
  <c r="DK17" i="25" s="1"/>
  <c r="AD17" i="25"/>
  <c r="DL17" i="25" s="1"/>
  <c r="AE17" i="25"/>
  <c r="DM17" i="25" s="1"/>
  <c r="AF17" i="25"/>
  <c r="DN17" i="25" s="1"/>
  <c r="AG17" i="25"/>
  <c r="DO17" i="25" s="1"/>
  <c r="AH17" i="25"/>
  <c r="DP17" i="25" s="1"/>
  <c r="AI17" i="25"/>
  <c r="DQ17" i="25" s="1"/>
  <c r="AJ17" i="25"/>
  <c r="DR17" i="25" s="1"/>
  <c r="AK17" i="25"/>
  <c r="DS17" i="25" s="1"/>
  <c r="AL17" i="25"/>
  <c r="DT17" i="25" s="1"/>
  <c r="AM17" i="25"/>
  <c r="DU17" i="25" s="1"/>
  <c r="AN17" i="25"/>
  <c r="DV17" i="25" s="1"/>
  <c r="AO17" i="25"/>
  <c r="DW17" i="25" s="1"/>
  <c r="AP17" i="25"/>
  <c r="DX17" i="25" s="1"/>
  <c r="AQ17" i="25"/>
  <c r="DY17" i="25" s="1"/>
  <c r="AR17" i="25"/>
  <c r="DZ17" i="25" s="1"/>
  <c r="AS17" i="25"/>
  <c r="EA17" i="25" s="1"/>
  <c r="AT17" i="25"/>
  <c r="EB17" i="25" s="1"/>
  <c r="AU17" i="25"/>
  <c r="EC17" i="25" s="1"/>
  <c r="AV17" i="25"/>
  <c r="ED17" i="25" s="1"/>
  <c r="AW17" i="25"/>
  <c r="EE17" i="25" s="1"/>
  <c r="AX17" i="25"/>
  <c r="EF17" i="25" s="1"/>
  <c r="AY17" i="25"/>
  <c r="EG17" i="25" s="1"/>
  <c r="AZ17" i="25"/>
  <c r="EH17" i="25" s="1"/>
  <c r="BA17" i="25"/>
  <c r="EI17" i="25" s="1"/>
  <c r="BB17" i="25"/>
  <c r="EJ17" i="25" s="1"/>
  <c r="BC17" i="25"/>
  <c r="EK17" i="25" s="1"/>
  <c r="BD17" i="25"/>
  <c r="EL17" i="25" s="1"/>
  <c r="BE17" i="25"/>
  <c r="EM17" i="25" s="1"/>
  <c r="BF17" i="25"/>
  <c r="EN17" i="25" s="1"/>
  <c r="BG17" i="25"/>
  <c r="EO17" i="25" s="1"/>
  <c r="BH17" i="25"/>
  <c r="EP17" i="25" s="1"/>
  <c r="BI17" i="25"/>
  <c r="EQ17" i="25" s="1"/>
  <c r="BJ17" i="25"/>
  <c r="ER17" i="25" s="1"/>
  <c r="BK17" i="25"/>
  <c r="ES17" i="25" s="1"/>
  <c r="BL17" i="25"/>
  <c r="ET17" i="25" s="1"/>
  <c r="BM17" i="25"/>
  <c r="EU17" i="25" s="1"/>
  <c r="BN17" i="25"/>
  <c r="EV17" i="25" s="1"/>
  <c r="BO17" i="25"/>
  <c r="EW17" i="25" s="1"/>
  <c r="BP17" i="25"/>
  <c r="EX17" i="25" s="1"/>
  <c r="BQ17" i="25"/>
  <c r="EY17" i="25" s="1"/>
  <c r="BR17" i="25"/>
  <c r="EZ17" i="25" s="1"/>
  <c r="BS17" i="25"/>
  <c r="FA17" i="25" s="1"/>
  <c r="BT17" i="25"/>
  <c r="FB17" i="25" s="1"/>
  <c r="BU17" i="25"/>
  <c r="FC17" i="25" s="1"/>
  <c r="BV17" i="25"/>
  <c r="FD17" i="25" s="1"/>
  <c r="BW17" i="25"/>
  <c r="FE17" i="25" s="1"/>
  <c r="BX17" i="25"/>
  <c r="FF17" i="25" s="1"/>
  <c r="BY17" i="25"/>
  <c r="FG17" i="25" s="1"/>
  <c r="BZ17" i="25"/>
  <c r="FH17" i="25" s="1"/>
  <c r="CA17" i="25"/>
  <c r="FI17" i="25" s="1"/>
  <c r="CB17" i="25"/>
  <c r="FJ17" i="25" s="1"/>
  <c r="CC17" i="25"/>
  <c r="FK17" i="25" s="1"/>
  <c r="CD17" i="25"/>
  <c r="FL17" i="25" s="1"/>
  <c r="CE17" i="25"/>
  <c r="FM17" i="25" s="1"/>
  <c r="CF17" i="25"/>
  <c r="FN17" i="25" s="1"/>
  <c r="CG17" i="25"/>
  <c r="FO17" i="25" s="1"/>
  <c r="CH17" i="25"/>
  <c r="FP17" i="25" s="1"/>
  <c r="CI17" i="25"/>
  <c r="FQ17" i="25" s="1"/>
  <c r="CJ17" i="25"/>
  <c r="FR17" i="25" s="1"/>
  <c r="CK17" i="25"/>
  <c r="FS17" i="25" s="1"/>
  <c r="CL17" i="25"/>
  <c r="FT17" i="25" s="1"/>
  <c r="CM17" i="25"/>
  <c r="FU17" i="25" s="1"/>
  <c r="I18" i="25"/>
  <c r="CQ18" i="25" s="1"/>
  <c r="J18" i="25"/>
  <c r="CR18" i="25" s="1"/>
  <c r="K18" i="25"/>
  <c r="CS18" i="25" s="1"/>
  <c r="L18" i="25"/>
  <c r="CT18" i="25" s="1"/>
  <c r="M18" i="25"/>
  <c r="CU18" i="25" s="1"/>
  <c r="N18" i="25"/>
  <c r="CV18" i="25" s="1"/>
  <c r="O18" i="25"/>
  <c r="CW18" i="25" s="1"/>
  <c r="P18" i="25"/>
  <c r="CX18" i="25" s="1"/>
  <c r="Q18" i="25"/>
  <c r="CY18" i="25" s="1"/>
  <c r="R18" i="25"/>
  <c r="CZ18" i="25" s="1"/>
  <c r="S18" i="25"/>
  <c r="DA18" i="25" s="1"/>
  <c r="T18" i="25"/>
  <c r="DB18" i="25" s="1"/>
  <c r="U18" i="25"/>
  <c r="DC18" i="25" s="1"/>
  <c r="V18" i="25"/>
  <c r="DD18" i="25" s="1"/>
  <c r="W18" i="25"/>
  <c r="DE18" i="25" s="1"/>
  <c r="X18" i="25"/>
  <c r="DF18" i="25" s="1"/>
  <c r="Y18" i="25"/>
  <c r="DG18" i="25" s="1"/>
  <c r="Z18" i="25"/>
  <c r="DH18" i="25" s="1"/>
  <c r="AA18" i="25"/>
  <c r="DI18" i="25" s="1"/>
  <c r="AB18" i="25"/>
  <c r="DJ18" i="25" s="1"/>
  <c r="AC18" i="25"/>
  <c r="DK18" i="25" s="1"/>
  <c r="AD18" i="25"/>
  <c r="DL18" i="25" s="1"/>
  <c r="AE18" i="25"/>
  <c r="DM18" i="25" s="1"/>
  <c r="AF18" i="25"/>
  <c r="DN18" i="25" s="1"/>
  <c r="AG18" i="25"/>
  <c r="DO18" i="25" s="1"/>
  <c r="AH18" i="25"/>
  <c r="DP18" i="25" s="1"/>
  <c r="AI18" i="25"/>
  <c r="DQ18" i="25" s="1"/>
  <c r="AJ18" i="25"/>
  <c r="DR18" i="25" s="1"/>
  <c r="AK18" i="25"/>
  <c r="DS18" i="25" s="1"/>
  <c r="AL18" i="25"/>
  <c r="DT18" i="25" s="1"/>
  <c r="AM18" i="25"/>
  <c r="DU18" i="25" s="1"/>
  <c r="AN18" i="25"/>
  <c r="DV18" i="25" s="1"/>
  <c r="AO18" i="25"/>
  <c r="DW18" i="25" s="1"/>
  <c r="AP18" i="25"/>
  <c r="DX18" i="25" s="1"/>
  <c r="AQ18" i="25"/>
  <c r="DY18" i="25" s="1"/>
  <c r="AR18" i="25"/>
  <c r="DZ18" i="25" s="1"/>
  <c r="AS18" i="25"/>
  <c r="EA18" i="25" s="1"/>
  <c r="AT18" i="25"/>
  <c r="EB18" i="25" s="1"/>
  <c r="AU18" i="25"/>
  <c r="EC18" i="25" s="1"/>
  <c r="AV18" i="25"/>
  <c r="ED18" i="25" s="1"/>
  <c r="AW18" i="25"/>
  <c r="EE18" i="25" s="1"/>
  <c r="AX18" i="25"/>
  <c r="EF18" i="25" s="1"/>
  <c r="AY18" i="25"/>
  <c r="EG18" i="25" s="1"/>
  <c r="AZ18" i="25"/>
  <c r="EH18" i="25" s="1"/>
  <c r="BA18" i="25"/>
  <c r="EI18" i="25" s="1"/>
  <c r="BB18" i="25"/>
  <c r="EJ18" i="25" s="1"/>
  <c r="BC18" i="25"/>
  <c r="EK18" i="25" s="1"/>
  <c r="BD18" i="25"/>
  <c r="EL18" i="25" s="1"/>
  <c r="BE18" i="25"/>
  <c r="EM18" i="25" s="1"/>
  <c r="BF18" i="25"/>
  <c r="EN18" i="25" s="1"/>
  <c r="BG18" i="25"/>
  <c r="EO18" i="25" s="1"/>
  <c r="BH18" i="25"/>
  <c r="EP18" i="25" s="1"/>
  <c r="BI18" i="25"/>
  <c r="EQ18" i="25" s="1"/>
  <c r="BJ18" i="25"/>
  <c r="ER18" i="25" s="1"/>
  <c r="BK18" i="25"/>
  <c r="ES18" i="25" s="1"/>
  <c r="BL18" i="25"/>
  <c r="ET18" i="25" s="1"/>
  <c r="BM18" i="25"/>
  <c r="EU18" i="25" s="1"/>
  <c r="BN18" i="25"/>
  <c r="EV18" i="25" s="1"/>
  <c r="BO18" i="25"/>
  <c r="EW18" i="25" s="1"/>
  <c r="BP18" i="25"/>
  <c r="EX18" i="25" s="1"/>
  <c r="BQ18" i="25"/>
  <c r="EY18" i="25" s="1"/>
  <c r="BR18" i="25"/>
  <c r="EZ18" i="25" s="1"/>
  <c r="BS18" i="25"/>
  <c r="FA18" i="25" s="1"/>
  <c r="BT18" i="25"/>
  <c r="FB18" i="25" s="1"/>
  <c r="BU18" i="25"/>
  <c r="FC18" i="25" s="1"/>
  <c r="BV18" i="25"/>
  <c r="FD18" i="25" s="1"/>
  <c r="BW18" i="25"/>
  <c r="FE18" i="25" s="1"/>
  <c r="BX18" i="25"/>
  <c r="FF18" i="25" s="1"/>
  <c r="BY18" i="25"/>
  <c r="FG18" i="25" s="1"/>
  <c r="BZ18" i="25"/>
  <c r="FH18" i="25" s="1"/>
  <c r="CA18" i="25"/>
  <c r="FI18" i="25" s="1"/>
  <c r="CB18" i="25"/>
  <c r="FJ18" i="25" s="1"/>
  <c r="CC18" i="25"/>
  <c r="FK18" i="25" s="1"/>
  <c r="CD18" i="25"/>
  <c r="FL18" i="25" s="1"/>
  <c r="CE18" i="25"/>
  <c r="FM18" i="25" s="1"/>
  <c r="CF18" i="25"/>
  <c r="FN18" i="25" s="1"/>
  <c r="CG18" i="25"/>
  <c r="FO18" i="25" s="1"/>
  <c r="CH18" i="25"/>
  <c r="FP18" i="25" s="1"/>
  <c r="CI18" i="25"/>
  <c r="FQ18" i="25" s="1"/>
  <c r="CJ18" i="25"/>
  <c r="FR18" i="25" s="1"/>
  <c r="CK18" i="25"/>
  <c r="FS18" i="25" s="1"/>
  <c r="CL18" i="25"/>
  <c r="FT18" i="25" s="1"/>
  <c r="CM18" i="25"/>
  <c r="FU18" i="25" s="1"/>
  <c r="I19" i="25"/>
  <c r="CQ19" i="25" s="1"/>
  <c r="J19" i="25"/>
  <c r="CR19" i="25" s="1"/>
  <c r="K19" i="25"/>
  <c r="CS19" i="25" s="1"/>
  <c r="L19" i="25"/>
  <c r="CT19" i="25" s="1"/>
  <c r="M19" i="25"/>
  <c r="CU19" i="25" s="1"/>
  <c r="N19" i="25"/>
  <c r="CV19" i="25" s="1"/>
  <c r="O19" i="25"/>
  <c r="CW19" i="25" s="1"/>
  <c r="P19" i="25"/>
  <c r="CX19" i="25" s="1"/>
  <c r="Q19" i="25"/>
  <c r="CY19" i="25" s="1"/>
  <c r="R19" i="25"/>
  <c r="CZ19" i="25" s="1"/>
  <c r="S19" i="25"/>
  <c r="DA19" i="25" s="1"/>
  <c r="T19" i="25"/>
  <c r="DB19" i="25" s="1"/>
  <c r="U19" i="25"/>
  <c r="DC19" i="25" s="1"/>
  <c r="V19" i="25"/>
  <c r="DD19" i="25" s="1"/>
  <c r="W19" i="25"/>
  <c r="DE19" i="25" s="1"/>
  <c r="X19" i="25"/>
  <c r="DF19" i="25" s="1"/>
  <c r="Y19" i="25"/>
  <c r="DG19" i="25" s="1"/>
  <c r="Z19" i="25"/>
  <c r="DH19" i="25" s="1"/>
  <c r="AA19" i="25"/>
  <c r="DI19" i="25" s="1"/>
  <c r="AB19" i="25"/>
  <c r="DJ19" i="25" s="1"/>
  <c r="AC19" i="25"/>
  <c r="DK19" i="25" s="1"/>
  <c r="AD19" i="25"/>
  <c r="DL19" i="25" s="1"/>
  <c r="AE19" i="25"/>
  <c r="DM19" i="25" s="1"/>
  <c r="AF19" i="25"/>
  <c r="DN19" i="25" s="1"/>
  <c r="AG19" i="25"/>
  <c r="DO19" i="25" s="1"/>
  <c r="AH19" i="25"/>
  <c r="DP19" i="25" s="1"/>
  <c r="AI19" i="25"/>
  <c r="DQ19" i="25" s="1"/>
  <c r="AJ19" i="25"/>
  <c r="DR19" i="25" s="1"/>
  <c r="AK19" i="25"/>
  <c r="DS19" i="25" s="1"/>
  <c r="AL19" i="25"/>
  <c r="DT19" i="25" s="1"/>
  <c r="AM19" i="25"/>
  <c r="DU19" i="25" s="1"/>
  <c r="AN19" i="25"/>
  <c r="DV19" i="25" s="1"/>
  <c r="AO19" i="25"/>
  <c r="DW19" i="25" s="1"/>
  <c r="AP19" i="25"/>
  <c r="DX19" i="25" s="1"/>
  <c r="AQ19" i="25"/>
  <c r="DY19" i="25" s="1"/>
  <c r="AR19" i="25"/>
  <c r="DZ19" i="25" s="1"/>
  <c r="AS19" i="25"/>
  <c r="EA19" i="25" s="1"/>
  <c r="AT19" i="25"/>
  <c r="EB19" i="25" s="1"/>
  <c r="AU19" i="25"/>
  <c r="EC19" i="25" s="1"/>
  <c r="AV19" i="25"/>
  <c r="ED19" i="25" s="1"/>
  <c r="AW19" i="25"/>
  <c r="EE19" i="25" s="1"/>
  <c r="AX19" i="25"/>
  <c r="EF19" i="25" s="1"/>
  <c r="AY19" i="25"/>
  <c r="EG19" i="25" s="1"/>
  <c r="AZ19" i="25"/>
  <c r="EH19" i="25" s="1"/>
  <c r="BA19" i="25"/>
  <c r="EI19" i="25" s="1"/>
  <c r="BB19" i="25"/>
  <c r="EJ19" i="25" s="1"/>
  <c r="BC19" i="25"/>
  <c r="EK19" i="25" s="1"/>
  <c r="BD19" i="25"/>
  <c r="EL19" i="25" s="1"/>
  <c r="BE19" i="25"/>
  <c r="EM19" i="25" s="1"/>
  <c r="BF19" i="25"/>
  <c r="EN19" i="25" s="1"/>
  <c r="BG19" i="25"/>
  <c r="EO19" i="25" s="1"/>
  <c r="BH19" i="25"/>
  <c r="EP19" i="25" s="1"/>
  <c r="BI19" i="25"/>
  <c r="EQ19" i="25" s="1"/>
  <c r="BJ19" i="25"/>
  <c r="ER19" i="25" s="1"/>
  <c r="BK19" i="25"/>
  <c r="ES19" i="25" s="1"/>
  <c r="BL19" i="25"/>
  <c r="ET19" i="25" s="1"/>
  <c r="BM19" i="25"/>
  <c r="EU19" i="25" s="1"/>
  <c r="BN19" i="25"/>
  <c r="EV19" i="25" s="1"/>
  <c r="BO19" i="25"/>
  <c r="EW19" i="25" s="1"/>
  <c r="BP19" i="25"/>
  <c r="EX19" i="25" s="1"/>
  <c r="BQ19" i="25"/>
  <c r="EY19" i="25" s="1"/>
  <c r="BR19" i="25"/>
  <c r="EZ19" i="25" s="1"/>
  <c r="BS19" i="25"/>
  <c r="FA19" i="25" s="1"/>
  <c r="BT19" i="25"/>
  <c r="FB19" i="25" s="1"/>
  <c r="BU19" i="25"/>
  <c r="FC19" i="25" s="1"/>
  <c r="BV19" i="25"/>
  <c r="FD19" i="25" s="1"/>
  <c r="BW19" i="25"/>
  <c r="FE19" i="25" s="1"/>
  <c r="BX19" i="25"/>
  <c r="FF19" i="25" s="1"/>
  <c r="BY19" i="25"/>
  <c r="FG19" i="25" s="1"/>
  <c r="BZ19" i="25"/>
  <c r="FH19" i="25" s="1"/>
  <c r="CA19" i="25"/>
  <c r="FI19" i="25" s="1"/>
  <c r="CB19" i="25"/>
  <c r="FJ19" i="25" s="1"/>
  <c r="CC19" i="25"/>
  <c r="FK19" i="25" s="1"/>
  <c r="CD19" i="25"/>
  <c r="FL19" i="25" s="1"/>
  <c r="CE19" i="25"/>
  <c r="FM19" i="25" s="1"/>
  <c r="CF19" i="25"/>
  <c r="FN19" i="25" s="1"/>
  <c r="CG19" i="25"/>
  <c r="FO19" i="25" s="1"/>
  <c r="CH19" i="25"/>
  <c r="FP19" i="25" s="1"/>
  <c r="CI19" i="25"/>
  <c r="FQ19" i="25" s="1"/>
  <c r="CJ19" i="25"/>
  <c r="FR19" i="25" s="1"/>
  <c r="CK19" i="25"/>
  <c r="FS19" i="25" s="1"/>
  <c r="CL19" i="25"/>
  <c r="FT19" i="25" s="1"/>
  <c r="CM19" i="25"/>
  <c r="FU19" i="25" s="1"/>
  <c r="I20" i="25"/>
  <c r="CQ20" i="25" s="1"/>
  <c r="J20" i="25"/>
  <c r="CR20" i="25" s="1"/>
  <c r="K20" i="25"/>
  <c r="CS20" i="25" s="1"/>
  <c r="L20" i="25"/>
  <c r="CT20" i="25" s="1"/>
  <c r="M20" i="25"/>
  <c r="CU20" i="25" s="1"/>
  <c r="N20" i="25"/>
  <c r="CV20" i="25" s="1"/>
  <c r="O20" i="25"/>
  <c r="CW20" i="25" s="1"/>
  <c r="P20" i="25"/>
  <c r="CX20" i="25" s="1"/>
  <c r="Q20" i="25"/>
  <c r="CY20" i="25" s="1"/>
  <c r="R20" i="25"/>
  <c r="S20" i="25"/>
  <c r="T20" i="25"/>
  <c r="U20" i="25"/>
  <c r="V20" i="25"/>
  <c r="W20" i="25"/>
  <c r="X20" i="25"/>
  <c r="Y20" i="25"/>
  <c r="Z20" i="25"/>
  <c r="AA20" i="25"/>
  <c r="DI20" i="25" s="1"/>
  <c r="AB20" i="25"/>
  <c r="DJ20" i="25" s="1"/>
  <c r="AC20" i="25"/>
  <c r="DK20" i="25" s="1"/>
  <c r="AD20" i="25"/>
  <c r="DL20" i="25" s="1"/>
  <c r="AE20" i="25"/>
  <c r="AF20" i="25"/>
  <c r="DN20" i="25" s="1"/>
  <c r="AG20" i="25"/>
  <c r="DO20" i="25" s="1"/>
  <c r="AH20" i="25"/>
  <c r="DP20" i="25" s="1"/>
  <c r="AI20" i="25"/>
  <c r="DQ20" i="25" s="1"/>
  <c r="AJ20" i="25"/>
  <c r="DR20" i="25" s="1"/>
  <c r="AK20" i="25"/>
  <c r="DS20" i="25" s="1"/>
  <c r="AL20" i="25"/>
  <c r="DT20" i="25" s="1"/>
  <c r="AM20" i="25"/>
  <c r="DU20" i="25" s="1"/>
  <c r="AN20" i="25"/>
  <c r="DV20" i="25" s="1"/>
  <c r="AO20" i="25"/>
  <c r="DW20" i="25" s="1"/>
  <c r="AP20" i="25"/>
  <c r="DX20" i="25" s="1"/>
  <c r="AQ20" i="25"/>
  <c r="DY20" i="25" s="1"/>
  <c r="AR20" i="25"/>
  <c r="DZ20" i="25" s="1"/>
  <c r="AS20" i="25"/>
  <c r="EA20" i="25" s="1"/>
  <c r="AT20" i="25"/>
  <c r="EB20" i="25" s="1"/>
  <c r="AU20" i="25"/>
  <c r="AV20" i="25"/>
  <c r="ED20" i="25" s="1"/>
  <c r="AW20" i="25"/>
  <c r="EE20" i="25" s="1"/>
  <c r="AX20" i="25"/>
  <c r="EF20" i="25" s="1"/>
  <c r="AY20" i="25"/>
  <c r="EG20" i="25" s="1"/>
  <c r="AZ20" i="25"/>
  <c r="BA20" i="25"/>
  <c r="BB20" i="25"/>
  <c r="EJ20" i="25" s="1"/>
  <c r="BC20" i="25"/>
  <c r="BD20" i="25"/>
  <c r="EL20" i="25" s="1"/>
  <c r="BE20" i="25"/>
  <c r="BF20" i="25"/>
  <c r="BG20" i="25"/>
  <c r="BH20" i="25"/>
  <c r="EP20" i="25" s="1"/>
  <c r="BI20" i="25"/>
  <c r="EQ20" i="25" s="1"/>
  <c r="BJ20" i="25"/>
  <c r="ER20" i="25" s="1"/>
  <c r="BK20" i="25"/>
  <c r="ES20" i="25" s="1"/>
  <c r="BL20" i="25"/>
  <c r="BM20" i="25"/>
  <c r="EU20" i="25" s="1"/>
  <c r="BN20" i="25"/>
  <c r="EV20" i="25" s="1"/>
  <c r="BO20" i="25"/>
  <c r="EW20" i="25" s="1"/>
  <c r="BP20" i="25"/>
  <c r="EX20" i="25" s="1"/>
  <c r="BQ20" i="25"/>
  <c r="BR20" i="25"/>
  <c r="BS20" i="25"/>
  <c r="BT20" i="25"/>
  <c r="BU20" i="25"/>
  <c r="FC20" i="25" s="1"/>
  <c r="BV20" i="25"/>
  <c r="FD20" i="25" s="1"/>
  <c r="BW20" i="25"/>
  <c r="FE20" i="25" s="1"/>
  <c r="BX20" i="25"/>
  <c r="FF20" i="25" s="1"/>
  <c r="BY20" i="25"/>
  <c r="FG20" i="25" s="1"/>
  <c r="BZ20" i="25"/>
  <c r="FH20" i="25" s="1"/>
  <c r="CA20" i="25"/>
  <c r="FI20" i="25" s="1"/>
  <c r="CB20" i="25"/>
  <c r="FJ20" i="25" s="1"/>
  <c r="CC20" i="25"/>
  <c r="FK20" i="25" s="1"/>
  <c r="CD20" i="25"/>
  <c r="CE20" i="25"/>
  <c r="CF20" i="25"/>
  <c r="CG20" i="25"/>
  <c r="CH20" i="25"/>
  <c r="CI20" i="25"/>
  <c r="CJ20" i="25"/>
  <c r="CK20" i="25"/>
  <c r="CL20" i="25"/>
  <c r="CM20" i="25"/>
  <c r="I21" i="25"/>
  <c r="CQ21" i="25" s="1"/>
  <c r="J21" i="25"/>
  <c r="CR21" i="25" s="1"/>
  <c r="K21" i="25"/>
  <c r="CS21" i="25" s="1"/>
  <c r="L21" i="25"/>
  <c r="CT21" i="25" s="1"/>
  <c r="M21" i="25"/>
  <c r="CU21" i="25" s="1"/>
  <c r="N21" i="25"/>
  <c r="CV21" i="25" s="1"/>
  <c r="O21" i="25"/>
  <c r="CW21" i="25" s="1"/>
  <c r="P21" i="25"/>
  <c r="CX21" i="25" s="1"/>
  <c r="Q21" i="25"/>
  <c r="CY21" i="25" s="1"/>
  <c r="R21" i="25"/>
  <c r="CZ21" i="25" s="1"/>
  <c r="S21" i="25"/>
  <c r="DA21" i="25" s="1"/>
  <c r="T21" i="25"/>
  <c r="DB21" i="25" s="1"/>
  <c r="U21" i="25"/>
  <c r="DC21" i="25" s="1"/>
  <c r="V21" i="25"/>
  <c r="DD21" i="25" s="1"/>
  <c r="W21" i="25"/>
  <c r="DE21" i="25" s="1"/>
  <c r="X21" i="25"/>
  <c r="DF21" i="25" s="1"/>
  <c r="Y21" i="25"/>
  <c r="DG21" i="25" s="1"/>
  <c r="Z21" i="25"/>
  <c r="DH21" i="25" s="1"/>
  <c r="AA21" i="25"/>
  <c r="DI21" i="25" s="1"/>
  <c r="AB21" i="25"/>
  <c r="DJ21" i="25" s="1"/>
  <c r="AC21" i="25"/>
  <c r="DK21" i="25" s="1"/>
  <c r="AD21" i="25"/>
  <c r="DL21" i="25" s="1"/>
  <c r="AE21" i="25"/>
  <c r="DM21" i="25" s="1"/>
  <c r="AF21" i="25"/>
  <c r="DN21" i="25" s="1"/>
  <c r="AG21" i="25"/>
  <c r="DO21" i="25" s="1"/>
  <c r="AH21" i="25"/>
  <c r="DP21" i="25" s="1"/>
  <c r="AI21" i="25"/>
  <c r="DQ21" i="25" s="1"/>
  <c r="AJ21" i="25"/>
  <c r="DR21" i="25" s="1"/>
  <c r="AK21" i="25"/>
  <c r="DS21" i="25" s="1"/>
  <c r="AL21" i="25"/>
  <c r="DT21" i="25" s="1"/>
  <c r="AM21" i="25"/>
  <c r="DU21" i="25" s="1"/>
  <c r="AN21" i="25"/>
  <c r="DV21" i="25" s="1"/>
  <c r="AO21" i="25"/>
  <c r="DW21" i="25" s="1"/>
  <c r="AP21" i="25"/>
  <c r="DX21" i="25" s="1"/>
  <c r="AQ21" i="25"/>
  <c r="DY21" i="25" s="1"/>
  <c r="AR21" i="25"/>
  <c r="DZ21" i="25" s="1"/>
  <c r="AS21" i="25"/>
  <c r="EA21" i="25" s="1"/>
  <c r="AT21" i="25"/>
  <c r="EB21" i="25" s="1"/>
  <c r="AU21" i="25"/>
  <c r="EC21" i="25" s="1"/>
  <c r="AV21" i="25"/>
  <c r="ED21" i="25" s="1"/>
  <c r="AW21" i="25"/>
  <c r="EE21" i="25" s="1"/>
  <c r="AX21" i="25"/>
  <c r="EF21" i="25" s="1"/>
  <c r="AY21" i="25"/>
  <c r="EG21" i="25" s="1"/>
  <c r="AZ21" i="25"/>
  <c r="EH21" i="25" s="1"/>
  <c r="BA21" i="25"/>
  <c r="EI21" i="25" s="1"/>
  <c r="BB21" i="25"/>
  <c r="EJ21" i="25" s="1"/>
  <c r="BC21" i="25"/>
  <c r="EK21" i="25" s="1"/>
  <c r="BD21" i="25"/>
  <c r="EL21" i="25" s="1"/>
  <c r="BE21" i="25"/>
  <c r="EM21" i="25" s="1"/>
  <c r="BF21" i="25"/>
  <c r="EN21" i="25" s="1"/>
  <c r="BG21" i="25"/>
  <c r="EO21" i="25" s="1"/>
  <c r="BH21" i="25"/>
  <c r="EP21" i="25" s="1"/>
  <c r="BI21" i="25"/>
  <c r="EQ21" i="25" s="1"/>
  <c r="BJ21" i="25"/>
  <c r="ER21" i="25" s="1"/>
  <c r="BK21" i="25"/>
  <c r="ES21" i="25" s="1"/>
  <c r="BL21" i="25"/>
  <c r="ET21" i="25" s="1"/>
  <c r="BM21" i="25"/>
  <c r="EU21" i="25" s="1"/>
  <c r="BN21" i="25"/>
  <c r="EV21" i="25" s="1"/>
  <c r="BO21" i="25"/>
  <c r="EW21" i="25" s="1"/>
  <c r="BP21" i="25"/>
  <c r="EX21" i="25" s="1"/>
  <c r="BQ21" i="25"/>
  <c r="EY21" i="25" s="1"/>
  <c r="BR21" i="25"/>
  <c r="EZ21" i="25" s="1"/>
  <c r="BS21" i="25"/>
  <c r="FA21" i="25" s="1"/>
  <c r="BT21" i="25"/>
  <c r="FB21" i="25" s="1"/>
  <c r="BU21" i="25"/>
  <c r="FC21" i="25" s="1"/>
  <c r="BV21" i="25"/>
  <c r="FD21" i="25" s="1"/>
  <c r="BW21" i="25"/>
  <c r="FE21" i="25" s="1"/>
  <c r="BX21" i="25"/>
  <c r="FF21" i="25" s="1"/>
  <c r="BY21" i="25"/>
  <c r="FG21" i="25" s="1"/>
  <c r="BZ21" i="25"/>
  <c r="FH21" i="25" s="1"/>
  <c r="CA21" i="25"/>
  <c r="FI21" i="25" s="1"/>
  <c r="CB21" i="25"/>
  <c r="FJ21" i="25" s="1"/>
  <c r="CC21" i="25"/>
  <c r="FK21" i="25" s="1"/>
  <c r="CD21" i="25"/>
  <c r="FL21" i="25" s="1"/>
  <c r="CE21" i="25"/>
  <c r="FM21" i="25" s="1"/>
  <c r="CF21" i="25"/>
  <c r="FN21" i="25" s="1"/>
  <c r="CG21" i="25"/>
  <c r="FO21" i="25" s="1"/>
  <c r="CH21" i="25"/>
  <c r="FP21" i="25" s="1"/>
  <c r="CI21" i="25"/>
  <c r="FQ21" i="25" s="1"/>
  <c r="CJ21" i="25"/>
  <c r="FR21" i="25" s="1"/>
  <c r="CK21" i="25"/>
  <c r="FS21" i="25" s="1"/>
  <c r="CL21" i="25"/>
  <c r="FT21" i="25" s="1"/>
  <c r="CM21" i="25"/>
  <c r="FU21" i="25" s="1"/>
  <c r="I22" i="25"/>
  <c r="CQ22" i="25" s="1"/>
  <c r="J22" i="25"/>
  <c r="CR22" i="25" s="1"/>
  <c r="K22" i="25"/>
  <c r="CS22" i="25" s="1"/>
  <c r="L22" i="25"/>
  <c r="CT22" i="25" s="1"/>
  <c r="M22" i="25"/>
  <c r="CU22" i="25" s="1"/>
  <c r="N22" i="25"/>
  <c r="CV22" i="25" s="1"/>
  <c r="O22" i="25"/>
  <c r="CW22" i="25" s="1"/>
  <c r="P22" i="25"/>
  <c r="CX22" i="25" s="1"/>
  <c r="Q22" i="25"/>
  <c r="CY22" i="25" s="1"/>
  <c r="R22" i="25"/>
  <c r="CZ22" i="25" s="1"/>
  <c r="S22" i="25"/>
  <c r="DA22" i="25" s="1"/>
  <c r="T22" i="25"/>
  <c r="DB22" i="25" s="1"/>
  <c r="U22" i="25"/>
  <c r="DC22" i="25" s="1"/>
  <c r="V22" i="25"/>
  <c r="DD22" i="25" s="1"/>
  <c r="W22" i="25"/>
  <c r="DE22" i="25" s="1"/>
  <c r="X22" i="25"/>
  <c r="DF22" i="25" s="1"/>
  <c r="Y22" i="25"/>
  <c r="DG22" i="25" s="1"/>
  <c r="Z22" i="25"/>
  <c r="DH22" i="25" s="1"/>
  <c r="AA22" i="25"/>
  <c r="DI22" i="25" s="1"/>
  <c r="AB22" i="25"/>
  <c r="DJ22" i="25" s="1"/>
  <c r="AC22" i="25"/>
  <c r="DK22" i="25" s="1"/>
  <c r="AD22" i="25"/>
  <c r="DL22" i="25" s="1"/>
  <c r="AE22" i="25"/>
  <c r="DM22" i="25" s="1"/>
  <c r="AF22" i="25"/>
  <c r="DN22" i="25" s="1"/>
  <c r="AG22" i="25"/>
  <c r="DO22" i="25" s="1"/>
  <c r="AH22" i="25"/>
  <c r="DP22" i="25" s="1"/>
  <c r="AI22" i="25"/>
  <c r="DQ22" i="25" s="1"/>
  <c r="AJ22" i="25"/>
  <c r="DR22" i="25" s="1"/>
  <c r="AK22" i="25"/>
  <c r="DS22" i="25" s="1"/>
  <c r="AL22" i="25"/>
  <c r="DT22" i="25" s="1"/>
  <c r="AM22" i="25"/>
  <c r="DU22" i="25" s="1"/>
  <c r="AN22" i="25"/>
  <c r="DV22" i="25" s="1"/>
  <c r="AO22" i="25"/>
  <c r="DW22" i="25" s="1"/>
  <c r="AP22" i="25"/>
  <c r="DX22" i="25" s="1"/>
  <c r="AQ22" i="25"/>
  <c r="DY22" i="25" s="1"/>
  <c r="AR22" i="25"/>
  <c r="DZ22" i="25" s="1"/>
  <c r="AS22" i="25"/>
  <c r="EA22" i="25" s="1"/>
  <c r="AT22" i="25"/>
  <c r="EB22" i="25" s="1"/>
  <c r="AU22" i="25"/>
  <c r="EC22" i="25" s="1"/>
  <c r="AV22" i="25"/>
  <c r="ED22" i="25" s="1"/>
  <c r="AW22" i="25"/>
  <c r="EE22" i="25" s="1"/>
  <c r="AX22" i="25"/>
  <c r="EF22" i="25" s="1"/>
  <c r="AY22" i="25"/>
  <c r="EG22" i="25" s="1"/>
  <c r="AZ22" i="25"/>
  <c r="EH22" i="25" s="1"/>
  <c r="BA22" i="25"/>
  <c r="EI22" i="25" s="1"/>
  <c r="BB22" i="25"/>
  <c r="EJ22" i="25" s="1"/>
  <c r="BC22" i="25"/>
  <c r="EK22" i="25" s="1"/>
  <c r="BD22" i="25"/>
  <c r="EL22" i="25" s="1"/>
  <c r="BE22" i="25"/>
  <c r="EM22" i="25" s="1"/>
  <c r="BF22" i="25"/>
  <c r="EN22" i="25" s="1"/>
  <c r="BG22" i="25"/>
  <c r="EO22" i="25" s="1"/>
  <c r="BH22" i="25"/>
  <c r="EP22" i="25" s="1"/>
  <c r="BI22" i="25"/>
  <c r="EQ22" i="25" s="1"/>
  <c r="BJ22" i="25"/>
  <c r="ER22" i="25" s="1"/>
  <c r="BK22" i="25"/>
  <c r="ES22" i="25" s="1"/>
  <c r="BL22" i="25"/>
  <c r="ET22" i="25" s="1"/>
  <c r="BM22" i="25"/>
  <c r="EU22" i="25" s="1"/>
  <c r="BN22" i="25"/>
  <c r="EV22" i="25" s="1"/>
  <c r="BO22" i="25"/>
  <c r="EW22" i="25" s="1"/>
  <c r="BP22" i="25"/>
  <c r="EX22" i="25" s="1"/>
  <c r="BQ22" i="25"/>
  <c r="EY22" i="25" s="1"/>
  <c r="BR22" i="25"/>
  <c r="EZ22" i="25" s="1"/>
  <c r="BS22" i="25"/>
  <c r="FA22" i="25" s="1"/>
  <c r="BT22" i="25"/>
  <c r="FB22" i="25" s="1"/>
  <c r="BU22" i="25"/>
  <c r="FC22" i="25" s="1"/>
  <c r="BV22" i="25"/>
  <c r="FD22" i="25" s="1"/>
  <c r="BW22" i="25"/>
  <c r="FE22" i="25" s="1"/>
  <c r="BX22" i="25"/>
  <c r="FF22" i="25" s="1"/>
  <c r="BY22" i="25"/>
  <c r="FG22" i="25" s="1"/>
  <c r="BZ22" i="25"/>
  <c r="FH22" i="25" s="1"/>
  <c r="CA22" i="25"/>
  <c r="FI22" i="25" s="1"/>
  <c r="CB22" i="25"/>
  <c r="FJ22" i="25" s="1"/>
  <c r="CC22" i="25"/>
  <c r="FK22" i="25" s="1"/>
  <c r="CD22" i="25"/>
  <c r="FL22" i="25" s="1"/>
  <c r="CE22" i="25"/>
  <c r="FM22" i="25" s="1"/>
  <c r="CF22" i="25"/>
  <c r="FN22" i="25" s="1"/>
  <c r="CG22" i="25"/>
  <c r="FO22" i="25" s="1"/>
  <c r="CH22" i="25"/>
  <c r="FP22" i="25" s="1"/>
  <c r="CI22" i="25"/>
  <c r="FQ22" i="25" s="1"/>
  <c r="CJ22" i="25"/>
  <c r="FR22" i="25" s="1"/>
  <c r="CK22" i="25"/>
  <c r="FS22" i="25" s="1"/>
  <c r="CL22" i="25"/>
  <c r="FT22" i="25" s="1"/>
  <c r="CM22" i="25"/>
  <c r="FU22" i="25" s="1"/>
  <c r="I23" i="25"/>
  <c r="CQ23" i="25" s="1"/>
  <c r="J23" i="25"/>
  <c r="CR23" i="25" s="1"/>
  <c r="K23" i="25"/>
  <c r="CS23" i="25" s="1"/>
  <c r="L23" i="25"/>
  <c r="CT23" i="25" s="1"/>
  <c r="M23" i="25"/>
  <c r="CU23" i="25" s="1"/>
  <c r="N23" i="25"/>
  <c r="CV23" i="25" s="1"/>
  <c r="O23" i="25"/>
  <c r="CW23" i="25" s="1"/>
  <c r="P23" i="25"/>
  <c r="CX23" i="25" s="1"/>
  <c r="Q23" i="25"/>
  <c r="CY23" i="25" s="1"/>
  <c r="R23" i="25"/>
  <c r="CZ23" i="25" s="1"/>
  <c r="S23" i="25"/>
  <c r="DA23" i="25" s="1"/>
  <c r="T23" i="25"/>
  <c r="DB23" i="25" s="1"/>
  <c r="U23" i="25"/>
  <c r="DC23" i="25" s="1"/>
  <c r="V23" i="25"/>
  <c r="DD23" i="25" s="1"/>
  <c r="W23" i="25"/>
  <c r="DE23" i="25" s="1"/>
  <c r="X23" i="25"/>
  <c r="DF23" i="25" s="1"/>
  <c r="Y23" i="25"/>
  <c r="DG23" i="25" s="1"/>
  <c r="Z23" i="25"/>
  <c r="DH23" i="25" s="1"/>
  <c r="AA23" i="25"/>
  <c r="DI23" i="25" s="1"/>
  <c r="AB23" i="25"/>
  <c r="DJ23" i="25" s="1"/>
  <c r="AC23" i="25"/>
  <c r="DK23" i="25" s="1"/>
  <c r="AD23" i="25"/>
  <c r="DL23" i="25" s="1"/>
  <c r="AE23" i="25"/>
  <c r="DM23" i="25" s="1"/>
  <c r="AF23" i="25"/>
  <c r="DN23" i="25" s="1"/>
  <c r="AG23" i="25"/>
  <c r="DO23" i="25" s="1"/>
  <c r="AH23" i="25"/>
  <c r="DP23" i="25" s="1"/>
  <c r="AI23" i="25"/>
  <c r="DQ23" i="25" s="1"/>
  <c r="AJ23" i="25"/>
  <c r="DR23" i="25" s="1"/>
  <c r="AK23" i="25"/>
  <c r="DS23" i="25" s="1"/>
  <c r="AL23" i="25"/>
  <c r="DT23" i="25" s="1"/>
  <c r="AM23" i="25"/>
  <c r="DU23" i="25" s="1"/>
  <c r="AN23" i="25"/>
  <c r="DV23" i="25" s="1"/>
  <c r="AO23" i="25"/>
  <c r="DW23" i="25" s="1"/>
  <c r="AP23" i="25"/>
  <c r="DX23" i="25" s="1"/>
  <c r="AQ23" i="25"/>
  <c r="DY23" i="25" s="1"/>
  <c r="AR23" i="25"/>
  <c r="DZ23" i="25" s="1"/>
  <c r="AS23" i="25"/>
  <c r="EA23" i="25" s="1"/>
  <c r="AT23" i="25"/>
  <c r="EB23" i="25" s="1"/>
  <c r="AU23" i="25"/>
  <c r="EC23" i="25" s="1"/>
  <c r="AV23" i="25"/>
  <c r="ED23" i="25" s="1"/>
  <c r="AW23" i="25"/>
  <c r="EE23" i="25" s="1"/>
  <c r="AX23" i="25"/>
  <c r="EF23" i="25" s="1"/>
  <c r="AY23" i="25"/>
  <c r="EG23" i="25" s="1"/>
  <c r="AZ23" i="25"/>
  <c r="EH23" i="25" s="1"/>
  <c r="BA23" i="25"/>
  <c r="EI23" i="25" s="1"/>
  <c r="BB23" i="25"/>
  <c r="EJ23" i="25" s="1"/>
  <c r="BC23" i="25"/>
  <c r="EK23" i="25" s="1"/>
  <c r="BD23" i="25"/>
  <c r="EL23" i="25" s="1"/>
  <c r="BE23" i="25"/>
  <c r="EM23" i="25" s="1"/>
  <c r="BF23" i="25"/>
  <c r="EN23" i="25" s="1"/>
  <c r="BG23" i="25"/>
  <c r="EO23" i="25" s="1"/>
  <c r="BH23" i="25"/>
  <c r="EP23" i="25" s="1"/>
  <c r="BI23" i="25"/>
  <c r="EQ23" i="25" s="1"/>
  <c r="BJ23" i="25"/>
  <c r="ER23" i="25" s="1"/>
  <c r="BK23" i="25"/>
  <c r="ES23" i="25" s="1"/>
  <c r="BL23" i="25"/>
  <c r="ET23" i="25" s="1"/>
  <c r="BM23" i="25"/>
  <c r="EU23" i="25" s="1"/>
  <c r="BN23" i="25"/>
  <c r="EV23" i="25" s="1"/>
  <c r="BO23" i="25"/>
  <c r="EW23" i="25" s="1"/>
  <c r="BP23" i="25"/>
  <c r="EX23" i="25" s="1"/>
  <c r="BQ23" i="25"/>
  <c r="EY23" i="25" s="1"/>
  <c r="BR23" i="25"/>
  <c r="EZ23" i="25" s="1"/>
  <c r="BS23" i="25"/>
  <c r="FA23" i="25" s="1"/>
  <c r="BT23" i="25"/>
  <c r="FB23" i="25" s="1"/>
  <c r="BU23" i="25"/>
  <c r="FC23" i="25" s="1"/>
  <c r="BV23" i="25"/>
  <c r="FD23" i="25" s="1"/>
  <c r="BW23" i="25"/>
  <c r="FE23" i="25" s="1"/>
  <c r="BX23" i="25"/>
  <c r="FF23" i="25" s="1"/>
  <c r="BY23" i="25"/>
  <c r="FG23" i="25" s="1"/>
  <c r="BZ23" i="25"/>
  <c r="FH23" i="25" s="1"/>
  <c r="CA23" i="25"/>
  <c r="FI23" i="25" s="1"/>
  <c r="CB23" i="25"/>
  <c r="FJ23" i="25" s="1"/>
  <c r="CC23" i="25"/>
  <c r="FK23" i="25" s="1"/>
  <c r="CD23" i="25"/>
  <c r="FL23" i="25" s="1"/>
  <c r="CE23" i="25"/>
  <c r="FM23" i="25" s="1"/>
  <c r="CF23" i="25"/>
  <c r="FN23" i="25" s="1"/>
  <c r="CG23" i="25"/>
  <c r="FO23" i="25" s="1"/>
  <c r="CH23" i="25"/>
  <c r="FP23" i="25" s="1"/>
  <c r="CI23" i="25"/>
  <c r="FQ23" i="25" s="1"/>
  <c r="CJ23" i="25"/>
  <c r="FR23" i="25" s="1"/>
  <c r="CK23" i="25"/>
  <c r="FS23" i="25" s="1"/>
  <c r="CL23" i="25"/>
  <c r="FT23" i="25" s="1"/>
  <c r="CM23" i="25"/>
  <c r="FU23" i="25" s="1"/>
  <c r="I24" i="25"/>
  <c r="CQ24" i="25" s="1"/>
  <c r="J24" i="25"/>
  <c r="CR24" i="25" s="1"/>
  <c r="K24" i="25"/>
  <c r="CS24" i="25" s="1"/>
  <c r="L24" i="25"/>
  <c r="CT24" i="25" s="1"/>
  <c r="M24" i="25"/>
  <c r="CU24" i="25" s="1"/>
  <c r="N24" i="25"/>
  <c r="CV24" i="25" s="1"/>
  <c r="O24" i="25"/>
  <c r="CW24" i="25" s="1"/>
  <c r="P24" i="25"/>
  <c r="CX24" i="25" s="1"/>
  <c r="Q24" i="25"/>
  <c r="CY24" i="25" s="1"/>
  <c r="R24" i="25"/>
  <c r="CZ24" i="25" s="1"/>
  <c r="S24" i="25"/>
  <c r="DA24" i="25" s="1"/>
  <c r="T24" i="25"/>
  <c r="DB24" i="25" s="1"/>
  <c r="U24" i="25"/>
  <c r="DC24" i="25" s="1"/>
  <c r="V24" i="25"/>
  <c r="DD24" i="25" s="1"/>
  <c r="W24" i="25"/>
  <c r="DE24" i="25" s="1"/>
  <c r="X24" i="25"/>
  <c r="DF24" i="25" s="1"/>
  <c r="Y24" i="25"/>
  <c r="DG24" i="25" s="1"/>
  <c r="Z24" i="25"/>
  <c r="DH24" i="25" s="1"/>
  <c r="AA24" i="25"/>
  <c r="DI24" i="25" s="1"/>
  <c r="AB24" i="25"/>
  <c r="DJ24" i="25" s="1"/>
  <c r="AC24" i="25"/>
  <c r="DK24" i="25" s="1"/>
  <c r="AD24" i="25"/>
  <c r="DL24" i="25" s="1"/>
  <c r="AE24" i="25"/>
  <c r="DM24" i="25" s="1"/>
  <c r="AF24" i="25"/>
  <c r="DN24" i="25" s="1"/>
  <c r="AG24" i="25"/>
  <c r="DO24" i="25" s="1"/>
  <c r="AH24" i="25"/>
  <c r="DP24" i="25" s="1"/>
  <c r="AI24" i="25"/>
  <c r="DQ24" i="25" s="1"/>
  <c r="AJ24" i="25"/>
  <c r="DR24" i="25" s="1"/>
  <c r="AK24" i="25"/>
  <c r="DS24" i="25" s="1"/>
  <c r="AL24" i="25"/>
  <c r="DT24" i="25" s="1"/>
  <c r="AM24" i="25"/>
  <c r="DU24" i="25" s="1"/>
  <c r="AN24" i="25"/>
  <c r="DV24" i="25" s="1"/>
  <c r="AO24" i="25"/>
  <c r="DW24" i="25" s="1"/>
  <c r="AP24" i="25"/>
  <c r="DX24" i="25" s="1"/>
  <c r="AQ24" i="25"/>
  <c r="DY24" i="25" s="1"/>
  <c r="AR24" i="25"/>
  <c r="DZ24" i="25" s="1"/>
  <c r="AS24" i="25"/>
  <c r="EA24" i="25" s="1"/>
  <c r="AT24" i="25"/>
  <c r="EB24" i="25" s="1"/>
  <c r="AU24" i="25"/>
  <c r="EC24" i="25" s="1"/>
  <c r="AV24" i="25"/>
  <c r="ED24" i="25" s="1"/>
  <c r="AW24" i="25"/>
  <c r="EE24" i="25" s="1"/>
  <c r="AX24" i="25"/>
  <c r="EF24" i="25" s="1"/>
  <c r="AY24" i="25"/>
  <c r="EG24" i="25" s="1"/>
  <c r="AZ24" i="25"/>
  <c r="EH24" i="25" s="1"/>
  <c r="BA24" i="25"/>
  <c r="EI24" i="25" s="1"/>
  <c r="BB24" i="25"/>
  <c r="EJ24" i="25" s="1"/>
  <c r="BC24" i="25"/>
  <c r="EK24" i="25" s="1"/>
  <c r="BD24" i="25"/>
  <c r="EL24" i="25" s="1"/>
  <c r="BE24" i="25"/>
  <c r="EM24" i="25" s="1"/>
  <c r="BF24" i="25"/>
  <c r="EN24" i="25" s="1"/>
  <c r="BG24" i="25"/>
  <c r="EO24" i="25" s="1"/>
  <c r="BH24" i="25"/>
  <c r="EP24" i="25" s="1"/>
  <c r="BI24" i="25"/>
  <c r="EQ24" i="25" s="1"/>
  <c r="BJ24" i="25"/>
  <c r="ER24" i="25" s="1"/>
  <c r="BK24" i="25"/>
  <c r="ES24" i="25" s="1"/>
  <c r="BL24" i="25"/>
  <c r="ET24" i="25" s="1"/>
  <c r="BM24" i="25"/>
  <c r="EU24" i="25" s="1"/>
  <c r="BN24" i="25"/>
  <c r="EV24" i="25" s="1"/>
  <c r="BO24" i="25"/>
  <c r="EW24" i="25" s="1"/>
  <c r="BP24" i="25"/>
  <c r="EX24" i="25" s="1"/>
  <c r="BQ24" i="25"/>
  <c r="EY24" i="25" s="1"/>
  <c r="BR24" i="25"/>
  <c r="EZ24" i="25" s="1"/>
  <c r="BS24" i="25"/>
  <c r="FA24" i="25" s="1"/>
  <c r="BT24" i="25"/>
  <c r="FB24" i="25" s="1"/>
  <c r="BU24" i="25"/>
  <c r="FC24" i="25" s="1"/>
  <c r="BV24" i="25"/>
  <c r="FD24" i="25" s="1"/>
  <c r="BW24" i="25"/>
  <c r="FE24" i="25" s="1"/>
  <c r="BX24" i="25"/>
  <c r="FF24" i="25" s="1"/>
  <c r="BY24" i="25"/>
  <c r="FG24" i="25" s="1"/>
  <c r="BZ24" i="25"/>
  <c r="FH24" i="25" s="1"/>
  <c r="CA24" i="25"/>
  <c r="FI24" i="25" s="1"/>
  <c r="CB24" i="25"/>
  <c r="FJ24" i="25" s="1"/>
  <c r="CC24" i="25"/>
  <c r="FK24" i="25" s="1"/>
  <c r="CD24" i="25"/>
  <c r="FL24" i="25" s="1"/>
  <c r="CE24" i="25"/>
  <c r="FM24" i="25" s="1"/>
  <c r="CF24" i="25"/>
  <c r="FN24" i="25" s="1"/>
  <c r="CG24" i="25"/>
  <c r="FO24" i="25" s="1"/>
  <c r="CH24" i="25"/>
  <c r="FP24" i="25" s="1"/>
  <c r="CI24" i="25"/>
  <c r="FQ24" i="25" s="1"/>
  <c r="CJ24" i="25"/>
  <c r="FR24" i="25" s="1"/>
  <c r="CK24" i="25"/>
  <c r="FS24" i="25" s="1"/>
  <c r="CL24" i="25"/>
  <c r="FT24" i="25" s="1"/>
  <c r="CM24" i="25"/>
  <c r="FU24" i="25" s="1"/>
  <c r="I25" i="25"/>
  <c r="CQ25" i="25" s="1"/>
  <c r="J25" i="25"/>
  <c r="CR25" i="25" s="1"/>
  <c r="K25" i="25"/>
  <c r="CS25" i="25" s="1"/>
  <c r="L25" i="25"/>
  <c r="CT25" i="25" s="1"/>
  <c r="M25" i="25"/>
  <c r="CU25" i="25" s="1"/>
  <c r="N25" i="25"/>
  <c r="CV25" i="25" s="1"/>
  <c r="O25" i="25"/>
  <c r="CW25" i="25" s="1"/>
  <c r="P25" i="25"/>
  <c r="CX25" i="25" s="1"/>
  <c r="Q25" i="25"/>
  <c r="CY25" i="25" s="1"/>
  <c r="R25" i="25"/>
  <c r="CZ25" i="25" s="1"/>
  <c r="S25" i="25"/>
  <c r="DA25" i="25" s="1"/>
  <c r="T25" i="25"/>
  <c r="DB25" i="25" s="1"/>
  <c r="U25" i="25"/>
  <c r="DC25" i="25" s="1"/>
  <c r="V25" i="25"/>
  <c r="DD25" i="25" s="1"/>
  <c r="W25" i="25"/>
  <c r="DE25" i="25" s="1"/>
  <c r="X25" i="25"/>
  <c r="DF25" i="25" s="1"/>
  <c r="Y25" i="25"/>
  <c r="DG25" i="25" s="1"/>
  <c r="Z25" i="25"/>
  <c r="DH25" i="25" s="1"/>
  <c r="AA25" i="25"/>
  <c r="DI25" i="25" s="1"/>
  <c r="AB25" i="25"/>
  <c r="DJ25" i="25" s="1"/>
  <c r="AC25" i="25"/>
  <c r="DK25" i="25" s="1"/>
  <c r="AD25" i="25"/>
  <c r="DL25" i="25" s="1"/>
  <c r="AE25" i="25"/>
  <c r="DM25" i="25" s="1"/>
  <c r="AF25" i="25"/>
  <c r="DN25" i="25" s="1"/>
  <c r="AG25" i="25"/>
  <c r="DO25" i="25" s="1"/>
  <c r="AH25" i="25"/>
  <c r="DP25" i="25" s="1"/>
  <c r="AI25" i="25"/>
  <c r="DQ25" i="25" s="1"/>
  <c r="AJ25" i="25"/>
  <c r="DR25" i="25" s="1"/>
  <c r="AK25" i="25"/>
  <c r="DS25" i="25" s="1"/>
  <c r="AL25" i="25"/>
  <c r="DT25" i="25" s="1"/>
  <c r="AM25" i="25"/>
  <c r="DU25" i="25" s="1"/>
  <c r="AN25" i="25"/>
  <c r="DV25" i="25" s="1"/>
  <c r="AO25" i="25"/>
  <c r="DW25" i="25" s="1"/>
  <c r="AP25" i="25"/>
  <c r="DX25" i="25" s="1"/>
  <c r="AQ25" i="25"/>
  <c r="DY25" i="25" s="1"/>
  <c r="AR25" i="25"/>
  <c r="DZ25" i="25" s="1"/>
  <c r="AS25" i="25"/>
  <c r="EA25" i="25" s="1"/>
  <c r="AT25" i="25"/>
  <c r="EB25" i="25" s="1"/>
  <c r="AU25" i="25"/>
  <c r="EC25" i="25" s="1"/>
  <c r="AV25" i="25"/>
  <c r="ED25" i="25" s="1"/>
  <c r="AW25" i="25"/>
  <c r="EE25" i="25" s="1"/>
  <c r="AX25" i="25"/>
  <c r="EF25" i="25" s="1"/>
  <c r="AY25" i="25"/>
  <c r="EG25" i="25" s="1"/>
  <c r="AZ25" i="25"/>
  <c r="EH25" i="25" s="1"/>
  <c r="BA25" i="25"/>
  <c r="EI25" i="25" s="1"/>
  <c r="BB25" i="25"/>
  <c r="EJ25" i="25" s="1"/>
  <c r="BC25" i="25"/>
  <c r="EK25" i="25" s="1"/>
  <c r="BD25" i="25"/>
  <c r="EL25" i="25" s="1"/>
  <c r="BE25" i="25"/>
  <c r="EM25" i="25" s="1"/>
  <c r="BF25" i="25"/>
  <c r="EN25" i="25" s="1"/>
  <c r="BG25" i="25"/>
  <c r="EO25" i="25" s="1"/>
  <c r="BH25" i="25"/>
  <c r="EP25" i="25" s="1"/>
  <c r="BI25" i="25"/>
  <c r="EQ25" i="25" s="1"/>
  <c r="BJ25" i="25"/>
  <c r="ER25" i="25" s="1"/>
  <c r="BK25" i="25"/>
  <c r="ES25" i="25" s="1"/>
  <c r="BL25" i="25"/>
  <c r="ET25" i="25" s="1"/>
  <c r="BM25" i="25"/>
  <c r="EU25" i="25" s="1"/>
  <c r="BN25" i="25"/>
  <c r="EV25" i="25" s="1"/>
  <c r="BO25" i="25"/>
  <c r="EW25" i="25" s="1"/>
  <c r="BP25" i="25"/>
  <c r="EX25" i="25" s="1"/>
  <c r="BQ25" i="25"/>
  <c r="EY25" i="25" s="1"/>
  <c r="BR25" i="25"/>
  <c r="EZ25" i="25" s="1"/>
  <c r="BS25" i="25"/>
  <c r="FA25" i="25" s="1"/>
  <c r="BT25" i="25"/>
  <c r="FB25" i="25" s="1"/>
  <c r="BU25" i="25"/>
  <c r="FC25" i="25" s="1"/>
  <c r="BV25" i="25"/>
  <c r="FD25" i="25" s="1"/>
  <c r="BW25" i="25"/>
  <c r="FE25" i="25" s="1"/>
  <c r="BX25" i="25"/>
  <c r="FF25" i="25" s="1"/>
  <c r="BY25" i="25"/>
  <c r="FG25" i="25" s="1"/>
  <c r="BZ25" i="25"/>
  <c r="FH25" i="25" s="1"/>
  <c r="CA25" i="25"/>
  <c r="FI25" i="25" s="1"/>
  <c r="CB25" i="25"/>
  <c r="FJ25" i="25" s="1"/>
  <c r="CC25" i="25"/>
  <c r="FK25" i="25" s="1"/>
  <c r="CD25" i="25"/>
  <c r="FL25" i="25" s="1"/>
  <c r="CE25" i="25"/>
  <c r="FM25" i="25" s="1"/>
  <c r="CF25" i="25"/>
  <c r="FN25" i="25" s="1"/>
  <c r="CG25" i="25"/>
  <c r="FO25" i="25" s="1"/>
  <c r="CH25" i="25"/>
  <c r="FP25" i="25" s="1"/>
  <c r="CI25" i="25"/>
  <c r="FQ25" i="25" s="1"/>
  <c r="CJ25" i="25"/>
  <c r="FR25" i="25" s="1"/>
  <c r="CK25" i="25"/>
  <c r="FS25" i="25" s="1"/>
  <c r="CL25" i="25"/>
  <c r="FT25" i="25" s="1"/>
  <c r="CM25" i="25"/>
  <c r="FU25" i="25" s="1"/>
  <c r="I26" i="25"/>
  <c r="CQ26" i="25" s="1"/>
  <c r="J26" i="25"/>
  <c r="CR26" i="25" s="1"/>
  <c r="K26" i="25"/>
  <c r="CS26" i="25" s="1"/>
  <c r="L26" i="25"/>
  <c r="CT26" i="25" s="1"/>
  <c r="M26" i="25"/>
  <c r="CU26" i="25" s="1"/>
  <c r="N26" i="25"/>
  <c r="CV26" i="25" s="1"/>
  <c r="O26" i="25"/>
  <c r="CW26" i="25" s="1"/>
  <c r="P26" i="25"/>
  <c r="CX26" i="25" s="1"/>
  <c r="Q26" i="25"/>
  <c r="CY26" i="25" s="1"/>
  <c r="R26" i="25"/>
  <c r="CZ26" i="25" s="1"/>
  <c r="S26" i="25"/>
  <c r="DA26" i="25" s="1"/>
  <c r="T26" i="25"/>
  <c r="DB26" i="25" s="1"/>
  <c r="U26" i="25"/>
  <c r="DC26" i="25" s="1"/>
  <c r="V26" i="25"/>
  <c r="DD26" i="25" s="1"/>
  <c r="W26" i="25"/>
  <c r="DE26" i="25" s="1"/>
  <c r="X26" i="25"/>
  <c r="DF26" i="25" s="1"/>
  <c r="Y26" i="25"/>
  <c r="DG26" i="25" s="1"/>
  <c r="Z26" i="25"/>
  <c r="DH26" i="25" s="1"/>
  <c r="AA26" i="25"/>
  <c r="DI26" i="25" s="1"/>
  <c r="AB26" i="25"/>
  <c r="DJ26" i="25" s="1"/>
  <c r="AC26" i="25"/>
  <c r="DK26" i="25" s="1"/>
  <c r="AD26" i="25"/>
  <c r="DL26" i="25" s="1"/>
  <c r="AE26" i="25"/>
  <c r="DM26" i="25" s="1"/>
  <c r="AF26" i="25"/>
  <c r="DN26" i="25" s="1"/>
  <c r="AG26" i="25"/>
  <c r="DO26" i="25" s="1"/>
  <c r="AH26" i="25"/>
  <c r="DP26" i="25" s="1"/>
  <c r="AI26" i="25"/>
  <c r="DQ26" i="25" s="1"/>
  <c r="AJ26" i="25"/>
  <c r="DR26" i="25" s="1"/>
  <c r="AK26" i="25"/>
  <c r="DS26" i="25" s="1"/>
  <c r="AL26" i="25"/>
  <c r="DT26" i="25" s="1"/>
  <c r="AM26" i="25"/>
  <c r="DU26" i="25" s="1"/>
  <c r="AN26" i="25"/>
  <c r="DV26" i="25" s="1"/>
  <c r="AO26" i="25"/>
  <c r="DW26" i="25" s="1"/>
  <c r="AP26" i="25"/>
  <c r="DX26" i="25" s="1"/>
  <c r="AQ26" i="25"/>
  <c r="DY26" i="25" s="1"/>
  <c r="AR26" i="25"/>
  <c r="DZ26" i="25" s="1"/>
  <c r="AS26" i="25"/>
  <c r="EA26" i="25" s="1"/>
  <c r="AT26" i="25"/>
  <c r="EB26" i="25" s="1"/>
  <c r="AU26" i="25"/>
  <c r="EC26" i="25" s="1"/>
  <c r="AV26" i="25"/>
  <c r="ED26" i="25" s="1"/>
  <c r="AW26" i="25"/>
  <c r="EE26" i="25" s="1"/>
  <c r="AX26" i="25"/>
  <c r="EF26" i="25" s="1"/>
  <c r="AY26" i="25"/>
  <c r="EG26" i="25" s="1"/>
  <c r="AZ26" i="25"/>
  <c r="EH26" i="25" s="1"/>
  <c r="BA26" i="25"/>
  <c r="EI26" i="25" s="1"/>
  <c r="BB26" i="25"/>
  <c r="EJ26" i="25" s="1"/>
  <c r="BC26" i="25"/>
  <c r="EK26" i="25" s="1"/>
  <c r="BD26" i="25"/>
  <c r="EL26" i="25" s="1"/>
  <c r="BE26" i="25"/>
  <c r="EM26" i="25" s="1"/>
  <c r="BF26" i="25"/>
  <c r="EN26" i="25" s="1"/>
  <c r="BG26" i="25"/>
  <c r="EO26" i="25" s="1"/>
  <c r="BH26" i="25"/>
  <c r="EP26" i="25" s="1"/>
  <c r="BI26" i="25"/>
  <c r="EQ26" i="25" s="1"/>
  <c r="BJ26" i="25"/>
  <c r="ER26" i="25" s="1"/>
  <c r="BK26" i="25"/>
  <c r="ES26" i="25" s="1"/>
  <c r="BL26" i="25"/>
  <c r="ET26" i="25" s="1"/>
  <c r="BM26" i="25"/>
  <c r="EU26" i="25" s="1"/>
  <c r="BN26" i="25"/>
  <c r="EV26" i="25" s="1"/>
  <c r="BO26" i="25"/>
  <c r="EW26" i="25" s="1"/>
  <c r="BP26" i="25"/>
  <c r="EX26" i="25" s="1"/>
  <c r="BQ26" i="25"/>
  <c r="EY26" i="25" s="1"/>
  <c r="BR26" i="25"/>
  <c r="EZ26" i="25" s="1"/>
  <c r="BS26" i="25"/>
  <c r="FA26" i="25" s="1"/>
  <c r="BT26" i="25"/>
  <c r="FB26" i="25" s="1"/>
  <c r="BU26" i="25"/>
  <c r="FC26" i="25" s="1"/>
  <c r="BV26" i="25"/>
  <c r="FD26" i="25" s="1"/>
  <c r="BW26" i="25"/>
  <c r="FE26" i="25" s="1"/>
  <c r="BX26" i="25"/>
  <c r="FF26" i="25" s="1"/>
  <c r="BY26" i="25"/>
  <c r="FG26" i="25" s="1"/>
  <c r="BZ26" i="25"/>
  <c r="FH26" i="25" s="1"/>
  <c r="CA26" i="25"/>
  <c r="FI26" i="25" s="1"/>
  <c r="CB26" i="25"/>
  <c r="FJ26" i="25" s="1"/>
  <c r="CC26" i="25"/>
  <c r="FK26" i="25" s="1"/>
  <c r="CD26" i="25"/>
  <c r="FL26" i="25" s="1"/>
  <c r="CE26" i="25"/>
  <c r="FM26" i="25" s="1"/>
  <c r="CF26" i="25"/>
  <c r="FN26" i="25" s="1"/>
  <c r="CG26" i="25"/>
  <c r="FO26" i="25" s="1"/>
  <c r="CH26" i="25"/>
  <c r="FP26" i="25" s="1"/>
  <c r="CI26" i="25"/>
  <c r="FQ26" i="25" s="1"/>
  <c r="CJ26" i="25"/>
  <c r="FR26" i="25" s="1"/>
  <c r="CK26" i="25"/>
  <c r="FS26" i="25" s="1"/>
  <c r="CL26" i="25"/>
  <c r="FT26" i="25" s="1"/>
  <c r="CM26" i="25"/>
  <c r="FU26" i="25" s="1"/>
  <c r="I27" i="25"/>
  <c r="CQ27" i="25" s="1"/>
  <c r="J27" i="25"/>
  <c r="CR27" i="25" s="1"/>
  <c r="K27" i="25"/>
  <c r="CS27" i="25" s="1"/>
  <c r="L27" i="25"/>
  <c r="CT27" i="25" s="1"/>
  <c r="M27" i="25"/>
  <c r="CU27" i="25" s="1"/>
  <c r="N27" i="25"/>
  <c r="CV27" i="25" s="1"/>
  <c r="O27" i="25"/>
  <c r="CW27" i="25" s="1"/>
  <c r="P27" i="25"/>
  <c r="CX27" i="25" s="1"/>
  <c r="Q27" i="25"/>
  <c r="CY27" i="25" s="1"/>
  <c r="R27" i="25"/>
  <c r="CZ27" i="25" s="1"/>
  <c r="S27" i="25"/>
  <c r="DA27" i="25" s="1"/>
  <c r="T27" i="25"/>
  <c r="DB27" i="25" s="1"/>
  <c r="U27" i="25"/>
  <c r="DC27" i="25" s="1"/>
  <c r="V27" i="25"/>
  <c r="DD27" i="25" s="1"/>
  <c r="W27" i="25"/>
  <c r="DE27" i="25" s="1"/>
  <c r="X27" i="25"/>
  <c r="DF27" i="25" s="1"/>
  <c r="Y27" i="25"/>
  <c r="DG27" i="25" s="1"/>
  <c r="Z27" i="25"/>
  <c r="DH27" i="25" s="1"/>
  <c r="AA27" i="25"/>
  <c r="DI27" i="25" s="1"/>
  <c r="AB27" i="25"/>
  <c r="DJ27" i="25" s="1"/>
  <c r="AC27" i="25"/>
  <c r="DK27" i="25" s="1"/>
  <c r="AD27" i="25"/>
  <c r="DL27" i="25" s="1"/>
  <c r="AE27" i="25"/>
  <c r="DM27" i="25" s="1"/>
  <c r="AF27" i="25"/>
  <c r="DN27" i="25" s="1"/>
  <c r="AG27" i="25"/>
  <c r="DO27" i="25" s="1"/>
  <c r="AH27" i="25"/>
  <c r="DP27" i="25" s="1"/>
  <c r="AI27" i="25"/>
  <c r="DQ27" i="25" s="1"/>
  <c r="AJ27" i="25"/>
  <c r="DR27" i="25" s="1"/>
  <c r="AK27" i="25"/>
  <c r="DS27" i="25" s="1"/>
  <c r="AL27" i="25"/>
  <c r="DT27" i="25" s="1"/>
  <c r="AM27" i="25"/>
  <c r="DU27" i="25" s="1"/>
  <c r="AN27" i="25"/>
  <c r="DV27" i="25" s="1"/>
  <c r="AO27" i="25"/>
  <c r="DW27" i="25" s="1"/>
  <c r="AP27" i="25"/>
  <c r="DX27" i="25" s="1"/>
  <c r="AQ27" i="25"/>
  <c r="DY27" i="25" s="1"/>
  <c r="AR27" i="25"/>
  <c r="DZ27" i="25" s="1"/>
  <c r="AS27" i="25"/>
  <c r="EA27" i="25" s="1"/>
  <c r="AT27" i="25"/>
  <c r="EB27" i="25" s="1"/>
  <c r="AU27" i="25"/>
  <c r="EC27" i="25" s="1"/>
  <c r="AV27" i="25"/>
  <c r="ED27" i="25" s="1"/>
  <c r="AW27" i="25"/>
  <c r="EE27" i="25" s="1"/>
  <c r="AX27" i="25"/>
  <c r="EF27" i="25" s="1"/>
  <c r="AY27" i="25"/>
  <c r="EG27" i="25" s="1"/>
  <c r="AZ27" i="25"/>
  <c r="EH27" i="25" s="1"/>
  <c r="BA27" i="25"/>
  <c r="EI27" i="25" s="1"/>
  <c r="BB27" i="25"/>
  <c r="EJ27" i="25" s="1"/>
  <c r="BC27" i="25"/>
  <c r="EK27" i="25" s="1"/>
  <c r="BD27" i="25"/>
  <c r="EL27" i="25" s="1"/>
  <c r="BE27" i="25"/>
  <c r="EM27" i="25" s="1"/>
  <c r="BF27" i="25"/>
  <c r="EN27" i="25" s="1"/>
  <c r="BG27" i="25"/>
  <c r="EO27" i="25" s="1"/>
  <c r="BH27" i="25"/>
  <c r="EP27" i="25" s="1"/>
  <c r="BI27" i="25"/>
  <c r="EQ27" i="25" s="1"/>
  <c r="BJ27" i="25"/>
  <c r="ER27" i="25" s="1"/>
  <c r="BK27" i="25"/>
  <c r="ES27" i="25" s="1"/>
  <c r="BL27" i="25"/>
  <c r="ET27" i="25" s="1"/>
  <c r="BM27" i="25"/>
  <c r="EU27" i="25" s="1"/>
  <c r="BN27" i="25"/>
  <c r="EV27" i="25" s="1"/>
  <c r="BO27" i="25"/>
  <c r="EW27" i="25" s="1"/>
  <c r="BP27" i="25"/>
  <c r="EX27" i="25" s="1"/>
  <c r="BQ27" i="25"/>
  <c r="EY27" i="25" s="1"/>
  <c r="BR27" i="25"/>
  <c r="EZ27" i="25" s="1"/>
  <c r="BS27" i="25"/>
  <c r="FA27" i="25" s="1"/>
  <c r="BT27" i="25"/>
  <c r="FB27" i="25" s="1"/>
  <c r="BU27" i="25"/>
  <c r="FC27" i="25" s="1"/>
  <c r="BV27" i="25"/>
  <c r="FD27" i="25" s="1"/>
  <c r="BW27" i="25"/>
  <c r="FE27" i="25" s="1"/>
  <c r="BX27" i="25"/>
  <c r="FF27" i="25" s="1"/>
  <c r="BY27" i="25"/>
  <c r="FG27" i="25" s="1"/>
  <c r="BZ27" i="25"/>
  <c r="FH27" i="25" s="1"/>
  <c r="CA27" i="25"/>
  <c r="FI27" i="25" s="1"/>
  <c r="CB27" i="25"/>
  <c r="FJ27" i="25" s="1"/>
  <c r="CC27" i="25"/>
  <c r="FK27" i="25" s="1"/>
  <c r="CD27" i="25"/>
  <c r="FL27" i="25" s="1"/>
  <c r="CE27" i="25"/>
  <c r="FM27" i="25" s="1"/>
  <c r="CF27" i="25"/>
  <c r="FN27" i="25" s="1"/>
  <c r="CG27" i="25"/>
  <c r="FO27" i="25" s="1"/>
  <c r="CH27" i="25"/>
  <c r="FP27" i="25" s="1"/>
  <c r="CI27" i="25"/>
  <c r="FQ27" i="25" s="1"/>
  <c r="CJ27" i="25"/>
  <c r="FR27" i="25" s="1"/>
  <c r="CK27" i="25"/>
  <c r="FS27" i="25" s="1"/>
  <c r="CL27" i="25"/>
  <c r="FT27" i="25" s="1"/>
  <c r="CM27" i="25"/>
  <c r="FU27" i="25" s="1"/>
  <c r="I28" i="25"/>
  <c r="CQ28" i="25" s="1"/>
  <c r="J28" i="25"/>
  <c r="CR28" i="25" s="1"/>
  <c r="K28" i="25"/>
  <c r="CS28" i="25" s="1"/>
  <c r="L28" i="25"/>
  <c r="CT28" i="25" s="1"/>
  <c r="M28" i="25"/>
  <c r="CU28" i="25" s="1"/>
  <c r="N28" i="25"/>
  <c r="CV28" i="25" s="1"/>
  <c r="O28" i="25"/>
  <c r="CW28" i="25" s="1"/>
  <c r="P28" i="25"/>
  <c r="CX28" i="25" s="1"/>
  <c r="Q28" i="25"/>
  <c r="CY28" i="25" s="1"/>
  <c r="R28" i="25"/>
  <c r="CZ28" i="25" s="1"/>
  <c r="S28" i="25"/>
  <c r="DA28" i="25" s="1"/>
  <c r="T28" i="25"/>
  <c r="DB28" i="25" s="1"/>
  <c r="U28" i="25"/>
  <c r="DC28" i="25" s="1"/>
  <c r="V28" i="25"/>
  <c r="DD28" i="25" s="1"/>
  <c r="W28" i="25"/>
  <c r="DE28" i="25" s="1"/>
  <c r="X28" i="25"/>
  <c r="DF28" i="25" s="1"/>
  <c r="Y28" i="25"/>
  <c r="DG28" i="25" s="1"/>
  <c r="Z28" i="25"/>
  <c r="DH28" i="25" s="1"/>
  <c r="AA28" i="25"/>
  <c r="DI28" i="25" s="1"/>
  <c r="AB28" i="25"/>
  <c r="DJ28" i="25" s="1"/>
  <c r="AC28" i="25"/>
  <c r="DK28" i="25" s="1"/>
  <c r="AD28" i="25"/>
  <c r="DL28" i="25" s="1"/>
  <c r="AE28" i="25"/>
  <c r="DM28" i="25" s="1"/>
  <c r="AF28" i="25"/>
  <c r="DN28" i="25" s="1"/>
  <c r="AG28" i="25"/>
  <c r="DO28" i="25" s="1"/>
  <c r="AH28" i="25"/>
  <c r="DP28" i="25" s="1"/>
  <c r="AI28" i="25"/>
  <c r="DQ28" i="25" s="1"/>
  <c r="AJ28" i="25"/>
  <c r="DR28" i="25" s="1"/>
  <c r="AK28" i="25"/>
  <c r="DS28" i="25" s="1"/>
  <c r="AL28" i="25"/>
  <c r="DT28" i="25" s="1"/>
  <c r="AM28" i="25"/>
  <c r="DU28" i="25" s="1"/>
  <c r="AN28" i="25"/>
  <c r="DV28" i="25" s="1"/>
  <c r="AO28" i="25"/>
  <c r="DW28" i="25" s="1"/>
  <c r="AP28" i="25"/>
  <c r="DX28" i="25" s="1"/>
  <c r="AQ28" i="25"/>
  <c r="DY28" i="25" s="1"/>
  <c r="AR28" i="25"/>
  <c r="DZ28" i="25" s="1"/>
  <c r="AS28" i="25"/>
  <c r="EA28" i="25" s="1"/>
  <c r="AT28" i="25"/>
  <c r="EB28" i="25" s="1"/>
  <c r="AU28" i="25"/>
  <c r="EC28" i="25" s="1"/>
  <c r="AV28" i="25"/>
  <c r="ED28" i="25" s="1"/>
  <c r="AW28" i="25"/>
  <c r="EE28" i="25" s="1"/>
  <c r="AX28" i="25"/>
  <c r="EF28" i="25" s="1"/>
  <c r="AY28" i="25"/>
  <c r="EG28" i="25" s="1"/>
  <c r="AZ28" i="25"/>
  <c r="EH28" i="25" s="1"/>
  <c r="BA28" i="25"/>
  <c r="EI28" i="25" s="1"/>
  <c r="BB28" i="25"/>
  <c r="EJ28" i="25" s="1"/>
  <c r="BC28" i="25"/>
  <c r="EK28" i="25" s="1"/>
  <c r="BD28" i="25"/>
  <c r="EL28" i="25" s="1"/>
  <c r="BE28" i="25"/>
  <c r="EM28" i="25" s="1"/>
  <c r="BF28" i="25"/>
  <c r="EN28" i="25" s="1"/>
  <c r="BG28" i="25"/>
  <c r="EO28" i="25" s="1"/>
  <c r="BH28" i="25"/>
  <c r="EP28" i="25" s="1"/>
  <c r="BI28" i="25"/>
  <c r="EQ28" i="25" s="1"/>
  <c r="BJ28" i="25"/>
  <c r="ER28" i="25" s="1"/>
  <c r="BK28" i="25"/>
  <c r="ES28" i="25" s="1"/>
  <c r="BL28" i="25"/>
  <c r="ET28" i="25" s="1"/>
  <c r="BM28" i="25"/>
  <c r="EU28" i="25" s="1"/>
  <c r="BN28" i="25"/>
  <c r="EV28" i="25" s="1"/>
  <c r="BO28" i="25"/>
  <c r="EW28" i="25" s="1"/>
  <c r="BP28" i="25"/>
  <c r="EX28" i="25" s="1"/>
  <c r="BQ28" i="25"/>
  <c r="EY28" i="25" s="1"/>
  <c r="BR28" i="25"/>
  <c r="EZ28" i="25" s="1"/>
  <c r="BS28" i="25"/>
  <c r="FA28" i="25" s="1"/>
  <c r="BT28" i="25"/>
  <c r="FB28" i="25" s="1"/>
  <c r="BU28" i="25"/>
  <c r="FC28" i="25" s="1"/>
  <c r="BV28" i="25"/>
  <c r="FD28" i="25" s="1"/>
  <c r="BW28" i="25"/>
  <c r="FE28" i="25" s="1"/>
  <c r="BX28" i="25"/>
  <c r="FF28" i="25" s="1"/>
  <c r="BY28" i="25"/>
  <c r="FG28" i="25" s="1"/>
  <c r="BZ28" i="25"/>
  <c r="FH28" i="25" s="1"/>
  <c r="CA28" i="25"/>
  <c r="FI28" i="25" s="1"/>
  <c r="CB28" i="25"/>
  <c r="FJ28" i="25" s="1"/>
  <c r="CC28" i="25"/>
  <c r="FK28" i="25" s="1"/>
  <c r="CD28" i="25"/>
  <c r="FL28" i="25" s="1"/>
  <c r="CE28" i="25"/>
  <c r="FM28" i="25" s="1"/>
  <c r="CF28" i="25"/>
  <c r="FN28" i="25" s="1"/>
  <c r="CG28" i="25"/>
  <c r="FO28" i="25" s="1"/>
  <c r="CH28" i="25"/>
  <c r="FP28" i="25" s="1"/>
  <c r="CI28" i="25"/>
  <c r="FQ28" i="25" s="1"/>
  <c r="CJ28" i="25"/>
  <c r="FR28" i="25" s="1"/>
  <c r="CK28" i="25"/>
  <c r="FS28" i="25" s="1"/>
  <c r="CL28" i="25"/>
  <c r="FT28" i="25" s="1"/>
  <c r="CM28" i="25"/>
  <c r="FU28" i="25" s="1"/>
  <c r="I29" i="25"/>
  <c r="CQ29" i="25" s="1"/>
  <c r="J29" i="25"/>
  <c r="CR29" i="25" s="1"/>
  <c r="K29" i="25"/>
  <c r="CS29" i="25" s="1"/>
  <c r="L29" i="25"/>
  <c r="CT29" i="25" s="1"/>
  <c r="M29" i="25"/>
  <c r="CU29" i="25" s="1"/>
  <c r="N29" i="25"/>
  <c r="CV29" i="25" s="1"/>
  <c r="O29" i="25"/>
  <c r="CW29" i="25" s="1"/>
  <c r="P29" i="25"/>
  <c r="CX29" i="25" s="1"/>
  <c r="Q29" i="25"/>
  <c r="CY29" i="25" s="1"/>
  <c r="R29" i="25"/>
  <c r="CZ29" i="25" s="1"/>
  <c r="S29" i="25"/>
  <c r="DA29" i="25" s="1"/>
  <c r="T29" i="25"/>
  <c r="DB29" i="25" s="1"/>
  <c r="U29" i="25"/>
  <c r="V29" i="25"/>
  <c r="W29" i="25"/>
  <c r="X29" i="25"/>
  <c r="Y29" i="25"/>
  <c r="Z29" i="25"/>
  <c r="AA29" i="25"/>
  <c r="DI29" i="25" s="1"/>
  <c r="AB29" i="25"/>
  <c r="DJ29" i="25" s="1"/>
  <c r="AC29" i="25"/>
  <c r="DK29" i="25" s="1"/>
  <c r="AD29" i="25"/>
  <c r="DL29" i="25" s="1"/>
  <c r="AE29" i="25"/>
  <c r="DM29" i="25" s="1"/>
  <c r="AF29" i="25"/>
  <c r="DN29" i="25" s="1"/>
  <c r="AG29" i="25"/>
  <c r="DO29" i="25" s="1"/>
  <c r="AH29" i="25"/>
  <c r="DP29" i="25" s="1"/>
  <c r="AI29" i="25"/>
  <c r="DQ29" i="25" s="1"/>
  <c r="AJ29" i="25"/>
  <c r="DR29" i="25" s="1"/>
  <c r="AK29" i="25"/>
  <c r="DS29" i="25" s="1"/>
  <c r="AL29" i="25"/>
  <c r="DT29" i="25" s="1"/>
  <c r="AM29" i="25"/>
  <c r="DU29" i="25" s="1"/>
  <c r="AN29" i="25"/>
  <c r="DV29" i="25" s="1"/>
  <c r="AO29" i="25"/>
  <c r="DW29" i="25" s="1"/>
  <c r="AP29" i="25"/>
  <c r="DX29" i="25" s="1"/>
  <c r="AQ29" i="25"/>
  <c r="DY29" i="25" s="1"/>
  <c r="AR29" i="25"/>
  <c r="DZ29" i="25" s="1"/>
  <c r="AS29" i="25"/>
  <c r="EA29" i="25" s="1"/>
  <c r="AT29" i="25"/>
  <c r="EB29" i="25" s="1"/>
  <c r="AU29" i="25"/>
  <c r="AV29" i="25"/>
  <c r="ED29" i="25" s="1"/>
  <c r="AW29" i="25"/>
  <c r="EE29" i="25" s="1"/>
  <c r="AX29" i="25"/>
  <c r="EF29" i="25" s="1"/>
  <c r="AY29" i="25"/>
  <c r="EG29" i="25" s="1"/>
  <c r="AZ29" i="25"/>
  <c r="EH29" i="25" s="1"/>
  <c r="BA29" i="25"/>
  <c r="EI29" i="25" s="1"/>
  <c r="BB29" i="25"/>
  <c r="EJ29" i="25" s="1"/>
  <c r="BC29" i="25"/>
  <c r="EK29" i="25" s="1"/>
  <c r="BD29" i="25"/>
  <c r="EL29" i="25" s="1"/>
  <c r="BE29" i="25"/>
  <c r="EM29" i="25" s="1"/>
  <c r="BF29" i="25"/>
  <c r="EN29" i="25" s="1"/>
  <c r="BG29" i="25"/>
  <c r="EO29" i="25" s="1"/>
  <c r="BH29" i="25"/>
  <c r="EP29" i="25" s="1"/>
  <c r="BI29" i="25"/>
  <c r="EQ29" i="25" s="1"/>
  <c r="BJ29" i="25"/>
  <c r="ER29" i="25" s="1"/>
  <c r="BK29" i="25"/>
  <c r="ES29" i="25" s="1"/>
  <c r="BL29" i="25"/>
  <c r="BM29" i="25"/>
  <c r="EU29" i="25" s="1"/>
  <c r="BN29" i="25"/>
  <c r="EV29" i="25" s="1"/>
  <c r="BO29" i="25"/>
  <c r="EW29" i="25" s="1"/>
  <c r="BP29" i="25"/>
  <c r="EX29" i="25" s="1"/>
  <c r="BQ29" i="25"/>
  <c r="EY29" i="25" s="1"/>
  <c r="BR29" i="25"/>
  <c r="EZ29" i="25" s="1"/>
  <c r="BS29" i="25"/>
  <c r="FA29" i="25" s="1"/>
  <c r="BT29" i="25"/>
  <c r="BU29" i="25"/>
  <c r="FC29" i="25" s="1"/>
  <c r="BV29" i="25"/>
  <c r="FD29" i="25" s="1"/>
  <c r="BW29" i="25"/>
  <c r="FE29" i="25" s="1"/>
  <c r="BX29" i="25"/>
  <c r="FF29" i="25" s="1"/>
  <c r="BY29" i="25"/>
  <c r="FG29" i="25" s="1"/>
  <c r="BZ29" i="25"/>
  <c r="FH29" i="25" s="1"/>
  <c r="CA29" i="25"/>
  <c r="FI29" i="25" s="1"/>
  <c r="CB29" i="25"/>
  <c r="FJ29" i="25" s="1"/>
  <c r="CC29" i="25"/>
  <c r="FK29" i="25" s="1"/>
  <c r="CD29" i="25"/>
  <c r="FL29" i="25" s="1"/>
  <c r="CE29" i="25"/>
  <c r="FM29" i="25" s="1"/>
  <c r="CF29" i="25"/>
  <c r="FN29" i="25" s="1"/>
  <c r="CG29" i="25"/>
  <c r="FO29" i="25" s="1"/>
  <c r="CH29" i="25"/>
  <c r="CI29" i="25"/>
  <c r="CJ29" i="25"/>
  <c r="CK29" i="25"/>
  <c r="CL29" i="25"/>
  <c r="CM29" i="25"/>
  <c r="I30" i="25"/>
  <c r="CQ30" i="25" s="1"/>
  <c r="J30" i="25"/>
  <c r="CR30" i="25" s="1"/>
  <c r="K30" i="25"/>
  <c r="CS30" i="25" s="1"/>
  <c r="L30" i="25"/>
  <c r="CT30" i="25" s="1"/>
  <c r="M30" i="25"/>
  <c r="CU30" i="25" s="1"/>
  <c r="N30" i="25"/>
  <c r="CV30" i="25" s="1"/>
  <c r="O30" i="25"/>
  <c r="CW30" i="25" s="1"/>
  <c r="P30" i="25"/>
  <c r="CX30" i="25" s="1"/>
  <c r="Q30" i="25"/>
  <c r="CY30" i="25" s="1"/>
  <c r="R30" i="25"/>
  <c r="CZ30" i="25" s="1"/>
  <c r="S30" i="25"/>
  <c r="DA30" i="25" s="1"/>
  <c r="T30" i="25"/>
  <c r="DB30" i="25" s="1"/>
  <c r="U30" i="25"/>
  <c r="DC30" i="25" s="1"/>
  <c r="V30" i="25"/>
  <c r="DD30" i="25" s="1"/>
  <c r="W30" i="25"/>
  <c r="DE30" i="25" s="1"/>
  <c r="X30" i="25"/>
  <c r="DF30" i="25" s="1"/>
  <c r="Y30" i="25"/>
  <c r="DG30" i="25" s="1"/>
  <c r="Z30" i="25"/>
  <c r="DH30" i="25" s="1"/>
  <c r="AA30" i="25"/>
  <c r="DI30" i="25" s="1"/>
  <c r="AB30" i="25"/>
  <c r="DJ30" i="25" s="1"/>
  <c r="AC30" i="25"/>
  <c r="DK30" i="25" s="1"/>
  <c r="AD30" i="25"/>
  <c r="DL30" i="25" s="1"/>
  <c r="AE30" i="25"/>
  <c r="DM30" i="25" s="1"/>
  <c r="AF30" i="25"/>
  <c r="DN30" i="25" s="1"/>
  <c r="AG30" i="25"/>
  <c r="DO30" i="25" s="1"/>
  <c r="AH30" i="25"/>
  <c r="DP30" i="25" s="1"/>
  <c r="AI30" i="25"/>
  <c r="DQ30" i="25" s="1"/>
  <c r="AJ30" i="25"/>
  <c r="DR30" i="25" s="1"/>
  <c r="AK30" i="25"/>
  <c r="DS30" i="25" s="1"/>
  <c r="AL30" i="25"/>
  <c r="DT30" i="25" s="1"/>
  <c r="AM30" i="25"/>
  <c r="DU30" i="25" s="1"/>
  <c r="AN30" i="25"/>
  <c r="DV30" i="25" s="1"/>
  <c r="AO30" i="25"/>
  <c r="DW30" i="25" s="1"/>
  <c r="AP30" i="25"/>
  <c r="DX30" i="25" s="1"/>
  <c r="AQ30" i="25"/>
  <c r="DY30" i="25" s="1"/>
  <c r="AR30" i="25"/>
  <c r="DZ30" i="25" s="1"/>
  <c r="AS30" i="25"/>
  <c r="EA30" i="25" s="1"/>
  <c r="AT30" i="25"/>
  <c r="EB30" i="25" s="1"/>
  <c r="AU30" i="25"/>
  <c r="EC30" i="25" s="1"/>
  <c r="AV30" i="25"/>
  <c r="ED30" i="25" s="1"/>
  <c r="AW30" i="25"/>
  <c r="EE30" i="25" s="1"/>
  <c r="AX30" i="25"/>
  <c r="EF30" i="25" s="1"/>
  <c r="AY30" i="25"/>
  <c r="EG30" i="25" s="1"/>
  <c r="AZ30" i="25"/>
  <c r="EH30" i="25" s="1"/>
  <c r="BA30" i="25"/>
  <c r="EI30" i="25" s="1"/>
  <c r="BB30" i="25"/>
  <c r="EJ30" i="25" s="1"/>
  <c r="BC30" i="25"/>
  <c r="EK30" i="25" s="1"/>
  <c r="BD30" i="25"/>
  <c r="EL30" i="25" s="1"/>
  <c r="BE30" i="25"/>
  <c r="EM30" i="25" s="1"/>
  <c r="BF30" i="25"/>
  <c r="EN30" i="25" s="1"/>
  <c r="BG30" i="25"/>
  <c r="EO30" i="25" s="1"/>
  <c r="BH30" i="25"/>
  <c r="EP30" i="25" s="1"/>
  <c r="BI30" i="25"/>
  <c r="EQ30" i="25" s="1"/>
  <c r="BJ30" i="25"/>
  <c r="ER30" i="25" s="1"/>
  <c r="BK30" i="25"/>
  <c r="ES30" i="25" s="1"/>
  <c r="BL30" i="25"/>
  <c r="ET30" i="25" s="1"/>
  <c r="BM30" i="25"/>
  <c r="EU30" i="25" s="1"/>
  <c r="BN30" i="25"/>
  <c r="EV30" i="25" s="1"/>
  <c r="BO30" i="25"/>
  <c r="EW30" i="25" s="1"/>
  <c r="BP30" i="25"/>
  <c r="EX30" i="25" s="1"/>
  <c r="BQ30" i="25"/>
  <c r="EY30" i="25" s="1"/>
  <c r="BR30" i="25"/>
  <c r="EZ30" i="25" s="1"/>
  <c r="BS30" i="25"/>
  <c r="FA30" i="25" s="1"/>
  <c r="BT30" i="25"/>
  <c r="FB30" i="25" s="1"/>
  <c r="BU30" i="25"/>
  <c r="FC30" i="25" s="1"/>
  <c r="BV30" i="25"/>
  <c r="FD30" i="25" s="1"/>
  <c r="BW30" i="25"/>
  <c r="FE30" i="25" s="1"/>
  <c r="BX30" i="25"/>
  <c r="FF30" i="25" s="1"/>
  <c r="BY30" i="25"/>
  <c r="FG30" i="25" s="1"/>
  <c r="BZ30" i="25"/>
  <c r="FH30" i="25" s="1"/>
  <c r="CA30" i="25"/>
  <c r="FI30" i="25" s="1"/>
  <c r="CB30" i="25"/>
  <c r="FJ30" i="25" s="1"/>
  <c r="CC30" i="25"/>
  <c r="FK30" i="25" s="1"/>
  <c r="CD30" i="25"/>
  <c r="FL30" i="25" s="1"/>
  <c r="CE30" i="25"/>
  <c r="FM30" i="25" s="1"/>
  <c r="CF30" i="25"/>
  <c r="FN30" i="25" s="1"/>
  <c r="CG30" i="25"/>
  <c r="FO30" i="25" s="1"/>
  <c r="CH30" i="25"/>
  <c r="FP30" i="25" s="1"/>
  <c r="CI30" i="25"/>
  <c r="FQ30" i="25" s="1"/>
  <c r="CJ30" i="25"/>
  <c r="FR30" i="25" s="1"/>
  <c r="CK30" i="25"/>
  <c r="FS30" i="25" s="1"/>
  <c r="CL30" i="25"/>
  <c r="FT30" i="25" s="1"/>
  <c r="CM30" i="25"/>
  <c r="FU30" i="25" s="1"/>
  <c r="I31" i="25"/>
  <c r="CQ31" i="25" s="1"/>
  <c r="J31" i="25"/>
  <c r="CR31" i="25" s="1"/>
  <c r="K31" i="25"/>
  <c r="CS31" i="25" s="1"/>
  <c r="L31" i="25"/>
  <c r="CT31" i="25" s="1"/>
  <c r="M31" i="25"/>
  <c r="CU31" i="25" s="1"/>
  <c r="N31" i="25"/>
  <c r="CV31" i="25" s="1"/>
  <c r="O31" i="25"/>
  <c r="CW31" i="25" s="1"/>
  <c r="P31" i="25"/>
  <c r="CX31" i="25" s="1"/>
  <c r="Q31" i="25"/>
  <c r="CY31" i="25" s="1"/>
  <c r="R31" i="25"/>
  <c r="CZ31" i="25" s="1"/>
  <c r="S31" i="25"/>
  <c r="DA31" i="25" s="1"/>
  <c r="T31" i="25"/>
  <c r="DB31" i="25" s="1"/>
  <c r="U31" i="25"/>
  <c r="DC31" i="25" s="1"/>
  <c r="V31" i="25"/>
  <c r="DD31" i="25" s="1"/>
  <c r="W31" i="25"/>
  <c r="DE31" i="25" s="1"/>
  <c r="X31" i="25"/>
  <c r="DF31" i="25" s="1"/>
  <c r="Y31" i="25"/>
  <c r="DG31" i="25" s="1"/>
  <c r="Z31" i="25"/>
  <c r="DH31" i="25" s="1"/>
  <c r="AA31" i="25"/>
  <c r="DI31" i="25" s="1"/>
  <c r="AB31" i="25"/>
  <c r="DJ31" i="25" s="1"/>
  <c r="AC31" i="25"/>
  <c r="DK31" i="25" s="1"/>
  <c r="AD31" i="25"/>
  <c r="DL31" i="25" s="1"/>
  <c r="AE31" i="25"/>
  <c r="DM31" i="25" s="1"/>
  <c r="AF31" i="25"/>
  <c r="DN31" i="25" s="1"/>
  <c r="AG31" i="25"/>
  <c r="DO31" i="25" s="1"/>
  <c r="AH31" i="25"/>
  <c r="DP31" i="25" s="1"/>
  <c r="AI31" i="25"/>
  <c r="DQ31" i="25" s="1"/>
  <c r="AJ31" i="25"/>
  <c r="DR31" i="25" s="1"/>
  <c r="AK31" i="25"/>
  <c r="DS31" i="25" s="1"/>
  <c r="AL31" i="25"/>
  <c r="DT31" i="25" s="1"/>
  <c r="AM31" i="25"/>
  <c r="DU31" i="25" s="1"/>
  <c r="AN31" i="25"/>
  <c r="DV31" i="25" s="1"/>
  <c r="AO31" i="25"/>
  <c r="DW31" i="25" s="1"/>
  <c r="AP31" i="25"/>
  <c r="DX31" i="25" s="1"/>
  <c r="AQ31" i="25"/>
  <c r="DY31" i="25" s="1"/>
  <c r="AR31" i="25"/>
  <c r="DZ31" i="25" s="1"/>
  <c r="AS31" i="25"/>
  <c r="EA31" i="25" s="1"/>
  <c r="AT31" i="25"/>
  <c r="EB31" i="25" s="1"/>
  <c r="AU31" i="25"/>
  <c r="EC31" i="25" s="1"/>
  <c r="AV31" i="25"/>
  <c r="ED31" i="25" s="1"/>
  <c r="AW31" i="25"/>
  <c r="EE31" i="25" s="1"/>
  <c r="AX31" i="25"/>
  <c r="EF31" i="25" s="1"/>
  <c r="AY31" i="25"/>
  <c r="EG31" i="25" s="1"/>
  <c r="AZ31" i="25"/>
  <c r="EH31" i="25" s="1"/>
  <c r="BA31" i="25"/>
  <c r="EI31" i="25" s="1"/>
  <c r="BB31" i="25"/>
  <c r="EJ31" i="25" s="1"/>
  <c r="BC31" i="25"/>
  <c r="EK31" i="25" s="1"/>
  <c r="BD31" i="25"/>
  <c r="EL31" i="25" s="1"/>
  <c r="BE31" i="25"/>
  <c r="EM31" i="25" s="1"/>
  <c r="BF31" i="25"/>
  <c r="EN31" i="25" s="1"/>
  <c r="BG31" i="25"/>
  <c r="EO31" i="25" s="1"/>
  <c r="BH31" i="25"/>
  <c r="EP31" i="25" s="1"/>
  <c r="BI31" i="25"/>
  <c r="EQ31" i="25" s="1"/>
  <c r="BJ31" i="25"/>
  <c r="ER31" i="25" s="1"/>
  <c r="BK31" i="25"/>
  <c r="ES31" i="25" s="1"/>
  <c r="BL31" i="25"/>
  <c r="ET31" i="25" s="1"/>
  <c r="BM31" i="25"/>
  <c r="EU31" i="25" s="1"/>
  <c r="BN31" i="25"/>
  <c r="EV31" i="25" s="1"/>
  <c r="BO31" i="25"/>
  <c r="EW31" i="25" s="1"/>
  <c r="BP31" i="25"/>
  <c r="EX31" i="25" s="1"/>
  <c r="BQ31" i="25"/>
  <c r="EY31" i="25" s="1"/>
  <c r="BR31" i="25"/>
  <c r="EZ31" i="25" s="1"/>
  <c r="BS31" i="25"/>
  <c r="FA31" i="25" s="1"/>
  <c r="BT31" i="25"/>
  <c r="FB31" i="25" s="1"/>
  <c r="BU31" i="25"/>
  <c r="FC31" i="25" s="1"/>
  <c r="BV31" i="25"/>
  <c r="FD31" i="25" s="1"/>
  <c r="BW31" i="25"/>
  <c r="FE31" i="25" s="1"/>
  <c r="BX31" i="25"/>
  <c r="FF31" i="25" s="1"/>
  <c r="BY31" i="25"/>
  <c r="FG31" i="25" s="1"/>
  <c r="BZ31" i="25"/>
  <c r="FH31" i="25" s="1"/>
  <c r="CA31" i="25"/>
  <c r="FI31" i="25" s="1"/>
  <c r="CB31" i="25"/>
  <c r="FJ31" i="25" s="1"/>
  <c r="CC31" i="25"/>
  <c r="FK31" i="25" s="1"/>
  <c r="CD31" i="25"/>
  <c r="FL31" i="25" s="1"/>
  <c r="CE31" i="25"/>
  <c r="FM31" i="25" s="1"/>
  <c r="CF31" i="25"/>
  <c r="FN31" i="25" s="1"/>
  <c r="CG31" i="25"/>
  <c r="FO31" i="25" s="1"/>
  <c r="CH31" i="25"/>
  <c r="FP31" i="25" s="1"/>
  <c r="CI31" i="25"/>
  <c r="FQ31" i="25" s="1"/>
  <c r="CJ31" i="25"/>
  <c r="FR31" i="25" s="1"/>
  <c r="CK31" i="25"/>
  <c r="FS31" i="25" s="1"/>
  <c r="CL31" i="25"/>
  <c r="FT31" i="25" s="1"/>
  <c r="CM31" i="25"/>
  <c r="FU31" i="25" s="1"/>
  <c r="I32" i="25"/>
  <c r="CQ32" i="25" s="1"/>
  <c r="J32" i="25"/>
  <c r="CR32" i="25" s="1"/>
  <c r="K32" i="25"/>
  <c r="CS32" i="25" s="1"/>
  <c r="L32" i="25"/>
  <c r="CT32" i="25" s="1"/>
  <c r="M32" i="25"/>
  <c r="CU32" i="25" s="1"/>
  <c r="N32" i="25"/>
  <c r="CV32" i="25" s="1"/>
  <c r="O32" i="25"/>
  <c r="CW32" i="25" s="1"/>
  <c r="P32" i="25"/>
  <c r="CX32" i="25" s="1"/>
  <c r="Q32" i="25"/>
  <c r="CY32" i="25" s="1"/>
  <c r="R32" i="25"/>
  <c r="CZ32" i="25" s="1"/>
  <c r="S32" i="25"/>
  <c r="DA32" i="25" s="1"/>
  <c r="T32" i="25"/>
  <c r="DB32" i="25" s="1"/>
  <c r="U32" i="25"/>
  <c r="DC32" i="25" s="1"/>
  <c r="V32" i="25"/>
  <c r="DD32" i="25" s="1"/>
  <c r="W32" i="25"/>
  <c r="DE32" i="25" s="1"/>
  <c r="X32" i="25"/>
  <c r="DF32" i="25" s="1"/>
  <c r="Y32" i="25"/>
  <c r="DG32" i="25" s="1"/>
  <c r="Z32" i="25"/>
  <c r="DH32" i="25" s="1"/>
  <c r="AA32" i="25"/>
  <c r="DI32" i="25" s="1"/>
  <c r="AB32" i="25"/>
  <c r="DJ32" i="25" s="1"/>
  <c r="AC32" i="25"/>
  <c r="DK32" i="25" s="1"/>
  <c r="AD32" i="25"/>
  <c r="DL32" i="25" s="1"/>
  <c r="AE32" i="25"/>
  <c r="DM32" i="25" s="1"/>
  <c r="AF32" i="25"/>
  <c r="DN32" i="25" s="1"/>
  <c r="AG32" i="25"/>
  <c r="DO32" i="25" s="1"/>
  <c r="AH32" i="25"/>
  <c r="DP32" i="25" s="1"/>
  <c r="AI32" i="25"/>
  <c r="DQ32" i="25" s="1"/>
  <c r="AJ32" i="25"/>
  <c r="DR32" i="25" s="1"/>
  <c r="AK32" i="25"/>
  <c r="DS32" i="25" s="1"/>
  <c r="AL32" i="25"/>
  <c r="DT32" i="25" s="1"/>
  <c r="AM32" i="25"/>
  <c r="DU32" i="25" s="1"/>
  <c r="AN32" i="25"/>
  <c r="DV32" i="25" s="1"/>
  <c r="AO32" i="25"/>
  <c r="DW32" i="25" s="1"/>
  <c r="AP32" i="25"/>
  <c r="DX32" i="25" s="1"/>
  <c r="AQ32" i="25"/>
  <c r="DY32" i="25" s="1"/>
  <c r="AR32" i="25"/>
  <c r="DZ32" i="25" s="1"/>
  <c r="AS32" i="25"/>
  <c r="EA32" i="25" s="1"/>
  <c r="AT32" i="25"/>
  <c r="EB32" i="25" s="1"/>
  <c r="AU32" i="25"/>
  <c r="EC32" i="25" s="1"/>
  <c r="AV32" i="25"/>
  <c r="ED32" i="25" s="1"/>
  <c r="AW32" i="25"/>
  <c r="EE32" i="25" s="1"/>
  <c r="AX32" i="25"/>
  <c r="EF32" i="25" s="1"/>
  <c r="AY32" i="25"/>
  <c r="EG32" i="25" s="1"/>
  <c r="AZ32" i="25"/>
  <c r="EH32" i="25" s="1"/>
  <c r="BA32" i="25"/>
  <c r="EI32" i="25" s="1"/>
  <c r="BB32" i="25"/>
  <c r="EJ32" i="25" s="1"/>
  <c r="BC32" i="25"/>
  <c r="EK32" i="25" s="1"/>
  <c r="BD32" i="25"/>
  <c r="EL32" i="25" s="1"/>
  <c r="BE32" i="25"/>
  <c r="EM32" i="25" s="1"/>
  <c r="BF32" i="25"/>
  <c r="EN32" i="25" s="1"/>
  <c r="BG32" i="25"/>
  <c r="EO32" i="25" s="1"/>
  <c r="BH32" i="25"/>
  <c r="EP32" i="25" s="1"/>
  <c r="BI32" i="25"/>
  <c r="EQ32" i="25" s="1"/>
  <c r="BJ32" i="25"/>
  <c r="ER32" i="25" s="1"/>
  <c r="BK32" i="25"/>
  <c r="ES32" i="25" s="1"/>
  <c r="BL32" i="25"/>
  <c r="ET32" i="25" s="1"/>
  <c r="BM32" i="25"/>
  <c r="EU32" i="25" s="1"/>
  <c r="BN32" i="25"/>
  <c r="EV32" i="25" s="1"/>
  <c r="BO32" i="25"/>
  <c r="EW32" i="25" s="1"/>
  <c r="BP32" i="25"/>
  <c r="EX32" i="25" s="1"/>
  <c r="BQ32" i="25"/>
  <c r="EY32" i="25" s="1"/>
  <c r="BR32" i="25"/>
  <c r="EZ32" i="25" s="1"/>
  <c r="BS32" i="25"/>
  <c r="FA32" i="25" s="1"/>
  <c r="BT32" i="25"/>
  <c r="FB32" i="25" s="1"/>
  <c r="BU32" i="25"/>
  <c r="FC32" i="25" s="1"/>
  <c r="BV32" i="25"/>
  <c r="FD32" i="25" s="1"/>
  <c r="BW32" i="25"/>
  <c r="FE32" i="25" s="1"/>
  <c r="BX32" i="25"/>
  <c r="FF32" i="25" s="1"/>
  <c r="BY32" i="25"/>
  <c r="FG32" i="25" s="1"/>
  <c r="BZ32" i="25"/>
  <c r="FH32" i="25" s="1"/>
  <c r="CA32" i="25"/>
  <c r="FI32" i="25" s="1"/>
  <c r="CB32" i="25"/>
  <c r="FJ32" i="25" s="1"/>
  <c r="CC32" i="25"/>
  <c r="FK32" i="25" s="1"/>
  <c r="CD32" i="25"/>
  <c r="FL32" i="25" s="1"/>
  <c r="CE32" i="25"/>
  <c r="FM32" i="25" s="1"/>
  <c r="CF32" i="25"/>
  <c r="FN32" i="25" s="1"/>
  <c r="CG32" i="25"/>
  <c r="FO32" i="25" s="1"/>
  <c r="CH32" i="25"/>
  <c r="FP32" i="25" s="1"/>
  <c r="CI32" i="25"/>
  <c r="FQ32" i="25" s="1"/>
  <c r="CJ32" i="25"/>
  <c r="FR32" i="25" s="1"/>
  <c r="CK32" i="25"/>
  <c r="FS32" i="25" s="1"/>
  <c r="CL32" i="25"/>
  <c r="FT32" i="25" s="1"/>
  <c r="CM32" i="25"/>
  <c r="FU32" i="25" s="1"/>
  <c r="I33" i="25"/>
  <c r="CQ33" i="25" s="1"/>
  <c r="J33" i="25"/>
  <c r="CR33" i="25" s="1"/>
  <c r="K33" i="25"/>
  <c r="CS33" i="25" s="1"/>
  <c r="L33" i="25"/>
  <c r="CT33" i="25" s="1"/>
  <c r="M33" i="25"/>
  <c r="CU33" i="25" s="1"/>
  <c r="N33" i="25"/>
  <c r="CV33" i="25" s="1"/>
  <c r="O33" i="25"/>
  <c r="CW33" i="25" s="1"/>
  <c r="P33" i="25"/>
  <c r="CX33" i="25" s="1"/>
  <c r="Q33" i="25"/>
  <c r="CY33" i="25" s="1"/>
  <c r="R33" i="25"/>
  <c r="CZ33" i="25" s="1"/>
  <c r="S33" i="25"/>
  <c r="DA33" i="25" s="1"/>
  <c r="T33" i="25"/>
  <c r="DB33" i="25" s="1"/>
  <c r="U33" i="25"/>
  <c r="DC33" i="25" s="1"/>
  <c r="V33" i="25"/>
  <c r="DD33" i="25" s="1"/>
  <c r="W33" i="25"/>
  <c r="DE33" i="25" s="1"/>
  <c r="X33" i="25"/>
  <c r="DF33" i="25" s="1"/>
  <c r="Y33" i="25"/>
  <c r="DG33" i="25" s="1"/>
  <c r="Z33" i="25"/>
  <c r="DH33" i="25" s="1"/>
  <c r="AA33" i="25"/>
  <c r="DI33" i="25" s="1"/>
  <c r="AB33" i="25"/>
  <c r="DJ33" i="25" s="1"/>
  <c r="AC33" i="25"/>
  <c r="DK33" i="25" s="1"/>
  <c r="AD33" i="25"/>
  <c r="DL33" i="25" s="1"/>
  <c r="AE33" i="25"/>
  <c r="DM33" i="25" s="1"/>
  <c r="AF33" i="25"/>
  <c r="DN33" i="25" s="1"/>
  <c r="AG33" i="25"/>
  <c r="DO33" i="25" s="1"/>
  <c r="AH33" i="25"/>
  <c r="DP33" i="25" s="1"/>
  <c r="AI33" i="25"/>
  <c r="DQ33" i="25" s="1"/>
  <c r="AJ33" i="25"/>
  <c r="DR33" i="25" s="1"/>
  <c r="AK33" i="25"/>
  <c r="DS33" i="25" s="1"/>
  <c r="AL33" i="25"/>
  <c r="DT33" i="25" s="1"/>
  <c r="AM33" i="25"/>
  <c r="DU33" i="25" s="1"/>
  <c r="AN33" i="25"/>
  <c r="DV33" i="25" s="1"/>
  <c r="AO33" i="25"/>
  <c r="DW33" i="25" s="1"/>
  <c r="AP33" i="25"/>
  <c r="DX33" i="25" s="1"/>
  <c r="AQ33" i="25"/>
  <c r="DY33" i="25" s="1"/>
  <c r="AR33" i="25"/>
  <c r="DZ33" i="25" s="1"/>
  <c r="AS33" i="25"/>
  <c r="EA33" i="25" s="1"/>
  <c r="AT33" i="25"/>
  <c r="EB33" i="25" s="1"/>
  <c r="AU33" i="25"/>
  <c r="EC33" i="25" s="1"/>
  <c r="AV33" i="25"/>
  <c r="ED33" i="25" s="1"/>
  <c r="AW33" i="25"/>
  <c r="EE33" i="25" s="1"/>
  <c r="AX33" i="25"/>
  <c r="EF33" i="25" s="1"/>
  <c r="AY33" i="25"/>
  <c r="EG33" i="25" s="1"/>
  <c r="AZ33" i="25"/>
  <c r="EH33" i="25" s="1"/>
  <c r="BA33" i="25"/>
  <c r="EI33" i="25" s="1"/>
  <c r="BB33" i="25"/>
  <c r="EJ33" i="25" s="1"/>
  <c r="BC33" i="25"/>
  <c r="EK33" i="25" s="1"/>
  <c r="BD33" i="25"/>
  <c r="EL33" i="25" s="1"/>
  <c r="BE33" i="25"/>
  <c r="EM33" i="25" s="1"/>
  <c r="BF33" i="25"/>
  <c r="EN33" i="25" s="1"/>
  <c r="BG33" i="25"/>
  <c r="EO33" i="25" s="1"/>
  <c r="BH33" i="25"/>
  <c r="EP33" i="25" s="1"/>
  <c r="BI33" i="25"/>
  <c r="EQ33" i="25" s="1"/>
  <c r="BJ33" i="25"/>
  <c r="ER33" i="25" s="1"/>
  <c r="BK33" i="25"/>
  <c r="ES33" i="25" s="1"/>
  <c r="BL33" i="25"/>
  <c r="ET33" i="25" s="1"/>
  <c r="BM33" i="25"/>
  <c r="EU33" i="25" s="1"/>
  <c r="BN33" i="25"/>
  <c r="EV33" i="25" s="1"/>
  <c r="BO33" i="25"/>
  <c r="EW33" i="25" s="1"/>
  <c r="BP33" i="25"/>
  <c r="EX33" i="25" s="1"/>
  <c r="BQ33" i="25"/>
  <c r="EY33" i="25" s="1"/>
  <c r="BR33" i="25"/>
  <c r="EZ33" i="25" s="1"/>
  <c r="BS33" i="25"/>
  <c r="FA33" i="25" s="1"/>
  <c r="BT33" i="25"/>
  <c r="FB33" i="25" s="1"/>
  <c r="BU33" i="25"/>
  <c r="FC33" i="25" s="1"/>
  <c r="BV33" i="25"/>
  <c r="FD33" i="25" s="1"/>
  <c r="BW33" i="25"/>
  <c r="FE33" i="25" s="1"/>
  <c r="BX33" i="25"/>
  <c r="FF33" i="25" s="1"/>
  <c r="BY33" i="25"/>
  <c r="FG33" i="25" s="1"/>
  <c r="BZ33" i="25"/>
  <c r="FH33" i="25" s="1"/>
  <c r="CA33" i="25"/>
  <c r="FI33" i="25" s="1"/>
  <c r="CB33" i="25"/>
  <c r="FJ33" i="25" s="1"/>
  <c r="CC33" i="25"/>
  <c r="FK33" i="25" s="1"/>
  <c r="CD33" i="25"/>
  <c r="FL33" i="25" s="1"/>
  <c r="CE33" i="25"/>
  <c r="FM33" i="25" s="1"/>
  <c r="CF33" i="25"/>
  <c r="FN33" i="25" s="1"/>
  <c r="CG33" i="25"/>
  <c r="FO33" i="25" s="1"/>
  <c r="CH33" i="25"/>
  <c r="FP33" i="25" s="1"/>
  <c r="CI33" i="25"/>
  <c r="FQ33" i="25" s="1"/>
  <c r="CJ33" i="25"/>
  <c r="FR33" i="25" s="1"/>
  <c r="CK33" i="25"/>
  <c r="FS33" i="25" s="1"/>
  <c r="CL33" i="25"/>
  <c r="FT33" i="25" s="1"/>
  <c r="CM33" i="25"/>
  <c r="FU33" i="25" s="1"/>
  <c r="I34" i="25"/>
  <c r="CQ34" i="25" s="1"/>
  <c r="J34" i="25"/>
  <c r="CR34" i="25" s="1"/>
  <c r="K34" i="25"/>
  <c r="CS34" i="25" s="1"/>
  <c r="L34" i="25"/>
  <c r="CT34" i="25" s="1"/>
  <c r="M34" i="25"/>
  <c r="CU34" i="25" s="1"/>
  <c r="N34" i="25"/>
  <c r="CV34" i="25" s="1"/>
  <c r="O34" i="25"/>
  <c r="CW34" i="25" s="1"/>
  <c r="P34" i="25"/>
  <c r="CX34" i="25" s="1"/>
  <c r="Q34" i="25"/>
  <c r="CY34" i="25" s="1"/>
  <c r="R34" i="25"/>
  <c r="CZ34" i="25" s="1"/>
  <c r="S34" i="25"/>
  <c r="DA34" i="25" s="1"/>
  <c r="T34" i="25"/>
  <c r="DB34" i="25" s="1"/>
  <c r="U34" i="25"/>
  <c r="DC34" i="25" s="1"/>
  <c r="V34" i="25"/>
  <c r="DD34" i="25" s="1"/>
  <c r="W34" i="25"/>
  <c r="DE34" i="25" s="1"/>
  <c r="X34" i="25"/>
  <c r="DF34" i="25" s="1"/>
  <c r="Y34" i="25"/>
  <c r="DG34" i="25" s="1"/>
  <c r="Z34" i="25"/>
  <c r="DH34" i="25" s="1"/>
  <c r="AA34" i="25"/>
  <c r="DI34" i="25" s="1"/>
  <c r="AB34" i="25"/>
  <c r="DJ34" i="25" s="1"/>
  <c r="AC34" i="25"/>
  <c r="DK34" i="25" s="1"/>
  <c r="AD34" i="25"/>
  <c r="DL34" i="25" s="1"/>
  <c r="AE34" i="25"/>
  <c r="DM34" i="25" s="1"/>
  <c r="AF34" i="25"/>
  <c r="DN34" i="25" s="1"/>
  <c r="AG34" i="25"/>
  <c r="DO34" i="25" s="1"/>
  <c r="AH34" i="25"/>
  <c r="DP34" i="25" s="1"/>
  <c r="AI34" i="25"/>
  <c r="DQ34" i="25" s="1"/>
  <c r="AJ34" i="25"/>
  <c r="DR34" i="25" s="1"/>
  <c r="AK34" i="25"/>
  <c r="DS34" i="25" s="1"/>
  <c r="AL34" i="25"/>
  <c r="DT34" i="25" s="1"/>
  <c r="AM34" i="25"/>
  <c r="DU34" i="25" s="1"/>
  <c r="AN34" i="25"/>
  <c r="DV34" i="25" s="1"/>
  <c r="AO34" i="25"/>
  <c r="DW34" i="25" s="1"/>
  <c r="AP34" i="25"/>
  <c r="DX34" i="25" s="1"/>
  <c r="AQ34" i="25"/>
  <c r="DY34" i="25" s="1"/>
  <c r="AR34" i="25"/>
  <c r="DZ34" i="25" s="1"/>
  <c r="AS34" i="25"/>
  <c r="EA34" i="25" s="1"/>
  <c r="AT34" i="25"/>
  <c r="EB34" i="25" s="1"/>
  <c r="AU34" i="25"/>
  <c r="EC34" i="25" s="1"/>
  <c r="AV34" i="25"/>
  <c r="ED34" i="25" s="1"/>
  <c r="AW34" i="25"/>
  <c r="EE34" i="25" s="1"/>
  <c r="AX34" i="25"/>
  <c r="EF34" i="25" s="1"/>
  <c r="AY34" i="25"/>
  <c r="EG34" i="25" s="1"/>
  <c r="AZ34" i="25"/>
  <c r="EH34" i="25" s="1"/>
  <c r="BA34" i="25"/>
  <c r="EI34" i="25" s="1"/>
  <c r="BB34" i="25"/>
  <c r="EJ34" i="25" s="1"/>
  <c r="BC34" i="25"/>
  <c r="EK34" i="25" s="1"/>
  <c r="BD34" i="25"/>
  <c r="EL34" i="25" s="1"/>
  <c r="BE34" i="25"/>
  <c r="EM34" i="25" s="1"/>
  <c r="BF34" i="25"/>
  <c r="EN34" i="25" s="1"/>
  <c r="BG34" i="25"/>
  <c r="EO34" i="25" s="1"/>
  <c r="BH34" i="25"/>
  <c r="EP34" i="25" s="1"/>
  <c r="BI34" i="25"/>
  <c r="EQ34" i="25" s="1"/>
  <c r="BJ34" i="25"/>
  <c r="ER34" i="25" s="1"/>
  <c r="BK34" i="25"/>
  <c r="ES34" i="25" s="1"/>
  <c r="BL34" i="25"/>
  <c r="ET34" i="25" s="1"/>
  <c r="BM34" i="25"/>
  <c r="EU34" i="25" s="1"/>
  <c r="BN34" i="25"/>
  <c r="EV34" i="25" s="1"/>
  <c r="BO34" i="25"/>
  <c r="EW34" i="25" s="1"/>
  <c r="BP34" i="25"/>
  <c r="EX34" i="25" s="1"/>
  <c r="BQ34" i="25"/>
  <c r="EY34" i="25" s="1"/>
  <c r="BR34" i="25"/>
  <c r="EZ34" i="25" s="1"/>
  <c r="BS34" i="25"/>
  <c r="FA34" i="25" s="1"/>
  <c r="BT34" i="25"/>
  <c r="FB34" i="25" s="1"/>
  <c r="BU34" i="25"/>
  <c r="FC34" i="25" s="1"/>
  <c r="BV34" i="25"/>
  <c r="FD34" i="25" s="1"/>
  <c r="BW34" i="25"/>
  <c r="FE34" i="25" s="1"/>
  <c r="BX34" i="25"/>
  <c r="FF34" i="25" s="1"/>
  <c r="BY34" i="25"/>
  <c r="FG34" i="25" s="1"/>
  <c r="BZ34" i="25"/>
  <c r="FH34" i="25" s="1"/>
  <c r="CA34" i="25"/>
  <c r="FI34" i="25" s="1"/>
  <c r="CB34" i="25"/>
  <c r="FJ34" i="25" s="1"/>
  <c r="CC34" i="25"/>
  <c r="FK34" i="25" s="1"/>
  <c r="CD34" i="25"/>
  <c r="FL34" i="25" s="1"/>
  <c r="CE34" i="25"/>
  <c r="FM34" i="25" s="1"/>
  <c r="CF34" i="25"/>
  <c r="FN34" i="25" s="1"/>
  <c r="CG34" i="25"/>
  <c r="FO34" i="25" s="1"/>
  <c r="CH34" i="25"/>
  <c r="FP34" i="25" s="1"/>
  <c r="CI34" i="25"/>
  <c r="FQ34" i="25" s="1"/>
  <c r="CJ34" i="25"/>
  <c r="FR34" i="25" s="1"/>
  <c r="CK34" i="25"/>
  <c r="FS34" i="25" s="1"/>
  <c r="CL34" i="25"/>
  <c r="FT34" i="25" s="1"/>
  <c r="CM34" i="25"/>
  <c r="FU34" i="25" s="1"/>
  <c r="I35" i="25"/>
  <c r="CQ35" i="25" s="1"/>
  <c r="J35" i="25"/>
  <c r="CR35" i="25" s="1"/>
  <c r="K35" i="25"/>
  <c r="CS35" i="25" s="1"/>
  <c r="L35" i="25"/>
  <c r="CT35" i="25" s="1"/>
  <c r="M35" i="25"/>
  <c r="CU35" i="25" s="1"/>
  <c r="N35" i="25"/>
  <c r="CV35" i="25" s="1"/>
  <c r="O35" i="25"/>
  <c r="CW35" i="25" s="1"/>
  <c r="P35" i="25"/>
  <c r="CX35" i="25" s="1"/>
  <c r="Q35" i="25"/>
  <c r="CY35" i="25" s="1"/>
  <c r="R35" i="25"/>
  <c r="CZ35" i="25" s="1"/>
  <c r="S35" i="25"/>
  <c r="DA35" i="25" s="1"/>
  <c r="T35" i="25"/>
  <c r="DB35" i="25" s="1"/>
  <c r="U35" i="25"/>
  <c r="DC35" i="25" s="1"/>
  <c r="V35" i="25"/>
  <c r="DD35" i="25" s="1"/>
  <c r="W35" i="25"/>
  <c r="DE35" i="25" s="1"/>
  <c r="X35" i="25"/>
  <c r="DF35" i="25" s="1"/>
  <c r="Y35" i="25"/>
  <c r="DG35" i="25" s="1"/>
  <c r="Z35" i="25"/>
  <c r="DH35" i="25" s="1"/>
  <c r="AA35" i="25"/>
  <c r="DI35" i="25" s="1"/>
  <c r="AB35" i="25"/>
  <c r="DJ35" i="25" s="1"/>
  <c r="AC35" i="25"/>
  <c r="DK35" i="25" s="1"/>
  <c r="AD35" i="25"/>
  <c r="DL35" i="25" s="1"/>
  <c r="AE35" i="25"/>
  <c r="DM35" i="25" s="1"/>
  <c r="AF35" i="25"/>
  <c r="DN35" i="25" s="1"/>
  <c r="AG35" i="25"/>
  <c r="DO35" i="25" s="1"/>
  <c r="AH35" i="25"/>
  <c r="DP35" i="25" s="1"/>
  <c r="AI35" i="25"/>
  <c r="DQ35" i="25" s="1"/>
  <c r="AJ35" i="25"/>
  <c r="DR35" i="25" s="1"/>
  <c r="AK35" i="25"/>
  <c r="DS35" i="25" s="1"/>
  <c r="AL35" i="25"/>
  <c r="DT35" i="25" s="1"/>
  <c r="AM35" i="25"/>
  <c r="DU35" i="25" s="1"/>
  <c r="AN35" i="25"/>
  <c r="DV35" i="25" s="1"/>
  <c r="AO35" i="25"/>
  <c r="DW35" i="25" s="1"/>
  <c r="AP35" i="25"/>
  <c r="DX35" i="25" s="1"/>
  <c r="AQ35" i="25"/>
  <c r="DY35" i="25" s="1"/>
  <c r="AR35" i="25"/>
  <c r="DZ35" i="25" s="1"/>
  <c r="AS35" i="25"/>
  <c r="EA35" i="25" s="1"/>
  <c r="AT35" i="25"/>
  <c r="EB35" i="25" s="1"/>
  <c r="AU35" i="25"/>
  <c r="EC35" i="25" s="1"/>
  <c r="AV35" i="25"/>
  <c r="ED35" i="25" s="1"/>
  <c r="AW35" i="25"/>
  <c r="EE35" i="25" s="1"/>
  <c r="AX35" i="25"/>
  <c r="EF35" i="25" s="1"/>
  <c r="AY35" i="25"/>
  <c r="EG35" i="25" s="1"/>
  <c r="AZ35" i="25"/>
  <c r="EH35" i="25" s="1"/>
  <c r="BA35" i="25"/>
  <c r="EI35" i="25" s="1"/>
  <c r="BB35" i="25"/>
  <c r="EJ35" i="25" s="1"/>
  <c r="BC35" i="25"/>
  <c r="EK35" i="25" s="1"/>
  <c r="BD35" i="25"/>
  <c r="EL35" i="25" s="1"/>
  <c r="BE35" i="25"/>
  <c r="EM35" i="25" s="1"/>
  <c r="BF35" i="25"/>
  <c r="EN35" i="25" s="1"/>
  <c r="BG35" i="25"/>
  <c r="EO35" i="25" s="1"/>
  <c r="BH35" i="25"/>
  <c r="EP35" i="25" s="1"/>
  <c r="BI35" i="25"/>
  <c r="EQ35" i="25" s="1"/>
  <c r="BJ35" i="25"/>
  <c r="ER35" i="25" s="1"/>
  <c r="BK35" i="25"/>
  <c r="ES35" i="25" s="1"/>
  <c r="BL35" i="25"/>
  <c r="ET35" i="25" s="1"/>
  <c r="BM35" i="25"/>
  <c r="EU35" i="25" s="1"/>
  <c r="BN35" i="25"/>
  <c r="EV35" i="25" s="1"/>
  <c r="BO35" i="25"/>
  <c r="EW35" i="25" s="1"/>
  <c r="BP35" i="25"/>
  <c r="EX35" i="25" s="1"/>
  <c r="BQ35" i="25"/>
  <c r="EY35" i="25" s="1"/>
  <c r="BR35" i="25"/>
  <c r="EZ35" i="25" s="1"/>
  <c r="BS35" i="25"/>
  <c r="FA35" i="25" s="1"/>
  <c r="BT35" i="25"/>
  <c r="FB35" i="25" s="1"/>
  <c r="BU35" i="25"/>
  <c r="FC35" i="25" s="1"/>
  <c r="BV35" i="25"/>
  <c r="FD35" i="25" s="1"/>
  <c r="BW35" i="25"/>
  <c r="FE35" i="25" s="1"/>
  <c r="BX35" i="25"/>
  <c r="FF35" i="25" s="1"/>
  <c r="BY35" i="25"/>
  <c r="FG35" i="25" s="1"/>
  <c r="BZ35" i="25"/>
  <c r="FH35" i="25" s="1"/>
  <c r="CA35" i="25"/>
  <c r="FI35" i="25" s="1"/>
  <c r="CB35" i="25"/>
  <c r="FJ35" i="25" s="1"/>
  <c r="CC35" i="25"/>
  <c r="FK35" i="25" s="1"/>
  <c r="CD35" i="25"/>
  <c r="FL35" i="25" s="1"/>
  <c r="CE35" i="25"/>
  <c r="FM35" i="25" s="1"/>
  <c r="CF35" i="25"/>
  <c r="FN35" i="25" s="1"/>
  <c r="CG35" i="25"/>
  <c r="FO35" i="25" s="1"/>
  <c r="CH35" i="25"/>
  <c r="FP35" i="25" s="1"/>
  <c r="CI35" i="25"/>
  <c r="FQ35" i="25" s="1"/>
  <c r="CJ35" i="25"/>
  <c r="FR35" i="25" s="1"/>
  <c r="CK35" i="25"/>
  <c r="FS35" i="25" s="1"/>
  <c r="CL35" i="25"/>
  <c r="FT35" i="25" s="1"/>
  <c r="CM35" i="25"/>
  <c r="FU35" i="25" s="1"/>
  <c r="I36" i="25"/>
  <c r="CQ36" i="25" s="1"/>
  <c r="J36" i="25"/>
  <c r="CR36" i="25" s="1"/>
  <c r="K36" i="25"/>
  <c r="CS36" i="25" s="1"/>
  <c r="L36" i="25"/>
  <c r="CT36" i="25" s="1"/>
  <c r="M36" i="25"/>
  <c r="CU36" i="25" s="1"/>
  <c r="N36" i="25"/>
  <c r="CV36" i="25" s="1"/>
  <c r="O36" i="25"/>
  <c r="CW36" i="25" s="1"/>
  <c r="P36" i="25"/>
  <c r="CX36" i="25" s="1"/>
  <c r="Q36" i="25"/>
  <c r="CY36" i="25" s="1"/>
  <c r="R36" i="25"/>
  <c r="CZ36" i="25" s="1"/>
  <c r="S36" i="25"/>
  <c r="DA36" i="25" s="1"/>
  <c r="T36" i="25"/>
  <c r="DB36" i="25" s="1"/>
  <c r="U36" i="25"/>
  <c r="DC36" i="25" s="1"/>
  <c r="V36" i="25"/>
  <c r="DD36" i="25" s="1"/>
  <c r="W36" i="25"/>
  <c r="DE36" i="25" s="1"/>
  <c r="X36" i="25"/>
  <c r="DF36" i="25" s="1"/>
  <c r="Y36" i="25"/>
  <c r="DG36" i="25" s="1"/>
  <c r="Z36" i="25"/>
  <c r="DH36" i="25" s="1"/>
  <c r="AA36" i="25"/>
  <c r="DI36" i="25" s="1"/>
  <c r="AB36" i="25"/>
  <c r="DJ36" i="25" s="1"/>
  <c r="AC36" i="25"/>
  <c r="DK36" i="25" s="1"/>
  <c r="AD36" i="25"/>
  <c r="DL36" i="25" s="1"/>
  <c r="AE36" i="25"/>
  <c r="DM36" i="25" s="1"/>
  <c r="AF36" i="25"/>
  <c r="DN36" i="25" s="1"/>
  <c r="AG36" i="25"/>
  <c r="DO36" i="25" s="1"/>
  <c r="AH36" i="25"/>
  <c r="DP36" i="25" s="1"/>
  <c r="AI36" i="25"/>
  <c r="DQ36" i="25" s="1"/>
  <c r="AJ36" i="25"/>
  <c r="DR36" i="25" s="1"/>
  <c r="AK36" i="25"/>
  <c r="DS36" i="25" s="1"/>
  <c r="AL36" i="25"/>
  <c r="DT36" i="25" s="1"/>
  <c r="AM36" i="25"/>
  <c r="DU36" i="25" s="1"/>
  <c r="AN36" i="25"/>
  <c r="DV36" i="25" s="1"/>
  <c r="AO36" i="25"/>
  <c r="DW36" i="25" s="1"/>
  <c r="AP36" i="25"/>
  <c r="DX36" i="25" s="1"/>
  <c r="AQ36" i="25"/>
  <c r="DY36" i="25" s="1"/>
  <c r="AR36" i="25"/>
  <c r="DZ36" i="25" s="1"/>
  <c r="AS36" i="25"/>
  <c r="EA36" i="25" s="1"/>
  <c r="AT36" i="25"/>
  <c r="EB36" i="25" s="1"/>
  <c r="AU36" i="25"/>
  <c r="EC36" i="25" s="1"/>
  <c r="AV36" i="25"/>
  <c r="ED36" i="25" s="1"/>
  <c r="AW36" i="25"/>
  <c r="EE36" i="25" s="1"/>
  <c r="AX36" i="25"/>
  <c r="EF36" i="25" s="1"/>
  <c r="AY36" i="25"/>
  <c r="EG36" i="25" s="1"/>
  <c r="AZ36" i="25"/>
  <c r="EH36" i="25" s="1"/>
  <c r="BA36" i="25"/>
  <c r="EI36" i="25" s="1"/>
  <c r="BB36" i="25"/>
  <c r="EJ36" i="25" s="1"/>
  <c r="BC36" i="25"/>
  <c r="EK36" i="25" s="1"/>
  <c r="BD36" i="25"/>
  <c r="EL36" i="25" s="1"/>
  <c r="BE36" i="25"/>
  <c r="EM36" i="25" s="1"/>
  <c r="BF36" i="25"/>
  <c r="EN36" i="25" s="1"/>
  <c r="BG36" i="25"/>
  <c r="EO36" i="25" s="1"/>
  <c r="BH36" i="25"/>
  <c r="EP36" i="25" s="1"/>
  <c r="BI36" i="25"/>
  <c r="EQ36" i="25" s="1"/>
  <c r="BJ36" i="25"/>
  <c r="ER36" i="25" s="1"/>
  <c r="BK36" i="25"/>
  <c r="ES36" i="25" s="1"/>
  <c r="BL36" i="25"/>
  <c r="ET36" i="25" s="1"/>
  <c r="BM36" i="25"/>
  <c r="EU36" i="25" s="1"/>
  <c r="BN36" i="25"/>
  <c r="EV36" i="25" s="1"/>
  <c r="BO36" i="25"/>
  <c r="EW36" i="25" s="1"/>
  <c r="BP36" i="25"/>
  <c r="EX36" i="25" s="1"/>
  <c r="BQ36" i="25"/>
  <c r="EY36" i="25" s="1"/>
  <c r="BR36" i="25"/>
  <c r="EZ36" i="25" s="1"/>
  <c r="BS36" i="25"/>
  <c r="FA36" i="25" s="1"/>
  <c r="BT36" i="25"/>
  <c r="FB36" i="25" s="1"/>
  <c r="BU36" i="25"/>
  <c r="FC36" i="25" s="1"/>
  <c r="BV36" i="25"/>
  <c r="FD36" i="25" s="1"/>
  <c r="BW36" i="25"/>
  <c r="FE36" i="25" s="1"/>
  <c r="BX36" i="25"/>
  <c r="FF36" i="25" s="1"/>
  <c r="BY36" i="25"/>
  <c r="FG36" i="25" s="1"/>
  <c r="BZ36" i="25"/>
  <c r="FH36" i="25" s="1"/>
  <c r="CA36" i="25"/>
  <c r="FI36" i="25" s="1"/>
  <c r="CB36" i="25"/>
  <c r="FJ36" i="25" s="1"/>
  <c r="CC36" i="25"/>
  <c r="FK36" i="25" s="1"/>
  <c r="CD36" i="25"/>
  <c r="FL36" i="25" s="1"/>
  <c r="CE36" i="25"/>
  <c r="FM36" i="25" s="1"/>
  <c r="CF36" i="25"/>
  <c r="FN36" i="25" s="1"/>
  <c r="CG36" i="25"/>
  <c r="FO36" i="25" s="1"/>
  <c r="CH36" i="25"/>
  <c r="FP36" i="25" s="1"/>
  <c r="CI36" i="25"/>
  <c r="FQ36" i="25" s="1"/>
  <c r="CJ36" i="25"/>
  <c r="FR36" i="25" s="1"/>
  <c r="CK36" i="25"/>
  <c r="FS36" i="25" s="1"/>
  <c r="CL36" i="25"/>
  <c r="FT36" i="25" s="1"/>
  <c r="CM36" i="25"/>
  <c r="FU36" i="25" s="1"/>
  <c r="I37" i="25"/>
  <c r="CQ37" i="25" s="1"/>
  <c r="J37" i="25"/>
  <c r="CR37" i="25" s="1"/>
  <c r="K37" i="25"/>
  <c r="CS37" i="25" s="1"/>
  <c r="L37" i="25"/>
  <c r="CT37" i="25" s="1"/>
  <c r="M37" i="25"/>
  <c r="CU37" i="25" s="1"/>
  <c r="N37" i="25"/>
  <c r="CV37" i="25" s="1"/>
  <c r="O37" i="25"/>
  <c r="CW37" i="25" s="1"/>
  <c r="P37" i="25"/>
  <c r="CX37" i="25" s="1"/>
  <c r="Q37" i="25"/>
  <c r="CY37" i="25" s="1"/>
  <c r="R37" i="25"/>
  <c r="CZ37" i="25" s="1"/>
  <c r="S37" i="25"/>
  <c r="DA37" i="25" s="1"/>
  <c r="T37" i="25"/>
  <c r="DB37" i="25" s="1"/>
  <c r="U37" i="25"/>
  <c r="DC37" i="25" s="1"/>
  <c r="V37" i="25"/>
  <c r="DD37" i="25" s="1"/>
  <c r="W37" i="25"/>
  <c r="DE37" i="25" s="1"/>
  <c r="X37" i="25"/>
  <c r="DF37" i="25" s="1"/>
  <c r="Y37" i="25"/>
  <c r="DG37" i="25" s="1"/>
  <c r="Z37" i="25"/>
  <c r="DH37" i="25" s="1"/>
  <c r="AA37" i="25"/>
  <c r="DI37" i="25" s="1"/>
  <c r="AB37" i="25"/>
  <c r="DJ37" i="25" s="1"/>
  <c r="AC37" i="25"/>
  <c r="DK37" i="25" s="1"/>
  <c r="AD37" i="25"/>
  <c r="DL37" i="25" s="1"/>
  <c r="AE37" i="25"/>
  <c r="DM37" i="25" s="1"/>
  <c r="AF37" i="25"/>
  <c r="DN37" i="25" s="1"/>
  <c r="AG37" i="25"/>
  <c r="DO37" i="25" s="1"/>
  <c r="AH37" i="25"/>
  <c r="DP37" i="25" s="1"/>
  <c r="AI37" i="25"/>
  <c r="DQ37" i="25" s="1"/>
  <c r="AJ37" i="25"/>
  <c r="DR37" i="25" s="1"/>
  <c r="AK37" i="25"/>
  <c r="DS37" i="25" s="1"/>
  <c r="AL37" i="25"/>
  <c r="DT37" i="25" s="1"/>
  <c r="AM37" i="25"/>
  <c r="DU37" i="25" s="1"/>
  <c r="AN37" i="25"/>
  <c r="DV37" i="25" s="1"/>
  <c r="AO37" i="25"/>
  <c r="DW37" i="25" s="1"/>
  <c r="AP37" i="25"/>
  <c r="DX37" i="25" s="1"/>
  <c r="AQ37" i="25"/>
  <c r="DY37" i="25" s="1"/>
  <c r="AR37" i="25"/>
  <c r="DZ37" i="25" s="1"/>
  <c r="AS37" i="25"/>
  <c r="EA37" i="25" s="1"/>
  <c r="AT37" i="25"/>
  <c r="EB37" i="25" s="1"/>
  <c r="AU37" i="25"/>
  <c r="EC37" i="25" s="1"/>
  <c r="AV37" i="25"/>
  <c r="ED37" i="25" s="1"/>
  <c r="AW37" i="25"/>
  <c r="EE37" i="25" s="1"/>
  <c r="AX37" i="25"/>
  <c r="EF37" i="25" s="1"/>
  <c r="AY37" i="25"/>
  <c r="EG37" i="25" s="1"/>
  <c r="AZ37" i="25"/>
  <c r="EH37" i="25" s="1"/>
  <c r="BA37" i="25"/>
  <c r="EI37" i="25" s="1"/>
  <c r="BB37" i="25"/>
  <c r="EJ37" i="25" s="1"/>
  <c r="BC37" i="25"/>
  <c r="EK37" i="25" s="1"/>
  <c r="BD37" i="25"/>
  <c r="EL37" i="25" s="1"/>
  <c r="BE37" i="25"/>
  <c r="EM37" i="25" s="1"/>
  <c r="BF37" i="25"/>
  <c r="EN37" i="25" s="1"/>
  <c r="BG37" i="25"/>
  <c r="EO37" i="25" s="1"/>
  <c r="BH37" i="25"/>
  <c r="EP37" i="25" s="1"/>
  <c r="BI37" i="25"/>
  <c r="EQ37" i="25" s="1"/>
  <c r="BJ37" i="25"/>
  <c r="ER37" i="25" s="1"/>
  <c r="BK37" i="25"/>
  <c r="ES37" i="25" s="1"/>
  <c r="BL37" i="25"/>
  <c r="ET37" i="25" s="1"/>
  <c r="BM37" i="25"/>
  <c r="EU37" i="25" s="1"/>
  <c r="BN37" i="25"/>
  <c r="EV37" i="25" s="1"/>
  <c r="BO37" i="25"/>
  <c r="EW37" i="25" s="1"/>
  <c r="BP37" i="25"/>
  <c r="EX37" i="25" s="1"/>
  <c r="BQ37" i="25"/>
  <c r="EY37" i="25" s="1"/>
  <c r="BR37" i="25"/>
  <c r="EZ37" i="25" s="1"/>
  <c r="BS37" i="25"/>
  <c r="FA37" i="25" s="1"/>
  <c r="BT37" i="25"/>
  <c r="FB37" i="25" s="1"/>
  <c r="BU37" i="25"/>
  <c r="FC37" i="25" s="1"/>
  <c r="BV37" i="25"/>
  <c r="FD37" i="25" s="1"/>
  <c r="BW37" i="25"/>
  <c r="FE37" i="25" s="1"/>
  <c r="BX37" i="25"/>
  <c r="FF37" i="25" s="1"/>
  <c r="BY37" i="25"/>
  <c r="FG37" i="25" s="1"/>
  <c r="BZ37" i="25"/>
  <c r="FH37" i="25" s="1"/>
  <c r="CA37" i="25"/>
  <c r="FI37" i="25" s="1"/>
  <c r="CB37" i="25"/>
  <c r="FJ37" i="25" s="1"/>
  <c r="CC37" i="25"/>
  <c r="FK37" i="25" s="1"/>
  <c r="CD37" i="25"/>
  <c r="FL37" i="25" s="1"/>
  <c r="CE37" i="25"/>
  <c r="FM37" i="25" s="1"/>
  <c r="CF37" i="25"/>
  <c r="FN37" i="25" s="1"/>
  <c r="CG37" i="25"/>
  <c r="FO37" i="25" s="1"/>
  <c r="CH37" i="25"/>
  <c r="FP37" i="25" s="1"/>
  <c r="CI37" i="25"/>
  <c r="FQ37" i="25" s="1"/>
  <c r="CJ37" i="25"/>
  <c r="FR37" i="25" s="1"/>
  <c r="CK37" i="25"/>
  <c r="FS37" i="25" s="1"/>
  <c r="CL37" i="25"/>
  <c r="FT37" i="25" s="1"/>
  <c r="CM37" i="25"/>
  <c r="FU37" i="25" s="1"/>
  <c r="I38" i="25"/>
  <c r="CQ38" i="25" s="1"/>
  <c r="J38" i="25"/>
  <c r="CR38" i="25" s="1"/>
  <c r="K38" i="25"/>
  <c r="CS38" i="25" s="1"/>
  <c r="L38" i="25"/>
  <c r="CT38" i="25" s="1"/>
  <c r="M38" i="25"/>
  <c r="CU38" i="25" s="1"/>
  <c r="N38" i="25"/>
  <c r="CV38" i="25" s="1"/>
  <c r="O38" i="25"/>
  <c r="CW38" i="25" s="1"/>
  <c r="P38" i="25"/>
  <c r="CX38" i="25" s="1"/>
  <c r="Q38" i="25"/>
  <c r="CY38" i="25" s="1"/>
  <c r="R38" i="25"/>
  <c r="CZ38" i="25" s="1"/>
  <c r="S38" i="25"/>
  <c r="DA38" i="25" s="1"/>
  <c r="T38" i="25"/>
  <c r="DB38" i="25" s="1"/>
  <c r="U38" i="25"/>
  <c r="DC38" i="25" s="1"/>
  <c r="V38" i="25"/>
  <c r="DD38" i="25" s="1"/>
  <c r="W38" i="25"/>
  <c r="DE38" i="25" s="1"/>
  <c r="X38" i="25"/>
  <c r="DF38" i="25" s="1"/>
  <c r="Y38" i="25"/>
  <c r="DG38" i="25" s="1"/>
  <c r="Z38" i="25"/>
  <c r="DH38" i="25" s="1"/>
  <c r="AA38" i="25"/>
  <c r="DI38" i="25" s="1"/>
  <c r="AB38" i="25"/>
  <c r="DJ38" i="25" s="1"/>
  <c r="AC38" i="25"/>
  <c r="DK38" i="25" s="1"/>
  <c r="AD38" i="25"/>
  <c r="DL38" i="25" s="1"/>
  <c r="AE38" i="25"/>
  <c r="DM38" i="25" s="1"/>
  <c r="AF38" i="25"/>
  <c r="DN38" i="25" s="1"/>
  <c r="AG38" i="25"/>
  <c r="DO38" i="25" s="1"/>
  <c r="AH38" i="25"/>
  <c r="DP38" i="25" s="1"/>
  <c r="AI38" i="25"/>
  <c r="DQ38" i="25" s="1"/>
  <c r="AJ38" i="25"/>
  <c r="DR38" i="25" s="1"/>
  <c r="AK38" i="25"/>
  <c r="DS38" i="25" s="1"/>
  <c r="AL38" i="25"/>
  <c r="DT38" i="25" s="1"/>
  <c r="AM38" i="25"/>
  <c r="DU38" i="25" s="1"/>
  <c r="AN38" i="25"/>
  <c r="DV38" i="25" s="1"/>
  <c r="AO38" i="25"/>
  <c r="DW38" i="25" s="1"/>
  <c r="AP38" i="25"/>
  <c r="DX38" i="25" s="1"/>
  <c r="AQ38" i="25"/>
  <c r="DY38" i="25" s="1"/>
  <c r="AR38" i="25"/>
  <c r="DZ38" i="25" s="1"/>
  <c r="AS38" i="25"/>
  <c r="EA38" i="25" s="1"/>
  <c r="AT38" i="25"/>
  <c r="EB38" i="25" s="1"/>
  <c r="AU38" i="25"/>
  <c r="EC38" i="25" s="1"/>
  <c r="AV38" i="25"/>
  <c r="ED38" i="25" s="1"/>
  <c r="AW38" i="25"/>
  <c r="EE38" i="25" s="1"/>
  <c r="AX38" i="25"/>
  <c r="EF38" i="25" s="1"/>
  <c r="AY38" i="25"/>
  <c r="EG38" i="25" s="1"/>
  <c r="AZ38" i="25"/>
  <c r="EH38" i="25" s="1"/>
  <c r="BA38" i="25"/>
  <c r="EI38" i="25" s="1"/>
  <c r="BB38" i="25"/>
  <c r="EJ38" i="25" s="1"/>
  <c r="BC38" i="25"/>
  <c r="EK38" i="25" s="1"/>
  <c r="BD38" i="25"/>
  <c r="EL38" i="25" s="1"/>
  <c r="BE38" i="25"/>
  <c r="EM38" i="25" s="1"/>
  <c r="BF38" i="25"/>
  <c r="EN38" i="25" s="1"/>
  <c r="BG38" i="25"/>
  <c r="EO38" i="25" s="1"/>
  <c r="BH38" i="25"/>
  <c r="EP38" i="25" s="1"/>
  <c r="BI38" i="25"/>
  <c r="EQ38" i="25" s="1"/>
  <c r="BJ38" i="25"/>
  <c r="ER38" i="25" s="1"/>
  <c r="BK38" i="25"/>
  <c r="ES38" i="25" s="1"/>
  <c r="BL38" i="25"/>
  <c r="ET38" i="25" s="1"/>
  <c r="BM38" i="25"/>
  <c r="EU38" i="25" s="1"/>
  <c r="BN38" i="25"/>
  <c r="EV38" i="25" s="1"/>
  <c r="BO38" i="25"/>
  <c r="EW38" i="25" s="1"/>
  <c r="BP38" i="25"/>
  <c r="EX38" i="25" s="1"/>
  <c r="BQ38" i="25"/>
  <c r="EY38" i="25" s="1"/>
  <c r="BR38" i="25"/>
  <c r="EZ38" i="25" s="1"/>
  <c r="BS38" i="25"/>
  <c r="FA38" i="25" s="1"/>
  <c r="BT38" i="25"/>
  <c r="FB38" i="25" s="1"/>
  <c r="BU38" i="25"/>
  <c r="FC38" i="25" s="1"/>
  <c r="BV38" i="25"/>
  <c r="FD38" i="25" s="1"/>
  <c r="BW38" i="25"/>
  <c r="FE38" i="25" s="1"/>
  <c r="BX38" i="25"/>
  <c r="FF38" i="25" s="1"/>
  <c r="BY38" i="25"/>
  <c r="FG38" i="25" s="1"/>
  <c r="BZ38" i="25"/>
  <c r="FH38" i="25" s="1"/>
  <c r="CA38" i="25"/>
  <c r="FI38" i="25" s="1"/>
  <c r="CB38" i="25"/>
  <c r="FJ38" i="25" s="1"/>
  <c r="CC38" i="25"/>
  <c r="FK38" i="25" s="1"/>
  <c r="CD38" i="25"/>
  <c r="FL38" i="25" s="1"/>
  <c r="CE38" i="25"/>
  <c r="FM38" i="25" s="1"/>
  <c r="CF38" i="25"/>
  <c r="FN38" i="25" s="1"/>
  <c r="CG38" i="25"/>
  <c r="FO38" i="25" s="1"/>
  <c r="CH38" i="25"/>
  <c r="FP38" i="25" s="1"/>
  <c r="CI38" i="25"/>
  <c r="FQ38" i="25" s="1"/>
  <c r="CJ38" i="25"/>
  <c r="FR38" i="25" s="1"/>
  <c r="CK38" i="25"/>
  <c r="FS38" i="25" s="1"/>
  <c r="CL38" i="25"/>
  <c r="FT38" i="25" s="1"/>
  <c r="CM38" i="25"/>
  <c r="FU38" i="25" s="1"/>
  <c r="I39" i="25"/>
  <c r="CQ39" i="25" s="1"/>
  <c r="J39" i="25"/>
  <c r="CR39" i="25" s="1"/>
  <c r="K39" i="25"/>
  <c r="CS39" i="25" s="1"/>
  <c r="L39" i="25"/>
  <c r="CT39" i="25" s="1"/>
  <c r="M39" i="25"/>
  <c r="CU39" i="25" s="1"/>
  <c r="N39" i="25"/>
  <c r="CV39" i="25" s="1"/>
  <c r="O39" i="25"/>
  <c r="CW39" i="25" s="1"/>
  <c r="P39" i="25"/>
  <c r="CX39" i="25" s="1"/>
  <c r="Q39" i="25"/>
  <c r="CY39" i="25" s="1"/>
  <c r="R39" i="25"/>
  <c r="CZ39" i="25" s="1"/>
  <c r="S39" i="25"/>
  <c r="DA39" i="25" s="1"/>
  <c r="T39" i="25"/>
  <c r="DB39" i="25" s="1"/>
  <c r="U39" i="25"/>
  <c r="DC39" i="25" s="1"/>
  <c r="V39" i="25"/>
  <c r="DD39" i="25" s="1"/>
  <c r="W39" i="25"/>
  <c r="DE39" i="25" s="1"/>
  <c r="X39" i="25"/>
  <c r="DF39" i="25" s="1"/>
  <c r="Y39" i="25"/>
  <c r="DG39" i="25" s="1"/>
  <c r="Z39" i="25"/>
  <c r="DH39" i="25" s="1"/>
  <c r="AA39" i="25"/>
  <c r="DI39" i="25" s="1"/>
  <c r="AB39" i="25"/>
  <c r="DJ39" i="25" s="1"/>
  <c r="AC39" i="25"/>
  <c r="DK39" i="25" s="1"/>
  <c r="AD39" i="25"/>
  <c r="DL39" i="25" s="1"/>
  <c r="AE39" i="25"/>
  <c r="DM39" i="25" s="1"/>
  <c r="AF39" i="25"/>
  <c r="DN39" i="25" s="1"/>
  <c r="AG39" i="25"/>
  <c r="DO39" i="25" s="1"/>
  <c r="AH39" i="25"/>
  <c r="DP39" i="25" s="1"/>
  <c r="AI39" i="25"/>
  <c r="DQ39" i="25" s="1"/>
  <c r="AJ39" i="25"/>
  <c r="DR39" i="25" s="1"/>
  <c r="AK39" i="25"/>
  <c r="DS39" i="25" s="1"/>
  <c r="AL39" i="25"/>
  <c r="DT39" i="25" s="1"/>
  <c r="AM39" i="25"/>
  <c r="DU39" i="25" s="1"/>
  <c r="AN39" i="25"/>
  <c r="DV39" i="25" s="1"/>
  <c r="AO39" i="25"/>
  <c r="DW39" i="25" s="1"/>
  <c r="AP39" i="25"/>
  <c r="DX39" i="25" s="1"/>
  <c r="AQ39" i="25"/>
  <c r="DY39" i="25" s="1"/>
  <c r="AR39" i="25"/>
  <c r="DZ39" i="25" s="1"/>
  <c r="AS39" i="25"/>
  <c r="EA39" i="25" s="1"/>
  <c r="AT39" i="25"/>
  <c r="EB39" i="25" s="1"/>
  <c r="AU39" i="25"/>
  <c r="EC39" i="25" s="1"/>
  <c r="AV39" i="25"/>
  <c r="ED39" i="25" s="1"/>
  <c r="AW39" i="25"/>
  <c r="EE39" i="25" s="1"/>
  <c r="AX39" i="25"/>
  <c r="EF39" i="25" s="1"/>
  <c r="AY39" i="25"/>
  <c r="EG39" i="25" s="1"/>
  <c r="AZ39" i="25"/>
  <c r="EH39" i="25" s="1"/>
  <c r="BA39" i="25"/>
  <c r="EI39" i="25" s="1"/>
  <c r="BB39" i="25"/>
  <c r="EJ39" i="25" s="1"/>
  <c r="BC39" i="25"/>
  <c r="EK39" i="25" s="1"/>
  <c r="BD39" i="25"/>
  <c r="EL39" i="25" s="1"/>
  <c r="BE39" i="25"/>
  <c r="EM39" i="25" s="1"/>
  <c r="BF39" i="25"/>
  <c r="EN39" i="25" s="1"/>
  <c r="BG39" i="25"/>
  <c r="EO39" i="25" s="1"/>
  <c r="BH39" i="25"/>
  <c r="EP39" i="25" s="1"/>
  <c r="BI39" i="25"/>
  <c r="EQ39" i="25" s="1"/>
  <c r="BJ39" i="25"/>
  <c r="ER39" i="25" s="1"/>
  <c r="BK39" i="25"/>
  <c r="ES39" i="25" s="1"/>
  <c r="BL39" i="25"/>
  <c r="ET39" i="25" s="1"/>
  <c r="BM39" i="25"/>
  <c r="EU39" i="25" s="1"/>
  <c r="BN39" i="25"/>
  <c r="EV39" i="25" s="1"/>
  <c r="BO39" i="25"/>
  <c r="EW39" i="25" s="1"/>
  <c r="BP39" i="25"/>
  <c r="EX39" i="25" s="1"/>
  <c r="BQ39" i="25"/>
  <c r="EY39" i="25" s="1"/>
  <c r="BR39" i="25"/>
  <c r="EZ39" i="25" s="1"/>
  <c r="BS39" i="25"/>
  <c r="FA39" i="25" s="1"/>
  <c r="BT39" i="25"/>
  <c r="FB39" i="25" s="1"/>
  <c r="BU39" i="25"/>
  <c r="FC39" i="25" s="1"/>
  <c r="BV39" i="25"/>
  <c r="FD39" i="25" s="1"/>
  <c r="BW39" i="25"/>
  <c r="FE39" i="25" s="1"/>
  <c r="BX39" i="25"/>
  <c r="FF39" i="25" s="1"/>
  <c r="BY39" i="25"/>
  <c r="FG39" i="25" s="1"/>
  <c r="BZ39" i="25"/>
  <c r="FH39" i="25" s="1"/>
  <c r="CA39" i="25"/>
  <c r="FI39" i="25" s="1"/>
  <c r="CB39" i="25"/>
  <c r="FJ39" i="25" s="1"/>
  <c r="CC39" i="25"/>
  <c r="FK39" i="25" s="1"/>
  <c r="CD39" i="25"/>
  <c r="FL39" i="25" s="1"/>
  <c r="CE39" i="25"/>
  <c r="FM39" i="25" s="1"/>
  <c r="CF39" i="25"/>
  <c r="FN39" i="25" s="1"/>
  <c r="CG39" i="25"/>
  <c r="FO39" i="25" s="1"/>
  <c r="CH39" i="25"/>
  <c r="FP39" i="25" s="1"/>
  <c r="CI39" i="25"/>
  <c r="FQ39" i="25" s="1"/>
  <c r="CJ39" i="25"/>
  <c r="FR39" i="25" s="1"/>
  <c r="CK39" i="25"/>
  <c r="FS39" i="25" s="1"/>
  <c r="CL39" i="25"/>
  <c r="FT39" i="25" s="1"/>
  <c r="CM39" i="25"/>
  <c r="FU39" i="25" s="1"/>
  <c r="I40" i="25"/>
  <c r="CQ40" i="25" s="1"/>
  <c r="J40" i="25"/>
  <c r="CR40" i="25" s="1"/>
  <c r="K40" i="25"/>
  <c r="CS40" i="25" s="1"/>
  <c r="L40" i="25"/>
  <c r="CT40" i="25" s="1"/>
  <c r="M40" i="25"/>
  <c r="CU40" i="25" s="1"/>
  <c r="N40" i="25"/>
  <c r="CV40" i="25" s="1"/>
  <c r="O40" i="25"/>
  <c r="CW40" i="25" s="1"/>
  <c r="P40" i="25"/>
  <c r="CX40" i="25" s="1"/>
  <c r="Q40" i="25"/>
  <c r="R40" i="25"/>
  <c r="S40" i="25"/>
  <c r="T40" i="25"/>
  <c r="U40" i="25"/>
  <c r="V40" i="25"/>
  <c r="W40" i="25"/>
  <c r="X40" i="25"/>
  <c r="Y40" i="25"/>
  <c r="Z40" i="25"/>
  <c r="AA40" i="25"/>
  <c r="DI40" i="25" s="1"/>
  <c r="AB40" i="25"/>
  <c r="DJ40" i="25" s="1"/>
  <c r="AC40" i="25"/>
  <c r="DK40" i="25" s="1"/>
  <c r="AD40" i="25"/>
  <c r="DL40" i="25" s="1"/>
  <c r="AE40" i="25"/>
  <c r="DM40" i="25" s="1"/>
  <c r="AF40" i="25"/>
  <c r="DN40" i="25" s="1"/>
  <c r="AG40" i="25"/>
  <c r="DO40" i="25" s="1"/>
  <c r="AH40" i="25"/>
  <c r="DP40" i="25" s="1"/>
  <c r="AI40" i="25"/>
  <c r="DQ40" i="25" s="1"/>
  <c r="AJ40" i="25"/>
  <c r="DR40" i="25" s="1"/>
  <c r="AK40" i="25"/>
  <c r="DS40" i="25" s="1"/>
  <c r="AL40" i="25"/>
  <c r="DT40" i="25" s="1"/>
  <c r="AM40" i="25"/>
  <c r="DU40" i="25" s="1"/>
  <c r="AN40" i="25"/>
  <c r="DV40" i="25" s="1"/>
  <c r="AO40" i="25"/>
  <c r="DW40" i="25" s="1"/>
  <c r="AP40" i="25"/>
  <c r="DX40" i="25" s="1"/>
  <c r="AQ40" i="25"/>
  <c r="DY40" i="25" s="1"/>
  <c r="AR40" i="25"/>
  <c r="DZ40" i="25" s="1"/>
  <c r="AS40" i="25"/>
  <c r="EA40" i="25" s="1"/>
  <c r="AT40" i="25"/>
  <c r="EB40" i="25" s="1"/>
  <c r="AU40" i="25"/>
  <c r="AV40" i="25"/>
  <c r="ED40" i="25" s="1"/>
  <c r="AW40" i="25"/>
  <c r="EE40" i="25" s="1"/>
  <c r="AX40" i="25"/>
  <c r="EF40" i="25" s="1"/>
  <c r="AY40" i="25"/>
  <c r="EG40" i="25" s="1"/>
  <c r="AZ40" i="25"/>
  <c r="EH40" i="25" s="1"/>
  <c r="BA40" i="25"/>
  <c r="EI40" i="25" s="1"/>
  <c r="BB40" i="25"/>
  <c r="EJ40" i="25" s="1"/>
  <c r="BC40" i="25"/>
  <c r="EK40" i="25" s="1"/>
  <c r="BD40" i="25"/>
  <c r="EL40" i="25" s="1"/>
  <c r="BE40" i="25"/>
  <c r="EM40" i="25" s="1"/>
  <c r="BF40" i="25"/>
  <c r="EN40" i="25" s="1"/>
  <c r="BG40" i="25"/>
  <c r="EO40" i="25" s="1"/>
  <c r="BH40" i="25"/>
  <c r="EP40" i="25" s="1"/>
  <c r="BI40" i="25"/>
  <c r="EQ40" i="25" s="1"/>
  <c r="BJ40" i="25"/>
  <c r="ER40" i="25" s="1"/>
  <c r="BK40" i="25"/>
  <c r="ES40" i="25" s="1"/>
  <c r="BL40" i="25"/>
  <c r="BM40" i="25"/>
  <c r="EU40" i="25" s="1"/>
  <c r="BN40" i="25"/>
  <c r="EV40" i="25" s="1"/>
  <c r="BO40" i="25"/>
  <c r="EW40" i="25" s="1"/>
  <c r="BP40" i="25"/>
  <c r="EX40" i="25" s="1"/>
  <c r="BQ40" i="25"/>
  <c r="BR40" i="25"/>
  <c r="BS40" i="25"/>
  <c r="BT40" i="25"/>
  <c r="BU40" i="25"/>
  <c r="FC40" i="25" s="1"/>
  <c r="BV40" i="25"/>
  <c r="FD40" i="25" s="1"/>
  <c r="BW40" i="25"/>
  <c r="FE40" i="25" s="1"/>
  <c r="BX40" i="25"/>
  <c r="FF40" i="25" s="1"/>
  <c r="BY40" i="25"/>
  <c r="FG40" i="25" s="1"/>
  <c r="BZ40" i="25"/>
  <c r="FH40" i="25" s="1"/>
  <c r="CA40" i="25"/>
  <c r="FI40" i="25" s="1"/>
  <c r="CB40" i="25"/>
  <c r="FJ40" i="25" s="1"/>
  <c r="CC40" i="25"/>
  <c r="FK40" i="25" s="1"/>
  <c r="CD40" i="25"/>
  <c r="CE40" i="25"/>
  <c r="CF40" i="25"/>
  <c r="CG40" i="25"/>
  <c r="CH40" i="25"/>
  <c r="CI40" i="25"/>
  <c r="CJ40" i="25"/>
  <c r="CK40" i="25"/>
  <c r="CL40" i="25"/>
  <c r="CM40" i="25"/>
  <c r="I41" i="25"/>
  <c r="CQ41" i="25" s="1"/>
  <c r="J41" i="25"/>
  <c r="CR41" i="25" s="1"/>
  <c r="K41" i="25"/>
  <c r="CS41" i="25" s="1"/>
  <c r="L41" i="25"/>
  <c r="CT41" i="25" s="1"/>
  <c r="M41" i="25"/>
  <c r="CU41" i="25" s="1"/>
  <c r="N41" i="25"/>
  <c r="CV41" i="25" s="1"/>
  <c r="O41" i="25"/>
  <c r="CW41" i="25" s="1"/>
  <c r="P41" i="25"/>
  <c r="CX41" i="25" s="1"/>
  <c r="Q41" i="25"/>
  <c r="CY41" i="25" s="1"/>
  <c r="R41" i="25"/>
  <c r="CZ41" i="25" s="1"/>
  <c r="S41" i="25"/>
  <c r="DA41" i="25" s="1"/>
  <c r="T41" i="25"/>
  <c r="DB41" i="25" s="1"/>
  <c r="U41" i="25"/>
  <c r="DC41" i="25" s="1"/>
  <c r="V41" i="25"/>
  <c r="DD41" i="25" s="1"/>
  <c r="W41" i="25"/>
  <c r="DE41" i="25" s="1"/>
  <c r="X41" i="25"/>
  <c r="Y41" i="25"/>
  <c r="Z41" i="25"/>
  <c r="AA41" i="25"/>
  <c r="DI41" i="25" s="1"/>
  <c r="AB41" i="25"/>
  <c r="DJ41" i="25" s="1"/>
  <c r="AC41" i="25"/>
  <c r="DK41" i="25" s="1"/>
  <c r="AD41" i="25"/>
  <c r="DL41" i="25" s="1"/>
  <c r="AE41" i="25"/>
  <c r="DM41" i="25" s="1"/>
  <c r="AF41" i="25"/>
  <c r="DN41" i="25" s="1"/>
  <c r="AG41" i="25"/>
  <c r="DO41" i="25" s="1"/>
  <c r="AH41" i="25"/>
  <c r="DP41" i="25" s="1"/>
  <c r="AI41" i="25"/>
  <c r="DQ41" i="25" s="1"/>
  <c r="AJ41" i="25"/>
  <c r="DR41" i="25" s="1"/>
  <c r="AK41" i="25"/>
  <c r="DS41" i="25" s="1"/>
  <c r="AL41" i="25"/>
  <c r="DT41" i="25" s="1"/>
  <c r="AM41" i="25"/>
  <c r="DU41" i="25" s="1"/>
  <c r="AN41" i="25"/>
  <c r="DV41" i="25" s="1"/>
  <c r="AO41" i="25"/>
  <c r="DW41" i="25" s="1"/>
  <c r="AP41" i="25"/>
  <c r="DX41" i="25" s="1"/>
  <c r="AQ41" i="25"/>
  <c r="DY41" i="25" s="1"/>
  <c r="AR41" i="25"/>
  <c r="DZ41" i="25" s="1"/>
  <c r="AS41" i="25"/>
  <c r="EA41" i="25" s="1"/>
  <c r="AT41" i="25"/>
  <c r="EB41" i="25" s="1"/>
  <c r="AU41" i="25"/>
  <c r="EC41" i="25" s="1"/>
  <c r="AV41" i="25"/>
  <c r="ED41" i="25" s="1"/>
  <c r="AW41" i="25"/>
  <c r="EE41" i="25" s="1"/>
  <c r="AX41" i="25"/>
  <c r="EF41" i="25" s="1"/>
  <c r="AY41" i="25"/>
  <c r="EG41" i="25" s="1"/>
  <c r="AZ41" i="25"/>
  <c r="EH41" i="25" s="1"/>
  <c r="BA41" i="25"/>
  <c r="EI41" i="25" s="1"/>
  <c r="BB41" i="25"/>
  <c r="EJ41" i="25" s="1"/>
  <c r="BC41" i="25"/>
  <c r="EK41" i="25" s="1"/>
  <c r="BD41" i="25"/>
  <c r="EL41" i="25" s="1"/>
  <c r="BE41" i="25"/>
  <c r="EM41" i="25" s="1"/>
  <c r="BF41" i="25"/>
  <c r="EN41" i="25" s="1"/>
  <c r="BG41" i="25"/>
  <c r="EO41" i="25" s="1"/>
  <c r="BH41" i="25"/>
  <c r="EP41" i="25" s="1"/>
  <c r="BI41" i="25"/>
  <c r="EQ41" i="25" s="1"/>
  <c r="BJ41" i="25"/>
  <c r="ER41" i="25" s="1"/>
  <c r="BK41" i="25"/>
  <c r="ES41" i="25" s="1"/>
  <c r="BL41" i="25"/>
  <c r="ET41" i="25" s="1"/>
  <c r="BM41" i="25"/>
  <c r="EU41" i="25" s="1"/>
  <c r="BN41" i="25"/>
  <c r="EV41" i="25" s="1"/>
  <c r="BO41" i="25"/>
  <c r="EW41" i="25" s="1"/>
  <c r="BP41" i="25"/>
  <c r="EX41" i="25" s="1"/>
  <c r="BQ41" i="25"/>
  <c r="EY41" i="25" s="1"/>
  <c r="BR41" i="25"/>
  <c r="EZ41" i="25" s="1"/>
  <c r="BS41" i="25"/>
  <c r="FA41" i="25" s="1"/>
  <c r="BT41" i="25"/>
  <c r="BU41" i="25"/>
  <c r="FC41" i="25" s="1"/>
  <c r="BV41" i="25"/>
  <c r="FD41" i="25" s="1"/>
  <c r="BW41" i="25"/>
  <c r="FE41" i="25" s="1"/>
  <c r="BX41" i="25"/>
  <c r="FF41" i="25" s="1"/>
  <c r="BY41" i="25"/>
  <c r="FG41" i="25" s="1"/>
  <c r="BZ41" i="25"/>
  <c r="FH41" i="25" s="1"/>
  <c r="CA41" i="25"/>
  <c r="FI41" i="25" s="1"/>
  <c r="CB41" i="25"/>
  <c r="FJ41" i="25" s="1"/>
  <c r="CC41" i="25"/>
  <c r="FK41" i="25" s="1"/>
  <c r="CD41" i="25"/>
  <c r="FL41" i="25" s="1"/>
  <c r="CE41" i="25"/>
  <c r="FM41" i="25" s="1"/>
  <c r="CF41" i="25"/>
  <c r="FN41" i="25" s="1"/>
  <c r="CG41" i="25"/>
  <c r="FO41" i="25" s="1"/>
  <c r="CH41" i="25"/>
  <c r="FP41" i="25" s="1"/>
  <c r="CI41" i="25"/>
  <c r="FQ41" i="25" s="1"/>
  <c r="CJ41" i="25"/>
  <c r="CK41" i="25"/>
  <c r="CL41" i="25"/>
  <c r="CM41" i="25"/>
  <c r="I42" i="25"/>
  <c r="CQ42" i="25" s="1"/>
  <c r="J42" i="25"/>
  <c r="CR42" i="25" s="1"/>
  <c r="K42" i="25"/>
  <c r="CS42" i="25" s="1"/>
  <c r="L42" i="25"/>
  <c r="CT42" i="25" s="1"/>
  <c r="M42" i="25"/>
  <c r="CU42" i="25" s="1"/>
  <c r="N42" i="25"/>
  <c r="CV42" i="25" s="1"/>
  <c r="O42" i="25"/>
  <c r="CW42" i="25" s="1"/>
  <c r="P42" i="25"/>
  <c r="CX42" i="25" s="1"/>
  <c r="Q42" i="25"/>
  <c r="CY42" i="25" s="1"/>
  <c r="R42" i="25"/>
  <c r="CZ42" i="25" s="1"/>
  <c r="S42" i="25"/>
  <c r="DA42" i="25" s="1"/>
  <c r="T42" i="25"/>
  <c r="DB42" i="25" s="1"/>
  <c r="U42" i="25"/>
  <c r="DC42" i="25" s="1"/>
  <c r="V42" i="25"/>
  <c r="DD42" i="25" s="1"/>
  <c r="W42" i="25"/>
  <c r="DE42" i="25" s="1"/>
  <c r="X42" i="25"/>
  <c r="DF42" i="25" s="1"/>
  <c r="Y42" i="25"/>
  <c r="DG42" i="25" s="1"/>
  <c r="Z42" i="25"/>
  <c r="DH42" i="25" s="1"/>
  <c r="AA42" i="25"/>
  <c r="DI42" i="25" s="1"/>
  <c r="AB42" i="25"/>
  <c r="DJ42" i="25" s="1"/>
  <c r="AC42" i="25"/>
  <c r="DK42" i="25" s="1"/>
  <c r="AD42" i="25"/>
  <c r="DL42" i="25" s="1"/>
  <c r="AE42" i="25"/>
  <c r="DM42" i="25" s="1"/>
  <c r="AF42" i="25"/>
  <c r="DN42" i="25" s="1"/>
  <c r="AG42" i="25"/>
  <c r="DO42" i="25" s="1"/>
  <c r="AH42" i="25"/>
  <c r="DP42" i="25" s="1"/>
  <c r="AI42" i="25"/>
  <c r="DQ42" i="25" s="1"/>
  <c r="AJ42" i="25"/>
  <c r="DR42" i="25" s="1"/>
  <c r="AK42" i="25"/>
  <c r="DS42" i="25" s="1"/>
  <c r="AL42" i="25"/>
  <c r="DT42" i="25" s="1"/>
  <c r="AM42" i="25"/>
  <c r="DU42" i="25" s="1"/>
  <c r="AN42" i="25"/>
  <c r="DV42" i="25" s="1"/>
  <c r="AO42" i="25"/>
  <c r="DW42" i="25" s="1"/>
  <c r="AP42" i="25"/>
  <c r="DX42" i="25" s="1"/>
  <c r="AQ42" i="25"/>
  <c r="DY42" i="25" s="1"/>
  <c r="AR42" i="25"/>
  <c r="DZ42" i="25" s="1"/>
  <c r="AS42" i="25"/>
  <c r="EA42" i="25" s="1"/>
  <c r="AT42" i="25"/>
  <c r="EB42" i="25" s="1"/>
  <c r="AU42" i="25"/>
  <c r="EC42" i="25" s="1"/>
  <c r="AV42" i="25"/>
  <c r="ED42" i="25" s="1"/>
  <c r="AW42" i="25"/>
  <c r="EE42" i="25" s="1"/>
  <c r="AX42" i="25"/>
  <c r="EF42" i="25" s="1"/>
  <c r="AY42" i="25"/>
  <c r="EG42" i="25" s="1"/>
  <c r="AZ42" i="25"/>
  <c r="EH42" i="25" s="1"/>
  <c r="BA42" i="25"/>
  <c r="EI42" i="25" s="1"/>
  <c r="BB42" i="25"/>
  <c r="EJ42" i="25" s="1"/>
  <c r="BC42" i="25"/>
  <c r="EK42" i="25" s="1"/>
  <c r="BD42" i="25"/>
  <c r="EL42" i="25" s="1"/>
  <c r="BE42" i="25"/>
  <c r="EM42" i="25" s="1"/>
  <c r="BF42" i="25"/>
  <c r="EN42" i="25" s="1"/>
  <c r="BG42" i="25"/>
  <c r="EO42" i="25" s="1"/>
  <c r="BH42" i="25"/>
  <c r="EP42" i="25" s="1"/>
  <c r="BI42" i="25"/>
  <c r="EQ42" i="25" s="1"/>
  <c r="BJ42" i="25"/>
  <c r="ER42" i="25" s="1"/>
  <c r="BK42" i="25"/>
  <c r="ES42" i="25" s="1"/>
  <c r="BL42" i="25"/>
  <c r="ET42" i="25" s="1"/>
  <c r="BM42" i="25"/>
  <c r="EU42" i="25" s="1"/>
  <c r="BN42" i="25"/>
  <c r="EV42" i="25" s="1"/>
  <c r="BO42" i="25"/>
  <c r="EW42" i="25" s="1"/>
  <c r="BP42" i="25"/>
  <c r="EX42" i="25" s="1"/>
  <c r="BQ42" i="25"/>
  <c r="EY42" i="25" s="1"/>
  <c r="BR42" i="25"/>
  <c r="EZ42" i="25" s="1"/>
  <c r="BS42" i="25"/>
  <c r="FA42" i="25" s="1"/>
  <c r="BT42" i="25"/>
  <c r="FB42" i="25" s="1"/>
  <c r="BU42" i="25"/>
  <c r="FC42" i="25" s="1"/>
  <c r="BV42" i="25"/>
  <c r="FD42" i="25" s="1"/>
  <c r="BW42" i="25"/>
  <c r="FE42" i="25" s="1"/>
  <c r="BX42" i="25"/>
  <c r="FF42" i="25" s="1"/>
  <c r="BY42" i="25"/>
  <c r="FG42" i="25" s="1"/>
  <c r="BZ42" i="25"/>
  <c r="FH42" i="25" s="1"/>
  <c r="CA42" i="25"/>
  <c r="FI42" i="25" s="1"/>
  <c r="CB42" i="25"/>
  <c r="FJ42" i="25" s="1"/>
  <c r="CC42" i="25"/>
  <c r="FK42" i="25" s="1"/>
  <c r="CD42" i="25"/>
  <c r="FL42" i="25" s="1"/>
  <c r="CE42" i="25"/>
  <c r="FM42" i="25" s="1"/>
  <c r="CF42" i="25"/>
  <c r="FN42" i="25" s="1"/>
  <c r="CG42" i="25"/>
  <c r="FO42" i="25" s="1"/>
  <c r="CH42" i="25"/>
  <c r="FP42" i="25" s="1"/>
  <c r="CI42" i="25"/>
  <c r="FQ42" i="25" s="1"/>
  <c r="CJ42" i="25"/>
  <c r="FR42" i="25" s="1"/>
  <c r="CK42" i="25"/>
  <c r="FS42" i="25" s="1"/>
  <c r="CL42" i="25"/>
  <c r="FT42" i="25" s="1"/>
  <c r="CM42" i="25"/>
  <c r="FU42" i="25" s="1"/>
  <c r="I43" i="25"/>
  <c r="CQ43" i="25" s="1"/>
  <c r="J43" i="25"/>
  <c r="CR43" i="25" s="1"/>
  <c r="K43" i="25"/>
  <c r="CS43" i="25" s="1"/>
  <c r="L43" i="25"/>
  <c r="CT43" i="25" s="1"/>
  <c r="M43" i="25"/>
  <c r="CU43" i="25" s="1"/>
  <c r="N43" i="25"/>
  <c r="CV43" i="25" s="1"/>
  <c r="O43" i="25"/>
  <c r="CW43" i="25" s="1"/>
  <c r="P43" i="25"/>
  <c r="CX43" i="25" s="1"/>
  <c r="Q43" i="25"/>
  <c r="CY43" i="25" s="1"/>
  <c r="R43" i="25"/>
  <c r="CZ43" i="25" s="1"/>
  <c r="S43" i="25"/>
  <c r="DA43" i="25" s="1"/>
  <c r="T43" i="25"/>
  <c r="DB43" i="25" s="1"/>
  <c r="U43" i="25"/>
  <c r="DC43" i="25" s="1"/>
  <c r="V43" i="25"/>
  <c r="DD43" i="25" s="1"/>
  <c r="W43" i="25"/>
  <c r="DE43" i="25" s="1"/>
  <c r="X43" i="25"/>
  <c r="DF43" i="25" s="1"/>
  <c r="Y43" i="25"/>
  <c r="DG43" i="25" s="1"/>
  <c r="Z43" i="25"/>
  <c r="DH43" i="25" s="1"/>
  <c r="AA43" i="25"/>
  <c r="DI43" i="25" s="1"/>
  <c r="AB43" i="25"/>
  <c r="DJ43" i="25" s="1"/>
  <c r="AC43" i="25"/>
  <c r="DK43" i="25" s="1"/>
  <c r="AD43" i="25"/>
  <c r="DL43" i="25" s="1"/>
  <c r="AE43" i="25"/>
  <c r="DM43" i="25" s="1"/>
  <c r="AF43" i="25"/>
  <c r="DN43" i="25" s="1"/>
  <c r="AG43" i="25"/>
  <c r="DO43" i="25" s="1"/>
  <c r="AH43" i="25"/>
  <c r="DP43" i="25" s="1"/>
  <c r="AI43" i="25"/>
  <c r="DQ43" i="25" s="1"/>
  <c r="AJ43" i="25"/>
  <c r="DR43" i="25" s="1"/>
  <c r="AK43" i="25"/>
  <c r="DS43" i="25" s="1"/>
  <c r="AL43" i="25"/>
  <c r="DT43" i="25" s="1"/>
  <c r="AM43" i="25"/>
  <c r="DU43" i="25" s="1"/>
  <c r="AN43" i="25"/>
  <c r="DV43" i="25" s="1"/>
  <c r="AO43" i="25"/>
  <c r="DW43" i="25" s="1"/>
  <c r="AP43" i="25"/>
  <c r="DX43" i="25" s="1"/>
  <c r="AQ43" i="25"/>
  <c r="DY43" i="25" s="1"/>
  <c r="AR43" i="25"/>
  <c r="DZ43" i="25" s="1"/>
  <c r="AS43" i="25"/>
  <c r="EA43" i="25" s="1"/>
  <c r="AT43" i="25"/>
  <c r="EB43" i="25" s="1"/>
  <c r="AU43" i="25"/>
  <c r="EC43" i="25" s="1"/>
  <c r="AV43" i="25"/>
  <c r="ED43" i="25" s="1"/>
  <c r="AW43" i="25"/>
  <c r="EE43" i="25" s="1"/>
  <c r="AX43" i="25"/>
  <c r="EF43" i="25" s="1"/>
  <c r="AY43" i="25"/>
  <c r="EG43" i="25" s="1"/>
  <c r="AZ43" i="25"/>
  <c r="EH43" i="25" s="1"/>
  <c r="BA43" i="25"/>
  <c r="EI43" i="25" s="1"/>
  <c r="BB43" i="25"/>
  <c r="EJ43" i="25" s="1"/>
  <c r="BC43" i="25"/>
  <c r="EK43" i="25" s="1"/>
  <c r="BD43" i="25"/>
  <c r="EL43" i="25" s="1"/>
  <c r="BE43" i="25"/>
  <c r="EM43" i="25" s="1"/>
  <c r="BF43" i="25"/>
  <c r="EN43" i="25" s="1"/>
  <c r="BG43" i="25"/>
  <c r="EO43" i="25" s="1"/>
  <c r="BH43" i="25"/>
  <c r="EP43" i="25" s="1"/>
  <c r="BI43" i="25"/>
  <c r="EQ43" i="25" s="1"/>
  <c r="BJ43" i="25"/>
  <c r="ER43" i="25" s="1"/>
  <c r="BK43" i="25"/>
  <c r="ES43" i="25" s="1"/>
  <c r="BL43" i="25"/>
  <c r="ET43" i="25" s="1"/>
  <c r="BM43" i="25"/>
  <c r="EU43" i="25" s="1"/>
  <c r="BN43" i="25"/>
  <c r="EV43" i="25" s="1"/>
  <c r="BO43" i="25"/>
  <c r="EW43" i="25" s="1"/>
  <c r="BP43" i="25"/>
  <c r="EX43" i="25" s="1"/>
  <c r="BQ43" i="25"/>
  <c r="EY43" i="25" s="1"/>
  <c r="BR43" i="25"/>
  <c r="EZ43" i="25" s="1"/>
  <c r="BS43" i="25"/>
  <c r="FA43" i="25" s="1"/>
  <c r="BT43" i="25"/>
  <c r="FB43" i="25" s="1"/>
  <c r="BU43" i="25"/>
  <c r="FC43" i="25" s="1"/>
  <c r="BV43" i="25"/>
  <c r="FD43" i="25" s="1"/>
  <c r="BW43" i="25"/>
  <c r="FE43" i="25" s="1"/>
  <c r="BX43" i="25"/>
  <c r="FF43" i="25" s="1"/>
  <c r="BY43" i="25"/>
  <c r="FG43" i="25" s="1"/>
  <c r="BZ43" i="25"/>
  <c r="FH43" i="25" s="1"/>
  <c r="CA43" i="25"/>
  <c r="FI43" i="25" s="1"/>
  <c r="CB43" i="25"/>
  <c r="FJ43" i="25" s="1"/>
  <c r="CC43" i="25"/>
  <c r="FK43" i="25" s="1"/>
  <c r="CD43" i="25"/>
  <c r="FL43" i="25" s="1"/>
  <c r="CE43" i="25"/>
  <c r="FM43" i="25" s="1"/>
  <c r="CF43" i="25"/>
  <c r="FN43" i="25" s="1"/>
  <c r="CG43" i="25"/>
  <c r="FO43" i="25" s="1"/>
  <c r="CH43" i="25"/>
  <c r="FP43" i="25" s="1"/>
  <c r="CI43" i="25"/>
  <c r="FQ43" i="25" s="1"/>
  <c r="CJ43" i="25"/>
  <c r="FR43" i="25" s="1"/>
  <c r="CK43" i="25"/>
  <c r="FS43" i="25" s="1"/>
  <c r="CL43" i="25"/>
  <c r="FT43" i="25" s="1"/>
  <c r="CM43" i="25"/>
  <c r="FU43" i="25" s="1"/>
  <c r="I44" i="25"/>
  <c r="CQ44" i="25" s="1"/>
  <c r="J44" i="25"/>
  <c r="CR44" i="25" s="1"/>
  <c r="K44" i="25"/>
  <c r="CS44" i="25" s="1"/>
  <c r="L44" i="25"/>
  <c r="CT44" i="25" s="1"/>
  <c r="M44" i="25"/>
  <c r="CU44" i="25" s="1"/>
  <c r="N44" i="25"/>
  <c r="CV44" i="25" s="1"/>
  <c r="O44" i="25"/>
  <c r="CW44" i="25" s="1"/>
  <c r="P44" i="25"/>
  <c r="CX44" i="25" s="1"/>
  <c r="Q44" i="25"/>
  <c r="CY44" i="25" s="1"/>
  <c r="R44" i="25"/>
  <c r="CZ44" i="25" s="1"/>
  <c r="S44" i="25"/>
  <c r="DA44" i="25" s="1"/>
  <c r="T44" i="25"/>
  <c r="DB44" i="25" s="1"/>
  <c r="U44" i="25"/>
  <c r="DC44" i="25" s="1"/>
  <c r="V44" i="25"/>
  <c r="DD44" i="25" s="1"/>
  <c r="W44" i="25"/>
  <c r="DE44" i="25" s="1"/>
  <c r="X44" i="25"/>
  <c r="DF44" i="25" s="1"/>
  <c r="Y44" i="25"/>
  <c r="DG44" i="25" s="1"/>
  <c r="Z44" i="25"/>
  <c r="DH44" i="25" s="1"/>
  <c r="AA44" i="25"/>
  <c r="DI44" i="25" s="1"/>
  <c r="AB44" i="25"/>
  <c r="DJ44" i="25" s="1"/>
  <c r="AC44" i="25"/>
  <c r="DK44" i="25" s="1"/>
  <c r="AD44" i="25"/>
  <c r="DL44" i="25" s="1"/>
  <c r="AE44" i="25"/>
  <c r="DM44" i="25" s="1"/>
  <c r="AF44" i="25"/>
  <c r="DN44" i="25" s="1"/>
  <c r="AG44" i="25"/>
  <c r="DO44" i="25" s="1"/>
  <c r="AH44" i="25"/>
  <c r="DP44" i="25" s="1"/>
  <c r="AI44" i="25"/>
  <c r="DQ44" i="25" s="1"/>
  <c r="AJ44" i="25"/>
  <c r="DR44" i="25" s="1"/>
  <c r="AK44" i="25"/>
  <c r="DS44" i="25" s="1"/>
  <c r="AL44" i="25"/>
  <c r="DT44" i="25" s="1"/>
  <c r="AM44" i="25"/>
  <c r="DU44" i="25" s="1"/>
  <c r="AN44" i="25"/>
  <c r="DV44" i="25" s="1"/>
  <c r="AO44" i="25"/>
  <c r="DW44" i="25" s="1"/>
  <c r="AP44" i="25"/>
  <c r="DX44" i="25" s="1"/>
  <c r="AQ44" i="25"/>
  <c r="DY44" i="25" s="1"/>
  <c r="AR44" i="25"/>
  <c r="DZ44" i="25" s="1"/>
  <c r="AS44" i="25"/>
  <c r="EA44" i="25" s="1"/>
  <c r="AT44" i="25"/>
  <c r="EB44" i="25" s="1"/>
  <c r="AU44" i="25"/>
  <c r="EC44" i="25" s="1"/>
  <c r="AV44" i="25"/>
  <c r="ED44" i="25" s="1"/>
  <c r="AW44" i="25"/>
  <c r="EE44" i="25" s="1"/>
  <c r="AX44" i="25"/>
  <c r="EF44" i="25" s="1"/>
  <c r="AY44" i="25"/>
  <c r="EG44" i="25" s="1"/>
  <c r="AZ44" i="25"/>
  <c r="EH44" i="25" s="1"/>
  <c r="BA44" i="25"/>
  <c r="EI44" i="25" s="1"/>
  <c r="BB44" i="25"/>
  <c r="EJ44" i="25" s="1"/>
  <c r="BC44" i="25"/>
  <c r="EK44" i="25" s="1"/>
  <c r="BD44" i="25"/>
  <c r="EL44" i="25" s="1"/>
  <c r="BE44" i="25"/>
  <c r="EM44" i="25" s="1"/>
  <c r="BF44" i="25"/>
  <c r="EN44" i="25" s="1"/>
  <c r="BG44" i="25"/>
  <c r="EO44" i="25" s="1"/>
  <c r="BH44" i="25"/>
  <c r="EP44" i="25" s="1"/>
  <c r="BI44" i="25"/>
  <c r="EQ44" i="25" s="1"/>
  <c r="BJ44" i="25"/>
  <c r="ER44" i="25" s="1"/>
  <c r="BK44" i="25"/>
  <c r="ES44" i="25" s="1"/>
  <c r="BL44" i="25"/>
  <c r="ET44" i="25" s="1"/>
  <c r="BM44" i="25"/>
  <c r="EU44" i="25" s="1"/>
  <c r="BN44" i="25"/>
  <c r="EV44" i="25" s="1"/>
  <c r="BO44" i="25"/>
  <c r="EW44" i="25" s="1"/>
  <c r="BP44" i="25"/>
  <c r="EX44" i="25" s="1"/>
  <c r="BQ44" i="25"/>
  <c r="EY44" i="25" s="1"/>
  <c r="BR44" i="25"/>
  <c r="EZ44" i="25" s="1"/>
  <c r="BS44" i="25"/>
  <c r="FA44" i="25" s="1"/>
  <c r="BT44" i="25"/>
  <c r="FB44" i="25" s="1"/>
  <c r="BU44" i="25"/>
  <c r="FC44" i="25" s="1"/>
  <c r="BV44" i="25"/>
  <c r="FD44" i="25" s="1"/>
  <c r="BW44" i="25"/>
  <c r="FE44" i="25" s="1"/>
  <c r="BX44" i="25"/>
  <c r="FF44" i="25" s="1"/>
  <c r="BY44" i="25"/>
  <c r="FG44" i="25" s="1"/>
  <c r="BZ44" i="25"/>
  <c r="FH44" i="25" s="1"/>
  <c r="CA44" i="25"/>
  <c r="FI44" i="25" s="1"/>
  <c r="CB44" i="25"/>
  <c r="FJ44" i="25" s="1"/>
  <c r="CC44" i="25"/>
  <c r="FK44" i="25" s="1"/>
  <c r="CD44" i="25"/>
  <c r="FL44" i="25" s="1"/>
  <c r="CE44" i="25"/>
  <c r="FM44" i="25" s="1"/>
  <c r="CF44" i="25"/>
  <c r="FN44" i="25" s="1"/>
  <c r="CG44" i="25"/>
  <c r="FO44" i="25" s="1"/>
  <c r="CH44" i="25"/>
  <c r="FP44" i="25" s="1"/>
  <c r="CI44" i="25"/>
  <c r="FQ44" i="25" s="1"/>
  <c r="CJ44" i="25"/>
  <c r="FR44" i="25" s="1"/>
  <c r="CK44" i="25"/>
  <c r="FS44" i="25" s="1"/>
  <c r="CL44" i="25"/>
  <c r="FT44" i="25" s="1"/>
  <c r="CM44" i="25"/>
  <c r="FU44" i="25" s="1"/>
  <c r="I45" i="25"/>
  <c r="CQ45" i="25" s="1"/>
  <c r="J45" i="25"/>
  <c r="CR45" i="25" s="1"/>
  <c r="K45" i="25"/>
  <c r="CS45" i="25" s="1"/>
  <c r="L45" i="25"/>
  <c r="CT45" i="25" s="1"/>
  <c r="M45" i="25"/>
  <c r="CU45" i="25" s="1"/>
  <c r="N45" i="25"/>
  <c r="CV45" i="25" s="1"/>
  <c r="O45" i="25"/>
  <c r="CW45" i="25" s="1"/>
  <c r="P45" i="25"/>
  <c r="CX45" i="25" s="1"/>
  <c r="Q45" i="25"/>
  <c r="CY45" i="25" s="1"/>
  <c r="R45" i="25"/>
  <c r="CZ45" i="25" s="1"/>
  <c r="S45" i="25"/>
  <c r="DA45" i="25" s="1"/>
  <c r="T45" i="25"/>
  <c r="DB45" i="25" s="1"/>
  <c r="U45" i="25"/>
  <c r="DC45" i="25" s="1"/>
  <c r="V45" i="25"/>
  <c r="DD45" i="25" s="1"/>
  <c r="W45" i="25"/>
  <c r="DE45" i="25" s="1"/>
  <c r="X45" i="25"/>
  <c r="DF45" i="25" s="1"/>
  <c r="Y45" i="25"/>
  <c r="DG45" i="25" s="1"/>
  <c r="Z45" i="25"/>
  <c r="DH45" i="25" s="1"/>
  <c r="AA45" i="25"/>
  <c r="DI45" i="25" s="1"/>
  <c r="AB45" i="25"/>
  <c r="DJ45" i="25" s="1"/>
  <c r="AC45" i="25"/>
  <c r="DK45" i="25" s="1"/>
  <c r="AD45" i="25"/>
  <c r="DL45" i="25" s="1"/>
  <c r="AE45" i="25"/>
  <c r="DM45" i="25" s="1"/>
  <c r="AF45" i="25"/>
  <c r="DN45" i="25" s="1"/>
  <c r="AG45" i="25"/>
  <c r="DO45" i="25" s="1"/>
  <c r="AH45" i="25"/>
  <c r="DP45" i="25" s="1"/>
  <c r="AI45" i="25"/>
  <c r="DQ45" i="25" s="1"/>
  <c r="AJ45" i="25"/>
  <c r="DR45" i="25" s="1"/>
  <c r="AK45" i="25"/>
  <c r="DS45" i="25" s="1"/>
  <c r="AL45" i="25"/>
  <c r="DT45" i="25" s="1"/>
  <c r="AM45" i="25"/>
  <c r="DU45" i="25" s="1"/>
  <c r="AN45" i="25"/>
  <c r="DV45" i="25" s="1"/>
  <c r="AO45" i="25"/>
  <c r="DW45" i="25" s="1"/>
  <c r="AP45" i="25"/>
  <c r="DX45" i="25" s="1"/>
  <c r="AQ45" i="25"/>
  <c r="DY45" i="25" s="1"/>
  <c r="AR45" i="25"/>
  <c r="DZ45" i="25" s="1"/>
  <c r="AS45" i="25"/>
  <c r="EA45" i="25" s="1"/>
  <c r="AT45" i="25"/>
  <c r="EB45" i="25" s="1"/>
  <c r="AU45" i="25"/>
  <c r="EC45" i="25" s="1"/>
  <c r="AV45" i="25"/>
  <c r="ED45" i="25" s="1"/>
  <c r="AW45" i="25"/>
  <c r="EE45" i="25" s="1"/>
  <c r="AX45" i="25"/>
  <c r="EF45" i="25" s="1"/>
  <c r="AY45" i="25"/>
  <c r="EG45" i="25" s="1"/>
  <c r="AZ45" i="25"/>
  <c r="EH45" i="25" s="1"/>
  <c r="BA45" i="25"/>
  <c r="EI45" i="25" s="1"/>
  <c r="BB45" i="25"/>
  <c r="EJ45" i="25" s="1"/>
  <c r="BC45" i="25"/>
  <c r="EK45" i="25" s="1"/>
  <c r="BD45" i="25"/>
  <c r="EL45" i="25" s="1"/>
  <c r="BE45" i="25"/>
  <c r="EM45" i="25" s="1"/>
  <c r="BF45" i="25"/>
  <c r="EN45" i="25" s="1"/>
  <c r="BG45" i="25"/>
  <c r="EO45" i="25" s="1"/>
  <c r="BH45" i="25"/>
  <c r="EP45" i="25" s="1"/>
  <c r="BI45" i="25"/>
  <c r="EQ45" i="25" s="1"/>
  <c r="BJ45" i="25"/>
  <c r="ER45" i="25" s="1"/>
  <c r="BK45" i="25"/>
  <c r="ES45" i="25" s="1"/>
  <c r="BL45" i="25"/>
  <c r="ET45" i="25" s="1"/>
  <c r="BM45" i="25"/>
  <c r="EU45" i="25" s="1"/>
  <c r="BN45" i="25"/>
  <c r="EV45" i="25" s="1"/>
  <c r="BO45" i="25"/>
  <c r="EW45" i="25" s="1"/>
  <c r="BP45" i="25"/>
  <c r="EX45" i="25" s="1"/>
  <c r="BQ45" i="25"/>
  <c r="EY45" i="25" s="1"/>
  <c r="BR45" i="25"/>
  <c r="EZ45" i="25" s="1"/>
  <c r="BS45" i="25"/>
  <c r="FA45" i="25" s="1"/>
  <c r="BT45" i="25"/>
  <c r="FB45" i="25" s="1"/>
  <c r="BU45" i="25"/>
  <c r="FC45" i="25" s="1"/>
  <c r="BV45" i="25"/>
  <c r="FD45" i="25" s="1"/>
  <c r="BW45" i="25"/>
  <c r="FE45" i="25" s="1"/>
  <c r="BX45" i="25"/>
  <c r="FF45" i="25" s="1"/>
  <c r="BY45" i="25"/>
  <c r="FG45" i="25" s="1"/>
  <c r="BZ45" i="25"/>
  <c r="FH45" i="25" s="1"/>
  <c r="CA45" i="25"/>
  <c r="FI45" i="25" s="1"/>
  <c r="CB45" i="25"/>
  <c r="FJ45" i="25" s="1"/>
  <c r="CC45" i="25"/>
  <c r="FK45" i="25" s="1"/>
  <c r="CD45" i="25"/>
  <c r="FL45" i="25" s="1"/>
  <c r="CE45" i="25"/>
  <c r="FM45" i="25" s="1"/>
  <c r="CF45" i="25"/>
  <c r="FN45" i="25" s="1"/>
  <c r="CG45" i="25"/>
  <c r="FO45" i="25" s="1"/>
  <c r="CH45" i="25"/>
  <c r="FP45" i="25" s="1"/>
  <c r="CI45" i="25"/>
  <c r="FQ45" i="25" s="1"/>
  <c r="CJ45" i="25"/>
  <c r="FR45" i="25" s="1"/>
  <c r="CK45" i="25"/>
  <c r="FS45" i="25" s="1"/>
  <c r="CL45" i="25"/>
  <c r="FT45" i="25" s="1"/>
  <c r="CM45" i="25"/>
  <c r="FU45" i="25" s="1"/>
  <c r="I46" i="25"/>
  <c r="CQ46" i="25" s="1"/>
  <c r="J46" i="25"/>
  <c r="CR46" i="25" s="1"/>
  <c r="K46" i="25"/>
  <c r="CS46" i="25" s="1"/>
  <c r="L46" i="25"/>
  <c r="CT46" i="25" s="1"/>
  <c r="M46" i="25"/>
  <c r="CU46" i="25" s="1"/>
  <c r="N46" i="25"/>
  <c r="CV46" i="25" s="1"/>
  <c r="O46" i="25"/>
  <c r="CW46" i="25" s="1"/>
  <c r="P46" i="25"/>
  <c r="CX46" i="25" s="1"/>
  <c r="Q46" i="25"/>
  <c r="CY46" i="25" s="1"/>
  <c r="R46" i="25"/>
  <c r="CZ46" i="25" s="1"/>
  <c r="S46" i="25"/>
  <c r="DA46" i="25" s="1"/>
  <c r="T46" i="25"/>
  <c r="DB46" i="25" s="1"/>
  <c r="U46" i="25"/>
  <c r="DC46" i="25" s="1"/>
  <c r="V46" i="25"/>
  <c r="DD46" i="25" s="1"/>
  <c r="W46" i="25"/>
  <c r="DE46" i="25" s="1"/>
  <c r="X46" i="25"/>
  <c r="DF46" i="25" s="1"/>
  <c r="Y46" i="25"/>
  <c r="DG46" i="25" s="1"/>
  <c r="Z46" i="25"/>
  <c r="DH46" i="25" s="1"/>
  <c r="AA46" i="25"/>
  <c r="DI46" i="25" s="1"/>
  <c r="AB46" i="25"/>
  <c r="DJ46" i="25" s="1"/>
  <c r="AC46" i="25"/>
  <c r="DK46" i="25" s="1"/>
  <c r="AD46" i="25"/>
  <c r="DL46" i="25" s="1"/>
  <c r="AE46" i="25"/>
  <c r="DM46" i="25" s="1"/>
  <c r="AF46" i="25"/>
  <c r="DN46" i="25" s="1"/>
  <c r="AG46" i="25"/>
  <c r="DO46" i="25" s="1"/>
  <c r="AH46" i="25"/>
  <c r="DP46" i="25" s="1"/>
  <c r="AI46" i="25"/>
  <c r="DQ46" i="25" s="1"/>
  <c r="AJ46" i="25"/>
  <c r="DR46" i="25" s="1"/>
  <c r="AK46" i="25"/>
  <c r="DS46" i="25" s="1"/>
  <c r="AL46" i="25"/>
  <c r="DT46" i="25" s="1"/>
  <c r="AM46" i="25"/>
  <c r="DU46" i="25" s="1"/>
  <c r="AN46" i="25"/>
  <c r="DV46" i="25" s="1"/>
  <c r="AO46" i="25"/>
  <c r="DW46" i="25" s="1"/>
  <c r="AP46" i="25"/>
  <c r="DX46" i="25" s="1"/>
  <c r="AQ46" i="25"/>
  <c r="DY46" i="25" s="1"/>
  <c r="AR46" i="25"/>
  <c r="DZ46" i="25" s="1"/>
  <c r="AS46" i="25"/>
  <c r="EA46" i="25" s="1"/>
  <c r="AT46" i="25"/>
  <c r="EB46" i="25" s="1"/>
  <c r="AU46" i="25"/>
  <c r="EC46" i="25" s="1"/>
  <c r="AV46" i="25"/>
  <c r="ED46" i="25" s="1"/>
  <c r="AW46" i="25"/>
  <c r="EE46" i="25" s="1"/>
  <c r="AX46" i="25"/>
  <c r="EF46" i="25" s="1"/>
  <c r="AY46" i="25"/>
  <c r="EG46" i="25" s="1"/>
  <c r="AZ46" i="25"/>
  <c r="EH46" i="25" s="1"/>
  <c r="BA46" i="25"/>
  <c r="EI46" i="25" s="1"/>
  <c r="BB46" i="25"/>
  <c r="EJ46" i="25" s="1"/>
  <c r="BC46" i="25"/>
  <c r="EK46" i="25" s="1"/>
  <c r="BD46" i="25"/>
  <c r="EL46" i="25" s="1"/>
  <c r="BE46" i="25"/>
  <c r="EM46" i="25" s="1"/>
  <c r="BF46" i="25"/>
  <c r="EN46" i="25" s="1"/>
  <c r="BG46" i="25"/>
  <c r="EO46" i="25" s="1"/>
  <c r="BH46" i="25"/>
  <c r="EP46" i="25" s="1"/>
  <c r="BI46" i="25"/>
  <c r="EQ46" i="25" s="1"/>
  <c r="BJ46" i="25"/>
  <c r="ER46" i="25" s="1"/>
  <c r="BK46" i="25"/>
  <c r="ES46" i="25" s="1"/>
  <c r="BL46" i="25"/>
  <c r="ET46" i="25" s="1"/>
  <c r="BM46" i="25"/>
  <c r="EU46" i="25" s="1"/>
  <c r="BN46" i="25"/>
  <c r="EV46" i="25" s="1"/>
  <c r="BO46" i="25"/>
  <c r="EW46" i="25" s="1"/>
  <c r="BP46" i="25"/>
  <c r="EX46" i="25" s="1"/>
  <c r="BQ46" i="25"/>
  <c r="EY46" i="25" s="1"/>
  <c r="BR46" i="25"/>
  <c r="EZ46" i="25" s="1"/>
  <c r="BS46" i="25"/>
  <c r="FA46" i="25" s="1"/>
  <c r="BT46" i="25"/>
  <c r="FB46" i="25" s="1"/>
  <c r="BU46" i="25"/>
  <c r="FC46" i="25" s="1"/>
  <c r="BV46" i="25"/>
  <c r="FD46" i="25" s="1"/>
  <c r="BW46" i="25"/>
  <c r="FE46" i="25" s="1"/>
  <c r="BX46" i="25"/>
  <c r="FF46" i="25" s="1"/>
  <c r="BY46" i="25"/>
  <c r="FG46" i="25" s="1"/>
  <c r="BZ46" i="25"/>
  <c r="FH46" i="25" s="1"/>
  <c r="CA46" i="25"/>
  <c r="FI46" i="25" s="1"/>
  <c r="CB46" i="25"/>
  <c r="FJ46" i="25" s="1"/>
  <c r="CC46" i="25"/>
  <c r="FK46" i="25" s="1"/>
  <c r="CD46" i="25"/>
  <c r="FL46" i="25" s="1"/>
  <c r="CE46" i="25"/>
  <c r="FM46" i="25" s="1"/>
  <c r="CF46" i="25"/>
  <c r="FN46" i="25" s="1"/>
  <c r="CG46" i="25"/>
  <c r="FO46" i="25" s="1"/>
  <c r="CH46" i="25"/>
  <c r="FP46" i="25" s="1"/>
  <c r="CI46" i="25"/>
  <c r="FQ46" i="25" s="1"/>
  <c r="CJ46" i="25"/>
  <c r="FR46" i="25" s="1"/>
  <c r="CK46" i="25"/>
  <c r="FS46" i="25" s="1"/>
  <c r="CL46" i="25"/>
  <c r="FT46" i="25" s="1"/>
  <c r="CM46" i="25"/>
  <c r="FU46" i="25" s="1"/>
  <c r="I47" i="25"/>
  <c r="CQ47" i="25" s="1"/>
  <c r="J47" i="25"/>
  <c r="CR47" i="25" s="1"/>
  <c r="K47" i="25"/>
  <c r="CS47" i="25" s="1"/>
  <c r="L47" i="25"/>
  <c r="CT47" i="25" s="1"/>
  <c r="M47" i="25"/>
  <c r="CU47" i="25" s="1"/>
  <c r="N47" i="25"/>
  <c r="CV47" i="25" s="1"/>
  <c r="O47" i="25"/>
  <c r="CW47" i="25" s="1"/>
  <c r="P47" i="25"/>
  <c r="CX47" i="25" s="1"/>
  <c r="Q47" i="25"/>
  <c r="CY47" i="25" s="1"/>
  <c r="R47" i="25"/>
  <c r="CZ47" i="25" s="1"/>
  <c r="S47" i="25"/>
  <c r="DA47" i="25" s="1"/>
  <c r="T47" i="25"/>
  <c r="DB47" i="25" s="1"/>
  <c r="U47" i="25"/>
  <c r="DC47" i="25" s="1"/>
  <c r="V47" i="25"/>
  <c r="DD47" i="25" s="1"/>
  <c r="W47" i="25"/>
  <c r="DE47" i="25" s="1"/>
  <c r="X47" i="25"/>
  <c r="DF47" i="25" s="1"/>
  <c r="Y47" i="25"/>
  <c r="DG47" i="25" s="1"/>
  <c r="Z47" i="25"/>
  <c r="DH47" i="25" s="1"/>
  <c r="AA47" i="25"/>
  <c r="DI47" i="25" s="1"/>
  <c r="AB47" i="25"/>
  <c r="DJ47" i="25" s="1"/>
  <c r="AC47" i="25"/>
  <c r="DK47" i="25" s="1"/>
  <c r="AD47" i="25"/>
  <c r="DL47" i="25" s="1"/>
  <c r="AE47" i="25"/>
  <c r="DM47" i="25" s="1"/>
  <c r="AF47" i="25"/>
  <c r="DN47" i="25" s="1"/>
  <c r="AG47" i="25"/>
  <c r="DO47" i="25" s="1"/>
  <c r="AH47" i="25"/>
  <c r="DP47" i="25" s="1"/>
  <c r="AI47" i="25"/>
  <c r="DQ47" i="25" s="1"/>
  <c r="AJ47" i="25"/>
  <c r="DR47" i="25" s="1"/>
  <c r="AK47" i="25"/>
  <c r="DS47" i="25" s="1"/>
  <c r="AL47" i="25"/>
  <c r="DT47" i="25" s="1"/>
  <c r="AM47" i="25"/>
  <c r="DU47" i="25" s="1"/>
  <c r="AN47" i="25"/>
  <c r="DV47" i="25" s="1"/>
  <c r="AO47" i="25"/>
  <c r="DW47" i="25" s="1"/>
  <c r="AP47" i="25"/>
  <c r="DX47" i="25" s="1"/>
  <c r="AQ47" i="25"/>
  <c r="DY47" i="25" s="1"/>
  <c r="AR47" i="25"/>
  <c r="DZ47" i="25" s="1"/>
  <c r="AS47" i="25"/>
  <c r="EA47" i="25" s="1"/>
  <c r="AT47" i="25"/>
  <c r="EB47" i="25" s="1"/>
  <c r="AU47" i="25"/>
  <c r="EC47" i="25" s="1"/>
  <c r="AV47" i="25"/>
  <c r="ED47" i="25" s="1"/>
  <c r="AW47" i="25"/>
  <c r="EE47" i="25" s="1"/>
  <c r="AX47" i="25"/>
  <c r="EF47" i="25" s="1"/>
  <c r="AY47" i="25"/>
  <c r="EG47" i="25" s="1"/>
  <c r="AZ47" i="25"/>
  <c r="EH47" i="25" s="1"/>
  <c r="BA47" i="25"/>
  <c r="EI47" i="25" s="1"/>
  <c r="BB47" i="25"/>
  <c r="EJ47" i="25" s="1"/>
  <c r="BC47" i="25"/>
  <c r="EK47" i="25" s="1"/>
  <c r="BD47" i="25"/>
  <c r="EL47" i="25" s="1"/>
  <c r="BE47" i="25"/>
  <c r="EM47" i="25" s="1"/>
  <c r="BF47" i="25"/>
  <c r="EN47" i="25" s="1"/>
  <c r="BG47" i="25"/>
  <c r="EO47" i="25" s="1"/>
  <c r="BH47" i="25"/>
  <c r="EP47" i="25" s="1"/>
  <c r="BI47" i="25"/>
  <c r="EQ47" i="25" s="1"/>
  <c r="BJ47" i="25"/>
  <c r="ER47" i="25" s="1"/>
  <c r="BK47" i="25"/>
  <c r="ES47" i="25" s="1"/>
  <c r="BL47" i="25"/>
  <c r="ET47" i="25" s="1"/>
  <c r="BM47" i="25"/>
  <c r="EU47" i="25" s="1"/>
  <c r="BN47" i="25"/>
  <c r="EV47" i="25" s="1"/>
  <c r="BO47" i="25"/>
  <c r="EW47" i="25" s="1"/>
  <c r="BP47" i="25"/>
  <c r="EX47" i="25" s="1"/>
  <c r="BQ47" i="25"/>
  <c r="EY47" i="25" s="1"/>
  <c r="BR47" i="25"/>
  <c r="EZ47" i="25" s="1"/>
  <c r="BS47" i="25"/>
  <c r="FA47" i="25" s="1"/>
  <c r="BT47" i="25"/>
  <c r="FB47" i="25" s="1"/>
  <c r="BU47" i="25"/>
  <c r="FC47" i="25" s="1"/>
  <c r="BV47" i="25"/>
  <c r="FD47" i="25" s="1"/>
  <c r="BW47" i="25"/>
  <c r="FE47" i="25" s="1"/>
  <c r="BX47" i="25"/>
  <c r="FF47" i="25" s="1"/>
  <c r="BY47" i="25"/>
  <c r="FG47" i="25" s="1"/>
  <c r="BZ47" i="25"/>
  <c r="FH47" i="25" s="1"/>
  <c r="CA47" i="25"/>
  <c r="FI47" i="25" s="1"/>
  <c r="CB47" i="25"/>
  <c r="FJ47" i="25" s="1"/>
  <c r="CC47" i="25"/>
  <c r="FK47" i="25" s="1"/>
  <c r="CD47" i="25"/>
  <c r="FL47" i="25" s="1"/>
  <c r="CE47" i="25"/>
  <c r="FM47" i="25" s="1"/>
  <c r="CF47" i="25"/>
  <c r="FN47" i="25" s="1"/>
  <c r="CG47" i="25"/>
  <c r="FO47" i="25" s="1"/>
  <c r="CH47" i="25"/>
  <c r="FP47" i="25" s="1"/>
  <c r="CI47" i="25"/>
  <c r="FQ47" i="25" s="1"/>
  <c r="CJ47" i="25"/>
  <c r="FR47" i="25" s="1"/>
  <c r="CK47" i="25"/>
  <c r="FS47" i="25" s="1"/>
  <c r="CL47" i="25"/>
  <c r="FT47" i="25" s="1"/>
  <c r="CM47" i="25"/>
  <c r="FU47" i="25" s="1"/>
  <c r="I48" i="25"/>
  <c r="CQ48" i="25" s="1"/>
  <c r="J48" i="25"/>
  <c r="CR48" i="25" s="1"/>
  <c r="K48" i="25"/>
  <c r="CS48" i="25" s="1"/>
  <c r="L48" i="25"/>
  <c r="CT48" i="25" s="1"/>
  <c r="M48" i="25"/>
  <c r="CU48" i="25" s="1"/>
  <c r="N48" i="25"/>
  <c r="CV48" i="25" s="1"/>
  <c r="O48" i="25"/>
  <c r="CW48" i="25" s="1"/>
  <c r="P48" i="25"/>
  <c r="CX48" i="25" s="1"/>
  <c r="Q48" i="25"/>
  <c r="CY48" i="25" s="1"/>
  <c r="R48" i="25"/>
  <c r="CZ48" i="25" s="1"/>
  <c r="S48" i="25"/>
  <c r="DA48" i="25" s="1"/>
  <c r="T48" i="25"/>
  <c r="DB48" i="25" s="1"/>
  <c r="U48" i="25"/>
  <c r="DC48" i="25" s="1"/>
  <c r="V48" i="25"/>
  <c r="DD48" i="25" s="1"/>
  <c r="W48" i="25"/>
  <c r="DE48" i="25" s="1"/>
  <c r="X48" i="25"/>
  <c r="DF48" i="25" s="1"/>
  <c r="Y48" i="25"/>
  <c r="DG48" i="25" s="1"/>
  <c r="Z48" i="25"/>
  <c r="DH48" i="25" s="1"/>
  <c r="AA48" i="25"/>
  <c r="DI48" i="25" s="1"/>
  <c r="AB48" i="25"/>
  <c r="DJ48" i="25" s="1"/>
  <c r="AC48" i="25"/>
  <c r="DK48" i="25" s="1"/>
  <c r="AD48" i="25"/>
  <c r="DL48" i="25" s="1"/>
  <c r="AE48" i="25"/>
  <c r="DM48" i="25" s="1"/>
  <c r="AF48" i="25"/>
  <c r="DN48" i="25" s="1"/>
  <c r="AG48" i="25"/>
  <c r="DO48" i="25" s="1"/>
  <c r="AH48" i="25"/>
  <c r="DP48" i="25" s="1"/>
  <c r="AI48" i="25"/>
  <c r="DQ48" i="25" s="1"/>
  <c r="AJ48" i="25"/>
  <c r="DR48" i="25" s="1"/>
  <c r="AK48" i="25"/>
  <c r="DS48" i="25" s="1"/>
  <c r="AL48" i="25"/>
  <c r="DT48" i="25" s="1"/>
  <c r="AM48" i="25"/>
  <c r="DU48" i="25" s="1"/>
  <c r="AN48" i="25"/>
  <c r="DV48" i="25" s="1"/>
  <c r="AO48" i="25"/>
  <c r="DW48" i="25" s="1"/>
  <c r="AP48" i="25"/>
  <c r="DX48" i="25" s="1"/>
  <c r="AQ48" i="25"/>
  <c r="DY48" i="25" s="1"/>
  <c r="AR48" i="25"/>
  <c r="DZ48" i="25" s="1"/>
  <c r="AS48" i="25"/>
  <c r="EA48" i="25" s="1"/>
  <c r="AT48" i="25"/>
  <c r="EB48" i="25" s="1"/>
  <c r="AU48" i="25"/>
  <c r="EC48" i="25" s="1"/>
  <c r="AV48" i="25"/>
  <c r="ED48" i="25" s="1"/>
  <c r="AW48" i="25"/>
  <c r="EE48" i="25" s="1"/>
  <c r="AX48" i="25"/>
  <c r="EF48" i="25" s="1"/>
  <c r="AY48" i="25"/>
  <c r="EG48" i="25" s="1"/>
  <c r="AZ48" i="25"/>
  <c r="EH48" i="25" s="1"/>
  <c r="BA48" i="25"/>
  <c r="EI48" i="25" s="1"/>
  <c r="BB48" i="25"/>
  <c r="EJ48" i="25" s="1"/>
  <c r="BC48" i="25"/>
  <c r="EK48" i="25" s="1"/>
  <c r="BD48" i="25"/>
  <c r="EL48" i="25" s="1"/>
  <c r="BE48" i="25"/>
  <c r="EM48" i="25" s="1"/>
  <c r="BF48" i="25"/>
  <c r="EN48" i="25" s="1"/>
  <c r="BG48" i="25"/>
  <c r="EO48" i="25" s="1"/>
  <c r="BH48" i="25"/>
  <c r="EP48" i="25" s="1"/>
  <c r="BI48" i="25"/>
  <c r="EQ48" i="25" s="1"/>
  <c r="BJ48" i="25"/>
  <c r="ER48" i="25" s="1"/>
  <c r="BK48" i="25"/>
  <c r="ES48" i="25" s="1"/>
  <c r="BL48" i="25"/>
  <c r="ET48" i="25" s="1"/>
  <c r="BM48" i="25"/>
  <c r="EU48" i="25" s="1"/>
  <c r="BN48" i="25"/>
  <c r="EV48" i="25" s="1"/>
  <c r="BO48" i="25"/>
  <c r="EW48" i="25" s="1"/>
  <c r="BP48" i="25"/>
  <c r="EX48" i="25" s="1"/>
  <c r="BQ48" i="25"/>
  <c r="EY48" i="25" s="1"/>
  <c r="BR48" i="25"/>
  <c r="EZ48" i="25" s="1"/>
  <c r="BS48" i="25"/>
  <c r="FA48" i="25" s="1"/>
  <c r="BT48" i="25"/>
  <c r="FB48" i="25" s="1"/>
  <c r="BU48" i="25"/>
  <c r="FC48" i="25" s="1"/>
  <c r="BV48" i="25"/>
  <c r="FD48" i="25" s="1"/>
  <c r="BW48" i="25"/>
  <c r="FE48" i="25" s="1"/>
  <c r="BX48" i="25"/>
  <c r="FF48" i="25" s="1"/>
  <c r="BY48" i="25"/>
  <c r="FG48" i="25" s="1"/>
  <c r="BZ48" i="25"/>
  <c r="FH48" i="25" s="1"/>
  <c r="CA48" i="25"/>
  <c r="FI48" i="25" s="1"/>
  <c r="CB48" i="25"/>
  <c r="FJ48" i="25" s="1"/>
  <c r="CC48" i="25"/>
  <c r="FK48" i="25" s="1"/>
  <c r="CD48" i="25"/>
  <c r="FL48" i="25" s="1"/>
  <c r="CE48" i="25"/>
  <c r="FM48" i="25" s="1"/>
  <c r="CF48" i="25"/>
  <c r="FN48" i="25" s="1"/>
  <c r="CG48" i="25"/>
  <c r="FO48" i="25" s="1"/>
  <c r="CH48" i="25"/>
  <c r="FP48" i="25" s="1"/>
  <c r="CI48" i="25"/>
  <c r="FQ48" i="25" s="1"/>
  <c r="CJ48" i="25"/>
  <c r="FR48" i="25" s="1"/>
  <c r="CK48" i="25"/>
  <c r="FS48" i="25" s="1"/>
  <c r="CL48" i="25"/>
  <c r="FT48" i="25" s="1"/>
  <c r="CM48" i="25"/>
  <c r="FU48" i="25" s="1"/>
  <c r="I49" i="25"/>
  <c r="CQ49" i="25" s="1"/>
  <c r="J49" i="25"/>
  <c r="CR49" i="25" s="1"/>
  <c r="K49" i="25"/>
  <c r="CS49" i="25" s="1"/>
  <c r="L49" i="25"/>
  <c r="CT49" i="25" s="1"/>
  <c r="M49" i="25"/>
  <c r="CU49" i="25" s="1"/>
  <c r="N49" i="25"/>
  <c r="CV49" i="25" s="1"/>
  <c r="O49" i="25"/>
  <c r="CW49" i="25" s="1"/>
  <c r="P49" i="25"/>
  <c r="CX49" i="25" s="1"/>
  <c r="Q49" i="25"/>
  <c r="CY49" i="25" s="1"/>
  <c r="R49" i="25"/>
  <c r="CZ49" i="25" s="1"/>
  <c r="S49" i="25"/>
  <c r="DA49" i="25" s="1"/>
  <c r="T49" i="25"/>
  <c r="DB49" i="25" s="1"/>
  <c r="U49" i="25"/>
  <c r="DC49" i="25" s="1"/>
  <c r="V49" i="25"/>
  <c r="DD49" i="25" s="1"/>
  <c r="W49" i="25"/>
  <c r="DE49" i="25" s="1"/>
  <c r="X49" i="25"/>
  <c r="DF49" i="25" s="1"/>
  <c r="Y49" i="25"/>
  <c r="DG49" i="25" s="1"/>
  <c r="Z49" i="25"/>
  <c r="DH49" i="25" s="1"/>
  <c r="AA49" i="25"/>
  <c r="DI49" i="25" s="1"/>
  <c r="AB49" i="25"/>
  <c r="DJ49" i="25" s="1"/>
  <c r="AC49" i="25"/>
  <c r="DK49" i="25" s="1"/>
  <c r="AD49" i="25"/>
  <c r="DL49" i="25" s="1"/>
  <c r="AE49" i="25"/>
  <c r="DM49" i="25" s="1"/>
  <c r="AF49" i="25"/>
  <c r="DN49" i="25" s="1"/>
  <c r="AG49" i="25"/>
  <c r="DO49" i="25" s="1"/>
  <c r="AH49" i="25"/>
  <c r="DP49" i="25" s="1"/>
  <c r="AI49" i="25"/>
  <c r="DQ49" i="25" s="1"/>
  <c r="AJ49" i="25"/>
  <c r="DR49" i="25" s="1"/>
  <c r="AK49" i="25"/>
  <c r="DS49" i="25" s="1"/>
  <c r="AL49" i="25"/>
  <c r="DT49" i="25" s="1"/>
  <c r="AM49" i="25"/>
  <c r="DU49" i="25" s="1"/>
  <c r="AN49" i="25"/>
  <c r="DV49" i="25" s="1"/>
  <c r="AO49" i="25"/>
  <c r="DW49" i="25" s="1"/>
  <c r="AP49" i="25"/>
  <c r="DX49" i="25" s="1"/>
  <c r="AQ49" i="25"/>
  <c r="DY49" i="25" s="1"/>
  <c r="AR49" i="25"/>
  <c r="DZ49" i="25" s="1"/>
  <c r="AS49" i="25"/>
  <c r="EA49" i="25" s="1"/>
  <c r="AT49" i="25"/>
  <c r="EB49" i="25" s="1"/>
  <c r="AU49" i="25"/>
  <c r="EC49" i="25" s="1"/>
  <c r="AV49" i="25"/>
  <c r="ED49" i="25" s="1"/>
  <c r="AW49" i="25"/>
  <c r="EE49" i="25" s="1"/>
  <c r="AX49" i="25"/>
  <c r="EF49" i="25" s="1"/>
  <c r="AY49" i="25"/>
  <c r="EG49" i="25" s="1"/>
  <c r="AZ49" i="25"/>
  <c r="EH49" i="25" s="1"/>
  <c r="BA49" i="25"/>
  <c r="EI49" i="25" s="1"/>
  <c r="BB49" i="25"/>
  <c r="EJ49" i="25" s="1"/>
  <c r="BC49" i="25"/>
  <c r="EK49" i="25" s="1"/>
  <c r="BD49" i="25"/>
  <c r="EL49" i="25" s="1"/>
  <c r="BE49" i="25"/>
  <c r="EM49" i="25" s="1"/>
  <c r="BF49" i="25"/>
  <c r="EN49" i="25" s="1"/>
  <c r="BG49" i="25"/>
  <c r="EO49" i="25" s="1"/>
  <c r="BH49" i="25"/>
  <c r="EP49" i="25" s="1"/>
  <c r="BI49" i="25"/>
  <c r="EQ49" i="25" s="1"/>
  <c r="BJ49" i="25"/>
  <c r="ER49" i="25" s="1"/>
  <c r="BK49" i="25"/>
  <c r="ES49" i="25" s="1"/>
  <c r="BL49" i="25"/>
  <c r="ET49" i="25" s="1"/>
  <c r="BM49" i="25"/>
  <c r="EU49" i="25" s="1"/>
  <c r="BN49" i="25"/>
  <c r="EV49" i="25" s="1"/>
  <c r="BO49" i="25"/>
  <c r="EW49" i="25" s="1"/>
  <c r="BP49" i="25"/>
  <c r="EX49" i="25" s="1"/>
  <c r="BQ49" i="25"/>
  <c r="EY49" i="25" s="1"/>
  <c r="BR49" i="25"/>
  <c r="EZ49" i="25" s="1"/>
  <c r="BS49" i="25"/>
  <c r="FA49" i="25" s="1"/>
  <c r="BT49" i="25"/>
  <c r="FB49" i="25" s="1"/>
  <c r="BU49" i="25"/>
  <c r="FC49" i="25" s="1"/>
  <c r="BV49" i="25"/>
  <c r="FD49" i="25" s="1"/>
  <c r="BW49" i="25"/>
  <c r="FE49" i="25" s="1"/>
  <c r="BX49" i="25"/>
  <c r="FF49" i="25" s="1"/>
  <c r="BY49" i="25"/>
  <c r="FG49" i="25" s="1"/>
  <c r="BZ49" i="25"/>
  <c r="FH49" i="25" s="1"/>
  <c r="CA49" i="25"/>
  <c r="FI49" i="25" s="1"/>
  <c r="CB49" i="25"/>
  <c r="FJ49" i="25" s="1"/>
  <c r="CC49" i="25"/>
  <c r="FK49" i="25" s="1"/>
  <c r="CD49" i="25"/>
  <c r="FL49" i="25" s="1"/>
  <c r="CE49" i="25"/>
  <c r="FM49" i="25" s="1"/>
  <c r="CF49" i="25"/>
  <c r="FN49" i="25" s="1"/>
  <c r="CG49" i="25"/>
  <c r="FO49" i="25" s="1"/>
  <c r="CH49" i="25"/>
  <c r="FP49" i="25" s="1"/>
  <c r="CI49" i="25"/>
  <c r="FQ49" i="25" s="1"/>
  <c r="CJ49" i="25"/>
  <c r="FR49" i="25" s="1"/>
  <c r="CK49" i="25"/>
  <c r="FS49" i="25" s="1"/>
  <c r="CL49" i="25"/>
  <c r="FT49" i="25" s="1"/>
  <c r="CM49" i="25"/>
  <c r="FU49" i="25" s="1"/>
  <c r="I50" i="25"/>
  <c r="CQ50" i="25" s="1"/>
  <c r="J50" i="25"/>
  <c r="CR50" i="25" s="1"/>
  <c r="K50" i="25"/>
  <c r="CS50" i="25" s="1"/>
  <c r="L50" i="25"/>
  <c r="CT50" i="25" s="1"/>
  <c r="M50" i="25"/>
  <c r="CU50" i="25" s="1"/>
  <c r="N50" i="25"/>
  <c r="CV50" i="25" s="1"/>
  <c r="O50" i="25"/>
  <c r="CW50" i="25" s="1"/>
  <c r="P50" i="25"/>
  <c r="CX50" i="25" s="1"/>
  <c r="Q50" i="25"/>
  <c r="CY50" i="25" s="1"/>
  <c r="R50" i="25"/>
  <c r="CZ50" i="25" s="1"/>
  <c r="S50" i="25"/>
  <c r="DA50" i="25" s="1"/>
  <c r="T50" i="25"/>
  <c r="DB50" i="25" s="1"/>
  <c r="U50" i="25"/>
  <c r="DC50" i="25" s="1"/>
  <c r="V50" i="25"/>
  <c r="DD50" i="25" s="1"/>
  <c r="W50" i="25"/>
  <c r="DE50" i="25" s="1"/>
  <c r="X50" i="25"/>
  <c r="DF50" i="25" s="1"/>
  <c r="Y50" i="25"/>
  <c r="DG50" i="25" s="1"/>
  <c r="Z50" i="25"/>
  <c r="DH50" i="25" s="1"/>
  <c r="AA50" i="25"/>
  <c r="DI50" i="25" s="1"/>
  <c r="AB50" i="25"/>
  <c r="DJ50" i="25" s="1"/>
  <c r="AC50" i="25"/>
  <c r="DK50" i="25" s="1"/>
  <c r="AD50" i="25"/>
  <c r="DL50" i="25" s="1"/>
  <c r="AE50" i="25"/>
  <c r="DM50" i="25" s="1"/>
  <c r="AF50" i="25"/>
  <c r="DN50" i="25" s="1"/>
  <c r="AG50" i="25"/>
  <c r="DO50" i="25" s="1"/>
  <c r="AH50" i="25"/>
  <c r="DP50" i="25" s="1"/>
  <c r="AI50" i="25"/>
  <c r="DQ50" i="25" s="1"/>
  <c r="AJ50" i="25"/>
  <c r="DR50" i="25" s="1"/>
  <c r="AK50" i="25"/>
  <c r="DS50" i="25" s="1"/>
  <c r="AL50" i="25"/>
  <c r="DT50" i="25" s="1"/>
  <c r="AM50" i="25"/>
  <c r="DU50" i="25" s="1"/>
  <c r="AN50" i="25"/>
  <c r="DV50" i="25" s="1"/>
  <c r="AO50" i="25"/>
  <c r="DW50" i="25" s="1"/>
  <c r="AP50" i="25"/>
  <c r="DX50" i="25" s="1"/>
  <c r="AQ50" i="25"/>
  <c r="DY50" i="25" s="1"/>
  <c r="AR50" i="25"/>
  <c r="DZ50" i="25" s="1"/>
  <c r="AS50" i="25"/>
  <c r="EA50" i="25" s="1"/>
  <c r="AT50" i="25"/>
  <c r="EB50" i="25" s="1"/>
  <c r="AU50" i="25"/>
  <c r="EC50" i="25" s="1"/>
  <c r="AV50" i="25"/>
  <c r="ED50" i="25" s="1"/>
  <c r="AW50" i="25"/>
  <c r="EE50" i="25" s="1"/>
  <c r="AX50" i="25"/>
  <c r="EF50" i="25" s="1"/>
  <c r="AY50" i="25"/>
  <c r="EG50" i="25" s="1"/>
  <c r="AZ50" i="25"/>
  <c r="EH50" i="25" s="1"/>
  <c r="BA50" i="25"/>
  <c r="EI50" i="25" s="1"/>
  <c r="BB50" i="25"/>
  <c r="EJ50" i="25" s="1"/>
  <c r="BC50" i="25"/>
  <c r="EK50" i="25" s="1"/>
  <c r="BD50" i="25"/>
  <c r="EL50" i="25" s="1"/>
  <c r="BE50" i="25"/>
  <c r="EM50" i="25" s="1"/>
  <c r="BF50" i="25"/>
  <c r="EN50" i="25" s="1"/>
  <c r="BG50" i="25"/>
  <c r="EO50" i="25" s="1"/>
  <c r="BH50" i="25"/>
  <c r="EP50" i="25" s="1"/>
  <c r="BI50" i="25"/>
  <c r="EQ50" i="25" s="1"/>
  <c r="BJ50" i="25"/>
  <c r="ER50" i="25" s="1"/>
  <c r="BK50" i="25"/>
  <c r="ES50" i="25" s="1"/>
  <c r="BL50" i="25"/>
  <c r="ET50" i="25" s="1"/>
  <c r="BM50" i="25"/>
  <c r="EU50" i="25" s="1"/>
  <c r="BN50" i="25"/>
  <c r="EV50" i="25" s="1"/>
  <c r="BO50" i="25"/>
  <c r="EW50" i="25" s="1"/>
  <c r="BP50" i="25"/>
  <c r="EX50" i="25" s="1"/>
  <c r="BQ50" i="25"/>
  <c r="EY50" i="25" s="1"/>
  <c r="BR50" i="25"/>
  <c r="EZ50" i="25" s="1"/>
  <c r="BS50" i="25"/>
  <c r="FA50" i="25" s="1"/>
  <c r="BT50" i="25"/>
  <c r="FB50" i="25" s="1"/>
  <c r="BU50" i="25"/>
  <c r="FC50" i="25" s="1"/>
  <c r="BV50" i="25"/>
  <c r="FD50" i="25" s="1"/>
  <c r="BW50" i="25"/>
  <c r="FE50" i="25" s="1"/>
  <c r="BX50" i="25"/>
  <c r="FF50" i="25" s="1"/>
  <c r="BY50" i="25"/>
  <c r="FG50" i="25" s="1"/>
  <c r="BZ50" i="25"/>
  <c r="FH50" i="25" s="1"/>
  <c r="CA50" i="25"/>
  <c r="FI50" i="25" s="1"/>
  <c r="CB50" i="25"/>
  <c r="FJ50" i="25" s="1"/>
  <c r="CC50" i="25"/>
  <c r="FK50" i="25" s="1"/>
  <c r="CD50" i="25"/>
  <c r="FL50" i="25" s="1"/>
  <c r="CE50" i="25"/>
  <c r="FM50" i="25" s="1"/>
  <c r="CF50" i="25"/>
  <c r="FN50" i="25" s="1"/>
  <c r="CG50" i="25"/>
  <c r="FO50" i="25" s="1"/>
  <c r="CH50" i="25"/>
  <c r="FP50" i="25" s="1"/>
  <c r="CI50" i="25"/>
  <c r="FQ50" i="25" s="1"/>
  <c r="CJ50" i="25"/>
  <c r="FR50" i="25" s="1"/>
  <c r="CK50" i="25"/>
  <c r="FS50" i="25" s="1"/>
  <c r="CL50" i="25"/>
  <c r="FT50" i="25" s="1"/>
  <c r="CM50" i="25"/>
  <c r="FU50" i="25" s="1"/>
  <c r="I51" i="25"/>
  <c r="CQ51" i="25" s="1"/>
  <c r="J51" i="25"/>
  <c r="CR51" i="25" s="1"/>
  <c r="K51" i="25"/>
  <c r="CS51" i="25" s="1"/>
  <c r="L51" i="25"/>
  <c r="CT51" i="25" s="1"/>
  <c r="M51" i="25"/>
  <c r="CU51" i="25" s="1"/>
  <c r="N51" i="25"/>
  <c r="CV51" i="25" s="1"/>
  <c r="O51" i="25"/>
  <c r="CW51" i="25" s="1"/>
  <c r="P51" i="25"/>
  <c r="CX51" i="25" s="1"/>
  <c r="Q51" i="25"/>
  <c r="CY51" i="25" s="1"/>
  <c r="R51" i="25"/>
  <c r="CZ51" i="25" s="1"/>
  <c r="S51" i="25"/>
  <c r="DA51" i="25" s="1"/>
  <c r="T51" i="25"/>
  <c r="DB51" i="25" s="1"/>
  <c r="U51" i="25"/>
  <c r="DC51" i="25" s="1"/>
  <c r="V51" i="25"/>
  <c r="DD51" i="25" s="1"/>
  <c r="W51" i="25"/>
  <c r="DE51" i="25" s="1"/>
  <c r="X51" i="25"/>
  <c r="DF51" i="25" s="1"/>
  <c r="Y51" i="25"/>
  <c r="DG51" i="25" s="1"/>
  <c r="Z51" i="25"/>
  <c r="DH51" i="25" s="1"/>
  <c r="AA51" i="25"/>
  <c r="DI51" i="25" s="1"/>
  <c r="AB51" i="25"/>
  <c r="DJ51" i="25" s="1"/>
  <c r="AC51" i="25"/>
  <c r="DK51" i="25" s="1"/>
  <c r="AD51" i="25"/>
  <c r="DL51" i="25" s="1"/>
  <c r="AE51" i="25"/>
  <c r="DM51" i="25" s="1"/>
  <c r="AF51" i="25"/>
  <c r="DN51" i="25" s="1"/>
  <c r="AG51" i="25"/>
  <c r="DO51" i="25" s="1"/>
  <c r="AH51" i="25"/>
  <c r="DP51" i="25" s="1"/>
  <c r="AI51" i="25"/>
  <c r="DQ51" i="25" s="1"/>
  <c r="AJ51" i="25"/>
  <c r="DR51" i="25" s="1"/>
  <c r="AK51" i="25"/>
  <c r="DS51" i="25" s="1"/>
  <c r="AL51" i="25"/>
  <c r="DT51" i="25" s="1"/>
  <c r="AM51" i="25"/>
  <c r="DU51" i="25" s="1"/>
  <c r="AN51" i="25"/>
  <c r="DV51" i="25" s="1"/>
  <c r="AO51" i="25"/>
  <c r="DW51" i="25" s="1"/>
  <c r="AP51" i="25"/>
  <c r="DX51" i="25" s="1"/>
  <c r="AQ51" i="25"/>
  <c r="DY51" i="25" s="1"/>
  <c r="AR51" i="25"/>
  <c r="DZ51" i="25" s="1"/>
  <c r="AS51" i="25"/>
  <c r="EA51" i="25" s="1"/>
  <c r="AT51" i="25"/>
  <c r="EB51" i="25" s="1"/>
  <c r="AU51" i="25"/>
  <c r="EC51" i="25" s="1"/>
  <c r="AV51" i="25"/>
  <c r="ED51" i="25" s="1"/>
  <c r="AW51" i="25"/>
  <c r="EE51" i="25" s="1"/>
  <c r="AX51" i="25"/>
  <c r="EF51" i="25" s="1"/>
  <c r="AY51" i="25"/>
  <c r="EG51" i="25" s="1"/>
  <c r="AZ51" i="25"/>
  <c r="EH51" i="25" s="1"/>
  <c r="BA51" i="25"/>
  <c r="EI51" i="25" s="1"/>
  <c r="BB51" i="25"/>
  <c r="EJ51" i="25" s="1"/>
  <c r="BC51" i="25"/>
  <c r="EK51" i="25" s="1"/>
  <c r="BD51" i="25"/>
  <c r="EL51" i="25" s="1"/>
  <c r="BE51" i="25"/>
  <c r="EM51" i="25" s="1"/>
  <c r="BF51" i="25"/>
  <c r="EN51" i="25" s="1"/>
  <c r="BG51" i="25"/>
  <c r="EO51" i="25" s="1"/>
  <c r="BH51" i="25"/>
  <c r="EP51" i="25" s="1"/>
  <c r="BI51" i="25"/>
  <c r="EQ51" i="25" s="1"/>
  <c r="BJ51" i="25"/>
  <c r="ER51" i="25" s="1"/>
  <c r="BK51" i="25"/>
  <c r="ES51" i="25" s="1"/>
  <c r="BL51" i="25"/>
  <c r="ET51" i="25" s="1"/>
  <c r="BM51" i="25"/>
  <c r="EU51" i="25" s="1"/>
  <c r="BN51" i="25"/>
  <c r="EV51" i="25" s="1"/>
  <c r="BO51" i="25"/>
  <c r="EW51" i="25" s="1"/>
  <c r="BP51" i="25"/>
  <c r="EX51" i="25" s="1"/>
  <c r="BQ51" i="25"/>
  <c r="EY51" i="25" s="1"/>
  <c r="BR51" i="25"/>
  <c r="EZ51" i="25" s="1"/>
  <c r="BS51" i="25"/>
  <c r="FA51" i="25" s="1"/>
  <c r="BT51" i="25"/>
  <c r="FB51" i="25" s="1"/>
  <c r="BU51" i="25"/>
  <c r="FC51" i="25" s="1"/>
  <c r="BV51" i="25"/>
  <c r="FD51" i="25" s="1"/>
  <c r="BW51" i="25"/>
  <c r="FE51" i="25" s="1"/>
  <c r="BX51" i="25"/>
  <c r="FF51" i="25" s="1"/>
  <c r="BY51" i="25"/>
  <c r="FG51" i="25" s="1"/>
  <c r="BZ51" i="25"/>
  <c r="FH51" i="25" s="1"/>
  <c r="CA51" i="25"/>
  <c r="FI51" i="25" s="1"/>
  <c r="CB51" i="25"/>
  <c r="FJ51" i="25" s="1"/>
  <c r="CC51" i="25"/>
  <c r="FK51" i="25" s="1"/>
  <c r="CD51" i="25"/>
  <c r="FL51" i="25" s="1"/>
  <c r="CE51" i="25"/>
  <c r="FM51" i="25" s="1"/>
  <c r="CF51" i="25"/>
  <c r="FN51" i="25" s="1"/>
  <c r="CG51" i="25"/>
  <c r="FO51" i="25" s="1"/>
  <c r="CH51" i="25"/>
  <c r="FP51" i="25" s="1"/>
  <c r="CI51" i="25"/>
  <c r="FQ51" i="25" s="1"/>
  <c r="CJ51" i="25"/>
  <c r="FR51" i="25" s="1"/>
  <c r="CK51" i="25"/>
  <c r="FS51" i="25" s="1"/>
  <c r="CL51" i="25"/>
  <c r="FT51" i="25" s="1"/>
  <c r="CM51" i="25"/>
  <c r="FU51" i="25" s="1"/>
  <c r="I52" i="25"/>
  <c r="CQ52" i="25" s="1"/>
  <c r="J52" i="25"/>
  <c r="CR52" i="25" s="1"/>
  <c r="K52" i="25"/>
  <c r="CS52" i="25" s="1"/>
  <c r="L52" i="25"/>
  <c r="CT52" i="25" s="1"/>
  <c r="M52" i="25"/>
  <c r="CU52" i="25" s="1"/>
  <c r="N52" i="25"/>
  <c r="CV52" i="25" s="1"/>
  <c r="O52" i="25"/>
  <c r="CW52" i="25" s="1"/>
  <c r="P52" i="25"/>
  <c r="CX52" i="25" s="1"/>
  <c r="Q52" i="25"/>
  <c r="CY52" i="25" s="1"/>
  <c r="R52" i="25"/>
  <c r="CZ52" i="25" s="1"/>
  <c r="S52" i="25"/>
  <c r="DA52" i="25" s="1"/>
  <c r="T52" i="25"/>
  <c r="DB52" i="25" s="1"/>
  <c r="U52" i="25"/>
  <c r="DC52" i="25" s="1"/>
  <c r="V52" i="25"/>
  <c r="DD52" i="25" s="1"/>
  <c r="W52" i="25"/>
  <c r="DE52" i="25" s="1"/>
  <c r="X52" i="25"/>
  <c r="DF52" i="25" s="1"/>
  <c r="Y52" i="25"/>
  <c r="DG52" i="25" s="1"/>
  <c r="Z52" i="25"/>
  <c r="DH52" i="25" s="1"/>
  <c r="AA52" i="25"/>
  <c r="DI52" i="25" s="1"/>
  <c r="AB52" i="25"/>
  <c r="DJ52" i="25" s="1"/>
  <c r="AC52" i="25"/>
  <c r="DK52" i="25" s="1"/>
  <c r="AD52" i="25"/>
  <c r="DL52" i="25" s="1"/>
  <c r="AE52" i="25"/>
  <c r="DM52" i="25" s="1"/>
  <c r="AF52" i="25"/>
  <c r="DN52" i="25" s="1"/>
  <c r="AG52" i="25"/>
  <c r="DO52" i="25" s="1"/>
  <c r="AH52" i="25"/>
  <c r="DP52" i="25" s="1"/>
  <c r="AI52" i="25"/>
  <c r="DQ52" i="25" s="1"/>
  <c r="AJ52" i="25"/>
  <c r="DR52" i="25" s="1"/>
  <c r="AK52" i="25"/>
  <c r="DS52" i="25" s="1"/>
  <c r="AL52" i="25"/>
  <c r="DT52" i="25" s="1"/>
  <c r="AM52" i="25"/>
  <c r="DU52" i="25" s="1"/>
  <c r="AN52" i="25"/>
  <c r="DV52" i="25" s="1"/>
  <c r="AO52" i="25"/>
  <c r="DW52" i="25" s="1"/>
  <c r="AP52" i="25"/>
  <c r="DX52" i="25" s="1"/>
  <c r="AQ52" i="25"/>
  <c r="DY52" i="25" s="1"/>
  <c r="AR52" i="25"/>
  <c r="DZ52" i="25" s="1"/>
  <c r="AS52" i="25"/>
  <c r="EA52" i="25" s="1"/>
  <c r="AT52" i="25"/>
  <c r="EB52" i="25" s="1"/>
  <c r="AU52" i="25"/>
  <c r="EC52" i="25" s="1"/>
  <c r="AV52" i="25"/>
  <c r="ED52" i="25" s="1"/>
  <c r="AW52" i="25"/>
  <c r="EE52" i="25" s="1"/>
  <c r="AX52" i="25"/>
  <c r="EF52" i="25" s="1"/>
  <c r="AY52" i="25"/>
  <c r="EG52" i="25" s="1"/>
  <c r="AZ52" i="25"/>
  <c r="EH52" i="25" s="1"/>
  <c r="BA52" i="25"/>
  <c r="EI52" i="25" s="1"/>
  <c r="BB52" i="25"/>
  <c r="EJ52" i="25" s="1"/>
  <c r="BC52" i="25"/>
  <c r="EK52" i="25" s="1"/>
  <c r="BD52" i="25"/>
  <c r="EL52" i="25" s="1"/>
  <c r="BE52" i="25"/>
  <c r="EM52" i="25" s="1"/>
  <c r="BF52" i="25"/>
  <c r="EN52" i="25" s="1"/>
  <c r="BG52" i="25"/>
  <c r="EO52" i="25" s="1"/>
  <c r="BH52" i="25"/>
  <c r="EP52" i="25" s="1"/>
  <c r="BI52" i="25"/>
  <c r="EQ52" i="25" s="1"/>
  <c r="BJ52" i="25"/>
  <c r="ER52" i="25" s="1"/>
  <c r="BK52" i="25"/>
  <c r="ES52" i="25" s="1"/>
  <c r="BL52" i="25"/>
  <c r="ET52" i="25" s="1"/>
  <c r="BM52" i="25"/>
  <c r="EU52" i="25" s="1"/>
  <c r="BN52" i="25"/>
  <c r="EV52" i="25" s="1"/>
  <c r="BO52" i="25"/>
  <c r="EW52" i="25" s="1"/>
  <c r="BP52" i="25"/>
  <c r="EX52" i="25" s="1"/>
  <c r="BQ52" i="25"/>
  <c r="EY52" i="25" s="1"/>
  <c r="BR52" i="25"/>
  <c r="EZ52" i="25" s="1"/>
  <c r="BS52" i="25"/>
  <c r="FA52" i="25" s="1"/>
  <c r="BT52" i="25"/>
  <c r="FB52" i="25" s="1"/>
  <c r="BU52" i="25"/>
  <c r="FC52" i="25" s="1"/>
  <c r="BV52" i="25"/>
  <c r="FD52" i="25" s="1"/>
  <c r="BW52" i="25"/>
  <c r="FE52" i="25" s="1"/>
  <c r="BX52" i="25"/>
  <c r="FF52" i="25" s="1"/>
  <c r="BY52" i="25"/>
  <c r="FG52" i="25" s="1"/>
  <c r="BZ52" i="25"/>
  <c r="FH52" i="25" s="1"/>
  <c r="CA52" i="25"/>
  <c r="FI52" i="25" s="1"/>
  <c r="CB52" i="25"/>
  <c r="FJ52" i="25" s="1"/>
  <c r="CC52" i="25"/>
  <c r="FK52" i="25" s="1"/>
  <c r="CD52" i="25"/>
  <c r="FL52" i="25" s="1"/>
  <c r="CE52" i="25"/>
  <c r="FM52" i="25" s="1"/>
  <c r="CF52" i="25"/>
  <c r="FN52" i="25" s="1"/>
  <c r="CG52" i="25"/>
  <c r="FO52" i="25" s="1"/>
  <c r="CH52" i="25"/>
  <c r="FP52" i="25" s="1"/>
  <c r="CI52" i="25"/>
  <c r="FQ52" i="25" s="1"/>
  <c r="CJ52" i="25"/>
  <c r="FR52" i="25" s="1"/>
  <c r="CK52" i="25"/>
  <c r="FS52" i="25" s="1"/>
  <c r="CL52" i="25"/>
  <c r="FT52" i="25" s="1"/>
  <c r="CM52" i="25"/>
  <c r="FU52" i="25" s="1"/>
  <c r="I53" i="25"/>
  <c r="CQ53" i="25" s="1"/>
  <c r="J53" i="25"/>
  <c r="CR53" i="25" s="1"/>
  <c r="K53" i="25"/>
  <c r="CS53" i="25" s="1"/>
  <c r="L53" i="25"/>
  <c r="CT53" i="25" s="1"/>
  <c r="M53" i="25"/>
  <c r="CU53" i="25" s="1"/>
  <c r="N53" i="25"/>
  <c r="CV53" i="25" s="1"/>
  <c r="O53" i="25"/>
  <c r="CW53" i="25" s="1"/>
  <c r="P53" i="25"/>
  <c r="CX53" i="25" s="1"/>
  <c r="Q53" i="25"/>
  <c r="CY53" i="25" s="1"/>
  <c r="R53" i="25"/>
  <c r="CZ53" i="25" s="1"/>
  <c r="S53" i="25"/>
  <c r="DA53" i="25" s="1"/>
  <c r="T53" i="25"/>
  <c r="DB53" i="25" s="1"/>
  <c r="U53" i="25"/>
  <c r="DC53" i="25" s="1"/>
  <c r="V53" i="25"/>
  <c r="DD53" i="25" s="1"/>
  <c r="W53" i="25"/>
  <c r="DE53" i="25" s="1"/>
  <c r="X53" i="25"/>
  <c r="DF53" i="25" s="1"/>
  <c r="Y53" i="25"/>
  <c r="DG53" i="25" s="1"/>
  <c r="Z53" i="25"/>
  <c r="DH53" i="25" s="1"/>
  <c r="AA53" i="25"/>
  <c r="DI53" i="25" s="1"/>
  <c r="AB53" i="25"/>
  <c r="DJ53" i="25" s="1"/>
  <c r="AC53" i="25"/>
  <c r="DK53" i="25" s="1"/>
  <c r="AD53" i="25"/>
  <c r="DL53" i="25" s="1"/>
  <c r="AE53" i="25"/>
  <c r="DM53" i="25" s="1"/>
  <c r="AF53" i="25"/>
  <c r="DN53" i="25" s="1"/>
  <c r="AG53" i="25"/>
  <c r="DO53" i="25" s="1"/>
  <c r="AH53" i="25"/>
  <c r="DP53" i="25" s="1"/>
  <c r="AI53" i="25"/>
  <c r="DQ53" i="25" s="1"/>
  <c r="AJ53" i="25"/>
  <c r="DR53" i="25" s="1"/>
  <c r="AK53" i="25"/>
  <c r="DS53" i="25" s="1"/>
  <c r="AL53" i="25"/>
  <c r="DT53" i="25" s="1"/>
  <c r="AM53" i="25"/>
  <c r="DU53" i="25" s="1"/>
  <c r="AN53" i="25"/>
  <c r="DV53" i="25" s="1"/>
  <c r="AO53" i="25"/>
  <c r="DW53" i="25" s="1"/>
  <c r="AP53" i="25"/>
  <c r="DX53" i="25" s="1"/>
  <c r="AQ53" i="25"/>
  <c r="DY53" i="25" s="1"/>
  <c r="AR53" i="25"/>
  <c r="DZ53" i="25" s="1"/>
  <c r="AS53" i="25"/>
  <c r="EA53" i="25" s="1"/>
  <c r="AT53" i="25"/>
  <c r="EB53" i="25" s="1"/>
  <c r="AU53" i="25"/>
  <c r="EC53" i="25" s="1"/>
  <c r="AV53" i="25"/>
  <c r="ED53" i="25" s="1"/>
  <c r="AW53" i="25"/>
  <c r="EE53" i="25" s="1"/>
  <c r="AX53" i="25"/>
  <c r="EF53" i="25" s="1"/>
  <c r="AY53" i="25"/>
  <c r="EG53" i="25" s="1"/>
  <c r="AZ53" i="25"/>
  <c r="EH53" i="25" s="1"/>
  <c r="BA53" i="25"/>
  <c r="EI53" i="25" s="1"/>
  <c r="BB53" i="25"/>
  <c r="EJ53" i="25" s="1"/>
  <c r="BC53" i="25"/>
  <c r="EK53" i="25" s="1"/>
  <c r="BD53" i="25"/>
  <c r="EL53" i="25" s="1"/>
  <c r="BE53" i="25"/>
  <c r="EM53" i="25" s="1"/>
  <c r="BF53" i="25"/>
  <c r="EN53" i="25" s="1"/>
  <c r="BG53" i="25"/>
  <c r="EO53" i="25" s="1"/>
  <c r="BH53" i="25"/>
  <c r="EP53" i="25" s="1"/>
  <c r="BI53" i="25"/>
  <c r="EQ53" i="25" s="1"/>
  <c r="BJ53" i="25"/>
  <c r="ER53" i="25" s="1"/>
  <c r="BK53" i="25"/>
  <c r="ES53" i="25" s="1"/>
  <c r="BL53" i="25"/>
  <c r="ET53" i="25" s="1"/>
  <c r="BM53" i="25"/>
  <c r="EU53" i="25" s="1"/>
  <c r="BN53" i="25"/>
  <c r="EV53" i="25" s="1"/>
  <c r="BO53" i="25"/>
  <c r="EW53" i="25" s="1"/>
  <c r="BP53" i="25"/>
  <c r="EX53" i="25" s="1"/>
  <c r="BQ53" i="25"/>
  <c r="EY53" i="25" s="1"/>
  <c r="BR53" i="25"/>
  <c r="EZ53" i="25" s="1"/>
  <c r="BS53" i="25"/>
  <c r="FA53" i="25" s="1"/>
  <c r="BT53" i="25"/>
  <c r="FB53" i="25" s="1"/>
  <c r="BU53" i="25"/>
  <c r="FC53" i="25" s="1"/>
  <c r="BV53" i="25"/>
  <c r="FD53" i="25" s="1"/>
  <c r="BW53" i="25"/>
  <c r="FE53" i="25" s="1"/>
  <c r="BX53" i="25"/>
  <c r="FF53" i="25" s="1"/>
  <c r="BY53" i="25"/>
  <c r="FG53" i="25" s="1"/>
  <c r="BZ53" i="25"/>
  <c r="FH53" i="25" s="1"/>
  <c r="CA53" i="25"/>
  <c r="FI53" i="25" s="1"/>
  <c r="CB53" i="25"/>
  <c r="FJ53" i="25" s="1"/>
  <c r="CC53" i="25"/>
  <c r="FK53" i="25" s="1"/>
  <c r="CD53" i="25"/>
  <c r="FL53" i="25" s="1"/>
  <c r="CE53" i="25"/>
  <c r="FM53" i="25" s="1"/>
  <c r="CF53" i="25"/>
  <c r="FN53" i="25" s="1"/>
  <c r="CG53" i="25"/>
  <c r="FO53" i="25" s="1"/>
  <c r="CH53" i="25"/>
  <c r="FP53" i="25" s="1"/>
  <c r="CI53" i="25"/>
  <c r="FQ53" i="25" s="1"/>
  <c r="CJ53" i="25"/>
  <c r="FR53" i="25" s="1"/>
  <c r="CK53" i="25"/>
  <c r="FS53" i="25" s="1"/>
  <c r="CL53" i="25"/>
  <c r="FT53" i="25" s="1"/>
  <c r="CM53" i="25"/>
  <c r="FU53" i="25" s="1"/>
  <c r="I54" i="25"/>
  <c r="CQ54" i="25" s="1"/>
  <c r="J54" i="25"/>
  <c r="CR54" i="25" s="1"/>
  <c r="K54" i="25"/>
  <c r="CS54" i="25" s="1"/>
  <c r="L54" i="25"/>
  <c r="CT54" i="25" s="1"/>
  <c r="M54" i="25"/>
  <c r="CU54" i="25" s="1"/>
  <c r="N54" i="25"/>
  <c r="CV54" i="25" s="1"/>
  <c r="O54" i="25"/>
  <c r="CW54" i="25" s="1"/>
  <c r="P54" i="25"/>
  <c r="CX54" i="25" s="1"/>
  <c r="Q54" i="25"/>
  <c r="CY54" i="25" s="1"/>
  <c r="R54" i="25"/>
  <c r="CZ54" i="25" s="1"/>
  <c r="S54" i="25"/>
  <c r="DA54" i="25" s="1"/>
  <c r="T54" i="25"/>
  <c r="DB54" i="25" s="1"/>
  <c r="U54" i="25"/>
  <c r="DC54" i="25" s="1"/>
  <c r="V54" i="25"/>
  <c r="DD54" i="25" s="1"/>
  <c r="W54" i="25"/>
  <c r="DE54" i="25" s="1"/>
  <c r="X54" i="25"/>
  <c r="DF54" i="25" s="1"/>
  <c r="Y54" i="25"/>
  <c r="DG54" i="25" s="1"/>
  <c r="Z54" i="25"/>
  <c r="DH54" i="25" s="1"/>
  <c r="AA54" i="25"/>
  <c r="DI54" i="25" s="1"/>
  <c r="AB54" i="25"/>
  <c r="DJ54" i="25" s="1"/>
  <c r="AC54" i="25"/>
  <c r="DK54" i="25" s="1"/>
  <c r="AD54" i="25"/>
  <c r="DL54" i="25" s="1"/>
  <c r="AE54" i="25"/>
  <c r="DM54" i="25" s="1"/>
  <c r="AF54" i="25"/>
  <c r="DN54" i="25" s="1"/>
  <c r="AG54" i="25"/>
  <c r="DO54" i="25" s="1"/>
  <c r="AH54" i="25"/>
  <c r="DP54" i="25" s="1"/>
  <c r="AI54" i="25"/>
  <c r="DQ54" i="25" s="1"/>
  <c r="AJ54" i="25"/>
  <c r="DR54" i="25" s="1"/>
  <c r="AK54" i="25"/>
  <c r="DS54" i="25" s="1"/>
  <c r="AL54" i="25"/>
  <c r="DT54" i="25" s="1"/>
  <c r="AM54" i="25"/>
  <c r="DU54" i="25" s="1"/>
  <c r="AN54" i="25"/>
  <c r="DV54" i="25" s="1"/>
  <c r="AO54" i="25"/>
  <c r="DW54" i="25" s="1"/>
  <c r="AP54" i="25"/>
  <c r="DX54" i="25" s="1"/>
  <c r="AQ54" i="25"/>
  <c r="DY54" i="25" s="1"/>
  <c r="AR54" i="25"/>
  <c r="DZ54" i="25" s="1"/>
  <c r="AS54" i="25"/>
  <c r="EA54" i="25" s="1"/>
  <c r="AT54" i="25"/>
  <c r="EB54" i="25" s="1"/>
  <c r="AU54" i="25"/>
  <c r="EC54" i="25" s="1"/>
  <c r="AV54" i="25"/>
  <c r="ED54" i="25" s="1"/>
  <c r="AW54" i="25"/>
  <c r="EE54" i="25" s="1"/>
  <c r="AX54" i="25"/>
  <c r="EF54" i="25" s="1"/>
  <c r="AY54" i="25"/>
  <c r="EG54" i="25" s="1"/>
  <c r="AZ54" i="25"/>
  <c r="EH54" i="25" s="1"/>
  <c r="BA54" i="25"/>
  <c r="EI54" i="25" s="1"/>
  <c r="BB54" i="25"/>
  <c r="EJ54" i="25" s="1"/>
  <c r="BC54" i="25"/>
  <c r="EK54" i="25" s="1"/>
  <c r="BD54" i="25"/>
  <c r="EL54" i="25" s="1"/>
  <c r="BE54" i="25"/>
  <c r="EM54" i="25" s="1"/>
  <c r="BF54" i="25"/>
  <c r="EN54" i="25" s="1"/>
  <c r="BG54" i="25"/>
  <c r="EO54" i="25" s="1"/>
  <c r="BH54" i="25"/>
  <c r="EP54" i="25" s="1"/>
  <c r="BI54" i="25"/>
  <c r="EQ54" i="25" s="1"/>
  <c r="BJ54" i="25"/>
  <c r="ER54" i="25" s="1"/>
  <c r="BK54" i="25"/>
  <c r="ES54" i="25" s="1"/>
  <c r="BL54" i="25"/>
  <c r="ET54" i="25" s="1"/>
  <c r="BM54" i="25"/>
  <c r="EU54" i="25" s="1"/>
  <c r="BN54" i="25"/>
  <c r="EV54" i="25" s="1"/>
  <c r="BO54" i="25"/>
  <c r="EW54" i="25" s="1"/>
  <c r="BP54" i="25"/>
  <c r="EX54" i="25" s="1"/>
  <c r="BQ54" i="25"/>
  <c r="EY54" i="25" s="1"/>
  <c r="BR54" i="25"/>
  <c r="EZ54" i="25" s="1"/>
  <c r="BS54" i="25"/>
  <c r="FA54" i="25" s="1"/>
  <c r="BT54" i="25"/>
  <c r="FB54" i="25" s="1"/>
  <c r="BU54" i="25"/>
  <c r="FC54" i="25" s="1"/>
  <c r="BV54" i="25"/>
  <c r="FD54" i="25" s="1"/>
  <c r="BW54" i="25"/>
  <c r="FE54" i="25" s="1"/>
  <c r="BX54" i="25"/>
  <c r="FF54" i="25" s="1"/>
  <c r="BY54" i="25"/>
  <c r="FG54" i="25" s="1"/>
  <c r="BZ54" i="25"/>
  <c r="FH54" i="25" s="1"/>
  <c r="CA54" i="25"/>
  <c r="FI54" i="25" s="1"/>
  <c r="CB54" i="25"/>
  <c r="FJ54" i="25" s="1"/>
  <c r="CC54" i="25"/>
  <c r="FK54" i="25" s="1"/>
  <c r="CD54" i="25"/>
  <c r="FL54" i="25" s="1"/>
  <c r="CE54" i="25"/>
  <c r="FM54" i="25" s="1"/>
  <c r="CF54" i="25"/>
  <c r="FN54" i="25" s="1"/>
  <c r="CG54" i="25"/>
  <c r="FO54" i="25" s="1"/>
  <c r="CH54" i="25"/>
  <c r="FP54" i="25" s="1"/>
  <c r="CI54" i="25"/>
  <c r="FQ54" i="25" s="1"/>
  <c r="CJ54" i="25"/>
  <c r="FR54" i="25" s="1"/>
  <c r="CK54" i="25"/>
  <c r="FS54" i="25" s="1"/>
  <c r="CL54" i="25"/>
  <c r="FT54" i="25" s="1"/>
  <c r="CM54" i="25"/>
  <c r="FU54" i="25" s="1"/>
  <c r="I55" i="25"/>
  <c r="CQ55" i="25" s="1"/>
  <c r="J55" i="25"/>
  <c r="CR55" i="25" s="1"/>
  <c r="K55" i="25"/>
  <c r="CS55" i="25" s="1"/>
  <c r="L55" i="25"/>
  <c r="CT55" i="25" s="1"/>
  <c r="M55" i="25"/>
  <c r="CU55" i="25" s="1"/>
  <c r="N55" i="25"/>
  <c r="CV55" i="25" s="1"/>
  <c r="O55" i="25"/>
  <c r="CW55" i="25" s="1"/>
  <c r="P55" i="25"/>
  <c r="CX55" i="25" s="1"/>
  <c r="Q55" i="25"/>
  <c r="CY55" i="25" s="1"/>
  <c r="R55" i="25"/>
  <c r="CZ55" i="25" s="1"/>
  <c r="S55" i="25"/>
  <c r="DA55" i="25" s="1"/>
  <c r="T55" i="25"/>
  <c r="DB55" i="25" s="1"/>
  <c r="U55" i="25"/>
  <c r="DC55" i="25" s="1"/>
  <c r="V55" i="25"/>
  <c r="DD55" i="25" s="1"/>
  <c r="W55" i="25"/>
  <c r="DE55" i="25" s="1"/>
  <c r="X55" i="25"/>
  <c r="DF55" i="25" s="1"/>
  <c r="Y55" i="25"/>
  <c r="DG55" i="25" s="1"/>
  <c r="Z55" i="25"/>
  <c r="DH55" i="25" s="1"/>
  <c r="AA55" i="25"/>
  <c r="DI55" i="25" s="1"/>
  <c r="AB55" i="25"/>
  <c r="DJ55" i="25" s="1"/>
  <c r="AC55" i="25"/>
  <c r="DK55" i="25" s="1"/>
  <c r="AD55" i="25"/>
  <c r="DL55" i="25" s="1"/>
  <c r="AE55" i="25"/>
  <c r="DM55" i="25" s="1"/>
  <c r="AF55" i="25"/>
  <c r="DN55" i="25" s="1"/>
  <c r="AG55" i="25"/>
  <c r="DO55" i="25" s="1"/>
  <c r="AH55" i="25"/>
  <c r="DP55" i="25" s="1"/>
  <c r="AI55" i="25"/>
  <c r="DQ55" i="25" s="1"/>
  <c r="AJ55" i="25"/>
  <c r="DR55" i="25" s="1"/>
  <c r="AK55" i="25"/>
  <c r="DS55" i="25" s="1"/>
  <c r="AL55" i="25"/>
  <c r="DT55" i="25" s="1"/>
  <c r="AM55" i="25"/>
  <c r="DU55" i="25" s="1"/>
  <c r="AN55" i="25"/>
  <c r="DV55" i="25" s="1"/>
  <c r="AO55" i="25"/>
  <c r="DW55" i="25" s="1"/>
  <c r="AP55" i="25"/>
  <c r="DX55" i="25" s="1"/>
  <c r="AQ55" i="25"/>
  <c r="DY55" i="25" s="1"/>
  <c r="AR55" i="25"/>
  <c r="DZ55" i="25" s="1"/>
  <c r="AS55" i="25"/>
  <c r="EA55" i="25" s="1"/>
  <c r="AT55" i="25"/>
  <c r="EB55" i="25" s="1"/>
  <c r="AU55" i="25"/>
  <c r="EC55" i="25" s="1"/>
  <c r="AV55" i="25"/>
  <c r="ED55" i="25" s="1"/>
  <c r="AW55" i="25"/>
  <c r="EE55" i="25" s="1"/>
  <c r="AX55" i="25"/>
  <c r="EF55" i="25" s="1"/>
  <c r="AY55" i="25"/>
  <c r="EG55" i="25" s="1"/>
  <c r="AZ55" i="25"/>
  <c r="EH55" i="25" s="1"/>
  <c r="BA55" i="25"/>
  <c r="EI55" i="25" s="1"/>
  <c r="BB55" i="25"/>
  <c r="EJ55" i="25" s="1"/>
  <c r="BC55" i="25"/>
  <c r="EK55" i="25" s="1"/>
  <c r="BD55" i="25"/>
  <c r="EL55" i="25" s="1"/>
  <c r="BE55" i="25"/>
  <c r="EM55" i="25" s="1"/>
  <c r="BF55" i="25"/>
  <c r="EN55" i="25" s="1"/>
  <c r="BG55" i="25"/>
  <c r="EO55" i="25" s="1"/>
  <c r="BH55" i="25"/>
  <c r="EP55" i="25" s="1"/>
  <c r="BI55" i="25"/>
  <c r="EQ55" i="25" s="1"/>
  <c r="BJ55" i="25"/>
  <c r="ER55" i="25" s="1"/>
  <c r="BK55" i="25"/>
  <c r="ES55" i="25" s="1"/>
  <c r="BL55" i="25"/>
  <c r="ET55" i="25" s="1"/>
  <c r="BM55" i="25"/>
  <c r="EU55" i="25" s="1"/>
  <c r="BN55" i="25"/>
  <c r="EV55" i="25" s="1"/>
  <c r="BO55" i="25"/>
  <c r="EW55" i="25" s="1"/>
  <c r="BP55" i="25"/>
  <c r="EX55" i="25" s="1"/>
  <c r="BQ55" i="25"/>
  <c r="EY55" i="25" s="1"/>
  <c r="BR55" i="25"/>
  <c r="EZ55" i="25" s="1"/>
  <c r="BS55" i="25"/>
  <c r="FA55" i="25" s="1"/>
  <c r="BT55" i="25"/>
  <c r="FB55" i="25" s="1"/>
  <c r="BU55" i="25"/>
  <c r="FC55" i="25" s="1"/>
  <c r="BV55" i="25"/>
  <c r="FD55" i="25" s="1"/>
  <c r="BW55" i="25"/>
  <c r="FE55" i="25" s="1"/>
  <c r="BX55" i="25"/>
  <c r="FF55" i="25" s="1"/>
  <c r="BY55" i="25"/>
  <c r="FG55" i="25" s="1"/>
  <c r="BZ55" i="25"/>
  <c r="FH55" i="25" s="1"/>
  <c r="CA55" i="25"/>
  <c r="FI55" i="25" s="1"/>
  <c r="CB55" i="25"/>
  <c r="FJ55" i="25" s="1"/>
  <c r="CC55" i="25"/>
  <c r="FK55" i="25" s="1"/>
  <c r="CD55" i="25"/>
  <c r="FL55" i="25" s="1"/>
  <c r="CE55" i="25"/>
  <c r="FM55" i="25" s="1"/>
  <c r="CF55" i="25"/>
  <c r="FN55" i="25" s="1"/>
  <c r="CG55" i="25"/>
  <c r="FO55" i="25" s="1"/>
  <c r="CH55" i="25"/>
  <c r="FP55" i="25" s="1"/>
  <c r="CI55" i="25"/>
  <c r="FQ55" i="25" s="1"/>
  <c r="CJ55" i="25"/>
  <c r="FR55" i="25" s="1"/>
  <c r="CK55" i="25"/>
  <c r="FS55" i="25" s="1"/>
  <c r="CL55" i="25"/>
  <c r="FT55" i="25" s="1"/>
  <c r="CM55" i="25"/>
  <c r="FU55" i="25" s="1"/>
  <c r="I56" i="25"/>
  <c r="CQ56" i="25" s="1"/>
  <c r="J56" i="25"/>
  <c r="CR56" i="25" s="1"/>
  <c r="K56" i="25"/>
  <c r="CS56" i="25" s="1"/>
  <c r="L56" i="25"/>
  <c r="CT56" i="25" s="1"/>
  <c r="M56" i="25"/>
  <c r="CU56" i="25" s="1"/>
  <c r="N56" i="25"/>
  <c r="CV56" i="25" s="1"/>
  <c r="O56" i="25"/>
  <c r="CW56" i="25" s="1"/>
  <c r="P56" i="25"/>
  <c r="CX56" i="25" s="1"/>
  <c r="Q56" i="25"/>
  <c r="CY56" i="25" s="1"/>
  <c r="R56" i="25"/>
  <c r="CZ56" i="25" s="1"/>
  <c r="S56" i="25"/>
  <c r="DA56" i="25" s="1"/>
  <c r="T56" i="25"/>
  <c r="DB56" i="25" s="1"/>
  <c r="U56" i="25"/>
  <c r="DC56" i="25" s="1"/>
  <c r="V56" i="25"/>
  <c r="DD56" i="25" s="1"/>
  <c r="W56" i="25"/>
  <c r="DE56" i="25" s="1"/>
  <c r="X56" i="25"/>
  <c r="DF56" i="25" s="1"/>
  <c r="Y56" i="25"/>
  <c r="DG56" i="25" s="1"/>
  <c r="Z56" i="25"/>
  <c r="DH56" i="25" s="1"/>
  <c r="AA56" i="25"/>
  <c r="DI56" i="25" s="1"/>
  <c r="AB56" i="25"/>
  <c r="DJ56" i="25" s="1"/>
  <c r="AC56" i="25"/>
  <c r="DK56" i="25" s="1"/>
  <c r="AD56" i="25"/>
  <c r="DL56" i="25" s="1"/>
  <c r="AE56" i="25"/>
  <c r="DM56" i="25" s="1"/>
  <c r="AF56" i="25"/>
  <c r="DN56" i="25" s="1"/>
  <c r="AG56" i="25"/>
  <c r="DO56" i="25" s="1"/>
  <c r="AH56" i="25"/>
  <c r="DP56" i="25" s="1"/>
  <c r="AI56" i="25"/>
  <c r="DQ56" i="25" s="1"/>
  <c r="AJ56" i="25"/>
  <c r="DR56" i="25" s="1"/>
  <c r="AK56" i="25"/>
  <c r="DS56" i="25" s="1"/>
  <c r="AL56" i="25"/>
  <c r="DT56" i="25" s="1"/>
  <c r="AM56" i="25"/>
  <c r="DU56" i="25" s="1"/>
  <c r="AN56" i="25"/>
  <c r="DV56" i="25" s="1"/>
  <c r="AO56" i="25"/>
  <c r="DW56" i="25" s="1"/>
  <c r="AP56" i="25"/>
  <c r="DX56" i="25" s="1"/>
  <c r="AQ56" i="25"/>
  <c r="DY56" i="25" s="1"/>
  <c r="AR56" i="25"/>
  <c r="DZ56" i="25" s="1"/>
  <c r="AS56" i="25"/>
  <c r="EA56" i="25" s="1"/>
  <c r="AT56" i="25"/>
  <c r="EB56" i="25" s="1"/>
  <c r="AU56" i="25"/>
  <c r="EC56" i="25" s="1"/>
  <c r="AV56" i="25"/>
  <c r="ED56" i="25" s="1"/>
  <c r="AW56" i="25"/>
  <c r="EE56" i="25" s="1"/>
  <c r="AX56" i="25"/>
  <c r="EF56" i="25" s="1"/>
  <c r="AY56" i="25"/>
  <c r="EG56" i="25" s="1"/>
  <c r="AZ56" i="25"/>
  <c r="EH56" i="25" s="1"/>
  <c r="BA56" i="25"/>
  <c r="EI56" i="25" s="1"/>
  <c r="BB56" i="25"/>
  <c r="EJ56" i="25" s="1"/>
  <c r="BC56" i="25"/>
  <c r="EK56" i="25" s="1"/>
  <c r="BD56" i="25"/>
  <c r="EL56" i="25" s="1"/>
  <c r="BE56" i="25"/>
  <c r="EM56" i="25" s="1"/>
  <c r="BF56" i="25"/>
  <c r="EN56" i="25" s="1"/>
  <c r="BG56" i="25"/>
  <c r="EO56" i="25" s="1"/>
  <c r="BH56" i="25"/>
  <c r="EP56" i="25" s="1"/>
  <c r="BI56" i="25"/>
  <c r="EQ56" i="25" s="1"/>
  <c r="BJ56" i="25"/>
  <c r="ER56" i="25" s="1"/>
  <c r="BK56" i="25"/>
  <c r="ES56" i="25" s="1"/>
  <c r="BL56" i="25"/>
  <c r="ET56" i="25" s="1"/>
  <c r="BM56" i="25"/>
  <c r="EU56" i="25" s="1"/>
  <c r="BN56" i="25"/>
  <c r="EV56" i="25" s="1"/>
  <c r="BO56" i="25"/>
  <c r="EW56" i="25" s="1"/>
  <c r="BP56" i="25"/>
  <c r="EX56" i="25" s="1"/>
  <c r="BQ56" i="25"/>
  <c r="EY56" i="25" s="1"/>
  <c r="BR56" i="25"/>
  <c r="EZ56" i="25" s="1"/>
  <c r="BS56" i="25"/>
  <c r="FA56" i="25" s="1"/>
  <c r="BT56" i="25"/>
  <c r="FB56" i="25" s="1"/>
  <c r="BU56" i="25"/>
  <c r="FC56" i="25" s="1"/>
  <c r="BV56" i="25"/>
  <c r="FD56" i="25" s="1"/>
  <c r="BW56" i="25"/>
  <c r="FE56" i="25" s="1"/>
  <c r="BX56" i="25"/>
  <c r="FF56" i="25" s="1"/>
  <c r="BY56" i="25"/>
  <c r="FG56" i="25" s="1"/>
  <c r="BZ56" i="25"/>
  <c r="FH56" i="25" s="1"/>
  <c r="CA56" i="25"/>
  <c r="FI56" i="25" s="1"/>
  <c r="CB56" i="25"/>
  <c r="FJ56" i="25" s="1"/>
  <c r="CC56" i="25"/>
  <c r="FK56" i="25" s="1"/>
  <c r="CD56" i="25"/>
  <c r="FL56" i="25" s="1"/>
  <c r="CE56" i="25"/>
  <c r="FM56" i="25" s="1"/>
  <c r="CF56" i="25"/>
  <c r="FN56" i="25" s="1"/>
  <c r="CG56" i="25"/>
  <c r="FO56" i="25" s="1"/>
  <c r="CH56" i="25"/>
  <c r="FP56" i="25" s="1"/>
  <c r="CI56" i="25"/>
  <c r="FQ56" i="25" s="1"/>
  <c r="CJ56" i="25"/>
  <c r="FR56" i="25" s="1"/>
  <c r="CK56" i="25"/>
  <c r="FS56" i="25" s="1"/>
  <c r="CL56" i="25"/>
  <c r="FT56" i="25" s="1"/>
  <c r="CM56" i="25"/>
  <c r="FU56" i="25" s="1"/>
  <c r="I57" i="25"/>
  <c r="CQ57" i="25" s="1"/>
  <c r="J57" i="25"/>
  <c r="CR57" i="25" s="1"/>
  <c r="K57" i="25"/>
  <c r="CS57" i="25" s="1"/>
  <c r="L57" i="25"/>
  <c r="CT57" i="25" s="1"/>
  <c r="M57" i="25"/>
  <c r="CU57" i="25" s="1"/>
  <c r="N57" i="25"/>
  <c r="CV57" i="25" s="1"/>
  <c r="O57" i="25"/>
  <c r="CW57" i="25" s="1"/>
  <c r="P57" i="25"/>
  <c r="CX57" i="25" s="1"/>
  <c r="Q57" i="25"/>
  <c r="CY57" i="25" s="1"/>
  <c r="R57" i="25"/>
  <c r="CZ57" i="25" s="1"/>
  <c r="S57" i="25"/>
  <c r="DA57" i="25" s="1"/>
  <c r="T57" i="25"/>
  <c r="DB57" i="25" s="1"/>
  <c r="U57" i="25"/>
  <c r="DC57" i="25" s="1"/>
  <c r="V57" i="25"/>
  <c r="DD57" i="25" s="1"/>
  <c r="W57" i="25"/>
  <c r="DE57" i="25" s="1"/>
  <c r="X57" i="25"/>
  <c r="DF57" i="25" s="1"/>
  <c r="Y57" i="25"/>
  <c r="DG57" i="25" s="1"/>
  <c r="Z57" i="25"/>
  <c r="DH57" i="25" s="1"/>
  <c r="AA57" i="25"/>
  <c r="DI57" i="25" s="1"/>
  <c r="AB57" i="25"/>
  <c r="DJ57" i="25" s="1"/>
  <c r="AC57" i="25"/>
  <c r="DK57" i="25" s="1"/>
  <c r="AD57" i="25"/>
  <c r="DL57" i="25" s="1"/>
  <c r="AE57" i="25"/>
  <c r="DM57" i="25" s="1"/>
  <c r="AF57" i="25"/>
  <c r="DN57" i="25" s="1"/>
  <c r="AG57" i="25"/>
  <c r="DO57" i="25" s="1"/>
  <c r="AH57" i="25"/>
  <c r="DP57" i="25" s="1"/>
  <c r="AI57" i="25"/>
  <c r="DQ57" i="25" s="1"/>
  <c r="AJ57" i="25"/>
  <c r="DR57" i="25" s="1"/>
  <c r="AK57" i="25"/>
  <c r="DS57" i="25" s="1"/>
  <c r="AL57" i="25"/>
  <c r="DT57" i="25" s="1"/>
  <c r="AM57" i="25"/>
  <c r="DU57" i="25" s="1"/>
  <c r="AN57" i="25"/>
  <c r="DV57" i="25" s="1"/>
  <c r="AO57" i="25"/>
  <c r="DW57" i="25" s="1"/>
  <c r="AP57" i="25"/>
  <c r="DX57" i="25" s="1"/>
  <c r="AQ57" i="25"/>
  <c r="DY57" i="25" s="1"/>
  <c r="AR57" i="25"/>
  <c r="DZ57" i="25" s="1"/>
  <c r="AS57" i="25"/>
  <c r="EA57" i="25" s="1"/>
  <c r="AT57" i="25"/>
  <c r="EB57" i="25" s="1"/>
  <c r="AU57" i="25"/>
  <c r="EC57" i="25" s="1"/>
  <c r="AV57" i="25"/>
  <c r="ED57" i="25" s="1"/>
  <c r="AW57" i="25"/>
  <c r="EE57" i="25" s="1"/>
  <c r="AX57" i="25"/>
  <c r="EF57" i="25" s="1"/>
  <c r="AY57" i="25"/>
  <c r="EG57" i="25" s="1"/>
  <c r="AZ57" i="25"/>
  <c r="EH57" i="25" s="1"/>
  <c r="BA57" i="25"/>
  <c r="EI57" i="25" s="1"/>
  <c r="BB57" i="25"/>
  <c r="EJ57" i="25" s="1"/>
  <c r="BC57" i="25"/>
  <c r="EK57" i="25" s="1"/>
  <c r="BD57" i="25"/>
  <c r="EL57" i="25" s="1"/>
  <c r="BE57" i="25"/>
  <c r="EM57" i="25" s="1"/>
  <c r="BF57" i="25"/>
  <c r="EN57" i="25" s="1"/>
  <c r="BG57" i="25"/>
  <c r="EO57" i="25" s="1"/>
  <c r="BH57" i="25"/>
  <c r="EP57" i="25" s="1"/>
  <c r="BI57" i="25"/>
  <c r="EQ57" i="25" s="1"/>
  <c r="BJ57" i="25"/>
  <c r="ER57" i="25" s="1"/>
  <c r="BK57" i="25"/>
  <c r="ES57" i="25" s="1"/>
  <c r="BL57" i="25"/>
  <c r="ET57" i="25" s="1"/>
  <c r="BM57" i="25"/>
  <c r="EU57" i="25" s="1"/>
  <c r="BN57" i="25"/>
  <c r="EV57" i="25" s="1"/>
  <c r="BO57" i="25"/>
  <c r="EW57" i="25" s="1"/>
  <c r="BP57" i="25"/>
  <c r="EX57" i="25" s="1"/>
  <c r="BQ57" i="25"/>
  <c r="EY57" i="25" s="1"/>
  <c r="BR57" i="25"/>
  <c r="EZ57" i="25" s="1"/>
  <c r="BS57" i="25"/>
  <c r="FA57" i="25" s="1"/>
  <c r="BT57" i="25"/>
  <c r="FB57" i="25" s="1"/>
  <c r="BU57" i="25"/>
  <c r="FC57" i="25" s="1"/>
  <c r="BV57" i="25"/>
  <c r="FD57" i="25" s="1"/>
  <c r="BW57" i="25"/>
  <c r="FE57" i="25" s="1"/>
  <c r="BX57" i="25"/>
  <c r="FF57" i="25" s="1"/>
  <c r="BY57" i="25"/>
  <c r="FG57" i="25" s="1"/>
  <c r="BZ57" i="25"/>
  <c r="FH57" i="25" s="1"/>
  <c r="CA57" i="25"/>
  <c r="FI57" i="25" s="1"/>
  <c r="CB57" i="25"/>
  <c r="FJ57" i="25" s="1"/>
  <c r="CC57" i="25"/>
  <c r="FK57" i="25" s="1"/>
  <c r="CD57" i="25"/>
  <c r="FL57" i="25" s="1"/>
  <c r="CE57" i="25"/>
  <c r="FM57" i="25" s="1"/>
  <c r="CF57" i="25"/>
  <c r="FN57" i="25" s="1"/>
  <c r="CG57" i="25"/>
  <c r="FO57" i="25" s="1"/>
  <c r="CH57" i="25"/>
  <c r="FP57" i="25" s="1"/>
  <c r="CI57" i="25"/>
  <c r="FQ57" i="25" s="1"/>
  <c r="CJ57" i="25"/>
  <c r="FR57" i="25" s="1"/>
  <c r="CK57" i="25"/>
  <c r="FS57" i="25" s="1"/>
  <c r="CL57" i="25"/>
  <c r="FT57" i="25" s="1"/>
  <c r="CM57" i="25"/>
  <c r="FU57" i="25" s="1"/>
  <c r="H5" i="25"/>
  <c r="CP5" i="25" s="1"/>
  <c r="H6" i="25"/>
  <c r="CP6" i="25" s="1"/>
  <c r="H7" i="25"/>
  <c r="CP7" i="25" s="1"/>
  <c r="H8" i="25"/>
  <c r="CP8" i="25" s="1"/>
  <c r="H9" i="25"/>
  <c r="CP9" i="25" s="1"/>
  <c r="H10" i="25"/>
  <c r="CP10" i="25" s="1"/>
  <c r="H11" i="25"/>
  <c r="CP11" i="25" s="1"/>
  <c r="H12" i="25"/>
  <c r="CP12" i="25" s="1"/>
  <c r="H13" i="25"/>
  <c r="CP13" i="25" s="1"/>
  <c r="H14" i="25"/>
  <c r="CP14" i="25" s="1"/>
  <c r="H15" i="25"/>
  <c r="CP15" i="25" s="1"/>
  <c r="H16" i="25"/>
  <c r="CP16" i="25" s="1"/>
  <c r="H17" i="25"/>
  <c r="CP17" i="25" s="1"/>
  <c r="H18" i="25"/>
  <c r="CP18" i="25" s="1"/>
  <c r="H19" i="25"/>
  <c r="CP19" i="25" s="1"/>
  <c r="H20" i="25"/>
  <c r="CP20" i="25" s="1"/>
  <c r="H21" i="25"/>
  <c r="CP21" i="25" s="1"/>
  <c r="H22" i="25"/>
  <c r="CP22" i="25" s="1"/>
  <c r="H23" i="25"/>
  <c r="CP23" i="25" s="1"/>
  <c r="H24" i="25"/>
  <c r="CP24" i="25" s="1"/>
  <c r="H25" i="25"/>
  <c r="CP25" i="25" s="1"/>
  <c r="H26" i="25"/>
  <c r="CP26" i="25" s="1"/>
  <c r="H27" i="25"/>
  <c r="CP27" i="25" s="1"/>
  <c r="H28" i="25"/>
  <c r="CP28" i="25" s="1"/>
  <c r="H29" i="25"/>
  <c r="CP29" i="25" s="1"/>
  <c r="H30" i="25"/>
  <c r="CP30" i="25" s="1"/>
  <c r="H31" i="25"/>
  <c r="CP31" i="25" s="1"/>
  <c r="H32" i="25"/>
  <c r="CP32" i="25" s="1"/>
  <c r="H33" i="25"/>
  <c r="CP33" i="25" s="1"/>
  <c r="H34" i="25"/>
  <c r="CP34" i="25" s="1"/>
  <c r="H35" i="25"/>
  <c r="CP35" i="25" s="1"/>
  <c r="H36" i="25"/>
  <c r="CP36" i="25" s="1"/>
  <c r="H37" i="25"/>
  <c r="CP37" i="25" s="1"/>
  <c r="H38" i="25"/>
  <c r="CP38" i="25" s="1"/>
  <c r="H39" i="25"/>
  <c r="CP39" i="25" s="1"/>
  <c r="H40" i="25"/>
  <c r="CP40" i="25" s="1"/>
  <c r="H41" i="25"/>
  <c r="CP41" i="25" s="1"/>
  <c r="H42" i="25"/>
  <c r="CP42" i="25" s="1"/>
  <c r="H43" i="25"/>
  <c r="CP43" i="25" s="1"/>
  <c r="H44" i="25"/>
  <c r="CP44" i="25" s="1"/>
  <c r="H45" i="25"/>
  <c r="CP45" i="25" s="1"/>
  <c r="H46" i="25"/>
  <c r="CP46" i="25" s="1"/>
  <c r="H47" i="25"/>
  <c r="CP47" i="25" s="1"/>
  <c r="H48" i="25"/>
  <c r="CP48" i="25" s="1"/>
  <c r="H49" i="25"/>
  <c r="CP49" i="25" s="1"/>
  <c r="H50" i="25"/>
  <c r="CP50" i="25" s="1"/>
  <c r="H51" i="25"/>
  <c r="CP51" i="25" s="1"/>
  <c r="H52" i="25"/>
  <c r="CP52" i="25" s="1"/>
  <c r="H53" i="25"/>
  <c r="CP53" i="25" s="1"/>
  <c r="H54" i="25"/>
  <c r="CP54" i="25" s="1"/>
  <c r="H55" i="25"/>
  <c r="CP55" i="25" s="1"/>
  <c r="H56" i="25"/>
  <c r="CP56" i="25" s="1"/>
  <c r="H57" i="25"/>
  <c r="CP57" i="25" s="1"/>
  <c r="H4" i="25"/>
  <c r="CP4" i="25" s="1"/>
  <c r="E6" i="25"/>
  <c r="E20" i="25"/>
  <c r="E29" i="25"/>
  <c r="E40" i="25"/>
  <c r="E41" i="25"/>
  <c r="O7" i="23"/>
  <c r="N6" i="23"/>
  <c r="M5" i="23"/>
  <c r="L4" i="23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AJ5" i="39"/>
  <c r="AK5" i="39"/>
  <c r="AL5" i="39"/>
  <c r="AM5" i="39"/>
  <c r="AN5" i="39"/>
  <c r="AO5" i="39"/>
  <c r="AP5" i="39"/>
  <c r="AQ5" i="39"/>
  <c r="AR5" i="39"/>
  <c r="AS5" i="39"/>
  <c r="AT5" i="39"/>
  <c r="AU5" i="39"/>
  <c r="AV5" i="39"/>
  <c r="AW5" i="39"/>
  <c r="AX5" i="39"/>
  <c r="AY5" i="39"/>
  <c r="AZ5" i="39"/>
  <c r="BA5" i="39"/>
  <c r="BB5" i="39"/>
  <c r="BC5" i="39"/>
  <c r="BD5" i="39"/>
  <c r="BE5" i="39"/>
  <c r="BF5" i="39"/>
  <c r="BG5" i="39"/>
  <c r="BH5" i="39"/>
  <c r="BI5" i="39"/>
  <c r="BJ5" i="39"/>
  <c r="BK5" i="39"/>
  <c r="BL5" i="39"/>
  <c r="BM5" i="39"/>
  <c r="BN5" i="39"/>
  <c r="BO5" i="39"/>
  <c r="BP5" i="39"/>
  <c r="BQ5" i="39"/>
  <c r="BR5" i="39"/>
  <c r="BS5" i="39"/>
  <c r="BT5" i="39"/>
  <c r="BU5" i="39"/>
  <c r="BV5" i="39"/>
  <c r="BW5" i="39"/>
  <c r="BX5" i="39"/>
  <c r="BY5" i="39"/>
  <c r="BZ5" i="39"/>
  <c r="CA5" i="39"/>
  <c r="CB5" i="39"/>
  <c r="CC5" i="39"/>
  <c r="CD5" i="39"/>
  <c r="CE5" i="39"/>
  <c r="CF5" i="39"/>
  <c r="CG5" i="39"/>
  <c r="CH5" i="39"/>
  <c r="CI5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AJ6" i="39"/>
  <c r="AK6" i="39"/>
  <c r="AL6" i="39"/>
  <c r="AM6" i="39"/>
  <c r="AN6" i="39"/>
  <c r="AO6" i="39"/>
  <c r="AP6" i="39"/>
  <c r="AQ6" i="39"/>
  <c r="AR6" i="39"/>
  <c r="AS6" i="39"/>
  <c r="AT6" i="39"/>
  <c r="AU6" i="39"/>
  <c r="AV6" i="39"/>
  <c r="AW6" i="39"/>
  <c r="AX6" i="39"/>
  <c r="AY6" i="39"/>
  <c r="AZ6" i="39"/>
  <c r="BA6" i="39"/>
  <c r="BB6" i="39"/>
  <c r="BC6" i="39"/>
  <c r="BD6" i="39"/>
  <c r="BE6" i="39"/>
  <c r="BF6" i="39"/>
  <c r="BG6" i="39"/>
  <c r="BH6" i="39"/>
  <c r="BI6" i="39"/>
  <c r="BJ6" i="39"/>
  <c r="BK6" i="39"/>
  <c r="BL6" i="39"/>
  <c r="BM6" i="39"/>
  <c r="BN6" i="39"/>
  <c r="BO6" i="39"/>
  <c r="BP6" i="39"/>
  <c r="BQ6" i="39"/>
  <c r="BR6" i="39"/>
  <c r="BS6" i="39"/>
  <c r="BT6" i="39"/>
  <c r="BU6" i="39"/>
  <c r="BV6" i="39"/>
  <c r="BW6" i="39"/>
  <c r="BX6" i="39"/>
  <c r="BY6" i="39"/>
  <c r="BZ6" i="39"/>
  <c r="CA6" i="39"/>
  <c r="CB6" i="39"/>
  <c r="CC6" i="39"/>
  <c r="CD6" i="39"/>
  <c r="CE6" i="39"/>
  <c r="CF6" i="39"/>
  <c r="CG6" i="39"/>
  <c r="CH6" i="39"/>
  <c r="CI6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AI7" i="39"/>
  <c r="AJ7" i="39"/>
  <c r="AK7" i="39"/>
  <c r="AL7" i="39"/>
  <c r="AM7" i="39"/>
  <c r="AN7" i="39"/>
  <c r="AO7" i="39"/>
  <c r="AP7" i="39"/>
  <c r="AQ7" i="39"/>
  <c r="AR7" i="39"/>
  <c r="AS7" i="39"/>
  <c r="AT7" i="39"/>
  <c r="AU7" i="39"/>
  <c r="AV7" i="39"/>
  <c r="AW7" i="39"/>
  <c r="AX7" i="39"/>
  <c r="AY7" i="39"/>
  <c r="AZ7" i="39"/>
  <c r="BA7" i="39"/>
  <c r="BB7" i="39"/>
  <c r="BC7" i="39"/>
  <c r="BD7" i="39"/>
  <c r="BE7" i="39"/>
  <c r="BF7" i="39"/>
  <c r="BG7" i="39"/>
  <c r="BH7" i="39"/>
  <c r="BI7" i="39"/>
  <c r="BJ7" i="39"/>
  <c r="BK7" i="39"/>
  <c r="BL7" i="39"/>
  <c r="BM7" i="39"/>
  <c r="BN7" i="39"/>
  <c r="BO7" i="39"/>
  <c r="BP7" i="39"/>
  <c r="BQ7" i="39"/>
  <c r="BR7" i="39"/>
  <c r="BS7" i="39"/>
  <c r="BT7" i="39"/>
  <c r="BU7" i="39"/>
  <c r="BV7" i="39"/>
  <c r="BW7" i="39"/>
  <c r="BX7" i="39"/>
  <c r="BY7" i="39"/>
  <c r="BZ7" i="39"/>
  <c r="CA7" i="39"/>
  <c r="CB7" i="39"/>
  <c r="CC7" i="39"/>
  <c r="CD7" i="39"/>
  <c r="CE7" i="39"/>
  <c r="CF7" i="39"/>
  <c r="CG7" i="39"/>
  <c r="CH7" i="39"/>
  <c r="CI7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AX9" i="39"/>
  <c r="AY9" i="39"/>
  <c r="AZ9" i="39"/>
  <c r="BA9" i="39"/>
  <c r="BB9" i="39"/>
  <c r="BC9" i="39"/>
  <c r="BD9" i="39"/>
  <c r="BE9" i="39"/>
  <c r="BF9" i="39"/>
  <c r="BG9" i="39"/>
  <c r="BH9" i="39"/>
  <c r="BI9" i="39"/>
  <c r="BJ9" i="39"/>
  <c r="BK9" i="39"/>
  <c r="BL9" i="39"/>
  <c r="BM9" i="39"/>
  <c r="BN9" i="39"/>
  <c r="BO9" i="39"/>
  <c r="BP9" i="39"/>
  <c r="BQ9" i="39"/>
  <c r="BR9" i="39"/>
  <c r="BS9" i="39"/>
  <c r="BT9" i="39"/>
  <c r="BU9" i="39"/>
  <c r="BV9" i="39"/>
  <c r="BW9" i="39"/>
  <c r="BX9" i="39"/>
  <c r="BY9" i="39"/>
  <c r="BZ9" i="39"/>
  <c r="CA9" i="39"/>
  <c r="CB9" i="39"/>
  <c r="CC9" i="39"/>
  <c r="CD9" i="39"/>
  <c r="CE9" i="39"/>
  <c r="CF9" i="39"/>
  <c r="CG9" i="39"/>
  <c r="CH9" i="39"/>
  <c r="CI9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AM10" i="39"/>
  <c r="AN10" i="39"/>
  <c r="AO10" i="39"/>
  <c r="AP10" i="39"/>
  <c r="AQ10" i="39"/>
  <c r="AR10" i="39"/>
  <c r="AS10" i="39"/>
  <c r="AT10" i="39"/>
  <c r="AU10" i="39"/>
  <c r="AV10" i="39"/>
  <c r="AW10" i="39"/>
  <c r="AX10" i="39"/>
  <c r="AY10" i="39"/>
  <c r="AZ10" i="39"/>
  <c r="BA10" i="39"/>
  <c r="BB10" i="39"/>
  <c r="BC10" i="39"/>
  <c r="BD10" i="39"/>
  <c r="BE10" i="39"/>
  <c r="BF10" i="39"/>
  <c r="BG10" i="39"/>
  <c r="BH10" i="39"/>
  <c r="BI10" i="39"/>
  <c r="BJ10" i="39"/>
  <c r="BK10" i="39"/>
  <c r="BL10" i="39"/>
  <c r="BM10" i="39"/>
  <c r="BN10" i="39"/>
  <c r="BO10" i="39"/>
  <c r="BP10" i="39"/>
  <c r="BQ10" i="39"/>
  <c r="BR10" i="39"/>
  <c r="BS10" i="39"/>
  <c r="BT10" i="39"/>
  <c r="BU10" i="39"/>
  <c r="BV10" i="39"/>
  <c r="BW10" i="39"/>
  <c r="BX10" i="39"/>
  <c r="BY10" i="39"/>
  <c r="BZ10" i="39"/>
  <c r="CA10" i="39"/>
  <c r="CB10" i="39"/>
  <c r="CC10" i="39"/>
  <c r="CD10" i="39"/>
  <c r="CE10" i="39"/>
  <c r="CF10" i="39"/>
  <c r="CG10" i="39"/>
  <c r="CH10" i="39"/>
  <c r="CI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AH11" i="39"/>
  <c r="AI11" i="39"/>
  <c r="AJ11" i="39"/>
  <c r="AK11" i="39"/>
  <c r="AL11" i="39"/>
  <c r="AM11" i="39"/>
  <c r="AN11" i="39"/>
  <c r="AO11" i="39"/>
  <c r="AP11" i="39"/>
  <c r="AQ11" i="39"/>
  <c r="AR11" i="39"/>
  <c r="AS11" i="39"/>
  <c r="AT11" i="39"/>
  <c r="AU11" i="39"/>
  <c r="AV11" i="39"/>
  <c r="AW11" i="39"/>
  <c r="AX11" i="39"/>
  <c r="AY11" i="39"/>
  <c r="AZ11" i="39"/>
  <c r="BA11" i="39"/>
  <c r="BB11" i="39"/>
  <c r="BC11" i="39"/>
  <c r="BD11" i="39"/>
  <c r="BE11" i="39"/>
  <c r="BF11" i="39"/>
  <c r="BG11" i="39"/>
  <c r="BH11" i="39"/>
  <c r="BI11" i="39"/>
  <c r="BJ11" i="39"/>
  <c r="BK11" i="39"/>
  <c r="BL11" i="39"/>
  <c r="BM11" i="39"/>
  <c r="BN11" i="39"/>
  <c r="BO11" i="39"/>
  <c r="BP11" i="39"/>
  <c r="BQ11" i="39"/>
  <c r="BR11" i="39"/>
  <c r="BS11" i="39"/>
  <c r="BT11" i="39"/>
  <c r="BU11" i="39"/>
  <c r="BV11" i="39"/>
  <c r="BW11" i="39"/>
  <c r="BX11" i="39"/>
  <c r="BY11" i="39"/>
  <c r="BZ11" i="39"/>
  <c r="CA11" i="39"/>
  <c r="CB11" i="39"/>
  <c r="CC11" i="39"/>
  <c r="CD11" i="39"/>
  <c r="CE11" i="39"/>
  <c r="CF11" i="39"/>
  <c r="CG11" i="39"/>
  <c r="CH11" i="39"/>
  <c r="CI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AH12" i="39"/>
  <c r="AI12" i="39"/>
  <c r="AJ12" i="39"/>
  <c r="AK12" i="39"/>
  <c r="AL12" i="39"/>
  <c r="AM12" i="39"/>
  <c r="AN12" i="39"/>
  <c r="AO12" i="39"/>
  <c r="AP12" i="39"/>
  <c r="AQ12" i="39"/>
  <c r="AR12" i="39"/>
  <c r="AS12" i="39"/>
  <c r="AT12" i="39"/>
  <c r="AU12" i="39"/>
  <c r="AV12" i="39"/>
  <c r="AW12" i="39"/>
  <c r="AX12" i="39"/>
  <c r="AY12" i="39"/>
  <c r="AZ12" i="39"/>
  <c r="BA12" i="39"/>
  <c r="BB12" i="39"/>
  <c r="BC12" i="39"/>
  <c r="BD12" i="39"/>
  <c r="BE12" i="39"/>
  <c r="BF12" i="39"/>
  <c r="BG12" i="39"/>
  <c r="BH12" i="39"/>
  <c r="BI12" i="39"/>
  <c r="BJ12" i="39"/>
  <c r="BK12" i="39"/>
  <c r="BL12" i="39"/>
  <c r="BM12" i="39"/>
  <c r="BN12" i="39"/>
  <c r="BO12" i="39"/>
  <c r="BP12" i="39"/>
  <c r="BQ12" i="39"/>
  <c r="BR12" i="39"/>
  <c r="BS12" i="39"/>
  <c r="BT12" i="39"/>
  <c r="BU12" i="39"/>
  <c r="BV12" i="39"/>
  <c r="BW12" i="39"/>
  <c r="BX12" i="39"/>
  <c r="BY12" i="39"/>
  <c r="BZ12" i="39"/>
  <c r="CA12" i="39"/>
  <c r="CB12" i="39"/>
  <c r="CC12" i="39"/>
  <c r="CD12" i="39"/>
  <c r="CE12" i="39"/>
  <c r="CF12" i="39"/>
  <c r="CG12" i="39"/>
  <c r="CH12" i="39"/>
  <c r="CI12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AX13" i="39"/>
  <c r="AY13" i="39"/>
  <c r="AZ13" i="39"/>
  <c r="BA13" i="39"/>
  <c r="BB13" i="39"/>
  <c r="BC13" i="39"/>
  <c r="BD13" i="39"/>
  <c r="BE13" i="39"/>
  <c r="BF13" i="39"/>
  <c r="BG13" i="39"/>
  <c r="BH13" i="39"/>
  <c r="BI13" i="39"/>
  <c r="BJ13" i="39"/>
  <c r="BK13" i="39"/>
  <c r="BL13" i="39"/>
  <c r="BM13" i="39"/>
  <c r="BN13" i="39"/>
  <c r="BO13" i="39"/>
  <c r="BP13" i="39"/>
  <c r="BQ13" i="39"/>
  <c r="BR13" i="39"/>
  <c r="BS13" i="39"/>
  <c r="BT13" i="39"/>
  <c r="BU13" i="39"/>
  <c r="BV13" i="39"/>
  <c r="BW13" i="39"/>
  <c r="BX13" i="39"/>
  <c r="BY13" i="39"/>
  <c r="BZ13" i="39"/>
  <c r="CA13" i="39"/>
  <c r="CB13" i="39"/>
  <c r="CC13" i="39"/>
  <c r="CD13" i="39"/>
  <c r="CE13" i="39"/>
  <c r="CF13" i="39"/>
  <c r="CG13" i="39"/>
  <c r="CH13" i="39"/>
  <c r="CI13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AI14" i="39"/>
  <c r="AJ14" i="39"/>
  <c r="AK14" i="39"/>
  <c r="AL14" i="39"/>
  <c r="AM14" i="39"/>
  <c r="AN14" i="39"/>
  <c r="AO14" i="39"/>
  <c r="AP14" i="39"/>
  <c r="AQ14" i="39"/>
  <c r="AR14" i="39"/>
  <c r="AS14" i="39"/>
  <c r="AT14" i="39"/>
  <c r="AU14" i="39"/>
  <c r="AV14" i="39"/>
  <c r="AW14" i="39"/>
  <c r="AX14" i="39"/>
  <c r="AY14" i="39"/>
  <c r="AZ14" i="39"/>
  <c r="BA14" i="39"/>
  <c r="BB14" i="39"/>
  <c r="BC14" i="39"/>
  <c r="BD14" i="39"/>
  <c r="BE14" i="39"/>
  <c r="BF14" i="39"/>
  <c r="BG14" i="39"/>
  <c r="BH14" i="39"/>
  <c r="BI14" i="39"/>
  <c r="BJ14" i="39"/>
  <c r="BK14" i="39"/>
  <c r="BL14" i="39"/>
  <c r="BM14" i="39"/>
  <c r="BN14" i="39"/>
  <c r="BO14" i="39"/>
  <c r="BP14" i="39"/>
  <c r="BQ14" i="39"/>
  <c r="BR14" i="39"/>
  <c r="BS14" i="39"/>
  <c r="BT14" i="39"/>
  <c r="BU14" i="39"/>
  <c r="BV14" i="39"/>
  <c r="BW14" i="39"/>
  <c r="BX14" i="39"/>
  <c r="BY14" i="39"/>
  <c r="BZ14" i="39"/>
  <c r="CA14" i="39"/>
  <c r="CB14" i="39"/>
  <c r="CC14" i="39"/>
  <c r="CD14" i="39"/>
  <c r="CE14" i="39"/>
  <c r="CF14" i="39"/>
  <c r="CG14" i="39"/>
  <c r="CH14" i="39"/>
  <c r="CI14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AI15" i="39"/>
  <c r="AJ15" i="39"/>
  <c r="AK15" i="39"/>
  <c r="AL15" i="39"/>
  <c r="AM15" i="39"/>
  <c r="AN15" i="39"/>
  <c r="AO15" i="39"/>
  <c r="AP15" i="39"/>
  <c r="AQ15" i="39"/>
  <c r="AR15" i="39"/>
  <c r="AS15" i="39"/>
  <c r="AT15" i="39"/>
  <c r="AU15" i="39"/>
  <c r="AV15" i="39"/>
  <c r="AW15" i="39"/>
  <c r="AX15" i="39"/>
  <c r="AY15" i="39"/>
  <c r="AZ15" i="39"/>
  <c r="BA15" i="39"/>
  <c r="BB15" i="39"/>
  <c r="BC15" i="39"/>
  <c r="BD15" i="39"/>
  <c r="BE15" i="39"/>
  <c r="BF15" i="39"/>
  <c r="BG15" i="39"/>
  <c r="BH15" i="39"/>
  <c r="BI15" i="39"/>
  <c r="BJ15" i="39"/>
  <c r="BK15" i="39"/>
  <c r="BL15" i="39"/>
  <c r="BM15" i="39"/>
  <c r="BN15" i="39"/>
  <c r="BO15" i="39"/>
  <c r="BP15" i="39"/>
  <c r="BQ15" i="39"/>
  <c r="BR15" i="39"/>
  <c r="BS15" i="39"/>
  <c r="BT15" i="39"/>
  <c r="BU15" i="39"/>
  <c r="BV15" i="39"/>
  <c r="BW15" i="39"/>
  <c r="BX15" i="39"/>
  <c r="BY15" i="39"/>
  <c r="BZ15" i="39"/>
  <c r="CA15" i="39"/>
  <c r="CB15" i="39"/>
  <c r="CC15" i="39"/>
  <c r="CD15" i="39"/>
  <c r="CE15" i="39"/>
  <c r="CF15" i="39"/>
  <c r="CG15" i="39"/>
  <c r="CH15" i="39"/>
  <c r="CI15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AH16" i="39"/>
  <c r="AI16" i="39"/>
  <c r="AJ16" i="39"/>
  <c r="AK16" i="39"/>
  <c r="AL16" i="39"/>
  <c r="AM16" i="39"/>
  <c r="AN16" i="39"/>
  <c r="AO16" i="39"/>
  <c r="AP16" i="39"/>
  <c r="AQ16" i="39"/>
  <c r="AR16" i="39"/>
  <c r="AS16" i="39"/>
  <c r="AT16" i="39"/>
  <c r="AU16" i="39"/>
  <c r="AV16" i="39"/>
  <c r="AW16" i="39"/>
  <c r="AX16" i="39"/>
  <c r="AY16" i="39"/>
  <c r="AZ16" i="39"/>
  <c r="BA16" i="39"/>
  <c r="BB16" i="39"/>
  <c r="BC16" i="39"/>
  <c r="BD16" i="39"/>
  <c r="BE16" i="39"/>
  <c r="BF16" i="39"/>
  <c r="BG16" i="39"/>
  <c r="BH16" i="39"/>
  <c r="BI16" i="39"/>
  <c r="BJ16" i="39"/>
  <c r="BK16" i="39"/>
  <c r="BL16" i="39"/>
  <c r="BM16" i="39"/>
  <c r="BN16" i="39"/>
  <c r="BO16" i="39"/>
  <c r="BP16" i="39"/>
  <c r="BQ16" i="39"/>
  <c r="BR16" i="39"/>
  <c r="BS16" i="39"/>
  <c r="BT16" i="39"/>
  <c r="BU16" i="39"/>
  <c r="BV16" i="39"/>
  <c r="BW16" i="39"/>
  <c r="BX16" i="39"/>
  <c r="BY16" i="39"/>
  <c r="BZ16" i="39"/>
  <c r="CA16" i="39"/>
  <c r="CB16" i="39"/>
  <c r="CC16" i="39"/>
  <c r="CD16" i="39"/>
  <c r="CE16" i="39"/>
  <c r="CF16" i="39"/>
  <c r="CG16" i="39"/>
  <c r="CH16" i="39"/>
  <c r="CI16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AH17" i="39"/>
  <c r="AI17" i="39"/>
  <c r="AJ17" i="39"/>
  <c r="AK17" i="39"/>
  <c r="AL17" i="39"/>
  <c r="AM17" i="39"/>
  <c r="AN17" i="39"/>
  <c r="AO17" i="39"/>
  <c r="AP17" i="39"/>
  <c r="AQ17" i="39"/>
  <c r="AR17" i="39"/>
  <c r="AS17" i="39"/>
  <c r="AT17" i="39"/>
  <c r="AU17" i="39"/>
  <c r="AV17" i="39"/>
  <c r="AW17" i="39"/>
  <c r="AX17" i="39"/>
  <c r="AY17" i="39"/>
  <c r="AZ17" i="39"/>
  <c r="BA17" i="39"/>
  <c r="BB17" i="39"/>
  <c r="BC17" i="39"/>
  <c r="BD17" i="39"/>
  <c r="BE17" i="39"/>
  <c r="BF17" i="39"/>
  <c r="BG17" i="39"/>
  <c r="BH17" i="39"/>
  <c r="BI17" i="39"/>
  <c r="BJ17" i="39"/>
  <c r="BK17" i="39"/>
  <c r="BL17" i="39"/>
  <c r="BM17" i="39"/>
  <c r="BN17" i="39"/>
  <c r="BO17" i="39"/>
  <c r="BP17" i="39"/>
  <c r="BQ17" i="39"/>
  <c r="BR17" i="39"/>
  <c r="BS17" i="39"/>
  <c r="BT17" i="39"/>
  <c r="BU17" i="39"/>
  <c r="BV17" i="39"/>
  <c r="BW17" i="39"/>
  <c r="BX17" i="39"/>
  <c r="BY17" i="39"/>
  <c r="BZ17" i="39"/>
  <c r="CA17" i="39"/>
  <c r="CB17" i="39"/>
  <c r="CC17" i="39"/>
  <c r="CD17" i="39"/>
  <c r="CE17" i="39"/>
  <c r="CF17" i="39"/>
  <c r="CG17" i="39"/>
  <c r="CH17" i="39"/>
  <c r="CI17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AI18" i="39"/>
  <c r="AJ18" i="39"/>
  <c r="AK18" i="39"/>
  <c r="AL18" i="39"/>
  <c r="AM18" i="39"/>
  <c r="AN18" i="39"/>
  <c r="AO18" i="39"/>
  <c r="AP18" i="39"/>
  <c r="AQ18" i="39"/>
  <c r="AR18" i="39"/>
  <c r="AS18" i="39"/>
  <c r="AT18" i="39"/>
  <c r="AU18" i="39"/>
  <c r="AV18" i="39"/>
  <c r="AW18" i="39"/>
  <c r="AX18" i="39"/>
  <c r="AY18" i="39"/>
  <c r="AZ18" i="39"/>
  <c r="BA18" i="39"/>
  <c r="BB18" i="39"/>
  <c r="BC18" i="39"/>
  <c r="BD18" i="39"/>
  <c r="BE18" i="39"/>
  <c r="BF18" i="39"/>
  <c r="BG18" i="39"/>
  <c r="BH18" i="39"/>
  <c r="BI18" i="39"/>
  <c r="BJ18" i="39"/>
  <c r="BK18" i="39"/>
  <c r="BL18" i="39"/>
  <c r="BM18" i="39"/>
  <c r="BN18" i="39"/>
  <c r="BO18" i="39"/>
  <c r="BP18" i="39"/>
  <c r="BQ18" i="39"/>
  <c r="BR18" i="39"/>
  <c r="BS18" i="39"/>
  <c r="BT18" i="39"/>
  <c r="BU18" i="39"/>
  <c r="BV18" i="39"/>
  <c r="BW18" i="39"/>
  <c r="BX18" i="39"/>
  <c r="BY18" i="39"/>
  <c r="BZ18" i="39"/>
  <c r="CA18" i="39"/>
  <c r="CB18" i="39"/>
  <c r="CC18" i="39"/>
  <c r="CD18" i="39"/>
  <c r="CE18" i="39"/>
  <c r="CF18" i="39"/>
  <c r="CG18" i="39"/>
  <c r="CH18" i="39"/>
  <c r="CI18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AI19" i="39"/>
  <c r="AJ19" i="39"/>
  <c r="AK19" i="39"/>
  <c r="AL19" i="39"/>
  <c r="AM19" i="39"/>
  <c r="AN19" i="39"/>
  <c r="AO19" i="39"/>
  <c r="AP19" i="39"/>
  <c r="AQ19" i="39"/>
  <c r="AR19" i="39"/>
  <c r="AS19" i="39"/>
  <c r="AT19" i="39"/>
  <c r="AU19" i="39"/>
  <c r="AV19" i="39"/>
  <c r="AW19" i="39"/>
  <c r="AX19" i="39"/>
  <c r="AY19" i="39"/>
  <c r="AZ19" i="39"/>
  <c r="BA19" i="39"/>
  <c r="BB19" i="39"/>
  <c r="BC19" i="39"/>
  <c r="BD19" i="39"/>
  <c r="BE19" i="39"/>
  <c r="BF19" i="39"/>
  <c r="BG19" i="39"/>
  <c r="BH19" i="39"/>
  <c r="BI19" i="39"/>
  <c r="BJ19" i="39"/>
  <c r="BK19" i="39"/>
  <c r="BL19" i="39"/>
  <c r="BM19" i="39"/>
  <c r="BN19" i="39"/>
  <c r="BO19" i="39"/>
  <c r="BP19" i="39"/>
  <c r="BQ19" i="39"/>
  <c r="BR19" i="39"/>
  <c r="BS19" i="39"/>
  <c r="BT19" i="39"/>
  <c r="BU19" i="39"/>
  <c r="BV19" i="39"/>
  <c r="BW19" i="39"/>
  <c r="BX19" i="39"/>
  <c r="BY19" i="39"/>
  <c r="BZ19" i="39"/>
  <c r="CA19" i="39"/>
  <c r="CB19" i="39"/>
  <c r="CC19" i="39"/>
  <c r="CD19" i="39"/>
  <c r="CE19" i="39"/>
  <c r="CF19" i="39"/>
  <c r="CG19" i="39"/>
  <c r="CH19" i="39"/>
  <c r="CI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H20" i="39"/>
  <c r="AI20" i="39"/>
  <c r="AJ20" i="39"/>
  <c r="AK20" i="39"/>
  <c r="AL20" i="39"/>
  <c r="AM20" i="39"/>
  <c r="AN20" i="39"/>
  <c r="AO20" i="39"/>
  <c r="AP20" i="39"/>
  <c r="AQ20" i="39"/>
  <c r="AR20" i="39"/>
  <c r="AS20" i="39"/>
  <c r="AT20" i="39"/>
  <c r="AU20" i="39"/>
  <c r="AV20" i="39"/>
  <c r="AW20" i="39"/>
  <c r="AX20" i="39"/>
  <c r="AY20" i="39"/>
  <c r="AZ20" i="39"/>
  <c r="BA20" i="39"/>
  <c r="BB20" i="39"/>
  <c r="BC20" i="39"/>
  <c r="BD20" i="39"/>
  <c r="BE20" i="39"/>
  <c r="BF20" i="39"/>
  <c r="BG20" i="39"/>
  <c r="BH20" i="39"/>
  <c r="BI20" i="39"/>
  <c r="BJ20" i="39"/>
  <c r="BK20" i="39"/>
  <c r="BL20" i="39"/>
  <c r="BM20" i="39"/>
  <c r="BN20" i="39"/>
  <c r="BO20" i="39"/>
  <c r="BP20" i="39"/>
  <c r="BQ20" i="39"/>
  <c r="BR20" i="39"/>
  <c r="BS20" i="39"/>
  <c r="BT20" i="39"/>
  <c r="BU20" i="39"/>
  <c r="BV20" i="39"/>
  <c r="BW20" i="39"/>
  <c r="BX20" i="39"/>
  <c r="BY20" i="39"/>
  <c r="BZ20" i="39"/>
  <c r="CA20" i="39"/>
  <c r="CB20" i="39"/>
  <c r="CC20" i="39"/>
  <c r="CD20" i="39"/>
  <c r="CE20" i="39"/>
  <c r="CF20" i="39"/>
  <c r="CG20" i="39"/>
  <c r="CH20" i="39"/>
  <c r="CI20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AI21" i="39"/>
  <c r="AJ21" i="39"/>
  <c r="AK21" i="39"/>
  <c r="AL21" i="39"/>
  <c r="AM21" i="39"/>
  <c r="AN21" i="39"/>
  <c r="AO21" i="39"/>
  <c r="AP21" i="39"/>
  <c r="AQ21" i="39"/>
  <c r="AR21" i="39"/>
  <c r="AS21" i="39"/>
  <c r="AT21" i="39"/>
  <c r="AU21" i="39"/>
  <c r="AV21" i="39"/>
  <c r="AW21" i="39"/>
  <c r="AX21" i="39"/>
  <c r="AY21" i="39"/>
  <c r="AZ21" i="39"/>
  <c r="BA21" i="39"/>
  <c r="BB21" i="39"/>
  <c r="BC21" i="39"/>
  <c r="BD21" i="39"/>
  <c r="BE21" i="39"/>
  <c r="BF21" i="39"/>
  <c r="BG21" i="39"/>
  <c r="BH21" i="39"/>
  <c r="BI21" i="39"/>
  <c r="BJ21" i="39"/>
  <c r="BK21" i="39"/>
  <c r="BL21" i="39"/>
  <c r="BM21" i="39"/>
  <c r="BN21" i="39"/>
  <c r="BO21" i="39"/>
  <c r="BP21" i="39"/>
  <c r="BQ21" i="39"/>
  <c r="BR21" i="39"/>
  <c r="BS21" i="39"/>
  <c r="BT21" i="39"/>
  <c r="BU21" i="39"/>
  <c r="BV21" i="39"/>
  <c r="BW21" i="39"/>
  <c r="BX21" i="39"/>
  <c r="BY21" i="39"/>
  <c r="BZ21" i="39"/>
  <c r="CA21" i="39"/>
  <c r="CB21" i="39"/>
  <c r="CC21" i="39"/>
  <c r="CD21" i="39"/>
  <c r="CE21" i="39"/>
  <c r="CF21" i="39"/>
  <c r="CG21" i="39"/>
  <c r="CH21" i="39"/>
  <c r="CI21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AH22" i="39"/>
  <c r="AI22" i="39"/>
  <c r="AJ22" i="39"/>
  <c r="AK22" i="39"/>
  <c r="AL22" i="39"/>
  <c r="AM22" i="39"/>
  <c r="AN22" i="39"/>
  <c r="AO22" i="39"/>
  <c r="AP22" i="39"/>
  <c r="AQ22" i="39"/>
  <c r="AR22" i="39"/>
  <c r="AS22" i="39"/>
  <c r="AT22" i="39"/>
  <c r="AU22" i="39"/>
  <c r="AV22" i="39"/>
  <c r="AW22" i="39"/>
  <c r="AX22" i="39"/>
  <c r="AY22" i="39"/>
  <c r="AZ22" i="39"/>
  <c r="BA22" i="39"/>
  <c r="BB22" i="39"/>
  <c r="BC22" i="39"/>
  <c r="BD22" i="39"/>
  <c r="BE22" i="39"/>
  <c r="BF22" i="39"/>
  <c r="BG22" i="39"/>
  <c r="BH22" i="39"/>
  <c r="BI22" i="39"/>
  <c r="BJ22" i="39"/>
  <c r="BK22" i="39"/>
  <c r="BL22" i="39"/>
  <c r="BM22" i="39"/>
  <c r="BN22" i="39"/>
  <c r="BO22" i="39"/>
  <c r="BP22" i="39"/>
  <c r="BQ22" i="39"/>
  <c r="BR22" i="39"/>
  <c r="BS22" i="39"/>
  <c r="BT22" i="39"/>
  <c r="BU22" i="39"/>
  <c r="BV22" i="39"/>
  <c r="BW22" i="39"/>
  <c r="BX22" i="39"/>
  <c r="BY22" i="39"/>
  <c r="BZ22" i="39"/>
  <c r="CA22" i="39"/>
  <c r="CB22" i="39"/>
  <c r="CC22" i="39"/>
  <c r="CD22" i="39"/>
  <c r="CE22" i="39"/>
  <c r="CF22" i="39"/>
  <c r="CG22" i="39"/>
  <c r="CH22" i="39"/>
  <c r="CI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AI23" i="39"/>
  <c r="AJ23" i="39"/>
  <c r="AK23" i="39"/>
  <c r="AL23" i="39"/>
  <c r="AM23" i="39"/>
  <c r="AN23" i="39"/>
  <c r="AO23" i="39"/>
  <c r="AP23" i="39"/>
  <c r="AQ23" i="39"/>
  <c r="AR23" i="39"/>
  <c r="AS23" i="39"/>
  <c r="AT23" i="39"/>
  <c r="AU23" i="39"/>
  <c r="AV23" i="39"/>
  <c r="AW23" i="39"/>
  <c r="AX23" i="39"/>
  <c r="AY23" i="39"/>
  <c r="AZ23" i="39"/>
  <c r="BA23" i="39"/>
  <c r="BB23" i="39"/>
  <c r="BC23" i="39"/>
  <c r="BD23" i="39"/>
  <c r="BE23" i="39"/>
  <c r="BF23" i="39"/>
  <c r="BG23" i="39"/>
  <c r="BH23" i="39"/>
  <c r="BI23" i="39"/>
  <c r="BJ23" i="39"/>
  <c r="BK23" i="39"/>
  <c r="BL23" i="39"/>
  <c r="BM23" i="39"/>
  <c r="BN23" i="39"/>
  <c r="BO23" i="39"/>
  <c r="BP23" i="39"/>
  <c r="BQ23" i="39"/>
  <c r="BR23" i="39"/>
  <c r="BS23" i="39"/>
  <c r="BT23" i="39"/>
  <c r="BU23" i="39"/>
  <c r="BV23" i="39"/>
  <c r="BW23" i="39"/>
  <c r="BX23" i="39"/>
  <c r="BY23" i="39"/>
  <c r="BZ23" i="39"/>
  <c r="CA23" i="39"/>
  <c r="CB23" i="39"/>
  <c r="CC23" i="39"/>
  <c r="CD23" i="39"/>
  <c r="CE23" i="39"/>
  <c r="CF23" i="39"/>
  <c r="CG23" i="39"/>
  <c r="CH23" i="39"/>
  <c r="CI23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AI24" i="39"/>
  <c r="AJ24" i="39"/>
  <c r="AK24" i="39"/>
  <c r="AL24" i="39"/>
  <c r="AM24" i="39"/>
  <c r="AN24" i="39"/>
  <c r="AO24" i="39"/>
  <c r="AP24" i="39"/>
  <c r="AQ24" i="39"/>
  <c r="AR24" i="39"/>
  <c r="AS24" i="39"/>
  <c r="AT24" i="39"/>
  <c r="AU24" i="39"/>
  <c r="AV24" i="39"/>
  <c r="AW24" i="39"/>
  <c r="AX24" i="39"/>
  <c r="AY24" i="39"/>
  <c r="AZ24" i="39"/>
  <c r="BA24" i="39"/>
  <c r="BB24" i="39"/>
  <c r="BC24" i="39"/>
  <c r="BD24" i="39"/>
  <c r="BE24" i="39"/>
  <c r="BF24" i="39"/>
  <c r="BG24" i="39"/>
  <c r="BH24" i="39"/>
  <c r="BI24" i="39"/>
  <c r="BJ24" i="39"/>
  <c r="BK24" i="39"/>
  <c r="BL24" i="39"/>
  <c r="BM24" i="39"/>
  <c r="BN24" i="39"/>
  <c r="BO24" i="39"/>
  <c r="BP24" i="39"/>
  <c r="BQ24" i="39"/>
  <c r="BR24" i="39"/>
  <c r="BS24" i="39"/>
  <c r="BT24" i="39"/>
  <c r="BU24" i="39"/>
  <c r="BV24" i="39"/>
  <c r="BW24" i="39"/>
  <c r="BX24" i="39"/>
  <c r="BY24" i="39"/>
  <c r="BZ24" i="39"/>
  <c r="CA24" i="39"/>
  <c r="CB24" i="39"/>
  <c r="CC24" i="39"/>
  <c r="CD24" i="39"/>
  <c r="CE24" i="39"/>
  <c r="CF24" i="39"/>
  <c r="CG24" i="39"/>
  <c r="CH24" i="39"/>
  <c r="CI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AI25" i="39"/>
  <c r="AJ25" i="39"/>
  <c r="AK25" i="39"/>
  <c r="AL25" i="39"/>
  <c r="AM25" i="39"/>
  <c r="AN25" i="39"/>
  <c r="AO25" i="39"/>
  <c r="AP25" i="39"/>
  <c r="AQ25" i="39"/>
  <c r="AR25" i="39"/>
  <c r="AS25" i="39"/>
  <c r="AT25" i="39"/>
  <c r="AU25" i="39"/>
  <c r="AV25" i="39"/>
  <c r="AW25" i="39"/>
  <c r="AX25" i="39"/>
  <c r="AY25" i="39"/>
  <c r="AZ25" i="39"/>
  <c r="BA25" i="39"/>
  <c r="BB25" i="39"/>
  <c r="BC25" i="39"/>
  <c r="BD25" i="39"/>
  <c r="BE25" i="39"/>
  <c r="BF25" i="39"/>
  <c r="BG25" i="39"/>
  <c r="BH25" i="39"/>
  <c r="BI25" i="39"/>
  <c r="BJ25" i="39"/>
  <c r="BK25" i="39"/>
  <c r="BL25" i="39"/>
  <c r="BM25" i="39"/>
  <c r="BN25" i="39"/>
  <c r="BO25" i="39"/>
  <c r="BP25" i="39"/>
  <c r="BQ25" i="39"/>
  <c r="BR25" i="39"/>
  <c r="BS25" i="39"/>
  <c r="BT25" i="39"/>
  <c r="BU25" i="39"/>
  <c r="BV25" i="39"/>
  <c r="BW25" i="39"/>
  <c r="BX25" i="39"/>
  <c r="BY25" i="39"/>
  <c r="BZ25" i="39"/>
  <c r="CA25" i="39"/>
  <c r="CB25" i="39"/>
  <c r="CC25" i="39"/>
  <c r="CD25" i="39"/>
  <c r="CE25" i="39"/>
  <c r="CF25" i="39"/>
  <c r="CG25" i="39"/>
  <c r="CH25" i="39"/>
  <c r="CI25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AH26" i="39"/>
  <c r="AI26" i="39"/>
  <c r="AJ26" i="39"/>
  <c r="AK26" i="39"/>
  <c r="AL26" i="39"/>
  <c r="AM26" i="39"/>
  <c r="AN26" i="39"/>
  <c r="AO26" i="39"/>
  <c r="AP26" i="39"/>
  <c r="AQ26" i="39"/>
  <c r="AR26" i="39"/>
  <c r="AS26" i="39"/>
  <c r="AT26" i="39"/>
  <c r="AU26" i="39"/>
  <c r="AV26" i="39"/>
  <c r="AW26" i="39"/>
  <c r="AX26" i="39"/>
  <c r="AY26" i="39"/>
  <c r="AZ26" i="39"/>
  <c r="BA26" i="39"/>
  <c r="BB26" i="39"/>
  <c r="BC26" i="39"/>
  <c r="BD26" i="39"/>
  <c r="BE26" i="39"/>
  <c r="BF26" i="39"/>
  <c r="BG26" i="39"/>
  <c r="BH26" i="39"/>
  <c r="BI26" i="39"/>
  <c r="BJ26" i="39"/>
  <c r="BK26" i="39"/>
  <c r="BL26" i="39"/>
  <c r="BM26" i="39"/>
  <c r="BN26" i="39"/>
  <c r="BO26" i="39"/>
  <c r="BP26" i="39"/>
  <c r="BQ26" i="39"/>
  <c r="BR26" i="39"/>
  <c r="BS26" i="39"/>
  <c r="BT26" i="39"/>
  <c r="BU26" i="39"/>
  <c r="BV26" i="39"/>
  <c r="BW26" i="39"/>
  <c r="BX26" i="39"/>
  <c r="BY26" i="39"/>
  <c r="BZ26" i="39"/>
  <c r="CA26" i="39"/>
  <c r="CB26" i="39"/>
  <c r="CC26" i="39"/>
  <c r="CD26" i="39"/>
  <c r="CE26" i="39"/>
  <c r="CF26" i="39"/>
  <c r="CG26" i="39"/>
  <c r="CH26" i="39"/>
  <c r="CI26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AH27" i="39"/>
  <c r="AI27" i="39"/>
  <c r="AJ27" i="39"/>
  <c r="AK27" i="39"/>
  <c r="AL27" i="39"/>
  <c r="AM27" i="39"/>
  <c r="AN27" i="39"/>
  <c r="AO27" i="39"/>
  <c r="AP27" i="39"/>
  <c r="AQ27" i="39"/>
  <c r="AR27" i="39"/>
  <c r="AS27" i="39"/>
  <c r="AT27" i="39"/>
  <c r="AU27" i="39"/>
  <c r="AV27" i="39"/>
  <c r="AW27" i="39"/>
  <c r="AX27" i="39"/>
  <c r="AY27" i="39"/>
  <c r="AZ27" i="39"/>
  <c r="BA27" i="39"/>
  <c r="BB27" i="39"/>
  <c r="BC27" i="39"/>
  <c r="BD27" i="39"/>
  <c r="BE27" i="39"/>
  <c r="BF27" i="39"/>
  <c r="BG27" i="39"/>
  <c r="BH27" i="39"/>
  <c r="BI27" i="39"/>
  <c r="BJ27" i="39"/>
  <c r="BK27" i="39"/>
  <c r="BL27" i="39"/>
  <c r="BM27" i="39"/>
  <c r="BN27" i="39"/>
  <c r="BO27" i="39"/>
  <c r="BP27" i="39"/>
  <c r="BQ27" i="39"/>
  <c r="BR27" i="39"/>
  <c r="BS27" i="39"/>
  <c r="BT27" i="39"/>
  <c r="BU27" i="39"/>
  <c r="BV27" i="39"/>
  <c r="BW27" i="39"/>
  <c r="BX27" i="39"/>
  <c r="BY27" i="39"/>
  <c r="BZ27" i="39"/>
  <c r="CA27" i="39"/>
  <c r="CB27" i="39"/>
  <c r="CC27" i="39"/>
  <c r="CD27" i="39"/>
  <c r="CE27" i="39"/>
  <c r="CF27" i="39"/>
  <c r="CG27" i="39"/>
  <c r="CH27" i="39"/>
  <c r="CI27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AH28" i="39"/>
  <c r="AI28" i="39"/>
  <c r="AJ28" i="39"/>
  <c r="AK28" i="39"/>
  <c r="AL28" i="39"/>
  <c r="AM28" i="39"/>
  <c r="AN28" i="39"/>
  <c r="AO28" i="39"/>
  <c r="AP28" i="39"/>
  <c r="AQ28" i="39"/>
  <c r="AR28" i="39"/>
  <c r="AS28" i="39"/>
  <c r="AT28" i="39"/>
  <c r="AU28" i="39"/>
  <c r="AV28" i="39"/>
  <c r="AW28" i="39"/>
  <c r="AX28" i="39"/>
  <c r="AY28" i="39"/>
  <c r="AZ28" i="39"/>
  <c r="BA28" i="39"/>
  <c r="BB28" i="39"/>
  <c r="BC28" i="39"/>
  <c r="BD28" i="39"/>
  <c r="BE28" i="39"/>
  <c r="BF28" i="39"/>
  <c r="BG28" i="39"/>
  <c r="BH28" i="39"/>
  <c r="BI28" i="39"/>
  <c r="BJ28" i="39"/>
  <c r="BK28" i="39"/>
  <c r="BL28" i="39"/>
  <c r="BM28" i="39"/>
  <c r="BN28" i="39"/>
  <c r="BO28" i="39"/>
  <c r="BP28" i="39"/>
  <c r="BQ28" i="39"/>
  <c r="BR28" i="39"/>
  <c r="BS28" i="39"/>
  <c r="BT28" i="39"/>
  <c r="BU28" i="39"/>
  <c r="BV28" i="39"/>
  <c r="BW28" i="39"/>
  <c r="BX28" i="39"/>
  <c r="BY28" i="39"/>
  <c r="BZ28" i="39"/>
  <c r="CA28" i="39"/>
  <c r="CB28" i="39"/>
  <c r="CC28" i="39"/>
  <c r="CD28" i="39"/>
  <c r="CE28" i="39"/>
  <c r="CF28" i="39"/>
  <c r="CG28" i="39"/>
  <c r="CH28" i="39"/>
  <c r="CI28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AH29" i="39"/>
  <c r="AI29" i="39"/>
  <c r="AJ29" i="39"/>
  <c r="AK29" i="39"/>
  <c r="AL29" i="39"/>
  <c r="AM29" i="39"/>
  <c r="AN29" i="39"/>
  <c r="AO29" i="39"/>
  <c r="AP29" i="39"/>
  <c r="AQ29" i="39"/>
  <c r="AR29" i="39"/>
  <c r="AS29" i="39"/>
  <c r="AT29" i="39"/>
  <c r="AU29" i="39"/>
  <c r="AV29" i="39"/>
  <c r="AW29" i="39"/>
  <c r="AX29" i="39"/>
  <c r="AY29" i="39"/>
  <c r="AZ29" i="39"/>
  <c r="BA29" i="39"/>
  <c r="BB29" i="39"/>
  <c r="BC29" i="39"/>
  <c r="BD29" i="39"/>
  <c r="BE29" i="39"/>
  <c r="BF29" i="39"/>
  <c r="BG29" i="39"/>
  <c r="BH29" i="39"/>
  <c r="BI29" i="39"/>
  <c r="BJ29" i="39"/>
  <c r="BK29" i="39"/>
  <c r="BL29" i="39"/>
  <c r="BM29" i="39"/>
  <c r="BN29" i="39"/>
  <c r="BO29" i="39"/>
  <c r="BP29" i="39"/>
  <c r="BQ29" i="39"/>
  <c r="BR29" i="39"/>
  <c r="BS29" i="39"/>
  <c r="BT29" i="39"/>
  <c r="BU29" i="39"/>
  <c r="BV29" i="39"/>
  <c r="BW29" i="39"/>
  <c r="BX29" i="39"/>
  <c r="BY29" i="39"/>
  <c r="BZ29" i="39"/>
  <c r="CA29" i="39"/>
  <c r="CB29" i="39"/>
  <c r="CC29" i="39"/>
  <c r="CD29" i="39"/>
  <c r="CE29" i="39"/>
  <c r="CF29" i="39"/>
  <c r="CG29" i="39"/>
  <c r="CH29" i="39"/>
  <c r="CI29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AG30" i="39"/>
  <c r="AH30" i="39"/>
  <c r="AI30" i="39"/>
  <c r="AJ30" i="39"/>
  <c r="AK30" i="39"/>
  <c r="AL30" i="39"/>
  <c r="AM30" i="39"/>
  <c r="AN30" i="39"/>
  <c r="AO30" i="39"/>
  <c r="AP30" i="39"/>
  <c r="AQ30" i="39"/>
  <c r="AR30" i="39"/>
  <c r="AS30" i="39"/>
  <c r="AT30" i="39"/>
  <c r="AU30" i="39"/>
  <c r="AV30" i="39"/>
  <c r="AW30" i="39"/>
  <c r="AX30" i="39"/>
  <c r="AY30" i="39"/>
  <c r="AZ30" i="39"/>
  <c r="BA30" i="39"/>
  <c r="BB30" i="39"/>
  <c r="BC30" i="39"/>
  <c r="BD30" i="39"/>
  <c r="BE30" i="39"/>
  <c r="BF30" i="39"/>
  <c r="BG30" i="39"/>
  <c r="BH30" i="39"/>
  <c r="BI30" i="39"/>
  <c r="BJ30" i="39"/>
  <c r="BK30" i="39"/>
  <c r="BL30" i="39"/>
  <c r="BM30" i="39"/>
  <c r="BN30" i="39"/>
  <c r="BO30" i="39"/>
  <c r="BP30" i="39"/>
  <c r="BQ30" i="39"/>
  <c r="BR30" i="39"/>
  <c r="BS30" i="39"/>
  <c r="BT30" i="39"/>
  <c r="BU30" i="39"/>
  <c r="BV30" i="39"/>
  <c r="BW30" i="39"/>
  <c r="BX30" i="39"/>
  <c r="BY30" i="39"/>
  <c r="BZ30" i="39"/>
  <c r="CA30" i="39"/>
  <c r="CB30" i="39"/>
  <c r="CC30" i="39"/>
  <c r="CD30" i="39"/>
  <c r="CE30" i="39"/>
  <c r="CF30" i="39"/>
  <c r="CG30" i="39"/>
  <c r="CH30" i="39"/>
  <c r="CI30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AG31" i="39"/>
  <c r="AH31" i="39"/>
  <c r="AI31" i="39"/>
  <c r="AJ31" i="39"/>
  <c r="AK31" i="39"/>
  <c r="AL31" i="39"/>
  <c r="AM31" i="39"/>
  <c r="AN31" i="39"/>
  <c r="AO31" i="39"/>
  <c r="AP31" i="39"/>
  <c r="AQ31" i="39"/>
  <c r="AR31" i="39"/>
  <c r="AS31" i="39"/>
  <c r="AT31" i="39"/>
  <c r="AU31" i="39"/>
  <c r="AV31" i="39"/>
  <c r="AW31" i="39"/>
  <c r="AX31" i="39"/>
  <c r="AY31" i="39"/>
  <c r="AZ31" i="39"/>
  <c r="BA31" i="39"/>
  <c r="BB31" i="39"/>
  <c r="BC31" i="39"/>
  <c r="BD31" i="39"/>
  <c r="BE31" i="39"/>
  <c r="BF31" i="39"/>
  <c r="BG31" i="39"/>
  <c r="BH31" i="39"/>
  <c r="BI31" i="39"/>
  <c r="BJ31" i="39"/>
  <c r="BK31" i="39"/>
  <c r="BL31" i="39"/>
  <c r="BM31" i="39"/>
  <c r="BN31" i="39"/>
  <c r="BO31" i="39"/>
  <c r="BP31" i="39"/>
  <c r="BQ31" i="39"/>
  <c r="BR31" i="39"/>
  <c r="BS31" i="39"/>
  <c r="BT31" i="39"/>
  <c r="BU31" i="39"/>
  <c r="BV31" i="39"/>
  <c r="BW31" i="39"/>
  <c r="BX31" i="39"/>
  <c r="BY31" i="39"/>
  <c r="BZ31" i="39"/>
  <c r="CA31" i="39"/>
  <c r="CB31" i="39"/>
  <c r="CC31" i="39"/>
  <c r="CD31" i="39"/>
  <c r="CE31" i="39"/>
  <c r="CF31" i="39"/>
  <c r="CG31" i="39"/>
  <c r="CH31" i="39"/>
  <c r="CI31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AG32" i="39"/>
  <c r="AH32" i="39"/>
  <c r="AI32" i="39"/>
  <c r="AJ32" i="39"/>
  <c r="AK32" i="39"/>
  <c r="AL32" i="39"/>
  <c r="AM32" i="39"/>
  <c r="AN32" i="39"/>
  <c r="AO32" i="39"/>
  <c r="AP32" i="39"/>
  <c r="AQ32" i="39"/>
  <c r="AR32" i="39"/>
  <c r="AS32" i="39"/>
  <c r="AT32" i="39"/>
  <c r="AU32" i="39"/>
  <c r="AV32" i="39"/>
  <c r="AW32" i="39"/>
  <c r="AX32" i="39"/>
  <c r="AY32" i="39"/>
  <c r="AZ32" i="39"/>
  <c r="BA32" i="39"/>
  <c r="BB32" i="39"/>
  <c r="BC32" i="39"/>
  <c r="BD32" i="39"/>
  <c r="BE32" i="39"/>
  <c r="BF32" i="39"/>
  <c r="BG32" i="39"/>
  <c r="BH32" i="39"/>
  <c r="BI32" i="39"/>
  <c r="BJ32" i="39"/>
  <c r="BK32" i="39"/>
  <c r="BL32" i="39"/>
  <c r="BM32" i="39"/>
  <c r="BN32" i="39"/>
  <c r="BO32" i="39"/>
  <c r="BP32" i="39"/>
  <c r="BQ32" i="39"/>
  <c r="BR32" i="39"/>
  <c r="BS32" i="39"/>
  <c r="BT32" i="39"/>
  <c r="BU32" i="39"/>
  <c r="BV32" i="39"/>
  <c r="BW32" i="39"/>
  <c r="BX32" i="39"/>
  <c r="BY32" i="39"/>
  <c r="BZ32" i="39"/>
  <c r="CA32" i="39"/>
  <c r="CB32" i="39"/>
  <c r="CC32" i="39"/>
  <c r="CD32" i="39"/>
  <c r="CE32" i="39"/>
  <c r="CF32" i="39"/>
  <c r="CG32" i="39"/>
  <c r="CH32" i="39"/>
  <c r="CI32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AG33" i="39"/>
  <c r="AH33" i="39"/>
  <c r="AI33" i="39"/>
  <c r="AJ33" i="39"/>
  <c r="AK33" i="39"/>
  <c r="AL33" i="39"/>
  <c r="AM33" i="39"/>
  <c r="AN33" i="39"/>
  <c r="AO33" i="39"/>
  <c r="AP33" i="39"/>
  <c r="AQ33" i="39"/>
  <c r="AR33" i="39"/>
  <c r="AS33" i="39"/>
  <c r="AT33" i="39"/>
  <c r="AU33" i="39"/>
  <c r="AV33" i="39"/>
  <c r="AW33" i="39"/>
  <c r="AX33" i="39"/>
  <c r="AY33" i="39"/>
  <c r="AZ33" i="39"/>
  <c r="BA33" i="39"/>
  <c r="BB33" i="39"/>
  <c r="BC33" i="39"/>
  <c r="BD33" i="39"/>
  <c r="BE33" i="39"/>
  <c r="BF33" i="39"/>
  <c r="BG33" i="39"/>
  <c r="BH33" i="39"/>
  <c r="BI33" i="39"/>
  <c r="BJ33" i="39"/>
  <c r="BK33" i="39"/>
  <c r="BL33" i="39"/>
  <c r="BM33" i="39"/>
  <c r="BN33" i="39"/>
  <c r="BO33" i="39"/>
  <c r="BP33" i="39"/>
  <c r="BQ33" i="39"/>
  <c r="BR33" i="39"/>
  <c r="BS33" i="39"/>
  <c r="BT33" i="39"/>
  <c r="BU33" i="39"/>
  <c r="BV33" i="39"/>
  <c r="BW33" i="39"/>
  <c r="BX33" i="39"/>
  <c r="BY33" i="39"/>
  <c r="BZ33" i="39"/>
  <c r="CA33" i="39"/>
  <c r="CB33" i="39"/>
  <c r="CC33" i="39"/>
  <c r="CD33" i="39"/>
  <c r="CE33" i="39"/>
  <c r="CF33" i="39"/>
  <c r="CG33" i="39"/>
  <c r="CH33" i="39"/>
  <c r="CI33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AI34" i="39"/>
  <c r="AJ34" i="39"/>
  <c r="AK34" i="39"/>
  <c r="AL34" i="39"/>
  <c r="AM34" i="39"/>
  <c r="AN34" i="39"/>
  <c r="AO34" i="39"/>
  <c r="AP34" i="39"/>
  <c r="AQ34" i="39"/>
  <c r="AR34" i="39"/>
  <c r="AS34" i="39"/>
  <c r="AT34" i="39"/>
  <c r="AU34" i="39"/>
  <c r="AV34" i="39"/>
  <c r="AW34" i="39"/>
  <c r="AX34" i="39"/>
  <c r="AY34" i="39"/>
  <c r="AZ34" i="39"/>
  <c r="BA34" i="39"/>
  <c r="BB34" i="39"/>
  <c r="BC34" i="39"/>
  <c r="BD34" i="39"/>
  <c r="BE34" i="39"/>
  <c r="BF34" i="39"/>
  <c r="BG34" i="39"/>
  <c r="BH34" i="39"/>
  <c r="BI34" i="39"/>
  <c r="BJ34" i="39"/>
  <c r="BK34" i="39"/>
  <c r="BL34" i="39"/>
  <c r="BM34" i="39"/>
  <c r="BN34" i="39"/>
  <c r="BO34" i="39"/>
  <c r="BP34" i="39"/>
  <c r="BQ34" i="39"/>
  <c r="BR34" i="39"/>
  <c r="BS34" i="39"/>
  <c r="BT34" i="39"/>
  <c r="BU34" i="39"/>
  <c r="BV34" i="39"/>
  <c r="BW34" i="39"/>
  <c r="BX34" i="39"/>
  <c r="BY34" i="39"/>
  <c r="BZ34" i="39"/>
  <c r="CA34" i="39"/>
  <c r="CB34" i="39"/>
  <c r="CC34" i="39"/>
  <c r="CD34" i="39"/>
  <c r="CE34" i="39"/>
  <c r="CF34" i="39"/>
  <c r="CG34" i="39"/>
  <c r="CH34" i="39"/>
  <c r="CI34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AI35" i="39"/>
  <c r="AJ35" i="39"/>
  <c r="AK35" i="39"/>
  <c r="AL35" i="39"/>
  <c r="AM35" i="39"/>
  <c r="AN35" i="39"/>
  <c r="AO35" i="39"/>
  <c r="AP35" i="39"/>
  <c r="AQ35" i="39"/>
  <c r="AR35" i="39"/>
  <c r="AS35" i="39"/>
  <c r="AT35" i="39"/>
  <c r="AU35" i="39"/>
  <c r="AV35" i="39"/>
  <c r="AW35" i="39"/>
  <c r="AX35" i="39"/>
  <c r="AY35" i="39"/>
  <c r="AZ35" i="39"/>
  <c r="BA35" i="39"/>
  <c r="BB35" i="39"/>
  <c r="BC35" i="39"/>
  <c r="BD35" i="39"/>
  <c r="BE35" i="39"/>
  <c r="BF35" i="39"/>
  <c r="BG35" i="39"/>
  <c r="BH35" i="39"/>
  <c r="BI35" i="39"/>
  <c r="BJ35" i="39"/>
  <c r="BK35" i="39"/>
  <c r="BL35" i="39"/>
  <c r="BM35" i="39"/>
  <c r="BN35" i="39"/>
  <c r="BO35" i="39"/>
  <c r="BP35" i="39"/>
  <c r="BQ35" i="39"/>
  <c r="BR35" i="39"/>
  <c r="BS35" i="39"/>
  <c r="BT35" i="39"/>
  <c r="BU35" i="39"/>
  <c r="BV35" i="39"/>
  <c r="BW35" i="39"/>
  <c r="BX35" i="39"/>
  <c r="BY35" i="39"/>
  <c r="BZ35" i="39"/>
  <c r="CA35" i="39"/>
  <c r="CB35" i="39"/>
  <c r="CC35" i="39"/>
  <c r="CD35" i="39"/>
  <c r="CE35" i="39"/>
  <c r="CF35" i="39"/>
  <c r="CG35" i="39"/>
  <c r="CH35" i="39"/>
  <c r="CI35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AI36" i="39"/>
  <c r="AJ36" i="39"/>
  <c r="AK36" i="39"/>
  <c r="AL36" i="39"/>
  <c r="AM36" i="39"/>
  <c r="AN36" i="39"/>
  <c r="AO36" i="39"/>
  <c r="AP36" i="39"/>
  <c r="AQ36" i="39"/>
  <c r="AR36" i="39"/>
  <c r="AS36" i="39"/>
  <c r="AT36" i="39"/>
  <c r="AU36" i="39"/>
  <c r="AV36" i="39"/>
  <c r="AW36" i="39"/>
  <c r="AX36" i="39"/>
  <c r="AY36" i="39"/>
  <c r="AZ36" i="39"/>
  <c r="BA36" i="39"/>
  <c r="BB36" i="39"/>
  <c r="BC36" i="39"/>
  <c r="BD36" i="39"/>
  <c r="BE36" i="39"/>
  <c r="BF36" i="39"/>
  <c r="BG36" i="39"/>
  <c r="BH36" i="39"/>
  <c r="BI36" i="39"/>
  <c r="BJ36" i="39"/>
  <c r="BK36" i="39"/>
  <c r="BL36" i="39"/>
  <c r="BM36" i="39"/>
  <c r="BN36" i="39"/>
  <c r="BO36" i="39"/>
  <c r="BP36" i="39"/>
  <c r="BQ36" i="39"/>
  <c r="BR36" i="39"/>
  <c r="BS36" i="39"/>
  <c r="BT36" i="39"/>
  <c r="BU36" i="39"/>
  <c r="BV36" i="39"/>
  <c r="BW36" i="39"/>
  <c r="BX36" i="39"/>
  <c r="BY36" i="39"/>
  <c r="BZ36" i="39"/>
  <c r="CA36" i="39"/>
  <c r="CB36" i="39"/>
  <c r="CC36" i="39"/>
  <c r="CD36" i="39"/>
  <c r="CE36" i="39"/>
  <c r="CF36" i="39"/>
  <c r="CG36" i="39"/>
  <c r="CH36" i="39"/>
  <c r="CI36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37" i="39"/>
  <c r="AD37" i="39"/>
  <c r="AE37" i="39"/>
  <c r="AF37" i="39"/>
  <c r="AG37" i="39"/>
  <c r="AH37" i="39"/>
  <c r="AI37" i="39"/>
  <c r="AJ37" i="39"/>
  <c r="AK37" i="39"/>
  <c r="AL37" i="39"/>
  <c r="AM37" i="39"/>
  <c r="AN37" i="39"/>
  <c r="AO37" i="39"/>
  <c r="AP37" i="39"/>
  <c r="AQ37" i="39"/>
  <c r="AR37" i="39"/>
  <c r="AS37" i="39"/>
  <c r="AT37" i="39"/>
  <c r="AU37" i="39"/>
  <c r="AV37" i="39"/>
  <c r="AW37" i="39"/>
  <c r="AX37" i="39"/>
  <c r="AY37" i="39"/>
  <c r="AZ37" i="39"/>
  <c r="BA37" i="39"/>
  <c r="BB37" i="39"/>
  <c r="BC37" i="39"/>
  <c r="BD37" i="39"/>
  <c r="BE37" i="39"/>
  <c r="BF37" i="39"/>
  <c r="BG37" i="39"/>
  <c r="BH37" i="39"/>
  <c r="BI37" i="39"/>
  <c r="BJ37" i="39"/>
  <c r="BK37" i="39"/>
  <c r="BL37" i="39"/>
  <c r="BM37" i="39"/>
  <c r="BN37" i="39"/>
  <c r="BO37" i="39"/>
  <c r="BP37" i="39"/>
  <c r="BQ37" i="39"/>
  <c r="BR37" i="39"/>
  <c r="BS37" i="39"/>
  <c r="BT37" i="39"/>
  <c r="BU37" i="39"/>
  <c r="BV37" i="39"/>
  <c r="BW37" i="39"/>
  <c r="BX37" i="39"/>
  <c r="BY37" i="39"/>
  <c r="BZ37" i="39"/>
  <c r="CA37" i="39"/>
  <c r="CB37" i="39"/>
  <c r="CC37" i="39"/>
  <c r="CD37" i="39"/>
  <c r="CE37" i="39"/>
  <c r="CF37" i="39"/>
  <c r="CG37" i="39"/>
  <c r="CH37" i="39"/>
  <c r="CI37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AH38" i="39"/>
  <c r="AI38" i="39"/>
  <c r="AJ38" i="39"/>
  <c r="AK38" i="39"/>
  <c r="AL38" i="39"/>
  <c r="AM38" i="39"/>
  <c r="AN38" i="39"/>
  <c r="AO38" i="39"/>
  <c r="AP38" i="39"/>
  <c r="AQ38" i="39"/>
  <c r="AR38" i="39"/>
  <c r="AS38" i="39"/>
  <c r="AT38" i="39"/>
  <c r="AU38" i="39"/>
  <c r="AV38" i="39"/>
  <c r="AW38" i="39"/>
  <c r="AX38" i="39"/>
  <c r="AY38" i="39"/>
  <c r="AZ38" i="39"/>
  <c r="BA38" i="39"/>
  <c r="BB38" i="39"/>
  <c r="BC38" i="39"/>
  <c r="BD38" i="39"/>
  <c r="BE38" i="39"/>
  <c r="BF38" i="39"/>
  <c r="BG38" i="39"/>
  <c r="BH38" i="39"/>
  <c r="BI38" i="39"/>
  <c r="BJ38" i="39"/>
  <c r="BK38" i="39"/>
  <c r="BL38" i="39"/>
  <c r="BM38" i="39"/>
  <c r="BN38" i="39"/>
  <c r="BO38" i="39"/>
  <c r="BP38" i="39"/>
  <c r="BQ38" i="39"/>
  <c r="BR38" i="39"/>
  <c r="BS38" i="39"/>
  <c r="BT38" i="39"/>
  <c r="BU38" i="39"/>
  <c r="BV38" i="39"/>
  <c r="BW38" i="39"/>
  <c r="BX38" i="39"/>
  <c r="BY38" i="39"/>
  <c r="BZ38" i="39"/>
  <c r="CA38" i="39"/>
  <c r="CB38" i="39"/>
  <c r="CC38" i="39"/>
  <c r="CD38" i="39"/>
  <c r="CE38" i="39"/>
  <c r="CF38" i="39"/>
  <c r="CG38" i="39"/>
  <c r="CH38" i="39"/>
  <c r="CI38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AC39" i="39"/>
  <c r="AD39" i="39"/>
  <c r="AE39" i="39"/>
  <c r="AF39" i="39"/>
  <c r="AG39" i="39"/>
  <c r="AH39" i="39"/>
  <c r="AI39" i="39"/>
  <c r="AJ39" i="39"/>
  <c r="AK39" i="39"/>
  <c r="AL39" i="39"/>
  <c r="AM39" i="39"/>
  <c r="AN39" i="39"/>
  <c r="AO39" i="39"/>
  <c r="AP39" i="39"/>
  <c r="AQ39" i="39"/>
  <c r="AR39" i="39"/>
  <c r="AS39" i="39"/>
  <c r="AT39" i="39"/>
  <c r="AU39" i="39"/>
  <c r="AV39" i="39"/>
  <c r="AW39" i="39"/>
  <c r="AX39" i="39"/>
  <c r="AY39" i="39"/>
  <c r="AZ39" i="39"/>
  <c r="BA39" i="39"/>
  <c r="BB39" i="39"/>
  <c r="BC39" i="39"/>
  <c r="BD39" i="39"/>
  <c r="BE39" i="39"/>
  <c r="BF39" i="39"/>
  <c r="BG39" i="39"/>
  <c r="BH39" i="39"/>
  <c r="BI39" i="39"/>
  <c r="BJ39" i="39"/>
  <c r="BK39" i="39"/>
  <c r="BL39" i="39"/>
  <c r="BM39" i="39"/>
  <c r="BN39" i="39"/>
  <c r="BO39" i="39"/>
  <c r="BP39" i="39"/>
  <c r="BQ39" i="39"/>
  <c r="BR39" i="39"/>
  <c r="BS39" i="39"/>
  <c r="BT39" i="39"/>
  <c r="BU39" i="39"/>
  <c r="BV39" i="39"/>
  <c r="BW39" i="39"/>
  <c r="BX39" i="39"/>
  <c r="BY39" i="39"/>
  <c r="BZ39" i="39"/>
  <c r="CA39" i="39"/>
  <c r="CB39" i="39"/>
  <c r="CC39" i="39"/>
  <c r="CD39" i="39"/>
  <c r="CE39" i="39"/>
  <c r="CF39" i="39"/>
  <c r="CG39" i="39"/>
  <c r="CH39" i="39"/>
  <c r="CI39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Z40" i="39"/>
  <c r="AA40" i="39"/>
  <c r="AB40" i="39"/>
  <c r="AC40" i="39"/>
  <c r="AD40" i="39"/>
  <c r="AE40" i="39"/>
  <c r="AF40" i="39"/>
  <c r="AG40" i="39"/>
  <c r="AH40" i="39"/>
  <c r="AI40" i="39"/>
  <c r="AJ40" i="39"/>
  <c r="AK40" i="39"/>
  <c r="AL40" i="39"/>
  <c r="AM40" i="39"/>
  <c r="AN40" i="39"/>
  <c r="AO40" i="39"/>
  <c r="AP40" i="39"/>
  <c r="AQ40" i="39"/>
  <c r="AR40" i="39"/>
  <c r="AS40" i="39"/>
  <c r="AT40" i="39"/>
  <c r="AU40" i="39"/>
  <c r="AV40" i="39"/>
  <c r="AW40" i="39"/>
  <c r="AX40" i="39"/>
  <c r="AY40" i="39"/>
  <c r="AZ40" i="39"/>
  <c r="BA40" i="39"/>
  <c r="BB40" i="39"/>
  <c r="BC40" i="39"/>
  <c r="BD40" i="39"/>
  <c r="BE40" i="39"/>
  <c r="BF40" i="39"/>
  <c r="BG40" i="39"/>
  <c r="BH40" i="39"/>
  <c r="BI40" i="39"/>
  <c r="BJ40" i="39"/>
  <c r="BK40" i="39"/>
  <c r="BL40" i="39"/>
  <c r="BM40" i="39"/>
  <c r="BN40" i="39"/>
  <c r="BO40" i="39"/>
  <c r="BP40" i="39"/>
  <c r="BQ40" i="39"/>
  <c r="BR40" i="39"/>
  <c r="BS40" i="39"/>
  <c r="BT40" i="39"/>
  <c r="BU40" i="39"/>
  <c r="BV40" i="39"/>
  <c r="BW40" i="39"/>
  <c r="BX40" i="39"/>
  <c r="BY40" i="39"/>
  <c r="BZ40" i="39"/>
  <c r="CA40" i="39"/>
  <c r="CB40" i="39"/>
  <c r="CC40" i="39"/>
  <c r="CD40" i="39"/>
  <c r="CE40" i="39"/>
  <c r="CF40" i="39"/>
  <c r="CG40" i="39"/>
  <c r="CH40" i="39"/>
  <c r="CI40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Z41" i="39"/>
  <c r="AA41" i="39"/>
  <c r="AB41" i="39"/>
  <c r="AC41" i="39"/>
  <c r="AD41" i="39"/>
  <c r="AE41" i="39"/>
  <c r="AF41" i="39"/>
  <c r="AG41" i="39"/>
  <c r="AH41" i="39"/>
  <c r="AI41" i="39"/>
  <c r="AJ41" i="39"/>
  <c r="AK41" i="39"/>
  <c r="AL41" i="39"/>
  <c r="AM41" i="39"/>
  <c r="AN41" i="39"/>
  <c r="AO41" i="39"/>
  <c r="AP41" i="39"/>
  <c r="AQ41" i="39"/>
  <c r="AR41" i="39"/>
  <c r="AS41" i="39"/>
  <c r="AT41" i="39"/>
  <c r="AU41" i="39"/>
  <c r="AV41" i="39"/>
  <c r="AW41" i="39"/>
  <c r="AX41" i="39"/>
  <c r="AY41" i="39"/>
  <c r="AZ41" i="39"/>
  <c r="BA41" i="39"/>
  <c r="BB41" i="39"/>
  <c r="BC41" i="39"/>
  <c r="BD41" i="39"/>
  <c r="BE41" i="39"/>
  <c r="BF41" i="39"/>
  <c r="BG41" i="39"/>
  <c r="BH41" i="39"/>
  <c r="BI41" i="39"/>
  <c r="BJ41" i="39"/>
  <c r="BK41" i="39"/>
  <c r="BL41" i="39"/>
  <c r="BM41" i="39"/>
  <c r="BN41" i="39"/>
  <c r="BO41" i="39"/>
  <c r="BP41" i="39"/>
  <c r="BQ41" i="39"/>
  <c r="BR41" i="39"/>
  <c r="BS41" i="39"/>
  <c r="BT41" i="39"/>
  <c r="BU41" i="39"/>
  <c r="BV41" i="39"/>
  <c r="BW41" i="39"/>
  <c r="BX41" i="39"/>
  <c r="BY41" i="39"/>
  <c r="BZ41" i="39"/>
  <c r="CA41" i="39"/>
  <c r="CB41" i="39"/>
  <c r="CC41" i="39"/>
  <c r="CD41" i="39"/>
  <c r="CE41" i="39"/>
  <c r="CF41" i="39"/>
  <c r="CG41" i="39"/>
  <c r="CH41" i="39"/>
  <c r="CI41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AG42" i="39"/>
  <c r="AH42" i="39"/>
  <c r="AI42" i="39"/>
  <c r="AJ42" i="39"/>
  <c r="AK42" i="39"/>
  <c r="AL42" i="39"/>
  <c r="AM42" i="39"/>
  <c r="AN42" i="39"/>
  <c r="AO42" i="39"/>
  <c r="AP42" i="39"/>
  <c r="AQ42" i="39"/>
  <c r="AR42" i="39"/>
  <c r="AS42" i="39"/>
  <c r="AT42" i="39"/>
  <c r="AU42" i="39"/>
  <c r="AV42" i="39"/>
  <c r="AW42" i="39"/>
  <c r="AX42" i="39"/>
  <c r="AY42" i="39"/>
  <c r="AZ42" i="39"/>
  <c r="BA42" i="39"/>
  <c r="BB42" i="39"/>
  <c r="BC42" i="39"/>
  <c r="BD42" i="39"/>
  <c r="BE42" i="39"/>
  <c r="BF42" i="39"/>
  <c r="BG42" i="39"/>
  <c r="BH42" i="39"/>
  <c r="BI42" i="39"/>
  <c r="BJ42" i="39"/>
  <c r="BK42" i="39"/>
  <c r="BL42" i="39"/>
  <c r="BM42" i="39"/>
  <c r="BN42" i="39"/>
  <c r="BO42" i="39"/>
  <c r="BP42" i="39"/>
  <c r="BQ42" i="39"/>
  <c r="BR42" i="39"/>
  <c r="BS42" i="39"/>
  <c r="BT42" i="39"/>
  <c r="BU42" i="39"/>
  <c r="BV42" i="39"/>
  <c r="BW42" i="39"/>
  <c r="BX42" i="39"/>
  <c r="BY42" i="39"/>
  <c r="BZ42" i="39"/>
  <c r="CA42" i="39"/>
  <c r="CB42" i="39"/>
  <c r="CC42" i="39"/>
  <c r="CD42" i="39"/>
  <c r="CE42" i="39"/>
  <c r="CF42" i="39"/>
  <c r="CG42" i="39"/>
  <c r="CH42" i="39"/>
  <c r="CI42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AG43" i="39"/>
  <c r="AH43" i="39"/>
  <c r="AI43" i="39"/>
  <c r="AJ43" i="39"/>
  <c r="AK43" i="39"/>
  <c r="AL43" i="39"/>
  <c r="AM43" i="39"/>
  <c r="AN43" i="39"/>
  <c r="AO43" i="39"/>
  <c r="AP43" i="39"/>
  <c r="AQ43" i="39"/>
  <c r="AR43" i="39"/>
  <c r="AS43" i="39"/>
  <c r="AT43" i="39"/>
  <c r="AU43" i="39"/>
  <c r="AV43" i="39"/>
  <c r="AW43" i="39"/>
  <c r="AX43" i="39"/>
  <c r="AY43" i="39"/>
  <c r="AZ43" i="39"/>
  <c r="BA43" i="39"/>
  <c r="BB43" i="39"/>
  <c r="BC43" i="39"/>
  <c r="BD43" i="39"/>
  <c r="BE43" i="39"/>
  <c r="BF43" i="39"/>
  <c r="BG43" i="39"/>
  <c r="BH43" i="39"/>
  <c r="BI43" i="39"/>
  <c r="BJ43" i="39"/>
  <c r="BK43" i="39"/>
  <c r="BL43" i="39"/>
  <c r="BM43" i="39"/>
  <c r="BN43" i="39"/>
  <c r="BO43" i="39"/>
  <c r="BP43" i="39"/>
  <c r="BQ43" i="39"/>
  <c r="BR43" i="39"/>
  <c r="BS43" i="39"/>
  <c r="BT43" i="39"/>
  <c r="BU43" i="39"/>
  <c r="BV43" i="39"/>
  <c r="BW43" i="39"/>
  <c r="BX43" i="39"/>
  <c r="BY43" i="39"/>
  <c r="BZ43" i="39"/>
  <c r="CA43" i="39"/>
  <c r="CB43" i="39"/>
  <c r="CC43" i="39"/>
  <c r="CD43" i="39"/>
  <c r="CE43" i="39"/>
  <c r="CF43" i="39"/>
  <c r="CG43" i="39"/>
  <c r="CH43" i="39"/>
  <c r="CI43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AH44" i="39"/>
  <c r="AI44" i="39"/>
  <c r="AJ44" i="39"/>
  <c r="AK44" i="39"/>
  <c r="AL44" i="39"/>
  <c r="AM44" i="39"/>
  <c r="AN44" i="39"/>
  <c r="AO44" i="39"/>
  <c r="AP44" i="39"/>
  <c r="AQ44" i="39"/>
  <c r="AR44" i="39"/>
  <c r="AS44" i="39"/>
  <c r="AT44" i="39"/>
  <c r="AU44" i="39"/>
  <c r="AV44" i="39"/>
  <c r="AW44" i="39"/>
  <c r="AX44" i="39"/>
  <c r="AY44" i="39"/>
  <c r="AZ44" i="39"/>
  <c r="BA44" i="39"/>
  <c r="BB44" i="39"/>
  <c r="BC44" i="39"/>
  <c r="BD44" i="39"/>
  <c r="BE44" i="39"/>
  <c r="BF44" i="39"/>
  <c r="BG44" i="39"/>
  <c r="BH44" i="39"/>
  <c r="BI44" i="39"/>
  <c r="BJ44" i="39"/>
  <c r="BK44" i="39"/>
  <c r="BL44" i="39"/>
  <c r="BM44" i="39"/>
  <c r="BN44" i="39"/>
  <c r="BO44" i="39"/>
  <c r="BP44" i="39"/>
  <c r="BQ44" i="39"/>
  <c r="BR44" i="39"/>
  <c r="BS44" i="39"/>
  <c r="BT44" i="39"/>
  <c r="BU44" i="39"/>
  <c r="BV44" i="39"/>
  <c r="BW44" i="39"/>
  <c r="BX44" i="39"/>
  <c r="BY44" i="39"/>
  <c r="BZ44" i="39"/>
  <c r="CA44" i="39"/>
  <c r="CB44" i="39"/>
  <c r="CC44" i="39"/>
  <c r="CD44" i="39"/>
  <c r="CE44" i="39"/>
  <c r="CF44" i="39"/>
  <c r="CG44" i="39"/>
  <c r="CH44" i="39"/>
  <c r="CI44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Z45" i="39"/>
  <c r="AA45" i="39"/>
  <c r="AB45" i="39"/>
  <c r="AC45" i="39"/>
  <c r="AD45" i="39"/>
  <c r="AE45" i="39"/>
  <c r="AF45" i="39"/>
  <c r="AG45" i="39"/>
  <c r="AH45" i="39"/>
  <c r="AI45" i="39"/>
  <c r="AJ45" i="39"/>
  <c r="AK45" i="39"/>
  <c r="AL45" i="39"/>
  <c r="AM45" i="39"/>
  <c r="AN45" i="39"/>
  <c r="AO45" i="39"/>
  <c r="AP45" i="39"/>
  <c r="AQ45" i="39"/>
  <c r="AR45" i="39"/>
  <c r="AS45" i="39"/>
  <c r="AT45" i="39"/>
  <c r="AU45" i="39"/>
  <c r="AV45" i="39"/>
  <c r="AW45" i="39"/>
  <c r="AX45" i="39"/>
  <c r="AY45" i="39"/>
  <c r="AZ45" i="39"/>
  <c r="BA45" i="39"/>
  <c r="BB45" i="39"/>
  <c r="BC45" i="39"/>
  <c r="BD45" i="39"/>
  <c r="BE45" i="39"/>
  <c r="BF45" i="39"/>
  <c r="BG45" i="39"/>
  <c r="BH45" i="39"/>
  <c r="BI45" i="39"/>
  <c r="BJ45" i="39"/>
  <c r="BK45" i="39"/>
  <c r="BL45" i="39"/>
  <c r="BM45" i="39"/>
  <c r="BN45" i="39"/>
  <c r="BO45" i="39"/>
  <c r="BP45" i="39"/>
  <c r="BQ45" i="39"/>
  <c r="BR45" i="39"/>
  <c r="BS45" i="39"/>
  <c r="BT45" i="39"/>
  <c r="BU45" i="39"/>
  <c r="BV45" i="39"/>
  <c r="BW45" i="39"/>
  <c r="BX45" i="39"/>
  <c r="BY45" i="39"/>
  <c r="BZ45" i="39"/>
  <c r="CA45" i="39"/>
  <c r="CB45" i="39"/>
  <c r="CC45" i="39"/>
  <c r="CD45" i="39"/>
  <c r="CE45" i="39"/>
  <c r="CF45" i="39"/>
  <c r="CG45" i="39"/>
  <c r="CH45" i="39"/>
  <c r="CI45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AH46" i="39"/>
  <c r="AI46" i="39"/>
  <c r="AJ46" i="39"/>
  <c r="AK46" i="39"/>
  <c r="AL46" i="39"/>
  <c r="AM46" i="39"/>
  <c r="AN46" i="39"/>
  <c r="AO46" i="39"/>
  <c r="AP46" i="39"/>
  <c r="AQ46" i="39"/>
  <c r="AR46" i="39"/>
  <c r="AS46" i="39"/>
  <c r="AT46" i="39"/>
  <c r="AU46" i="39"/>
  <c r="AV46" i="39"/>
  <c r="AW46" i="39"/>
  <c r="AX46" i="39"/>
  <c r="AY46" i="39"/>
  <c r="AZ46" i="39"/>
  <c r="BA46" i="39"/>
  <c r="BB46" i="39"/>
  <c r="BC46" i="39"/>
  <c r="BD46" i="39"/>
  <c r="BE46" i="39"/>
  <c r="BF46" i="39"/>
  <c r="BG46" i="39"/>
  <c r="BH46" i="39"/>
  <c r="BI46" i="39"/>
  <c r="BJ46" i="39"/>
  <c r="BK46" i="39"/>
  <c r="BL46" i="39"/>
  <c r="BM46" i="39"/>
  <c r="BN46" i="39"/>
  <c r="BO46" i="39"/>
  <c r="BP46" i="39"/>
  <c r="BQ46" i="39"/>
  <c r="BR46" i="39"/>
  <c r="BS46" i="39"/>
  <c r="BT46" i="39"/>
  <c r="BU46" i="39"/>
  <c r="BV46" i="39"/>
  <c r="BW46" i="39"/>
  <c r="BX46" i="39"/>
  <c r="BY46" i="39"/>
  <c r="BZ46" i="39"/>
  <c r="CA46" i="39"/>
  <c r="CB46" i="39"/>
  <c r="CC46" i="39"/>
  <c r="CD46" i="39"/>
  <c r="CE46" i="39"/>
  <c r="CF46" i="39"/>
  <c r="CG46" i="39"/>
  <c r="CH46" i="39"/>
  <c r="CI46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AG47" i="39"/>
  <c r="AH47" i="39"/>
  <c r="AI47" i="39"/>
  <c r="AJ47" i="39"/>
  <c r="AK47" i="39"/>
  <c r="AL47" i="39"/>
  <c r="AM47" i="39"/>
  <c r="AN47" i="39"/>
  <c r="AO47" i="39"/>
  <c r="AP47" i="39"/>
  <c r="AQ47" i="39"/>
  <c r="AR47" i="39"/>
  <c r="AS47" i="39"/>
  <c r="AT47" i="39"/>
  <c r="AU47" i="39"/>
  <c r="AV47" i="39"/>
  <c r="AW47" i="39"/>
  <c r="AX47" i="39"/>
  <c r="AY47" i="39"/>
  <c r="AZ47" i="39"/>
  <c r="BA47" i="39"/>
  <c r="BB47" i="39"/>
  <c r="BC47" i="39"/>
  <c r="BD47" i="39"/>
  <c r="BE47" i="39"/>
  <c r="BF47" i="39"/>
  <c r="BG47" i="39"/>
  <c r="BH47" i="39"/>
  <c r="BI47" i="39"/>
  <c r="BJ47" i="39"/>
  <c r="BK47" i="39"/>
  <c r="BL47" i="39"/>
  <c r="BM47" i="39"/>
  <c r="BN47" i="39"/>
  <c r="BO47" i="39"/>
  <c r="BP47" i="39"/>
  <c r="BQ47" i="39"/>
  <c r="BR47" i="39"/>
  <c r="BS47" i="39"/>
  <c r="BT47" i="39"/>
  <c r="BU47" i="39"/>
  <c r="BV47" i="39"/>
  <c r="BW47" i="39"/>
  <c r="BX47" i="39"/>
  <c r="BY47" i="39"/>
  <c r="BZ47" i="39"/>
  <c r="CA47" i="39"/>
  <c r="CB47" i="39"/>
  <c r="CC47" i="39"/>
  <c r="CD47" i="39"/>
  <c r="CE47" i="39"/>
  <c r="CF47" i="39"/>
  <c r="CG47" i="39"/>
  <c r="CH47" i="39"/>
  <c r="CI47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AG48" i="39"/>
  <c r="AH48" i="39"/>
  <c r="AI48" i="39"/>
  <c r="AJ48" i="39"/>
  <c r="AK48" i="39"/>
  <c r="AL48" i="39"/>
  <c r="AM48" i="39"/>
  <c r="AN48" i="39"/>
  <c r="AO48" i="39"/>
  <c r="AP48" i="39"/>
  <c r="AQ48" i="39"/>
  <c r="AR48" i="39"/>
  <c r="AS48" i="39"/>
  <c r="AT48" i="39"/>
  <c r="AU48" i="39"/>
  <c r="AV48" i="39"/>
  <c r="AW48" i="39"/>
  <c r="AX48" i="39"/>
  <c r="AY48" i="39"/>
  <c r="AZ48" i="39"/>
  <c r="BA48" i="39"/>
  <c r="BB48" i="39"/>
  <c r="BC48" i="39"/>
  <c r="BD48" i="39"/>
  <c r="BE48" i="39"/>
  <c r="BF48" i="39"/>
  <c r="BG48" i="39"/>
  <c r="BH48" i="39"/>
  <c r="BI48" i="39"/>
  <c r="BJ48" i="39"/>
  <c r="BK48" i="39"/>
  <c r="BL48" i="39"/>
  <c r="BM48" i="39"/>
  <c r="BN48" i="39"/>
  <c r="BO48" i="39"/>
  <c r="BP48" i="39"/>
  <c r="BQ48" i="39"/>
  <c r="BR48" i="39"/>
  <c r="BS48" i="39"/>
  <c r="BT48" i="39"/>
  <c r="BU48" i="39"/>
  <c r="BV48" i="39"/>
  <c r="BW48" i="39"/>
  <c r="BX48" i="39"/>
  <c r="BY48" i="39"/>
  <c r="BZ48" i="39"/>
  <c r="CA48" i="39"/>
  <c r="CB48" i="39"/>
  <c r="CC48" i="39"/>
  <c r="CD48" i="39"/>
  <c r="CE48" i="39"/>
  <c r="CF48" i="39"/>
  <c r="CG48" i="39"/>
  <c r="CH48" i="39"/>
  <c r="CI48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AG49" i="39"/>
  <c r="AH49" i="39"/>
  <c r="AI49" i="39"/>
  <c r="AJ49" i="39"/>
  <c r="AK49" i="39"/>
  <c r="AL49" i="39"/>
  <c r="AM49" i="39"/>
  <c r="AN49" i="39"/>
  <c r="AO49" i="39"/>
  <c r="AP49" i="39"/>
  <c r="AQ49" i="39"/>
  <c r="AR49" i="39"/>
  <c r="AS49" i="39"/>
  <c r="AT49" i="39"/>
  <c r="AU49" i="39"/>
  <c r="AV49" i="39"/>
  <c r="AW49" i="39"/>
  <c r="AX49" i="39"/>
  <c r="AY49" i="39"/>
  <c r="AZ49" i="39"/>
  <c r="BA49" i="39"/>
  <c r="BB49" i="39"/>
  <c r="BC49" i="39"/>
  <c r="BD49" i="39"/>
  <c r="BE49" i="39"/>
  <c r="BF49" i="39"/>
  <c r="BG49" i="39"/>
  <c r="BH49" i="39"/>
  <c r="BI49" i="39"/>
  <c r="BJ49" i="39"/>
  <c r="BK49" i="39"/>
  <c r="BL49" i="39"/>
  <c r="BM49" i="39"/>
  <c r="BN49" i="39"/>
  <c r="BO49" i="39"/>
  <c r="BP49" i="39"/>
  <c r="BQ49" i="39"/>
  <c r="BR49" i="39"/>
  <c r="BS49" i="39"/>
  <c r="BT49" i="39"/>
  <c r="BU49" i="39"/>
  <c r="BV49" i="39"/>
  <c r="BW49" i="39"/>
  <c r="BX49" i="39"/>
  <c r="BY49" i="39"/>
  <c r="BZ49" i="39"/>
  <c r="CA49" i="39"/>
  <c r="CB49" i="39"/>
  <c r="CC49" i="39"/>
  <c r="CD49" i="39"/>
  <c r="CE49" i="39"/>
  <c r="CF49" i="39"/>
  <c r="CG49" i="39"/>
  <c r="CH49" i="39"/>
  <c r="CI49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AG50" i="39"/>
  <c r="AH50" i="39"/>
  <c r="AI50" i="39"/>
  <c r="AJ50" i="39"/>
  <c r="AK50" i="39"/>
  <c r="AL50" i="39"/>
  <c r="AM50" i="39"/>
  <c r="AN50" i="39"/>
  <c r="AO50" i="39"/>
  <c r="AP50" i="39"/>
  <c r="AQ50" i="39"/>
  <c r="AR50" i="39"/>
  <c r="AS50" i="39"/>
  <c r="AT50" i="39"/>
  <c r="AU50" i="39"/>
  <c r="AV50" i="39"/>
  <c r="AW50" i="39"/>
  <c r="AX50" i="39"/>
  <c r="AY50" i="39"/>
  <c r="AZ50" i="39"/>
  <c r="BA50" i="39"/>
  <c r="BB50" i="39"/>
  <c r="BC50" i="39"/>
  <c r="BD50" i="39"/>
  <c r="BE50" i="39"/>
  <c r="BF50" i="39"/>
  <c r="BG50" i="39"/>
  <c r="BH50" i="39"/>
  <c r="BI50" i="39"/>
  <c r="BJ50" i="39"/>
  <c r="BK50" i="39"/>
  <c r="BL50" i="39"/>
  <c r="BM50" i="39"/>
  <c r="BN50" i="39"/>
  <c r="BO50" i="39"/>
  <c r="BP50" i="39"/>
  <c r="BQ50" i="39"/>
  <c r="BR50" i="39"/>
  <c r="BS50" i="39"/>
  <c r="BT50" i="39"/>
  <c r="BU50" i="39"/>
  <c r="BV50" i="39"/>
  <c r="BW50" i="39"/>
  <c r="BX50" i="39"/>
  <c r="BY50" i="39"/>
  <c r="BZ50" i="39"/>
  <c r="CA50" i="39"/>
  <c r="CB50" i="39"/>
  <c r="CC50" i="39"/>
  <c r="CD50" i="39"/>
  <c r="CE50" i="39"/>
  <c r="CF50" i="39"/>
  <c r="CG50" i="39"/>
  <c r="CH50" i="39"/>
  <c r="CI50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AG51" i="39"/>
  <c r="AH51" i="39"/>
  <c r="AI51" i="39"/>
  <c r="AJ51" i="39"/>
  <c r="AK51" i="39"/>
  <c r="AL51" i="39"/>
  <c r="AM51" i="39"/>
  <c r="AN51" i="39"/>
  <c r="AO51" i="39"/>
  <c r="AP51" i="39"/>
  <c r="AQ51" i="39"/>
  <c r="AR51" i="39"/>
  <c r="AS51" i="39"/>
  <c r="AT51" i="39"/>
  <c r="AU51" i="39"/>
  <c r="AV51" i="39"/>
  <c r="AW51" i="39"/>
  <c r="AX51" i="39"/>
  <c r="AY51" i="39"/>
  <c r="AZ51" i="39"/>
  <c r="BA51" i="39"/>
  <c r="BB51" i="39"/>
  <c r="BC51" i="39"/>
  <c r="BD51" i="39"/>
  <c r="BE51" i="39"/>
  <c r="BF51" i="39"/>
  <c r="BG51" i="39"/>
  <c r="BH51" i="39"/>
  <c r="BI51" i="39"/>
  <c r="BJ51" i="39"/>
  <c r="BK51" i="39"/>
  <c r="BL51" i="39"/>
  <c r="BM51" i="39"/>
  <c r="BN51" i="39"/>
  <c r="BO51" i="39"/>
  <c r="BP51" i="39"/>
  <c r="BQ51" i="39"/>
  <c r="BR51" i="39"/>
  <c r="BS51" i="39"/>
  <c r="BT51" i="39"/>
  <c r="BU51" i="39"/>
  <c r="BV51" i="39"/>
  <c r="BW51" i="39"/>
  <c r="BX51" i="39"/>
  <c r="BY51" i="39"/>
  <c r="BZ51" i="39"/>
  <c r="CA51" i="39"/>
  <c r="CB51" i="39"/>
  <c r="CC51" i="39"/>
  <c r="CD51" i="39"/>
  <c r="CE51" i="39"/>
  <c r="CF51" i="39"/>
  <c r="CG51" i="39"/>
  <c r="CH51" i="39"/>
  <c r="CI51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AI53" i="39"/>
  <c r="AJ53" i="39"/>
  <c r="AK53" i="39"/>
  <c r="AL53" i="39"/>
  <c r="AM53" i="39"/>
  <c r="AN53" i="39"/>
  <c r="AO53" i="39"/>
  <c r="AP53" i="39"/>
  <c r="AQ53" i="39"/>
  <c r="AR53" i="39"/>
  <c r="AS53" i="39"/>
  <c r="AT53" i="39"/>
  <c r="AU53" i="39"/>
  <c r="AV53" i="39"/>
  <c r="AW53" i="39"/>
  <c r="AX53" i="39"/>
  <c r="AY53" i="39"/>
  <c r="AZ53" i="39"/>
  <c r="BA53" i="39"/>
  <c r="BB53" i="39"/>
  <c r="BC53" i="39"/>
  <c r="BD53" i="39"/>
  <c r="BE53" i="39"/>
  <c r="BF53" i="39"/>
  <c r="BG53" i="39"/>
  <c r="BH53" i="39"/>
  <c r="BI53" i="39"/>
  <c r="BJ53" i="39"/>
  <c r="BK53" i="39"/>
  <c r="BL53" i="39"/>
  <c r="BM53" i="39"/>
  <c r="BN53" i="39"/>
  <c r="BO53" i="39"/>
  <c r="BP53" i="39"/>
  <c r="BQ53" i="39"/>
  <c r="BR53" i="39"/>
  <c r="BS53" i="39"/>
  <c r="BT53" i="39"/>
  <c r="BU53" i="39"/>
  <c r="BV53" i="39"/>
  <c r="BW53" i="39"/>
  <c r="BX53" i="39"/>
  <c r="BY53" i="39"/>
  <c r="BZ53" i="39"/>
  <c r="CA53" i="39"/>
  <c r="CB53" i="39"/>
  <c r="CC53" i="39"/>
  <c r="CD53" i="39"/>
  <c r="CE53" i="39"/>
  <c r="CF53" i="39"/>
  <c r="CG53" i="39"/>
  <c r="CH53" i="39"/>
  <c r="CI53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AI55" i="39"/>
  <c r="AJ55" i="39"/>
  <c r="AK55" i="39"/>
  <c r="AL55" i="39"/>
  <c r="AM55" i="39"/>
  <c r="AN55" i="39"/>
  <c r="AO55" i="39"/>
  <c r="AP55" i="39"/>
  <c r="AQ55" i="39"/>
  <c r="AR55" i="39"/>
  <c r="AS55" i="39"/>
  <c r="AT55" i="39"/>
  <c r="AU55" i="39"/>
  <c r="AV55" i="39"/>
  <c r="AW55" i="39"/>
  <c r="AX55" i="39"/>
  <c r="AY55" i="39"/>
  <c r="AZ55" i="39"/>
  <c r="BA55" i="39"/>
  <c r="BB55" i="39"/>
  <c r="BC55" i="39"/>
  <c r="BD55" i="39"/>
  <c r="BE55" i="39"/>
  <c r="BF55" i="39"/>
  <c r="BG55" i="39"/>
  <c r="BH55" i="39"/>
  <c r="BI55" i="39"/>
  <c r="BJ55" i="39"/>
  <c r="BK55" i="39"/>
  <c r="BL55" i="39"/>
  <c r="BM55" i="39"/>
  <c r="BN55" i="39"/>
  <c r="BO55" i="39"/>
  <c r="BP55" i="39"/>
  <c r="BQ55" i="39"/>
  <c r="BR55" i="39"/>
  <c r="BS55" i="39"/>
  <c r="BT55" i="39"/>
  <c r="BU55" i="39"/>
  <c r="BV55" i="39"/>
  <c r="BW55" i="39"/>
  <c r="BX55" i="39"/>
  <c r="BY55" i="39"/>
  <c r="BZ55" i="39"/>
  <c r="CA55" i="39"/>
  <c r="CB55" i="39"/>
  <c r="CC55" i="39"/>
  <c r="CD55" i="39"/>
  <c r="CE55" i="39"/>
  <c r="CF55" i="39"/>
  <c r="CG55" i="39"/>
  <c r="CH55" i="39"/>
  <c r="CI55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AI57" i="39"/>
  <c r="AJ57" i="39"/>
  <c r="AK57" i="39"/>
  <c r="AL57" i="39"/>
  <c r="AM57" i="39"/>
  <c r="AN57" i="39"/>
  <c r="AO57" i="39"/>
  <c r="AP57" i="39"/>
  <c r="AQ57" i="39"/>
  <c r="AR57" i="39"/>
  <c r="AS57" i="39"/>
  <c r="AT57" i="39"/>
  <c r="AU57" i="39"/>
  <c r="AV57" i="39"/>
  <c r="AW57" i="39"/>
  <c r="AX57" i="39"/>
  <c r="AY57" i="39"/>
  <c r="AZ57" i="39"/>
  <c r="BA57" i="39"/>
  <c r="BB57" i="39"/>
  <c r="BC57" i="39"/>
  <c r="BD57" i="39"/>
  <c r="BE57" i="39"/>
  <c r="BF57" i="39"/>
  <c r="BG57" i="39"/>
  <c r="BH57" i="39"/>
  <c r="BI57" i="39"/>
  <c r="BJ57" i="39"/>
  <c r="BK57" i="39"/>
  <c r="BL57" i="39"/>
  <c r="BM57" i="39"/>
  <c r="BN57" i="39"/>
  <c r="BO57" i="39"/>
  <c r="BP57" i="39"/>
  <c r="BQ57" i="39"/>
  <c r="BR57" i="39"/>
  <c r="BS57" i="39"/>
  <c r="BT57" i="39"/>
  <c r="BU57" i="39"/>
  <c r="BV57" i="39"/>
  <c r="BW57" i="39"/>
  <c r="BX57" i="39"/>
  <c r="BY57" i="39"/>
  <c r="BZ57" i="39"/>
  <c r="CA57" i="39"/>
  <c r="CB57" i="39"/>
  <c r="CC57" i="39"/>
  <c r="CD57" i="39"/>
  <c r="CE57" i="39"/>
  <c r="CF57" i="39"/>
  <c r="CG57" i="39"/>
  <c r="CH57" i="39"/>
  <c r="CI57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" i="39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AL5" i="36"/>
  <c r="AM5" i="36"/>
  <c r="AN5" i="36"/>
  <c r="AO5" i="36"/>
  <c r="AP5" i="36"/>
  <c r="AQ5" i="36"/>
  <c r="AR5" i="36"/>
  <c r="AS5" i="36"/>
  <c r="AT5" i="36"/>
  <c r="AU5" i="36"/>
  <c r="AV5" i="36"/>
  <c r="AW5" i="36"/>
  <c r="AX5" i="36"/>
  <c r="AY5" i="36"/>
  <c r="AZ5" i="36"/>
  <c r="BA5" i="36"/>
  <c r="BB5" i="36"/>
  <c r="BC5" i="36"/>
  <c r="BD5" i="36"/>
  <c r="BE5" i="36"/>
  <c r="BF5" i="36"/>
  <c r="BG5" i="36"/>
  <c r="BH5" i="36"/>
  <c r="BI5" i="36"/>
  <c r="BJ5" i="36"/>
  <c r="BK5" i="36"/>
  <c r="BL5" i="36"/>
  <c r="BM5" i="36"/>
  <c r="BN5" i="36"/>
  <c r="BO5" i="36"/>
  <c r="BP5" i="36"/>
  <c r="BQ5" i="36"/>
  <c r="BR5" i="36"/>
  <c r="BS5" i="36"/>
  <c r="BT5" i="36"/>
  <c r="BU5" i="36"/>
  <c r="BV5" i="36"/>
  <c r="BW5" i="36"/>
  <c r="BX5" i="36"/>
  <c r="BY5" i="36"/>
  <c r="BZ5" i="36"/>
  <c r="CA5" i="36"/>
  <c r="CB5" i="36"/>
  <c r="CC5" i="36"/>
  <c r="CD5" i="36"/>
  <c r="CE5" i="36"/>
  <c r="CF5" i="36"/>
  <c r="CG5" i="36"/>
  <c r="CH5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AS6" i="36"/>
  <c r="AT6" i="36"/>
  <c r="AU6" i="36"/>
  <c r="AV6" i="36"/>
  <c r="AW6" i="36"/>
  <c r="AX6" i="36"/>
  <c r="AY6" i="36"/>
  <c r="AZ6" i="36"/>
  <c r="BA6" i="36"/>
  <c r="BB6" i="36"/>
  <c r="BC6" i="36"/>
  <c r="BD6" i="36"/>
  <c r="BE6" i="36"/>
  <c r="BF6" i="36"/>
  <c r="BG6" i="36"/>
  <c r="BH6" i="36"/>
  <c r="BI6" i="36"/>
  <c r="BJ6" i="36"/>
  <c r="BK6" i="36"/>
  <c r="BL6" i="36"/>
  <c r="BM6" i="36"/>
  <c r="BN6" i="36"/>
  <c r="BO6" i="36"/>
  <c r="BP6" i="36"/>
  <c r="BQ6" i="36"/>
  <c r="BR6" i="36"/>
  <c r="BS6" i="36"/>
  <c r="BT6" i="36"/>
  <c r="BU6" i="36"/>
  <c r="BV6" i="36"/>
  <c r="BW6" i="36"/>
  <c r="BX6" i="36"/>
  <c r="BY6" i="36"/>
  <c r="BZ6" i="36"/>
  <c r="CA6" i="36"/>
  <c r="CB6" i="36"/>
  <c r="CC6" i="36"/>
  <c r="CD6" i="36"/>
  <c r="CE6" i="36"/>
  <c r="CF6" i="36"/>
  <c r="CG6" i="36"/>
  <c r="CH6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AN7" i="36"/>
  <c r="AO7" i="36"/>
  <c r="AP7" i="36"/>
  <c r="AQ7" i="36"/>
  <c r="AR7" i="36"/>
  <c r="AS7" i="36"/>
  <c r="AT7" i="36"/>
  <c r="AU7" i="36"/>
  <c r="AV7" i="36"/>
  <c r="AW7" i="36"/>
  <c r="AX7" i="36"/>
  <c r="AY7" i="36"/>
  <c r="AZ7" i="36"/>
  <c r="BA7" i="36"/>
  <c r="BB7" i="36"/>
  <c r="BC7" i="36"/>
  <c r="BD7" i="36"/>
  <c r="BE7" i="36"/>
  <c r="BF7" i="36"/>
  <c r="BG7" i="36"/>
  <c r="BH7" i="36"/>
  <c r="BI7" i="36"/>
  <c r="BJ7" i="36"/>
  <c r="BK7" i="36"/>
  <c r="BL7" i="36"/>
  <c r="BM7" i="36"/>
  <c r="BN7" i="36"/>
  <c r="BO7" i="36"/>
  <c r="BP7" i="36"/>
  <c r="BQ7" i="36"/>
  <c r="BR7" i="36"/>
  <c r="BS7" i="36"/>
  <c r="BT7" i="36"/>
  <c r="BU7" i="36"/>
  <c r="BV7" i="36"/>
  <c r="BW7" i="36"/>
  <c r="BX7" i="36"/>
  <c r="BY7" i="36"/>
  <c r="BZ7" i="36"/>
  <c r="CA7" i="36"/>
  <c r="CB7" i="36"/>
  <c r="CC7" i="36"/>
  <c r="CD7" i="36"/>
  <c r="CE7" i="36"/>
  <c r="CF7" i="36"/>
  <c r="CG7" i="36"/>
  <c r="CH7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AS9" i="36"/>
  <c r="AT9" i="36"/>
  <c r="AU9" i="36"/>
  <c r="AV9" i="36"/>
  <c r="AW9" i="36"/>
  <c r="AX9" i="36"/>
  <c r="AY9" i="36"/>
  <c r="AZ9" i="36"/>
  <c r="BA9" i="36"/>
  <c r="BB9" i="36"/>
  <c r="BC9" i="36"/>
  <c r="BD9" i="36"/>
  <c r="BE9" i="36"/>
  <c r="BF9" i="36"/>
  <c r="BG9" i="36"/>
  <c r="BH9" i="36"/>
  <c r="BI9" i="36"/>
  <c r="BJ9" i="36"/>
  <c r="BK9" i="36"/>
  <c r="BL9" i="36"/>
  <c r="BM9" i="36"/>
  <c r="BN9" i="36"/>
  <c r="BO9" i="36"/>
  <c r="BP9" i="36"/>
  <c r="BQ9" i="36"/>
  <c r="BR9" i="36"/>
  <c r="BS9" i="36"/>
  <c r="BT9" i="36"/>
  <c r="BU9" i="36"/>
  <c r="BV9" i="36"/>
  <c r="BW9" i="36"/>
  <c r="BX9" i="36"/>
  <c r="BY9" i="36"/>
  <c r="BZ9" i="36"/>
  <c r="CA9" i="36"/>
  <c r="CB9" i="36"/>
  <c r="CC9" i="36"/>
  <c r="CD9" i="36"/>
  <c r="CE9" i="36"/>
  <c r="CF9" i="36"/>
  <c r="CG9" i="36"/>
  <c r="CH9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AH10" i="36"/>
  <c r="AI10" i="36"/>
  <c r="AJ10" i="36"/>
  <c r="AK10" i="36"/>
  <c r="AL10" i="36"/>
  <c r="AM10" i="36"/>
  <c r="AN10" i="36"/>
  <c r="AO10" i="36"/>
  <c r="AP10" i="36"/>
  <c r="AQ10" i="36"/>
  <c r="AR10" i="36"/>
  <c r="AS10" i="36"/>
  <c r="AT10" i="36"/>
  <c r="AU10" i="36"/>
  <c r="AV10" i="36"/>
  <c r="AW10" i="36"/>
  <c r="AX10" i="36"/>
  <c r="AY10" i="36"/>
  <c r="AZ10" i="36"/>
  <c r="BA10" i="36"/>
  <c r="BB10" i="36"/>
  <c r="BC10" i="36"/>
  <c r="BD10" i="36"/>
  <c r="BE10" i="36"/>
  <c r="BF10" i="36"/>
  <c r="BG10" i="36"/>
  <c r="BH10" i="36"/>
  <c r="BI10" i="36"/>
  <c r="BJ10" i="36"/>
  <c r="BK10" i="36"/>
  <c r="BL10" i="36"/>
  <c r="BM10" i="36"/>
  <c r="BN10" i="36"/>
  <c r="BO10" i="36"/>
  <c r="BP10" i="36"/>
  <c r="BQ10" i="36"/>
  <c r="BR10" i="36"/>
  <c r="BS10" i="36"/>
  <c r="BT10" i="36"/>
  <c r="BU10" i="36"/>
  <c r="BV10" i="36"/>
  <c r="BW10" i="36"/>
  <c r="BX10" i="36"/>
  <c r="BY10" i="36"/>
  <c r="BZ10" i="36"/>
  <c r="CA10" i="36"/>
  <c r="CB10" i="36"/>
  <c r="CC10" i="36"/>
  <c r="CD10" i="36"/>
  <c r="CE10" i="36"/>
  <c r="CF10" i="36"/>
  <c r="CG10" i="36"/>
  <c r="CH10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AH11" i="36"/>
  <c r="AI11" i="36"/>
  <c r="AJ11" i="36"/>
  <c r="AK11" i="36"/>
  <c r="AL11" i="36"/>
  <c r="AM11" i="36"/>
  <c r="AN11" i="36"/>
  <c r="AO11" i="36"/>
  <c r="AP11" i="36"/>
  <c r="AQ11" i="36"/>
  <c r="AR11" i="36"/>
  <c r="AS11" i="36"/>
  <c r="AT11" i="36"/>
  <c r="AU11" i="36"/>
  <c r="AV11" i="36"/>
  <c r="AW11" i="36"/>
  <c r="AX11" i="36"/>
  <c r="AY11" i="36"/>
  <c r="AZ11" i="36"/>
  <c r="BA11" i="36"/>
  <c r="BB11" i="36"/>
  <c r="BC11" i="36"/>
  <c r="BD11" i="36"/>
  <c r="BE11" i="36"/>
  <c r="BF11" i="36"/>
  <c r="BG11" i="36"/>
  <c r="BH11" i="36"/>
  <c r="BI11" i="36"/>
  <c r="BJ11" i="36"/>
  <c r="BK11" i="36"/>
  <c r="BL11" i="36"/>
  <c r="BM11" i="36"/>
  <c r="BN11" i="36"/>
  <c r="BO11" i="36"/>
  <c r="BP11" i="36"/>
  <c r="BQ11" i="36"/>
  <c r="BR11" i="36"/>
  <c r="BS11" i="36"/>
  <c r="BT11" i="36"/>
  <c r="BU11" i="36"/>
  <c r="BV11" i="36"/>
  <c r="BW11" i="36"/>
  <c r="BX11" i="36"/>
  <c r="BY11" i="36"/>
  <c r="BZ11" i="36"/>
  <c r="CA11" i="36"/>
  <c r="CB11" i="36"/>
  <c r="CC11" i="36"/>
  <c r="CD11" i="36"/>
  <c r="CE11" i="36"/>
  <c r="CF11" i="36"/>
  <c r="CG11" i="36"/>
  <c r="CH11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AL12" i="36"/>
  <c r="AM12" i="36"/>
  <c r="AN12" i="36"/>
  <c r="AO12" i="36"/>
  <c r="AP12" i="36"/>
  <c r="AQ12" i="36"/>
  <c r="AR12" i="36"/>
  <c r="AS12" i="36"/>
  <c r="AT12" i="36"/>
  <c r="AU12" i="36"/>
  <c r="AV12" i="36"/>
  <c r="AW12" i="36"/>
  <c r="AX12" i="36"/>
  <c r="AY12" i="36"/>
  <c r="AZ12" i="36"/>
  <c r="BA12" i="36"/>
  <c r="BB12" i="36"/>
  <c r="BC12" i="36"/>
  <c r="BD12" i="36"/>
  <c r="BE12" i="36"/>
  <c r="BF12" i="36"/>
  <c r="BG12" i="36"/>
  <c r="BH12" i="36"/>
  <c r="BI12" i="36"/>
  <c r="BJ12" i="36"/>
  <c r="BK12" i="36"/>
  <c r="BL12" i="36"/>
  <c r="BM12" i="36"/>
  <c r="BN12" i="36"/>
  <c r="BO12" i="36"/>
  <c r="BP12" i="36"/>
  <c r="BQ12" i="36"/>
  <c r="BR12" i="36"/>
  <c r="BS12" i="36"/>
  <c r="BT12" i="36"/>
  <c r="BU12" i="36"/>
  <c r="BV12" i="36"/>
  <c r="BW12" i="36"/>
  <c r="BX12" i="36"/>
  <c r="BY12" i="36"/>
  <c r="BZ12" i="36"/>
  <c r="CA12" i="36"/>
  <c r="CB12" i="36"/>
  <c r="CC12" i="36"/>
  <c r="CD12" i="36"/>
  <c r="CE12" i="36"/>
  <c r="CF12" i="36"/>
  <c r="CG12" i="36"/>
  <c r="CH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AQ13" i="36"/>
  <c r="AR13" i="36"/>
  <c r="AS13" i="36"/>
  <c r="AT13" i="36"/>
  <c r="AU13" i="36"/>
  <c r="AV13" i="36"/>
  <c r="AW13" i="36"/>
  <c r="AX13" i="36"/>
  <c r="AY13" i="36"/>
  <c r="AZ13" i="36"/>
  <c r="BA13" i="36"/>
  <c r="BB13" i="36"/>
  <c r="BC13" i="36"/>
  <c r="BD13" i="36"/>
  <c r="BE13" i="36"/>
  <c r="BF13" i="36"/>
  <c r="BG13" i="36"/>
  <c r="BH13" i="36"/>
  <c r="BI13" i="36"/>
  <c r="BJ13" i="36"/>
  <c r="BK13" i="36"/>
  <c r="BL13" i="36"/>
  <c r="BM13" i="36"/>
  <c r="BN13" i="36"/>
  <c r="BO13" i="36"/>
  <c r="BP13" i="36"/>
  <c r="BQ13" i="36"/>
  <c r="BR13" i="36"/>
  <c r="BS13" i="36"/>
  <c r="BT13" i="36"/>
  <c r="BU13" i="36"/>
  <c r="BV13" i="36"/>
  <c r="BW13" i="36"/>
  <c r="BX13" i="36"/>
  <c r="BY13" i="36"/>
  <c r="BZ13" i="36"/>
  <c r="CA13" i="36"/>
  <c r="CB13" i="36"/>
  <c r="CC13" i="36"/>
  <c r="CD13" i="36"/>
  <c r="CE13" i="36"/>
  <c r="CF13" i="36"/>
  <c r="CG13" i="36"/>
  <c r="CH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14" i="36"/>
  <c r="AO14" i="36"/>
  <c r="AP14" i="36"/>
  <c r="AQ14" i="36"/>
  <c r="AR14" i="36"/>
  <c r="AS14" i="36"/>
  <c r="AT14" i="36"/>
  <c r="AU14" i="36"/>
  <c r="AV14" i="36"/>
  <c r="AW14" i="36"/>
  <c r="AX14" i="36"/>
  <c r="AY14" i="36"/>
  <c r="AZ14" i="36"/>
  <c r="BA14" i="36"/>
  <c r="BB14" i="36"/>
  <c r="BC14" i="36"/>
  <c r="BD14" i="36"/>
  <c r="BE14" i="36"/>
  <c r="BF14" i="36"/>
  <c r="BG14" i="36"/>
  <c r="BH14" i="36"/>
  <c r="BI14" i="36"/>
  <c r="BJ14" i="36"/>
  <c r="BK14" i="36"/>
  <c r="BL14" i="36"/>
  <c r="BM14" i="36"/>
  <c r="BN14" i="36"/>
  <c r="BO14" i="36"/>
  <c r="BP14" i="36"/>
  <c r="BQ14" i="36"/>
  <c r="BR14" i="36"/>
  <c r="BS14" i="36"/>
  <c r="BT14" i="36"/>
  <c r="BU14" i="36"/>
  <c r="BV14" i="36"/>
  <c r="BW14" i="36"/>
  <c r="BX14" i="36"/>
  <c r="BY14" i="36"/>
  <c r="BZ14" i="36"/>
  <c r="CA14" i="36"/>
  <c r="CB14" i="36"/>
  <c r="CC14" i="36"/>
  <c r="CD14" i="36"/>
  <c r="CE14" i="36"/>
  <c r="CF14" i="36"/>
  <c r="CG14" i="36"/>
  <c r="CH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AN15" i="36"/>
  <c r="AO15" i="36"/>
  <c r="AP15" i="36"/>
  <c r="AQ15" i="36"/>
  <c r="AR15" i="36"/>
  <c r="AS15" i="36"/>
  <c r="AT15" i="36"/>
  <c r="AU15" i="36"/>
  <c r="AV15" i="36"/>
  <c r="AW15" i="36"/>
  <c r="AX15" i="36"/>
  <c r="AY15" i="36"/>
  <c r="AZ15" i="36"/>
  <c r="BA15" i="36"/>
  <c r="BB15" i="36"/>
  <c r="BC15" i="36"/>
  <c r="BD15" i="36"/>
  <c r="BE15" i="36"/>
  <c r="BF15" i="36"/>
  <c r="BG15" i="36"/>
  <c r="BH15" i="36"/>
  <c r="BI15" i="36"/>
  <c r="BJ15" i="36"/>
  <c r="BK15" i="36"/>
  <c r="BL15" i="36"/>
  <c r="BM15" i="36"/>
  <c r="BN15" i="36"/>
  <c r="BO15" i="36"/>
  <c r="BP15" i="36"/>
  <c r="BQ15" i="36"/>
  <c r="BR15" i="36"/>
  <c r="BS15" i="36"/>
  <c r="BT15" i="36"/>
  <c r="BU15" i="36"/>
  <c r="BV15" i="36"/>
  <c r="BW15" i="36"/>
  <c r="BX15" i="36"/>
  <c r="BY15" i="36"/>
  <c r="BZ15" i="36"/>
  <c r="CA15" i="36"/>
  <c r="CB15" i="36"/>
  <c r="CC15" i="36"/>
  <c r="CD15" i="36"/>
  <c r="CE15" i="36"/>
  <c r="CF15" i="36"/>
  <c r="CG15" i="36"/>
  <c r="CH15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M16" i="36"/>
  <c r="AN16" i="36"/>
  <c r="AO16" i="36"/>
  <c r="AP16" i="36"/>
  <c r="AQ16" i="36"/>
  <c r="AR16" i="36"/>
  <c r="AS16" i="36"/>
  <c r="AT16" i="36"/>
  <c r="AU16" i="36"/>
  <c r="AV16" i="36"/>
  <c r="AW16" i="36"/>
  <c r="AX16" i="36"/>
  <c r="AY16" i="36"/>
  <c r="AZ16" i="36"/>
  <c r="BA16" i="36"/>
  <c r="BB16" i="36"/>
  <c r="BC16" i="36"/>
  <c r="BD16" i="36"/>
  <c r="BE16" i="36"/>
  <c r="BF16" i="36"/>
  <c r="BG16" i="36"/>
  <c r="BH16" i="36"/>
  <c r="BI16" i="36"/>
  <c r="BJ16" i="36"/>
  <c r="BK16" i="36"/>
  <c r="BL16" i="36"/>
  <c r="BM16" i="36"/>
  <c r="BN16" i="36"/>
  <c r="BO16" i="36"/>
  <c r="BP16" i="36"/>
  <c r="BQ16" i="36"/>
  <c r="BR16" i="36"/>
  <c r="BS16" i="36"/>
  <c r="BT16" i="36"/>
  <c r="BU16" i="36"/>
  <c r="BV16" i="36"/>
  <c r="BW16" i="36"/>
  <c r="BX16" i="36"/>
  <c r="BY16" i="36"/>
  <c r="BZ16" i="36"/>
  <c r="CA16" i="36"/>
  <c r="CB16" i="36"/>
  <c r="CC16" i="36"/>
  <c r="CD16" i="36"/>
  <c r="CE16" i="36"/>
  <c r="CF16" i="36"/>
  <c r="CG16" i="36"/>
  <c r="CH16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AN17" i="36"/>
  <c r="AO17" i="36"/>
  <c r="AP17" i="36"/>
  <c r="AQ17" i="36"/>
  <c r="AR17" i="36"/>
  <c r="AS17" i="36"/>
  <c r="AT17" i="36"/>
  <c r="AU17" i="36"/>
  <c r="AV17" i="36"/>
  <c r="AW17" i="36"/>
  <c r="AX17" i="36"/>
  <c r="AY17" i="36"/>
  <c r="AZ17" i="36"/>
  <c r="BA17" i="36"/>
  <c r="BB17" i="36"/>
  <c r="BC17" i="36"/>
  <c r="BD17" i="36"/>
  <c r="BE17" i="36"/>
  <c r="BF17" i="36"/>
  <c r="BG17" i="36"/>
  <c r="BH17" i="36"/>
  <c r="BI17" i="36"/>
  <c r="BJ17" i="36"/>
  <c r="BK17" i="36"/>
  <c r="BL17" i="36"/>
  <c r="BM17" i="36"/>
  <c r="BN17" i="36"/>
  <c r="BO17" i="36"/>
  <c r="BP17" i="36"/>
  <c r="BQ17" i="36"/>
  <c r="BR17" i="36"/>
  <c r="BS17" i="36"/>
  <c r="BT17" i="36"/>
  <c r="BU17" i="36"/>
  <c r="BV17" i="36"/>
  <c r="BW17" i="36"/>
  <c r="BX17" i="36"/>
  <c r="BY17" i="36"/>
  <c r="BZ17" i="36"/>
  <c r="CA17" i="36"/>
  <c r="CB17" i="36"/>
  <c r="CC17" i="36"/>
  <c r="CD17" i="36"/>
  <c r="CE17" i="36"/>
  <c r="CF17" i="36"/>
  <c r="CG17" i="36"/>
  <c r="CH17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R18" i="36"/>
  <c r="AS18" i="36"/>
  <c r="AT18" i="36"/>
  <c r="AU18" i="36"/>
  <c r="AV18" i="36"/>
  <c r="AW18" i="36"/>
  <c r="AX18" i="36"/>
  <c r="AY18" i="36"/>
  <c r="AZ18" i="36"/>
  <c r="BA18" i="36"/>
  <c r="BB18" i="36"/>
  <c r="BC18" i="36"/>
  <c r="BD18" i="36"/>
  <c r="BE18" i="36"/>
  <c r="BF18" i="36"/>
  <c r="BG18" i="36"/>
  <c r="BH18" i="36"/>
  <c r="BI18" i="36"/>
  <c r="BJ18" i="36"/>
  <c r="BK18" i="36"/>
  <c r="BL18" i="36"/>
  <c r="BM18" i="36"/>
  <c r="BN18" i="36"/>
  <c r="BO18" i="36"/>
  <c r="BP18" i="36"/>
  <c r="BQ18" i="36"/>
  <c r="BR18" i="36"/>
  <c r="BS18" i="36"/>
  <c r="BT18" i="36"/>
  <c r="BU18" i="36"/>
  <c r="BV18" i="36"/>
  <c r="BW18" i="36"/>
  <c r="BX18" i="36"/>
  <c r="BY18" i="36"/>
  <c r="BZ18" i="36"/>
  <c r="CA18" i="36"/>
  <c r="CB18" i="36"/>
  <c r="CC18" i="36"/>
  <c r="CD18" i="36"/>
  <c r="CE18" i="36"/>
  <c r="CF18" i="36"/>
  <c r="CG18" i="36"/>
  <c r="CH18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R19" i="36"/>
  <c r="AS19" i="36"/>
  <c r="AT19" i="36"/>
  <c r="AU19" i="36"/>
  <c r="AV19" i="36"/>
  <c r="AW19" i="36"/>
  <c r="AX19" i="36"/>
  <c r="AY19" i="36"/>
  <c r="AZ19" i="36"/>
  <c r="BA19" i="36"/>
  <c r="BB19" i="36"/>
  <c r="BC19" i="36"/>
  <c r="BD19" i="36"/>
  <c r="BE19" i="36"/>
  <c r="BF19" i="36"/>
  <c r="BG19" i="36"/>
  <c r="BH19" i="36"/>
  <c r="BI19" i="36"/>
  <c r="BJ19" i="36"/>
  <c r="BK19" i="36"/>
  <c r="BL19" i="36"/>
  <c r="BM19" i="36"/>
  <c r="BN19" i="36"/>
  <c r="BO19" i="36"/>
  <c r="BP19" i="36"/>
  <c r="BQ19" i="36"/>
  <c r="BR19" i="36"/>
  <c r="BS19" i="36"/>
  <c r="BT19" i="36"/>
  <c r="BU19" i="36"/>
  <c r="BV19" i="36"/>
  <c r="BW19" i="36"/>
  <c r="BX19" i="36"/>
  <c r="BY19" i="36"/>
  <c r="BZ19" i="36"/>
  <c r="CA19" i="36"/>
  <c r="CB19" i="36"/>
  <c r="CC19" i="36"/>
  <c r="CD19" i="36"/>
  <c r="CE19" i="36"/>
  <c r="CF19" i="36"/>
  <c r="CG19" i="36"/>
  <c r="CH19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AN20" i="36"/>
  <c r="AO20" i="36"/>
  <c r="AP20" i="36"/>
  <c r="AQ20" i="36"/>
  <c r="AR20" i="36"/>
  <c r="AS20" i="36"/>
  <c r="AT20" i="36"/>
  <c r="AU20" i="36"/>
  <c r="AV20" i="36"/>
  <c r="AW20" i="36"/>
  <c r="AX20" i="36"/>
  <c r="AY20" i="36"/>
  <c r="AZ20" i="36"/>
  <c r="BA20" i="36"/>
  <c r="BB20" i="36"/>
  <c r="BC20" i="36"/>
  <c r="BD20" i="36"/>
  <c r="BE20" i="36"/>
  <c r="BF20" i="36"/>
  <c r="BG20" i="36"/>
  <c r="BH20" i="36"/>
  <c r="BI20" i="36"/>
  <c r="BJ20" i="36"/>
  <c r="BK20" i="36"/>
  <c r="BL20" i="36"/>
  <c r="BM20" i="36"/>
  <c r="BN20" i="36"/>
  <c r="BO20" i="36"/>
  <c r="BP20" i="36"/>
  <c r="BQ20" i="36"/>
  <c r="BR20" i="36"/>
  <c r="BS20" i="36"/>
  <c r="BT20" i="36"/>
  <c r="BU20" i="36"/>
  <c r="BV20" i="36"/>
  <c r="BW20" i="36"/>
  <c r="BX20" i="36"/>
  <c r="BY20" i="36"/>
  <c r="BZ20" i="36"/>
  <c r="CA20" i="36"/>
  <c r="CB20" i="36"/>
  <c r="CC20" i="36"/>
  <c r="CD20" i="36"/>
  <c r="CE20" i="36"/>
  <c r="CF20" i="36"/>
  <c r="CG20" i="36"/>
  <c r="CH20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AN21" i="36"/>
  <c r="AO21" i="36"/>
  <c r="AP21" i="36"/>
  <c r="AQ21" i="36"/>
  <c r="AR21" i="36"/>
  <c r="AS21" i="36"/>
  <c r="AT21" i="36"/>
  <c r="AU21" i="36"/>
  <c r="AV21" i="36"/>
  <c r="AW21" i="36"/>
  <c r="AX21" i="36"/>
  <c r="AY21" i="36"/>
  <c r="AZ21" i="36"/>
  <c r="BA21" i="36"/>
  <c r="BB21" i="36"/>
  <c r="BC21" i="36"/>
  <c r="BD21" i="36"/>
  <c r="BE21" i="36"/>
  <c r="BF21" i="36"/>
  <c r="BG21" i="36"/>
  <c r="BH21" i="36"/>
  <c r="BI21" i="36"/>
  <c r="BJ21" i="36"/>
  <c r="BK21" i="36"/>
  <c r="BL21" i="36"/>
  <c r="BM21" i="36"/>
  <c r="BN21" i="36"/>
  <c r="BO21" i="36"/>
  <c r="BP21" i="36"/>
  <c r="BQ21" i="36"/>
  <c r="BR21" i="36"/>
  <c r="BS21" i="36"/>
  <c r="BT21" i="36"/>
  <c r="BU21" i="36"/>
  <c r="BV21" i="36"/>
  <c r="BW21" i="36"/>
  <c r="BX21" i="36"/>
  <c r="BY21" i="36"/>
  <c r="BZ21" i="36"/>
  <c r="CA21" i="36"/>
  <c r="CB21" i="36"/>
  <c r="CC21" i="36"/>
  <c r="CD21" i="36"/>
  <c r="CE21" i="36"/>
  <c r="CF21" i="36"/>
  <c r="CG21" i="36"/>
  <c r="CH21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AP22" i="36"/>
  <c r="AQ22" i="36"/>
  <c r="AR22" i="36"/>
  <c r="AS22" i="36"/>
  <c r="AT22" i="36"/>
  <c r="AU22" i="36"/>
  <c r="AV22" i="36"/>
  <c r="AW22" i="36"/>
  <c r="AX22" i="36"/>
  <c r="AY22" i="36"/>
  <c r="AZ22" i="36"/>
  <c r="BA22" i="36"/>
  <c r="BB22" i="36"/>
  <c r="BC22" i="36"/>
  <c r="BD22" i="36"/>
  <c r="BE22" i="36"/>
  <c r="BF22" i="36"/>
  <c r="BG22" i="36"/>
  <c r="BH22" i="36"/>
  <c r="BI22" i="36"/>
  <c r="BJ22" i="36"/>
  <c r="BK22" i="36"/>
  <c r="BL22" i="36"/>
  <c r="BM22" i="36"/>
  <c r="BN22" i="36"/>
  <c r="BO22" i="36"/>
  <c r="BP22" i="36"/>
  <c r="BQ22" i="36"/>
  <c r="BR22" i="36"/>
  <c r="BS22" i="36"/>
  <c r="BT22" i="36"/>
  <c r="BU22" i="36"/>
  <c r="BV22" i="36"/>
  <c r="BW22" i="36"/>
  <c r="BX22" i="36"/>
  <c r="BY22" i="36"/>
  <c r="BZ22" i="36"/>
  <c r="CA22" i="36"/>
  <c r="CB22" i="36"/>
  <c r="CC22" i="36"/>
  <c r="CD22" i="36"/>
  <c r="CE22" i="36"/>
  <c r="CF22" i="36"/>
  <c r="CG22" i="36"/>
  <c r="CH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R23" i="36"/>
  <c r="AS23" i="36"/>
  <c r="AT23" i="36"/>
  <c r="AU23" i="36"/>
  <c r="AV23" i="36"/>
  <c r="AW23" i="36"/>
  <c r="AX23" i="36"/>
  <c r="AY23" i="36"/>
  <c r="AZ23" i="36"/>
  <c r="BA23" i="36"/>
  <c r="BB23" i="36"/>
  <c r="BC23" i="36"/>
  <c r="BD23" i="36"/>
  <c r="BE23" i="36"/>
  <c r="BF23" i="36"/>
  <c r="BG23" i="36"/>
  <c r="BH23" i="36"/>
  <c r="BI23" i="36"/>
  <c r="BJ23" i="36"/>
  <c r="BK23" i="36"/>
  <c r="BL23" i="36"/>
  <c r="BM23" i="36"/>
  <c r="BN23" i="36"/>
  <c r="BO23" i="36"/>
  <c r="BP23" i="36"/>
  <c r="BQ23" i="36"/>
  <c r="BR23" i="36"/>
  <c r="BS23" i="36"/>
  <c r="BT23" i="36"/>
  <c r="BU23" i="36"/>
  <c r="BV23" i="36"/>
  <c r="BW23" i="36"/>
  <c r="BX23" i="36"/>
  <c r="BY23" i="36"/>
  <c r="BZ23" i="36"/>
  <c r="CA23" i="36"/>
  <c r="CB23" i="36"/>
  <c r="CC23" i="36"/>
  <c r="CD23" i="36"/>
  <c r="CE23" i="36"/>
  <c r="CF23" i="36"/>
  <c r="CG23" i="36"/>
  <c r="CH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AH24" i="36"/>
  <c r="AI24" i="36"/>
  <c r="AJ24" i="36"/>
  <c r="AK24" i="36"/>
  <c r="AL24" i="36"/>
  <c r="AM24" i="36"/>
  <c r="AN24" i="36"/>
  <c r="AO24" i="36"/>
  <c r="AP24" i="36"/>
  <c r="AQ24" i="36"/>
  <c r="AR24" i="36"/>
  <c r="AS24" i="36"/>
  <c r="AT24" i="36"/>
  <c r="AU24" i="36"/>
  <c r="AV24" i="36"/>
  <c r="AW24" i="36"/>
  <c r="AX24" i="36"/>
  <c r="AY24" i="36"/>
  <c r="AZ24" i="36"/>
  <c r="BA24" i="36"/>
  <c r="BB24" i="36"/>
  <c r="BC24" i="36"/>
  <c r="BD24" i="36"/>
  <c r="BE24" i="36"/>
  <c r="BF24" i="36"/>
  <c r="BG24" i="36"/>
  <c r="BH24" i="36"/>
  <c r="BI24" i="36"/>
  <c r="BJ24" i="36"/>
  <c r="BK24" i="36"/>
  <c r="BL24" i="36"/>
  <c r="BM24" i="36"/>
  <c r="BN24" i="36"/>
  <c r="BO24" i="36"/>
  <c r="BP24" i="36"/>
  <c r="BQ24" i="36"/>
  <c r="BR24" i="36"/>
  <c r="BS24" i="36"/>
  <c r="BT24" i="36"/>
  <c r="BU24" i="36"/>
  <c r="BV24" i="36"/>
  <c r="BW24" i="36"/>
  <c r="BX24" i="36"/>
  <c r="BY24" i="36"/>
  <c r="BZ24" i="36"/>
  <c r="CA24" i="36"/>
  <c r="CB24" i="36"/>
  <c r="CC24" i="36"/>
  <c r="CD24" i="36"/>
  <c r="CE24" i="36"/>
  <c r="CF24" i="36"/>
  <c r="CG24" i="36"/>
  <c r="CH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AM25" i="36"/>
  <c r="AN25" i="36"/>
  <c r="AO25" i="36"/>
  <c r="AP25" i="36"/>
  <c r="AQ25" i="36"/>
  <c r="AR25" i="36"/>
  <c r="AS25" i="36"/>
  <c r="AT25" i="36"/>
  <c r="AU25" i="36"/>
  <c r="AV25" i="36"/>
  <c r="AW25" i="36"/>
  <c r="AX25" i="36"/>
  <c r="AY25" i="36"/>
  <c r="AZ25" i="36"/>
  <c r="BA25" i="36"/>
  <c r="BB25" i="36"/>
  <c r="BC25" i="36"/>
  <c r="BD25" i="36"/>
  <c r="BE25" i="36"/>
  <c r="BF25" i="36"/>
  <c r="BG25" i="36"/>
  <c r="BH25" i="36"/>
  <c r="BI25" i="36"/>
  <c r="BJ25" i="36"/>
  <c r="BK25" i="36"/>
  <c r="BL25" i="36"/>
  <c r="BM25" i="36"/>
  <c r="BN25" i="36"/>
  <c r="BO25" i="36"/>
  <c r="BP25" i="36"/>
  <c r="BQ25" i="36"/>
  <c r="BR25" i="36"/>
  <c r="BS25" i="36"/>
  <c r="BT25" i="36"/>
  <c r="BU25" i="36"/>
  <c r="BV25" i="36"/>
  <c r="BW25" i="36"/>
  <c r="BX25" i="36"/>
  <c r="BY25" i="36"/>
  <c r="BZ25" i="36"/>
  <c r="CA25" i="36"/>
  <c r="CB25" i="36"/>
  <c r="CC25" i="36"/>
  <c r="CD25" i="36"/>
  <c r="CE25" i="36"/>
  <c r="CF25" i="36"/>
  <c r="CG25" i="36"/>
  <c r="CH25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AN26" i="36"/>
  <c r="AO26" i="36"/>
  <c r="AP26" i="36"/>
  <c r="AQ26" i="36"/>
  <c r="AR26" i="36"/>
  <c r="AS26" i="36"/>
  <c r="AT26" i="36"/>
  <c r="AU26" i="36"/>
  <c r="AV26" i="36"/>
  <c r="AW26" i="36"/>
  <c r="AX26" i="36"/>
  <c r="AY26" i="36"/>
  <c r="AZ26" i="36"/>
  <c r="BA26" i="36"/>
  <c r="BB26" i="36"/>
  <c r="BC26" i="36"/>
  <c r="BD26" i="36"/>
  <c r="BE26" i="36"/>
  <c r="BF26" i="36"/>
  <c r="BG26" i="36"/>
  <c r="BH26" i="36"/>
  <c r="BI26" i="36"/>
  <c r="BJ26" i="36"/>
  <c r="BK26" i="36"/>
  <c r="BL26" i="36"/>
  <c r="BM26" i="36"/>
  <c r="BN26" i="36"/>
  <c r="BO26" i="36"/>
  <c r="BP26" i="36"/>
  <c r="BQ26" i="36"/>
  <c r="BR26" i="36"/>
  <c r="BS26" i="36"/>
  <c r="BT26" i="36"/>
  <c r="BU26" i="36"/>
  <c r="BV26" i="36"/>
  <c r="BW26" i="36"/>
  <c r="BX26" i="36"/>
  <c r="BY26" i="36"/>
  <c r="BZ26" i="36"/>
  <c r="CA26" i="36"/>
  <c r="CB26" i="36"/>
  <c r="CC26" i="36"/>
  <c r="CD26" i="36"/>
  <c r="CE26" i="36"/>
  <c r="CF26" i="36"/>
  <c r="CG26" i="36"/>
  <c r="CH26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AQ27" i="36"/>
  <c r="AR27" i="36"/>
  <c r="AS27" i="36"/>
  <c r="AT27" i="36"/>
  <c r="AU27" i="36"/>
  <c r="AV27" i="36"/>
  <c r="AW27" i="36"/>
  <c r="AX27" i="36"/>
  <c r="AY27" i="36"/>
  <c r="AZ27" i="36"/>
  <c r="BA27" i="36"/>
  <c r="BB27" i="36"/>
  <c r="BC27" i="36"/>
  <c r="BD27" i="36"/>
  <c r="BE27" i="36"/>
  <c r="BF27" i="36"/>
  <c r="BG27" i="36"/>
  <c r="BH27" i="36"/>
  <c r="BI27" i="36"/>
  <c r="BJ27" i="36"/>
  <c r="BK27" i="36"/>
  <c r="BL27" i="36"/>
  <c r="BM27" i="36"/>
  <c r="BN27" i="36"/>
  <c r="BO27" i="36"/>
  <c r="BP27" i="36"/>
  <c r="BQ27" i="36"/>
  <c r="BR27" i="36"/>
  <c r="BS27" i="36"/>
  <c r="BT27" i="36"/>
  <c r="BU27" i="36"/>
  <c r="BV27" i="36"/>
  <c r="BW27" i="36"/>
  <c r="BX27" i="36"/>
  <c r="BY27" i="36"/>
  <c r="BZ27" i="36"/>
  <c r="CA27" i="36"/>
  <c r="CB27" i="36"/>
  <c r="CC27" i="36"/>
  <c r="CD27" i="36"/>
  <c r="CE27" i="36"/>
  <c r="CF27" i="36"/>
  <c r="CG27" i="36"/>
  <c r="CH27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AH28" i="36"/>
  <c r="AI28" i="36"/>
  <c r="AJ28" i="36"/>
  <c r="AK28" i="36"/>
  <c r="AL28" i="36"/>
  <c r="AM28" i="36"/>
  <c r="AN28" i="36"/>
  <c r="AO28" i="36"/>
  <c r="AP28" i="36"/>
  <c r="AQ28" i="36"/>
  <c r="AR28" i="36"/>
  <c r="AS28" i="36"/>
  <c r="AT28" i="36"/>
  <c r="AU28" i="36"/>
  <c r="AV28" i="36"/>
  <c r="AW28" i="36"/>
  <c r="AX28" i="36"/>
  <c r="AY28" i="36"/>
  <c r="AZ28" i="36"/>
  <c r="BA28" i="36"/>
  <c r="BB28" i="36"/>
  <c r="BC28" i="36"/>
  <c r="BD28" i="36"/>
  <c r="BE28" i="36"/>
  <c r="BF28" i="36"/>
  <c r="BG28" i="36"/>
  <c r="BH28" i="36"/>
  <c r="BI28" i="36"/>
  <c r="BJ28" i="36"/>
  <c r="BK28" i="36"/>
  <c r="BL28" i="36"/>
  <c r="BM28" i="36"/>
  <c r="BN28" i="36"/>
  <c r="BO28" i="36"/>
  <c r="BP28" i="36"/>
  <c r="BQ28" i="36"/>
  <c r="BR28" i="36"/>
  <c r="BS28" i="36"/>
  <c r="BT28" i="36"/>
  <c r="BU28" i="36"/>
  <c r="BV28" i="36"/>
  <c r="BW28" i="36"/>
  <c r="BX28" i="36"/>
  <c r="BY28" i="36"/>
  <c r="BZ28" i="36"/>
  <c r="CA28" i="36"/>
  <c r="CB28" i="36"/>
  <c r="CC28" i="36"/>
  <c r="CD28" i="36"/>
  <c r="CE28" i="36"/>
  <c r="CF28" i="36"/>
  <c r="CG28" i="36"/>
  <c r="CH28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AJ29" i="36"/>
  <c r="AK29" i="36"/>
  <c r="AL29" i="36"/>
  <c r="AM29" i="36"/>
  <c r="AN29" i="36"/>
  <c r="AO29" i="36"/>
  <c r="AP29" i="36"/>
  <c r="AQ29" i="36"/>
  <c r="AR29" i="36"/>
  <c r="AS29" i="36"/>
  <c r="AT29" i="36"/>
  <c r="AU29" i="36"/>
  <c r="AV29" i="36"/>
  <c r="AW29" i="36"/>
  <c r="AX29" i="36"/>
  <c r="AY29" i="36"/>
  <c r="AZ29" i="36"/>
  <c r="BA29" i="36"/>
  <c r="BB29" i="36"/>
  <c r="BC29" i="36"/>
  <c r="BD29" i="36"/>
  <c r="BE29" i="36"/>
  <c r="BF29" i="36"/>
  <c r="BG29" i="36"/>
  <c r="BH29" i="36"/>
  <c r="BI29" i="36"/>
  <c r="BJ29" i="36"/>
  <c r="BK29" i="36"/>
  <c r="BL29" i="36"/>
  <c r="BM29" i="36"/>
  <c r="BN29" i="36"/>
  <c r="BO29" i="36"/>
  <c r="BP29" i="36"/>
  <c r="BQ29" i="36"/>
  <c r="BR29" i="36"/>
  <c r="BS29" i="36"/>
  <c r="BT29" i="36"/>
  <c r="BU29" i="36"/>
  <c r="BV29" i="36"/>
  <c r="BW29" i="36"/>
  <c r="BX29" i="36"/>
  <c r="BY29" i="36"/>
  <c r="BZ29" i="36"/>
  <c r="CA29" i="36"/>
  <c r="CB29" i="36"/>
  <c r="CC29" i="36"/>
  <c r="CD29" i="36"/>
  <c r="CE29" i="36"/>
  <c r="CF29" i="36"/>
  <c r="CG29" i="36"/>
  <c r="CH29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AN30" i="36"/>
  <c r="AO30" i="36"/>
  <c r="AP30" i="36"/>
  <c r="AQ30" i="36"/>
  <c r="AR30" i="36"/>
  <c r="AS30" i="36"/>
  <c r="AT30" i="36"/>
  <c r="AU30" i="36"/>
  <c r="AV30" i="36"/>
  <c r="AW30" i="36"/>
  <c r="AX30" i="36"/>
  <c r="AY30" i="36"/>
  <c r="AZ30" i="36"/>
  <c r="BA30" i="36"/>
  <c r="BB30" i="36"/>
  <c r="BC30" i="36"/>
  <c r="BD30" i="36"/>
  <c r="BE30" i="36"/>
  <c r="BF30" i="36"/>
  <c r="BG30" i="36"/>
  <c r="BH30" i="36"/>
  <c r="BI30" i="36"/>
  <c r="BJ30" i="36"/>
  <c r="BK30" i="36"/>
  <c r="BL30" i="36"/>
  <c r="BM30" i="36"/>
  <c r="BN30" i="36"/>
  <c r="BO30" i="36"/>
  <c r="BP30" i="36"/>
  <c r="BQ30" i="36"/>
  <c r="BR30" i="36"/>
  <c r="BS30" i="36"/>
  <c r="BT30" i="36"/>
  <c r="BU30" i="36"/>
  <c r="BV30" i="36"/>
  <c r="BW30" i="36"/>
  <c r="BX30" i="36"/>
  <c r="BY30" i="36"/>
  <c r="BZ30" i="36"/>
  <c r="CA30" i="36"/>
  <c r="CB30" i="36"/>
  <c r="CC30" i="36"/>
  <c r="CD30" i="36"/>
  <c r="CE30" i="36"/>
  <c r="CF30" i="36"/>
  <c r="CG30" i="36"/>
  <c r="CH30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AQ31" i="36"/>
  <c r="AR31" i="36"/>
  <c r="AS31" i="36"/>
  <c r="AT31" i="36"/>
  <c r="AU31" i="36"/>
  <c r="AV31" i="36"/>
  <c r="AW31" i="36"/>
  <c r="AX31" i="36"/>
  <c r="AY31" i="36"/>
  <c r="AZ31" i="36"/>
  <c r="BA31" i="36"/>
  <c r="BB31" i="36"/>
  <c r="BC31" i="36"/>
  <c r="BD31" i="36"/>
  <c r="BE31" i="36"/>
  <c r="BF31" i="36"/>
  <c r="BG31" i="36"/>
  <c r="BH31" i="36"/>
  <c r="BI31" i="36"/>
  <c r="BJ31" i="36"/>
  <c r="BK31" i="36"/>
  <c r="BL31" i="36"/>
  <c r="BM31" i="36"/>
  <c r="BN31" i="36"/>
  <c r="BO31" i="36"/>
  <c r="BP31" i="36"/>
  <c r="BQ31" i="36"/>
  <c r="BR31" i="36"/>
  <c r="BS31" i="36"/>
  <c r="BT31" i="36"/>
  <c r="BU31" i="36"/>
  <c r="BV31" i="36"/>
  <c r="BW31" i="36"/>
  <c r="BX31" i="36"/>
  <c r="BY31" i="36"/>
  <c r="BZ31" i="36"/>
  <c r="CA31" i="36"/>
  <c r="CB31" i="36"/>
  <c r="CC31" i="36"/>
  <c r="CD31" i="36"/>
  <c r="CE31" i="36"/>
  <c r="CF31" i="36"/>
  <c r="CG31" i="36"/>
  <c r="CH31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AQ32" i="36"/>
  <c r="AR32" i="36"/>
  <c r="AS32" i="36"/>
  <c r="AT32" i="36"/>
  <c r="AU32" i="36"/>
  <c r="AV32" i="36"/>
  <c r="AW32" i="36"/>
  <c r="AX32" i="36"/>
  <c r="AY32" i="36"/>
  <c r="AZ32" i="36"/>
  <c r="BA32" i="36"/>
  <c r="BB32" i="36"/>
  <c r="BC32" i="36"/>
  <c r="BD32" i="36"/>
  <c r="BE32" i="36"/>
  <c r="BF32" i="36"/>
  <c r="BG32" i="36"/>
  <c r="BH32" i="36"/>
  <c r="BI32" i="36"/>
  <c r="BJ32" i="36"/>
  <c r="BK32" i="36"/>
  <c r="BL32" i="36"/>
  <c r="BM32" i="36"/>
  <c r="BN32" i="36"/>
  <c r="BO32" i="36"/>
  <c r="BP32" i="36"/>
  <c r="BQ32" i="36"/>
  <c r="BR32" i="36"/>
  <c r="BS32" i="36"/>
  <c r="BT32" i="36"/>
  <c r="BU32" i="36"/>
  <c r="BV32" i="36"/>
  <c r="BW32" i="36"/>
  <c r="BX32" i="36"/>
  <c r="BY32" i="36"/>
  <c r="BZ32" i="36"/>
  <c r="CA32" i="36"/>
  <c r="CB32" i="36"/>
  <c r="CC32" i="36"/>
  <c r="CD32" i="36"/>
  <c r="CE32" i="36"/>
  <c r="CF32" i="36"/>
  <c r="CG32" i="36"/>
  <c r="CH32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AJ33" i="36"/>
  <c r="AK33" i="36"/>
  <c r="AL33" i="36"/>
  <c r="AM33" i="36"/>
  <c r="AN33" i="36"/>
  <c r="AO33" i="36"/>
  <c r="AP33" i="36"/>
  <c r="AQ33" i="36"/>
  <c r="AR33" i="36"/>
  <c r="AS33" i="36"/>
  <c r="AT33" i="36"/>
  <c r="AU33" i="36"/>
  <c r="AV33" i="36"/>
  <c r="AW33" i="36"/>
  <c r="AX33" i="36"/>
  <c r="AY33" i="36"/>
  <c r="AZ33" i="36"/>
  <c r="BA33" i="36"/>
  <c r="BB33" i="36"/>
  <c r="BC33" i="36"/>
  <c r="BD33" i="36"/>
  <c r="BE33" i="36"/>
  <c r="BF33" i="36"/>
  <c r="BG33" i="36"/>
  <c r="BH33" i="36"/>
  <c r="BI33" i="36"/>
  <c r="BJ33" i="36"/>
  <c r="BK33" i="36"/>
  <c r="BL33" i="36"/>
  <c r="BM33" i="36"/>
  <c r="BN33" i="36"/>
  <c r="BO33" i="36"/>
  <c r="BP33" i="36"/>
  <c r="BQ33" i="36"/>
  <c r="BR33" i="36"/>
  <c r="BS33" i="36"/>
  <c r="BT33" i="36"/>
  <c r="BU33" i="36"/>
  <c r="BV33" i="36"/>
  <c r="BW33" i="36"/>
  <c r="BX33" i="36"/>
  <c r="BY33" i="36"/>
  <c r="BZ33" i="36"/>
  <c r="CA33" i="36"/>
  <c r="CB33" i="36"/>
  <c r="CC33" i="36"/>
  <c r="CD33" i="36"/>
  <c r="CE33" i="36"/>
  <c r="CF33" i="36"/>
  <c r="CG33" i="36"/>
  <c r="CH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AN34" i="36"/>
  <c r="AO34" i="36"/>
  <c r="AP34" i="36"/>
  <c r="AQ34" i="36"/>
  <c r="AR34" i="36"/>
  <c r="AS34" i="36"/>
  <c r="AT34" i="36"/>
  <c r="AU34" i="36"/>
  <c r="AV34" i="36"/>
  <c r="AW34" i="36"/>
  <c r="AX34" i="36"/>
  <c r="AY34" i="36"/>
  <c r="AZ34" i="36"/>
  <c r="BA34" i="36"/>
  <c r="BB34" i="36"/>
  <c r="BC34" i="36"/>
  <c r="BD34" i="36"/>
  <c r="BE34" i="36"/>
  <c r="BF34" i="36"/>
  <c r="BG34" i="36"/>
  <c r="BH34" i="36"/>
  <c r="BI34" i="36"/>
  <c r="BJ34" i="36"/>
  <c r="BK34" i="36"/>
  <c r="BL34" i="36"/>
  <c r="BM34" i="36"/>
  <c r="BN34" i="36"/>
  <c r="BO34" i="36"/>
  <c r="BP34" i="36"/>
  <c r="BQ34" i="36"/>
  <c r="BR34" i="36"/>
  <c r="BS34" i="36"/>
  <c r="BT34" i="36"/>
  <c r="BU34" i="36"/>
  <c r="BV34" i="36"/>
  <c r="BW34" i="36"/>
  <c r="BX34" i="36"/>
  <c r="BY34" i="36"/>
  <c r="BZ34" i="36"/>
  <c r="CA34" i="36"/>
  <c r="CB34" i="36"/>
  <c r="CC34" i="36"/>
  <c r="CD34" i="36"/>
  <c r="CE34" i="36"/>
  <c r="CF34" i="36"/>
  <c r="CG34" i="36"/>
  <c r="CH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AQ35" i="36"/>
  <c r="AR35" i="36"/>
  <c r="AS35" i="36"/>
  <c r="AT35" i="36"/>
  <c r="AU35" i="36"/>
  <c r="AV35" i="36"/>
  <c r="AW35" i="36"/>
  <c r="AX35" i="36"/>
  <c r="AY35" i="36"/>
  <c r="AZ35" i="36"/>
  <c r="BA35" i="36"/>
  <c r="BB35" i="36"/>
  <c r="BC35" i="36"/>
  <c r="BD35" i="36"/>
  <c r="BE35" i="36"/>
  <c r="BF35" i="36"/>
  <c r="BG35" i="36"/>
  <c r="BH35" i="36"/>
  <c r="BI35" i="36"/>
  <c r="BJ35" i="36"/>
  <c r="BK35" i="36"/>
  <c r="BL35" i="36"/>
  <c r="BM35" i="36"/>
  <c r="BN35" i="36"/>
  <c r="BO35" i="36"/>
  <c r="BP35" i="36"/>
  <c r="BQ35" i="36"/>
  <c r="BR35" i="36"/>
  <c r="BS35" i="36"/>
  <c r="BT35" i="36"/>
  <c r="BU35" i="36"/>
  <c r="BV35" i="36"/>
  <c r="BW35" i="36"/>
  <c r="BX35" i="36"/>
  <c r="BY35" i="36"/>
  <c r="BZ35" i="36"/>
  <c r="CA35" i="36"/>
  <c r="CB35" i="36"/>
  <c r="CC35" i="36"/>
  <c r="CD35" i="36"/>
  <c r="CE35" i="36"/>
  <c r="CF35" i="36"/>
  <c r="CG35" i="36"/>
  <c r="CH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AW36" i="36"/>
  <c r="AX36" i="36"/>
  <c r="AY36" i="36"/>
  <c r="AZ36" i="36"/>
  <c r="BA36" i="36"/>
  <c r="BB36" i="36"/>
  <c r="BC36" i="36"/>
  <c r="BD36" i="36"/>
  <c r="BE36" i="36"/>
  <c r="BF36" i="36"/>
  <c r="BG36" i="36"/>
  <c r="BH36" i="36"/>
  <c r="BI36" i="36"/>
  <c r="BJ36" i="36"/>
  <c r="BK36" i="36"/>
  <c r="BL36" i="36"/>
  <c r="BM36" i="36"/>
  <c r="BN36" i="36"/>
  <c r="BO36" i="36"/>
  <c r="BP36" i="36"/>
  <c r="BQ36" i="36"/>
  <c r="BR36" i="36"/>
  <c r="BS36" i="36"/>
  <c r="BT36" i="36"/>
  <c r="BU36" i="36"/>
  <c r="BV36" i="36"/>
  <c r="BW36" i="36"/>
  <c r="BX36" i="36"/>
  <c r="BY36" i="36"/>
  <c r="BZ36" i="36"/>
  <c r="CA36" i="36"/>
  <c r="CB36" i="36"/>
  <c r="CC36" i="36"/>
  <c r="CD36" i="36"/>
  <c r="CE36" i="36"/>
  <c r="CF36" i="36"/>
  <c r="CG36" i="36"/>
  <c r="CH36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AN37" i="36"/>
  <c r="AO37" i="36"/>
  <c r="AP37" i="36"/>
  <c r="AQ37" i="36"/>
  <c r="AR37" i="36"/>
  <c r="AS37" i="36"/>
  <c r="AT37" i="36"/>
  <c r="AU37" i="36"/>
  <c r="AV37" i="36"/>
  <c r="AW37" i="36"/>
  <c r="AX37" i="36"/>
  <c r="AY37" i="36"/>
  <c r="AZ37" i="36"/>
  <c r="BA37" i="36"/>
  <c r="BB37" i="36"/>
  <c r="BC37" i="36"/>
  <c r="BD37" i="36"/>
  <c r="BE37" i="36"/>
  <c r="BF37" i="36"/>
  <c r="BG37" i="36"/>
  <c r="BH37" i="36"/>
  <c r="BI37" i="36"/>
  <c r="BJ37" i="36"/>
  <c r="BK37" i="36"/>
  <c r="BL37" i="36"/>
  <c r="BM37" i="36"/>
  <c r="BN37" i="36"/>
  <c r="BO37" i="36"/>
  <c r="BP37" i="36"/>
  <c r="BQ37" i="36"/>
  <c r="BR37" i="36"/>
  <c r="BS37" i="36"/>
  <c r="BT37" i="36"/>
  <c r="BU37" i="36"/>
  <c r="BV37" i="36"/>
  <c r="BW37" i="36"/>
  <c r="BX37" i="36"/>
  <c r="BY37" i="36"/>
  <c r="BZ37" i="36"/>
  <c r="CA37" i="36"/>
  <c r="CB37" i="36"/>
  <c r="CC37" i="36"/>
  <c r="CD37" i="36"/>
  <c r="CE37" i="36"/>
  <c r="CF37" i="36"/>
  <c r="CG37" i="36"/>
  <c r="CH37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AN38" i="36"/>
  <c r="AO38" i="36"/>
  <c r="AP38" i="36"/>
  <c r="AQ38" i="36"/>
  <c r="AR38" i="36"/>
  <c r="AS38" i="36"/>
  <c r="AT38" i="36"/>
  <c r="AU38" i="36"/>
  <c r="AV38" i="36"/>
  <c r="AW38" i="36"/>
  <c r="AX38" i="36"/>
  <c r="AY38" i="36"/>
  <c r="AZ38" i="36"/>
  <c r="BA38" i="36"/>
  <c r="BB38" i="36"/>
  <c r="BC38" i="36"/>
  <c r="BD38" i="36"/>
  <c r="BE38" i="36"/>
  <c r="BF38" i="36"/>
  <c r="BG38" i="36"/>
  <c r="BH38" i="36"/>
  <c r="BI38" i="36"/>
  <c r="BJ38" i="36"/>
  <c r="BK38" i="36"/>
  <c r="BL38" i="36"/>
  <c r="BM38" i="36"/>
  <c r="BN38" i="36"/>
  <c r="BO38" i="36"/>
  <c r="BP38" i="36"/>
  <c r="BQ38" i="36"/>
  <c r="BR38" i="36"/>
  <c r="BS38" i="36"/>
  <c r="BT38" i="36"/>
  <c r="BU38" i="36"/>
  <c r="BV38" i="36"/>
  <c r="BW38" i="36"/>
  <c r="BX38" i="36"/>
  <c r="BY38" i="36"/>
  <c r="BZ38" i="36"/>
  <c r="CA38" i="36"/>
  <c r="CB38" i="36"/>
  <c r="CC38" i="36"/>
  <c r="CD38" i="36"/>
  <c r="CE38" i="36"/>
  <c r="CF38" i="36"/>
  <c r="CG38" i="36"/>
  <c r="CH38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AN39" i="36"/>
  <c r="AO39" i="36"/>
  <c r="AP39" i="36"/>
  <c r="AQ39" i="36"/>
  <c r="AR39" i="36"/>
  <c r="AS39" i="36"/>
  <c r="AT39" i="36"/>
  <c r="AU39" i="36"/>
  <c r="AV39" i="36"/>
  <c r="AW39" i="36"/>
  <c r="AX39" i="36"/>
  <c r="AY39" i="36"/>
  <c r="AZ39" i="36"/>
  <c r="BA39" i="36"/>
  <c r="BB39" i="36"/>
  <c r="BC39" i="36"/>
  <c r="BD39" i="36"/>
  <c r="BE39" i="36"/>
  <c r="BF39" i="36"/>
  <c r="BG39" i="36"/>
  <c r="BH39" i="36"/>
  <c r="BI39" i="36"/>
  <c r="BJ39" i="36"/>
  <c r="BK39" i="36"/>
  <c r="BL39" i="36"/>
  <c r="BM39" i="36"/>
  <c r="BN39" i="36"/>
  <c r="BO39" i="36"/>
  <c r="BP39" i="36"/>
  <c r="BQ39" i="36"/>
  <c r="BR39" i="36"/>
  <c r="BS39" i="36"/>
  <c r="BT39" i="36"/>
  <c r="BU39" i="36"/>
  <c r="BV39" i="36"/>
  <c r="BW39" i="36"/>
  <c r="BX39" i="36"/>
  <c r="BY39" i="36"/>
  <c r="BZ39" i="36"/>
  <c r="CA39" i="36"/>
  <c r="CB39" i="36"/>
  <c r="CC39" i="36"/>
  <c r="CD39" i="36"/>
  <c r="CE39" i="36"/>
  <c r="CF39" i="36"/>
  <c r="CG39" i="36"/>
  <c r="CH39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AW40" i="36"/>
  <c r="AX40" i="36"/>
  <c r="AY40" i="36"/>
  <c r="AZ40" i="36"/>
  <c r="BA40" i="36"/>
  <c r="BB40" i="36"/>
  <c r="BC40" i="36"/>
  <c r="BD40" i="36"/>
  <c r="BE40" i="36"/>
  <c r="BF40" i="36"/>
  <c r="BG40" i="36"/>
  <c r="BH40" i="36"/>
  <c r="BI40" i="36"/>
  <c r="BJ40" i="36"/>
  <c r="BK40" i="36"/>
  <c r="BL40" i="36"/>
  <c r="BM40" i="36"/>
  <c r="BN40" i="36"/>
  <c r="BO40" i="36"/>
  <c r="BP40" i="36"/>
  <c r="BQ40" i="36"/>
  <c r="BR40" i="36"/>
  <c r="BS40" i="36"/>
  <c r="BT40" i="36"/>
  <c r="BU40" i="36"/>
  <c r="BV40" i="36"/>
  <c r="BW40" i="36"/>
  <c r="BX40" i="36"/>
  <c r="BY40" i="36"/>
  <c r="BZ40" i="36"/>
  <c r="CA40" i="36"/>
  <c r="CB40" i="36"/>
  <c r="CC40" i="36"/>
  <c r="CD40" i="36"/>
  <c r="CE40" i="36"/>
  <c r="CF40" i="36"/>
  <c r="CG40" i="36"/>
  <c r="CH40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AN41" i="36"/>
  <c r="AO41" i="36"/>
  <c r="AP41" i="36"/>
  <c r="AQ41" i="36"/>
  <c r="AR41" i="36"/>
  <c r="AS41" i="36"/>
  <c r="AT41" i="36"/>
  <c r="AU41" i="36"/>
  <c r="AV41" i="36"/>
  <c r="AW41" i="36"/>
  <c r="AX41" i="36"/>
  <c r="AY41" i="36"/>
  <c r="AZ41" i="36"/>
  <c r="BA41" i="36"/>
  <c r="BB41" i="36"/>
  <c r="BC41" i="36"/>
  <c r="BD41" i="36"/>
  <c r="BE41" i="36"/>
  <c r="BF41" i="36"/>
  <c r="BG41" i="36"/>
  <c r="BH41" i="36"/>
  <c r="BI41" i="36"/>
  <c r="BJ41" i="36"/>
  <c r="BK41" i="36"/>
  <c r="BL41" i="36"/>
  <c r="BM41" i="36"/>
  <c r="BN41" i="36"/>
  <c r="BO41" i="36"/>
  <c r="BP41" i="36"/>
  <c r="BQ41" i="36"/>
  <c r="BR41" i="36"/>
  <c r="BS41" i="36"/>
  <c r="BT41" i="36"/>
  <c r="BU41" i="36"/>
  <c r="BV41" i="36"/>
  <c r="BW41" i="36"/>
  <c r="BX41" i="36"/>
  <c r="BY41" i="36"/>
  <c r="BZ41" i="36"/>
  <c r="CA41" i="36"/>
  <c r="CB41" i="36"/>
  <c r="CC41" i="36"/>
  <c r="CD41" i="36"/>
  <c r="CE41" i="36"/>
  <c r="CF41" i="36"/>
  <c r="CG41" i="36"/>
  <c r="CH41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AN42" i="36"/>
  <c r="AO42" i="36"/>
  <c r="AP42" i="36"/>
  <c r="AQ42" i="36"/>
  <c r="AR42" i="36"/>
  <c r="AS42" i="36"/>
  <c r="AT42" i="36"/>
  <c r="AU42" i="36"/>
  <c r="AV42" i="36"/>
  <c r="AW42" i="36"/>
  <c r="AX42" i="36"/>
  <c r="AY42" i="36"/>
  <c r="AZ42" i="36"/>
  <c r="BA42" i="36"/>
  <c r="BB42" i="36"/>
  <c r="BC42" i="36"/>
  <c r="BD42" i="36"/>
  <c r="BE42" i="36"/>
  <c r="BF42" i="36"/>
  <c r="BG42" i="36"/>
  <c r="BH42" i="36"/>
  <c r="BI42" i="36"/>
  <c r="BJ42" i="36"/>
  <c r="BK42" i="36"/>
  <c r="BL42" i="36"/>
  <c r="BM42" i="36"/>
  <c r="BN42" i="36"/>
  <c r="BO42" i="36"/>
  <c r="BP42" i="36"/>
  <c r="BQ42" i="36"/>
  <c r="BR42" i="36"/>
  <c r="BS42" i="36"/>
  <c r="BT42" i="36"/>
  <c r="BU42" i="36"/>
  <c r="BV42" i="36"/>
  <c r="BW42" i="36"/>
  <c r="BX42" i="36"/>
  <c r="BY42" i="36"/>
  <c r="BZ42" i="36"/>
  <c r="CA42" i="36"/>
  <c r="CB42" i="36"/>
  <c r="CC42" i="36"/>
  <c r="CD42" i="36"/>
  <c r="CE42" i="36"/>
  <c r="CF42" i="36"/>
  <c r="CG42" i="36"/>
  <c r="CH42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AW43" i="36"/>
  <c r="AX43" i="36"/>
  <c r="AY43" i="36"/>
  <c r="AZ43" i="36"/>
  <c r="BA43" i="36"/>
  <c r="BB43" i="36"/>
  <c r="BC43" i="36"/>
  <c r="BD43" i="36"/>
  <c r="BE43" i="36"/>
  <c r="BF43" i="36"/>
  <c r="BG43" i="36"/>
  <c r="BH43" i="36"/>
  <c r="BI43" i="36"/>
  <c r="BJ43" i="36"/>
  <c r="BK43" i="36"/>
  <c r="BL43" i="36"/>
  <c r="BM43" i="36"/>
  <c r="BN43" i="36"/>
  <c r="BO43" i="36"/>
  <c r="BP43" i="36"/>
  <c r="BQ43" i="36"/>
  <c r="BR43" i="36"/>
  <c r="BS43" i="36"/>
  <c r="BT43" i="36"/>
  <c r="BU43" i="36"/>
  <c r="BV43" i="36"/>
  <c r="BW43" i="36"/>
  <c r="BX43" i="36"/>
  <c r="BY43" i="36"/>
  <c r="BZ43" i="36"/>
  <c r="CA43" i="36"/>
  <c r="CB43" i="36"/>
  <c r="CC43" i="36"/>
  <c r="CD43" i="36"/>
  <c r="CE43" i="36"/>
  <c r="CF43" i="36"/>
  <c r="CG43" i="36"/>
  <c r="CH43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AW44" i="36"/>
  <c r="AX44" i="36"/>
  <c r="AY44" i="36"/>
  <c r="AZ44" i="36"/>
  <c r="BA44" i="36"/>
  <c r="BB44" i="36"/>
  <c r="BC44" i="36"/>
  <c r="BD44" i="36"/>
  <c r="BE44" i="36"/>
  <c r="BF44" i="36"/>
  <c r="BG44" i="36"/>
  <c r="BH44" i="36"/>
  <c r="BI44" i="36"/>
  <c r="BJ44" i="36"/>
  <c r="BK44" i="36"/>
  <c r="BL44" i="36"/>
  <c r="BM44" i="36"/>
  <c r="BN44" i="36"/>
  <c r="BO44" i="36"/>
  <c r="BP44" i="36"/>
  <c r="BQ44" i="36"/>
  <c r="BR44" i="36"/>
  <c r="BS44" i="36"/>
  <c r="BT44" i="36"/>
  <c r="BU44" i="36"/>
  <c r="BV44" i="36"/>
  <c r="BW44" i="36"/>
  <c r="BX44" i="36"/>
  <c r="BY44" i="36"/>
  <c r="BZ44" i="36"/>
  <c r="CA44" i="36"/>
  <c r="CB44" i="36"/>
  <c r="CC44" i="36"/>
  <c r="CD44" i="36"/>
  <c r="CE44" i="36"/>
  <c r="CF44" i="36"/>
  <c r="CG44" i="36"/>
  <c r="CH44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AN45" i="36"/>
  <c r="AO45" i="36"/>
  <c r="AP45" i="36"/>
  <c r="AQ45" i="36"/>
  <c r="AR45" i="36"/>
  <c r="AS45" i="36"/>
  <c r="AT45" i="36"/>
  <c r="AU45" i="36"/>
  <c r="AV45" i="36"/>
  <c r="AW45" i="36"/>
  <c r="AX45" i="36"/>
  <c r="AY45" i="36"/>
  <c r="AZ45" i="36"/>
  <c r="BA45" i="36"/>
  <c r="BB45" i="36"/>
  <c r="BC45" i="36"/>
  <c r="BD45" i="36"/>
  <c r="BE45" i="36"/>
  <c r="BF45" i="36"/>
  <c r="BG45" i="36"/>
  <c r="BH45" i="36"/>
  <c r="BI45" i="36"/>
  <c r="BJ45" i="36"/>
  <c r="BK45" i="36"/>
  <c r="BL45" i="36"/>
  <c r="BM45" i="36"/>
  <c r="BN45" i="36"/>
  <c r="BO45" i="36"/>
  <c r="BP45" i="36"/>
  <c r="BQ45" i="36"/>
  <c r="BR45" i="36"/>
  <c r="BS45" i="36"/>
  <c r="BT45" i="36"/>
  <c r="BU45" i="36"/>
  <c r="BV45" i="36"/>
  <c r="BW45" i="36"/>
  <c r="BX45" i="36"/>
  <c r="BY45" i="36"/>
  <c r="BZ45" i="36"/>
  <c r="CA45" i="36"/>
  <c r="CB45" i="36"/>
  <c r="CC45" i="36"/>
  <c r="CD45" i="36"/>
  <c r="CE45" i="36"/>
  <c r="CF45" i="36"/>
  <c r="CG45" i="36"/>
  <c r="CH45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AW46" i="36"/>
  <c r="AX46" i="36"/>
  <c r="AY46" i="36"/>
  <c r="AZ46" i="36"/>
  <c r="BA46" i="36"/>
  <c r="BB46" i="36"/>
  <c r="BC46" i="36"/>
  <c r="BD46" i="36"/>
  <c r="BE46" i="36"/>
  <c r="BF46" i="36"/>
  <c r="BG46" i="36"/>
  <c r="BH46" i="36"/>
  <c r="BI46" i="36"/>
  <c r="BJ46" i="36"/>
  <c r="BK46" i="36"/>
  <c r="BL46" i="36"/>
  <c r="BM46" i="36"/>
  <c r="BN46" i="36"/>
  <c r="BO46" i="36"/>
  <c r="BP46" i="36"/>
  <c r="BQ46" i="36"/>
  <c r="BR46" i="36"/>
  <c r="BS46" i="36"/>
  <c r="BT46" i="36"/>
  <c r="BU46" i="36"/>
  <c r="BV46" i="36"/>
  <c r="BW46" i="36"/>
  <c r="BX46" i="36"/>
  <c r="BY46" i="36"/>
  <c r="BZ46" i="36"/>
  <c r="CA46" i="36"/>
  <c r="CB46" i="36"/>
  <c r="CC46" i="36"/>
  <c r="CD46" i="36"/>
  <c r="CE46" i="36"/>
  <c r="CF46" i="36"/>
  <c r="CG46" i="36"/>
  <c r="CH46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AW47" i="36"/>
  <c r="AX47" i="36"/>
  <c r="AY47" i="36"/>
  <c r="AZ47" i="36"/>
  <c r="BA47" i="36"/>
  <c r="BB47" i="36"/>
  <c r="BC47" i="36"/>
  <c r="BD47" i="36"/>
  <c r="BE47" i="36"/>
  <c r="BF47" i="36"/>
  <c r="BG47" i="36"/>
  <c r="BH47" i="36"/>
  <c r="BI47" i="36"/>
  <c r="BJ47" i="36"/>
  <c r="BK47" i="36"/>
  <c r="BL47" i="36"/>
  <c r="BM47" i="36"/>
  <c r="BN47" i="36"/>
  <c r="BO47" i="36"/>
  <c r="BP47" i="36"/>
  <c r="BQ47" i="36"/>
  <c r="BR47" i="36"/>
  <c r="BS47" i="36"/>
  <c r="BT47" i="36"/>
  <c r="BU47" i="36"/>
  <c r="BV47" i="36"/>
  <c r="BW47" i="36"/>
  <c r="BX47" i="36"/>
  <c r="BY47" i="36"/>
  <c r="BZ47" i="36"/>
  <c r="CA47" i="36"/>
  <c r="CB47" i="36"/>
  <c r="CC47" i="36"/>
  <c r="CD47" i="36"/>
  <c r="CE47" i="36"/>
  <c r="CF47" i="36"/>
  <c r="CG47" i="36"/>
  <c r="CH47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AW48" i="36"/>
  <c r="AX48" i="36"/>
  <c r="AY48" i="36"/>
  <c r="AZ48" i="36"/>
  <c r="BA48" i="36"/>
  <c r="BB48" i="36"/>
  <c r="BC48" i="36"/>
  <c r="BD48" i="36"/>
  <c r="BE48" i="36"/>
  <c r="BF48" i="36"/>
  <c r="BG48" i="36"/>
  <c r="BH48" i="36"/>
  <c r="BI48" i="36"/>
  <c r="BJ48" i="36"/>
  <c r="BK48" i="36"/>
  <c r="BL48" i="36"/>
  <c r="BM48" i="36"/>
  <c r="BN48" i="36"/>
  <c r="BO48" i="36"/>
  <c r="BP48" i="36"/>
  <c r="BQ48" i="36"/>
  <c r="BR48" i="36"/>
  <c r="BS48" i="36"/>
  <c r="BT48" i="36"/>
  <c r="BU48" i="36"/>
  <c r="BV48" i="36"/>
  <c r="BW48" i="36"/>
  <c r="BX48" i="36"/>
  <c r="BY48" i="36"/>
  <c r="BZ48" i="36"/>
  <c r="CA48" i="36"/>
  <c r="CB48" i="36"/>
  <c r="CC48" i="36"/>
  <c r="CD48" i="36"/>
  <c r="CE48" i="36"/>
  <c r="CF48" i="36"/>
  <c r="CG48" i="36"/>
  <c r="CH48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AF49" i="36"/>
  <c r="AG49" i="36"/>
  <c r="AH49" i="36"/>
  <c r="AI49" i="36"/>
  <c r="AJ49" i="36"/>
  <c r="AK49" i="36"/>
  <c r="AL49" i="36"/>
  <c r="AM49" i="36"/>
  <c r="AN49" i="36"/>
  <c r="AO49" i="36"/>
  <c r="AP49" i="36"/>
  <c r="AQ49" i="36"/>
  <c r="AR49" i="36"/>
  <c r="AS49" i="36"/>
  <c r="AT49" i="36"/>
  <c r="AU49" i="36"/>
  <c r="AV49" i="36"/>
  <c r="AW49" i="36"/>
  <c r="AX49" i="36"/>
  <c r="AY49" i="36"/>
  <c r="AZ49" i="36"/>
  <c r="BA49" i="36"/>
  <c r="BB49" i="36"/>
  <c r="BC49" i="36"/>
  <c r="BD49" i="36"/>
  <c r="BE49" i="36"/>
  <c r="BF49" i="36"/>
  <c r="BG49" i="36"/>
  <c r="BH49" i="36"/>
  <c r="BI49" i="36"/>
  <c r="BJ49" i="36"/>
  <c r="BK49" i="36"/>
  <c r="BL49" i="36"/>
  <c r="BM49" i="36"/>
  <c r="BN49" i="36"/>
  <c r="BO49" i="36"/>
  <c r="BP49" i="36"/>
  <c r="BQ49" i="36"/>
  <c r="BR49" i="36"/>
  <c r="BS49" i="36"/>
  <c r="BT49" i="36"/>
  <c r="BU49" i="36"/>
  <c r="BV49" i="36"/>
  <c r="BW49" i="36"/>
  <c r="BX49" i="36"/>
  <c r="BY49" i="36"/>
  <c r="BZ49" i="36"/>
  <c r="CA49" i="36"/>
  <c r="CB49" i="36"/>
  <c r="CC49" i="36"/>
  <c r="CD49" i="36"/>
  <c r="CE49" i="36"/>
  <c r="CF49" i="36"/>
  <c r="CG49" i="36"/>
  <c r="CH49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AN50" i="36"/>
  <c r="AO50" i="36"/>
  <c r="AP50" i="36"/>
  <c r="AQ50" i="36"/>
  <c r="AR50" i="36"/>
  <c r="AS50" i="36"/>
  <c r="AT50" i="36"/>
  <c r="AU50" i="36"/>
  <c r="AV50" i="36"/>
  <c r="AW50" i="36"/>
  <c r="AX50" i="36"/>
  <c r="AY50" i="36"/>
  <c r="AZ50" i="36"/>
  <c r="BA50" i="36"/>
  <c r="BB50" i="36"/>
  <c r="BC50" i="36"/>
  <c r="BD50" i="36"/>
  <c r="BE50" i="36"/>
  <c r="BF50" i="36"/>
  <c r="BG50" i="36"/>
  <c r="BH50" i="36"/>
  <c r="BI50" i="36"/>
  <c r="BJ50" i="36"/>
  <c r="BK50" i="36"/>
  <c r="BL50" i="36"/>
  <c r="BM50" i="36"/>
  <c r="BN50" i="36"/>
  <c r="BO50" i="36"/>
  <c r="BP50" i="36"/>
  <c r="BQ50" i="36"/>
  <c r="BR50" i="36"/>
  <c r="BS50" i="36"/>
  <c r="BT50" i="36"/>
  <c r="BU50" i="36"/>
  <c r="BV50" i="36"/>
  <c r="BW50" i="36"/>
  <c r="BX50" i="36"/>
  <c r="BY50" i="36"/>
  <c r="BZ50" i="36"/>
  <c r="CA50" i="36"/>
  <c r="CB50" i="36"/>
  <c r="CC50" i="36"/>
  <c r="CD50" i="36"/>
  <c r="CE50" i="36"/>
  <c r="CF50" i="36"/>
  <c r="CG50" i="36"/>
  <c r="CH50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AW51" i="36"/>
  <c r="AX51" i="36"/>
  <c r="AY51" i="36"/>
  <c r="AZ51" i="36"/>
  <c r="BA51" i="36"/>
  <c r="BB51" i="36"/>
  <c r="BC51" i="36"/>
  <c r="BD51" i="36"/>
  <c r="BE51" i="36"/>
  <c r="BF51" i="36"/>
  <c r="BG51" i="36"/>
  <c r="BH51" i="36"/>
  <c r="BI51" i="36"/>
  <c r="BJ51" i="36"/>
  <c r="BK51" i="36"/>
  <c r="BL51" i="36"/>
  <c r="BM51" i="36"/>
  <c r="BN51" i="36"/>
  <c r="BO51" i="36"/>
  <c r="BP51" i="36"/>
  <c r="BQ51" i="36"/>
  <c r="BR51" i="36"/>
  <c r="BS51" i="36"/>
  <c r="BT51" i="36"/>
  <c r="BU51" i="36"/>
  <c r="BV51" i="36"/>
  <c r="BW51" i="36"/>
  <c r="BX51" i="36"/>
  <c r="BY51" i="36"/>
  <c r="BZ51" i="36"/>
  <c r="CA51" i="36"/>
  <c r="CB51" i="36"/>
  <c r="CC51" i="36"/>
  <c r="CD51" i="36"/>
  <c r="CE51" i="36"/>
  <c r="CF51" i="36"/>
  <c r="CG51" i="36"/>
  <c r="CH51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AW52" i="36"/>
  <c r="AX52" i="36"/>
  <c r="AY52" i="36"/>
  <c r="AZ52" i="36"/>
  <c r="BA52" i="36"/>
  <c r="BB52" i="36"/>
  <c r="BC52" i="36"/>
  <c r="BD52" i="36"/>
  <c r="BE52" i="36"/>
  <c r="BF52" i="36"/>
  <c r="BG52" i="36"/>
  <c r="BH52" i="36"/>
  <c r="BI52" i="36"/>
  <c r="BJ52" i="36"/>
  <c r="BK52" i="36"/>
  <c r="BL52" i="36"/>
  <c r="BM52" i="36"/>
  <c r="BN52" i="36"/>
  <c r="BO52" i="36"/>
  <c r="BP52" i="36"/>
  <c r="BQ52" i="36"/>
  <c r="BR52" i="36"/>
  <c r="BS52" i="36"/>
  <c r="BT52" i="36"/>
  <c r="BU52" i="36"/>
  <c r="BV52" i="36"/>
  <c r="BW52" i="36"/>
  <c r="BX52" i="36"/>
  <c r="BY52" i="36"/>
  <c r="BZ52" i="36"/>
  <c r="CA52" i="36"/>
  <c r="CB52" i="36"/>
  <c r="CC52" i="36"/>
  <c r="CD52" i="36"/>
  <c r="CE52" i="36"/>
  <c r="CF52" i="36"/>
  <c r="CG52" i="36"/>
  <c r="CH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AN53" i="36"/>
  <c r="AO53" i="36"/>
  <c r="AP53" i="36"/>
  <c r="AQ53" i="36"/>
  <c r="AR53" i="36"/>
  <c r="AS53" i="36"/>
  <c r="AT53" i="36"/>
  <c r="AU53" i="36"/>
  <c r="AV53" i="36"/>
  <c r="AW53" i="36"/>
  <c r="AX53" i="36"/>
  <c r="AY53" i="36"/>
  <c r="AZ53" i="36"/>
  <c r="BA53" i="36"/>
  <c r="BB53" i="36"/>
  <c r="BC53" i="36"/>
  <c r="BD53" i="36"/>
  <c r="BE53" i="36"/>
  <c r="BF53" i="36"/>
  <c r="BG53" i="36"/>
  <c r="BH53" i="36"/>
  <c r="BI53" i="36"/>
  <c r="BJ53" i="36"/>
  <c r="BK53" i="36"/>
  <c r="BL53" i="36"/>
  <c r="BM53" i="36"/>
  <c r="BN53" i="36"/>
  <c r="BO53" i="36"/>
  <c r="BP53" i="36"/>
  <c r="BQ53" i="36"/>
  <c r="BR53" i="36"/>
  <c r="BS53" i="36"/>
  <c r="BT53" i="36"/>
  <c r="BU53" i="36"/>
  <c r="BV53" i="36"/>
  <c r="BW53" i="36"/>
  <c r="BX53" i="36"/>
  <c r="BY53" i="36"/>
  <c r="BZ53" i="36"/>
  <c r="CA53" i="36"/>
  <c r="CB53" i="36"/>
  <c r="CC53" i="36"/>
  <c r="CD53" i="36"/>
  <c r="CE53" i="36"/>
  <c r="CF53" i="36"/>
  <c r="CG53" i="36"/>
  <c r="CH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AN54" i="36"/>
  <c r="AO54" i="36"/>
  <c r="AP54" i="36"/>
  <c r="AQ54" i="36"/>
  <c r="AR54" i="36"/>
  <c r="AS54" i="36"/>
  <c r="AT54" i="36"/>
  <c r="AU54" i="36"/>
  <c r="AV54" i="36"/>
  <c r="AW54" i="36"/>
  <c r="AX54" i="36"/>
  <c r="AY54" i="36"/>
  <c r="AZ54" i="36"/>
  <c r="BA54" i="36"/>
  <c r="BB54" i="36"/>
  <c r="BC54" i="36"/>
  <c r="BD54" i="36"/>
  <c r="BE54" i="36"/>
  <c r="BF54" i="36"/>
  <c r="BG54" i="36"/>
  <c r="BH54" i="36"/>
  <c r="BI54" i="36"/>
  <c r="BJ54" i="36"/>
  <c r="BK54" i="36"/>
  <c r="BL54" i="36"/>
  <c r="BM54" i="36"/>
  <c r="BN54" i="36"/>
  <c r="BO54" i="36"/>
  <c r="BP54" i="36"/>
  <c r="BQ54" i="36"/>
  <c r="BR54" i="36"/>
  <c r="BS54" i="36"/>
  <c r="BT54" i="36"/>
  <c r="BU54" i="36"/>
  <c r="BV54" i="36"/>
  <c r="BW54" i="36"/>
  <c r="BX54" i="36"/>
  <c r="BY54" i="36"/>
  <c r="BZ54" i="36"/>
  <c r="CA54" i="36"/>
  <c r="CB54" i="36"/>
  <c r="CC54" i="36"/>
  <c r="CD54" i="36"/>
  <c r="CE54" i="36"/>
  <c r="CF54" i="36"/>
  <c r="CG54" i="36"/>
  <c r="CH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AW55" i="36"/>
  <c r="AX55" i="36"/>
  <c r="AY55" i="36"/>
  <c r="AZ55" i="36"/>
  <c r="BA55" i="36"/>
  <c r="BB55" i="36"/>
  <c r="BC55" i="36"/>
  <c r="BD55" i="36"/>
  <c r="BE55" i="36"/>
  <c r="BF55" i="36"/>
  <c r="BG55" i="36"/>
  <c r="BH55" i="36"/>
  <c r="BI55" i="36"/>
  <c r="BJ55" i="36"/>
  <c r="BK55" i="36"/>
  <c r="BL55" i="36"/>
  <c r="BM55" i="36"/>
  <c r="BN55" i="36"/>
  <c r="BO55" i="36"/>
  <c r="BP55" i="36"/>
  <c r="BQ55" i="36"/>
  <c r="BR55" i="36"/>
  <c r="BS55" i="36"/>
  <c r="BT55" i="36"/>
  <c r="BU55" i="36"/>
  <c r="BV55" i="36"/>
  <c r="BW55" i="36"/>
  <c r="BX55" i="36"/>
  <c r="BY55" i="36"/>
  <c r="BZ55" i="36"/>
  <c r="CA55" i="36"/>
  <c r="CB55" i="36"/>
  <c r="CC55" i="36"/>
  <c r="CD55" i="36"/>
  <c r="CE55" i="36"/>
  <c r="CF55" i="36"/>
  <c r="CG55" i="36"/>
  <c r="CH55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AW56" i="36"/>
  <c r="AX56" i="36"/>
  <c r="AY56" i="36"/>
  <c r="AZ56" i="36"/>
  <c r="BA56" i="36"/>
  <c r="BB56" i="36"/>
  <c r="BC56" i="36"/>
  <c r="BD56" i="36"/>
  <c r="BE56" i="36"/>
  <c r="BF56" i="36"/>
  <c r="BG56" i="36"/>
  <c r="BH56" i="36"/>
  <c r="BI56" i="36"/>
  <c r="BJ56" i="36"/>
  <c r="BK56" i="36"/>
  <c r="BL56" i="36"/>
  <c r="BM56" i="36"/>
  <c r="BN56" i="36"/>
  <c r="BO56" i="36"/>
  <c r="BP56" i="36"/>
  <c r="BQ56" i="36"/>
  <c r="BR56" i="36"/>
  <c r="BS56" i="36"/>
  <c r="BT56" i="36"/>
  <c r="BU56" i="36"/>
  <c r="BV56" i="36"/>
  <c r="BW56" i="36"/>
  <c r="BX56" i="36"/>
  <c r="BY56" i="36"/>
  <c r="BZ56" i="36"/>
  <c r="CA56" i="36"/>
  <c r="CB56" i="36"/>
  <c r="CC56" i="36"/>
  <c r="CD56" i="36"/>
  <c r="CE56" i="36"/>
  <c r="CF56" i="36"/>
  <c r="CG56" i="36"/>
  <c r="CH56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AM57" i="36"/>
  <c r="AN57" i="36"/>
  <c r="AO57" i="36"/>
  <c r="AP57" i="36"/>
  <c r="AQ57" i="36"/>
  <c r="AR57" i="36"/>
  <c r="AS57" i="36"/>
  <c r="AT57" i="36"/>
  <c r="AU57" i="36"/>
  <c r="AV57" i="36"/>
  <c r="AW57" i="36"/>
  <c r="AX57" i="36"/>
  <c r="AY57" i="36"/>
  <c r="AZ57" i="36"/>
  <c r="BA57" i="36"/>
  <c r="BB57" i="36"/>
  <c r="BC57" i="36"/>
  <c r="BD57" i="36"/>
  <c r="BE57" i="36"/>
  <c r="BF57" i="36"/>
  <c r="BG57" i="36"/>
  <c r="BH57" i="36"/>
  <c r="BI57" i="36"/>
  <c r="BJ57" i="36"/>
  <c r="BK57" i="36"/>
  <c r="BL57" i="36"/>
  <c r="BM57" i="36"/>
  <c r="BN57" i="36"/>
  <c r="BO57" i="36"/>
  <c r="BP57" i="36"/>
  <c r="BQ57" i="36"/>
  <c r="BR57" i="36"/>
  <c r="BS57" i="36"/>
  <c r="BT57" i="36"/>
  <c r="BU57" i="36"/>
  <c r="BV57" i="36"/>
  <c r="BW57" i="36"/>
  <c r="BX57" i="36"/>
  <c r="BY57" i="36"/>
  <c r="BZ57" i="36"/>
  <c r="CA57" i="36"/>
  <c r="CB57" i="36"/>
  <c r="CC57" i="36"/>
  <c r="CD57" i="36"/>
  <c r="CE57" i="36"/>
  <c r="CF57" i="36"/>
  <c r="CG57" i="36"/>
  <c r="CH57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AH58" i="36"/>
  <c r="AI58" i="36"/>
  <c r="AJ58" i="36"/>
  <c r="AK58" i="36"/>
  <c r="AL58" i="36"/>
  <c r="AM58" i="36"/>
  <c r="AN58" i="36"/>
  <c r="AO58" i="36"/>
  <c r="AP58" i="36"/>
  <c r="AQ58" i="36"/>
  <c r="AR58" i="36"/>
  <c r="AS58" i="36"/>
  <c r="AT58" i="36"/>
  <c r="AU58" i="36"/>
  <c r="AV58" i="36"/>
  <c r="AW58" i="36"/>
  <c r="AX58" i="36"/>
  <c r="AY58" i="36"/>
  <c r="AZ58" i="36"/>
  <c r="BA58" i="36"/>
  <c r="BB58" i="36"/>
  <c r="BC58" i="36"/>
  <c r="BD58" i="36"/>
  <c r="BE58" i="36"/>
  <c r="BF58" i="36"/>
  <c r="BG58" i="36"/>
  <c r="BH58" i="36"/>
  <c r="BI58" i="36"/>
  <c r="BJ58" i="36"/>
  <c r="BK58" i="36"/>
  <c r="BL58" i="36"/>
  <c r="BM58" i="36"/>
  <c r="BN58" i="36"/>
  <c r="BO58" i="36"/>
  <c r="BP58" i="36"/>
  <c r="BQ58" i="36"/>
  <c r="BR58" i="36"/>
  <c r="BS58" i="36"/>
  <c r="BT58" i="36"/>
  <c r="BU58" i="36"/>
  <c r="BV58" i="36"/>
  <c r="BW58" i="36"/>
  <c r="BX58" i="36"/>
  <c r="BY58" i="36"/>
  <c r="BZ58" i="36"/>
  <c r="CA58" i="36"/>
  <c r="CB58" i="36"/>
  <c r="CC58" i="36"/>
  <c r="CD58" i="36"/>
  <c r="CE58" i="36"/>
  <c r="CF58" i="36"/>
  <c r="CG58" i="36"/>
  <c r="CH58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" i="36"/>
  <c r="Z5" i="20"/>
  <c r="AA5" i="20"/>
  <c r="AB5" i="20"/>
  <c r="AC5" i="20"/>
  <c r="Z6" i="20"/>
  <c r="AA6" i="20"/>
  <c r="AB6" i="20"/>
  <c r="AC6" i="20"/>
  <c r="Z7" i="20"/>
  <c r="AA7" i="20"/>
  <c r="AB7" i="20"/>
  <c r="AC7" i="20"/>
  <c r="Z8" i="20"/>
  <c r="AA8" i="20"/>
  <c r="AB8" i="20"/>
  <c r="AC8" i="20"/>
  <c r="Z9" i="20"/>
  <c r="AA9" i="20"/>
  <c r="AB9" i="20"/>
  <c r="AC9" i="20"/>
  <c r="Z10" i="20"/>
  <c r="AA10" i="20"/>
  <c r="AB10" i="20"/>
  <c r="AC10" i="20"/>
  <c r="Z11" i="20"/>
  <c r="AA11" i="20"/>
  <c r="AB11" i="20"/>
  <c r="AC11" i="20"/>
  <c r="Z12" i="20"/>
  <c r="AA12" i="20"/>
  <c r="AB12" i="20"/>
  <c r="AC12" i="20"/>
  <c r="Z13" i="20"/>
  <c r="AA13" i="20"/>
  <c r="AB13" i="20"/>
  <c r="AC13" i="20"/>
  <c r="Z14" i="20"/>
  <c r="AA14" i="20"/>
  <c r="AB14" i="20"/>
  <c r="AC14" i="20"/>
  <c r="Z15" i="20"/>
  <c r="AA15" i="20"/>
  <c r="AB15" i="20"/>
  <c r="AC15" i="20"/>
  <c r="Z16" i="20"/>
  <c r="AA16" i="20"/>
  <c r="AB16" i="20"/>
  <c r="AC16" i="20"/>
  <c r="Z17" i="20"/>
  <c r="AA17" i="20"/>
  <c r="Z18" i="20"/>
  <c r="AA18" i="20"/>
  <c r="AB18" i="20"/>
  <c r="Z19" i="20"/>
  <c r="AA19" i="20"/>
  <c r="AB19" i="20"/>
  <c r="AC19" i="20"/>
  <c r="Z20" i="20"/>
  <c r="AA20" i="20"/>
  <c r="AB20" i="20"/>
  <c r="AC20" i="20"/>
  <c r="Z21" i="20"/>
  <c r="AA21" i="20"/>
  <c r="AB21" i="20"/>
  <c r="AC21" i="20"/>
  <c r="Z22" i="20"/>
  <c r="AA22" i="20"/>
  <c r="AB22" i="20"/>
  <c r="AC22" i="20"/>
  <c r="Z23" i="20"/>
  <c r="AA23" i="20"/>
  <c r="AB23" i="20"/>
  <c r="AC23" i="20"/>
  <c r="Z24" i="20"/>
  <c r="AA24" i="20"/>
  <c r="AB24" i="20"/>
  <c r="AC24" i="20"/>
  <c r="Z25" i="20"/>
  <c r="AA25" i="20"/>
  <c r="AB25" i="20"/>
  <c r="AC25" i="20"/>
  <c r="Z26" i="20"/>
  <c r="AA26" i="20"/>
  <c r="AB26" i="20"/>
  <c r="AC26" i="20"/>
  <c r="Z27" i="20"/>
  <c r="AA27" i="20"/>
  <c r="AB27" i="20"/>
  <c r="AC27" i="20"/>
  <c r="Z28" i="20"/>
  <c r="AA28" i="20"/>
  <c r="AB28" i="20"/>
  <c r="AC28" i="20"/>
  <c r="AC29" i="20"/>
  <c r="Z30" i="20"/>
  <c r="AA30" i="20"/>
  <c r="AB30" i="20"/>
  <c r="AC30" i="20"/>
  <c r="Z32" i="20"/>
  <c r="AA32" i="20"/>
  <c r="AB32" i="20"/>
  <c r="AC32" i="20"/>
  <c r="Z33" i="20"/>
  <c r="AA33" i="20"/>
  <c r="AB33" i="20"/>
  <c r="AC33" i="20"/>
  <c r="Z34" i="20"/>
  <c r="AA34" i="20"/>
  <c r="AB34" i="20"/>
  <c r="AC34" i="20"/>
  <c r="Z35" i="20"/>
  <c r="AA35" i="20"/>
  <c r="AB35" i="20"/>
  <c r="AC35" i="20"/>
  <c r="Z36" i="20"/>
  <c r="AA36" i="20"/>
  <c r="AB36" i="20"/>
  <c r="AC36" i="20"/>
  <c r="Z37" i="20"/>
  <c r="AA37" i="20"/>
  <c r="AB37" i="20"/>
  <c r="AC37" i="20"/>
  <c r="Z38" i="20"/>
  <c r="AA38" i="20"/>
  <c r="AB38" i="20"/>
  <c r="AC38" i="20"/>
  <c r="Z39" i="20"/>
  <c r="AA39" i="20"/>
  <c r="AB39" i="20"/>
  <c r="AC39" i="20"/>
  <c r="Z40" i="20"/>
  <c r="AA40" i="20"/>
  <c r="AB40" i="20"/>
  <c r="AC40" i="20"/>
  <c r="Z41" i="20"/>
  <c r="AA41" i="20"/>
  <c r="AB41" i="20"/>
  <c r="AC41" i="20"/>
  <c r="Z42" i="20"/>
  <c r="AA42" i="20"/>
  <c r="AB42" i="20"/>
  <c r="AC42" i="20"/>
  <c r="AC43" i="20"/>
  <c r="Z44" i="20"/>
  <c r="AA44" i="20"/>
  <c r="AB44" i="20"/>
  <c r="AC44" i="20"/>
  <c r="Z45" i="20"/>
  <c r="AA45" i="20"/>
  <c r="AB45" i="20"/>
  <c r="AC45" i="20"/>
  <c r="Z46" i="20"/>
  <c r="AA46" i="20"/>
  <c r="AB46" i="20"/>
  <c r="AC46" i="20"/>
  <c r="Z47" i="20"/>
  <c r="AA47" i="20"/>
  <c r="AB47" i="20"/>
  <c r="AC47" i="20"/>
  <c r="Z48" i="20"/>
  <c r="AA48" i="20"/>
  <c r="AB48" i="20"/>
  <c r="AC48" i="20"/>
  <c r="Z49" i="20"/>
  <c r="AA49" i="20"/>
  <c r="AB49" i="20"/>
  <c r="AC49" i="20"/>
  <c r="Z50" i="20"/>
  <c r="AA50" i="20"/>
  <c r="AB50" i="20"/>
  <c r="AC50" i="20"/>
  <c r="Z51" i="20"/>
  <c r="AA51" i="20"/>
  <c r="AB51" i="20"/>
  <c r="AC51" i="20"/>
  <c r="Z52" i="20"/>
  <c r="AA52" i="20"/>
  <c r="AB52" i="20"/>
  <c r="AC52" i="20"/>
  <c r="Z53" i="20"/>
  <c r="AA53" i="20"/>
  <c r="AB53" i="20"/>
  <c r="AC53" i="20"/>
  <c r="Z54" i="20"/>
  <c r="AA54" i="20"/>
  <c r="AB54" i="20"/>
  <c r="AC54" i="20"/>
  <c r="Z55" i="20"/>
  <c r="AA55" i="20"/>
  <c r="AB55" i="20"/>
  <c r="AC55" i="20"/>
  <c r="Z56" i="20"/>
  <c r="AA56" i="20"/>
  <c r="AB56" i="20"/>
  <c r="AC56" i="20"/>
  <c r="Z57" i="20"/>
  <c r="AA57" i="20"/>
  <c r="AB57" i="20"/>
  <c r="AC57" i="20"/>
  <c r="Z4" i="20"/>
  <c r="M5" i="20"/>
  <c r="N5" i="20"/>
  <c r="O5" i="20"/>
  <c r="P5" i="20"/>
  <c r="M6" i="20"/>
  <c r="N6" i="20"/>
  <c r="O6" i="20"/>
  <c r="P6" i="20"/>
  <c r="M7" i="20"/>
  <c r="N7" i="20"/>
  <c r="O7" i="20"/>
  <c r="P7" i="20"/>
  <c r="M8" i="20"/>
  <c r="N8" i="20"/>
  <c r="O8" i="20"/>
  <c r="P8" i="20"/>
  <c r="M9" i="20"/>
  <c r="N9" i="20"/>
  <c r="O9" i="20"/>
  <c r="P9" i="20"/>
  <c r="M10" i="20"/>
  <c r="N10" i="20"/>
  <c r="O10" i="20"/>
  <c r="P10" i="20"/>
  <c r="M11" i="20"/>
  <c r="N11" i="20"/>
  <c r="O11" i="20"/>
  <c r="P11" i="20"/>
  <c r="M12" i="20"/>
  <c r="N12" i="20"/>
  <c r="O12" i="20"/>
  <c r="P12" i="20"/>
  <c r="M13" i="20"/>
  <c r="N13" i="20"/>
  <c r="O13" i="20"/>
  <c r="P13" i="20"/>
  <c r="M14" i="20"/>
  <c r="N14" i="20"/>
  <c r="O14" i="20"/>
  <c r="P14" i="20"/>
  <c r="M15" i="20"/>
  <c r="N15" i="20"/>
  <c r="O15" i="20"/>
  <c r="P15" i="20"/>
  <c r="M16" i="20"/>
  <c r="N16" i="20"/>
  <c r="O16" i="20"/>
  <c r="P16" i="20"/>
  <c r="M17" i="20"/>
  <c r="N17" i="20"/>
  <c r="O17" i="20"/>
  <c r="P17" i="20"/>
  <c r="M18" i="20"/>
  <c r="N18" i="20"/>
  <c r="O18" i="20"/>
  <c r="P18" i="20"/>
  <c r="M19" i="20"/>
  <c r="N19" i="20"/>
  <c r="O19" i="20"/>
  <c r="P19" i="20"/>
  <c r="M20" i="20"/>
  <c r="N20" i="20"/>
  <c r="O20" i="20"/>
  <c r="P20" i="20"/>
  <c r="M21" i="20"/>
  <c r="N21" i="20"/>
  <c r="O21" i="20"/>
  <c r="P21" i="20"/>
  <c r="M22" i="20"/>
  <c r="N22" i="20"/>
  <c r="O22" i="20"/>
  <c r="P22" i="20"/>
  <c r="M23" i="20"/>
  <c r="N23" i="20"/>
  <c r="O23" i="20"/>
  <c r="P23" i="20"/>
  <c r="M24" i="20"/>
  <c r="N24" i="20"/>
  <c r="O24" i="20"/>
  <c r="P24" i="20"/>
  <c r="M25" i="20"/>
  <c r="N25" i="20"/>
  <c r="O25" i="20"/>
  <c r="P25" i="20"/>
  <c r="M26" i="20"/>
  <c r="N26" i="20"/>
  <c r="O26" i="20"/>
  <c r="P26" i="20"/>
  <c r="M27" i="20"/>
  <c r="N27" i="20"/>
  <c r="O27" i="20"/>
  <c r="P27" i="20"/>
  <c r="M28" i="20"/>
  <c r="N28" i="20"/>
  <c r="O28" i="20"/>
  <c r="P28" i="20"/>
  <c r="M29" i="20"/>
  <c r="N29" i="20"/>
  <c r="O29" i="20"/>
  <c r="P29" i="20"/>
  <c r="M30" i="20"/>
  <c r="N30" i="20"/>
  <c r="O30" i="20"/>
  <c r="P30" i="20"/>
  <c r="M31" i="20"/>
  <c r="N31" i="20"/>
  <c r="O31" i="20"/>
  <c r="P31" i="20"/>
  <c r="M32" i="20"/>
  <c r="N32" i="20"/>
  <c r="O32" i="20"/>
  <c r="P32" i="20"/>
  <c r="M33" i="20"/>
  <c r="N33" i="20"/>
  <c r="O33" i="20"/>
  <c r="P33" i="20"/>
  <c r="M34" i="20"/>
  <c r="N34" i="20"/>
  <c r="O34" i="20"/>
  <c r="P34" i="20"/>
  <c r="M35" i="20"/>
  <c r="N35" i="20"/>
  <c r="O35" i="20"/>
  <c r="P35" i="20"/>
  <c r="M36" i="20"/>
  <c r="N36" i="20"/>
  <c r="O36" i="20"/>
  <c r="P36" i="20"/>
  <c r="M37" i="20"/>
  <c r="N37" i="20"/>
  <c r="O37" i="20"/>
  <c r="P37" i="20"/>
  <c r="M38" i="20"/>
  <c r="N38" i="20"/>
  <c r="O38" i="20"/>
  <c r="P38" i="20"/>
  <c r="M39" i="20"/>
  <c r="N39" i="20"/>
  <c r="O39" i="20"/>
  <c r="P39" i="20"/>
  <c r="M40" i="20"/>
  <c r="N40" i="20"/>
  <c r="O40" i="20"/>
  <c r="P40" i="20"/>
  <c r="M41" i="20"/>
  <c r="N41" i="20"/>
  <c r="O41" i="20"/>
  <c r="P41" i="20"/>
  <c r="M42" i="20"/>
  <c r="N42" i="20"/>
  <c r="O42" i="20"/>
  <c r="P42" i="20"/>
  <c r="M43" i="20"/>
  <c r="N43" i="20"/>
  <c r="O43" i="20"/>
  <c r="P43" i="20"/>
  <c r="M44" i="20"/>
  <c r="N44" i="20"/>
  <c r="O44" i="20"/>
  <c r="P44" i="20"/>
  <c r="M45" i="20"/>
  <c r="N45" i="20"/>
  <c r="O45" i="20"/>
  <c r="P45" i="20"/>
  <c r="M46" i="20"/>
  <c r="N46" i="20"/>
  <c r="O46" i="20"/>
  <c r="P46" i="20"/>
  <c r="M47" i="20"/>
  <c r="N47" i="20"/>
  <c r="O47" i="20"/>
  <c r="P47" i="20"/>
  <c r="M48" i="20"/>
  <c r="N48" i="20"/>
  <c r="O48" i="20"/>
  <c r="P48" i="20"/>
  <c r="M49" i="20"/>
  <c r="N49" i="20"/>
  <c r="O49" i="20"/>
  <c r="P49" i="20"/>
  <c r="M50" i="20"/>
  <c r="N50" i="20"/>
  <c r="O50" i="20"/>
  <c r="P50" i="20"/>
  <c r="M51" i="20"/>
  <c r="N51" i="20"/>
  <c r="O51" i="20"/>
  <c r="P51" i="20"/>
  <c r="M52" i="20"/>
  <c r="N52" i="20"/>
  <c r="O52" i="20"/>
  <c r="P52" i="20"/>
  <c r="M53" i="20"/>
  <c r="N53" i="20"/>
  <c r="O53" i="20"/>
  <c r="P53" i="20"/>
  <c r="M54" i="20"/>
  <c r="N54" i="20"/>
  <c r="O54" i="20"/>
  <c r="P54" i="20"/>
  <c r="M55" i="20"/>
  <c r="N55" i="20"/>
  <c r="O55" i="20"/>
  <c r="P55" i="20"/>
  <c r="M56" i="20"/>
  <c r="N56" i="20"/>
  <c r="O56" i="20"/>
  <c r="P56" i="20"/>
  <c r="M57" i="20"/>
  <c r="N57" i="20"/>
  <c r="O57" i="20"/>
  <c r="P57" i="20"/>
  <c r="P4" i="20"/>
  <c r="O4" i="20"/>
  <c r="N4" i="20"/>
  <c r="M4" i="20"/>
  <c r="CH57" i="21" l="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BW4" i="21"/>
  <c r="BX4" i="21"/>
  <c r="BY4" i="21"/>
  <c r="BZ4" i="21"/>
  <c r="CA4" i="21"/>
  <c r="CB4" i="21"/>
  <c r="CC4" i="21"/>
  <c r="CD4" i="21"/>
  <c r="CE4" i="21"/>
  <c r="CF4" i="21"/>
  <c r="CG4" i="21"/>
  <c r="CH4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BW5" i="21"/>
  <c r="BX5" i="21"/>
  <c r="BY5" i="21"/>
  <c r="BZ5" i="21"/>
  <c r="CA5" i="21"/>
  <c r="CB5" i="21"/>
  <c r="CC5" i="21"/>
  <c r="CD5" i="21"/>
  <c r="CE5" i="21"/>
  <c r="CF5" i="21"/>
  <c r="CG5" i="21"/>
  <c r="CH5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BW6" i="21"/>
  <c r="BX6" i="21"/>
  <c r="BY6" i="21"/>
  <c r="BZ6" i="21"/>
  <c r="CA6" i="21"/>
  <c r="CB6" i="21"/>
  <c r="CC6" i="21"/>
  <c r="CD6" i="21"/>
  <c r="CE6" i="21"/>
  <c r="CF6" i="21"/>
  <c r="CG6" i="21"/>
  <c r="CH6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K7" i="21"/>
  <c r="BL7" i="21"/>
  <c r="BM7" i="21"/>
  <c r="BN7" i="21"/>
  <c r="BO7" i="21"/>
  <c r="BP7" i="21"/>
  <c r="BQ7" i="21"/>
  <c r="BR7" i="21"/>
  <c r="BS7" i="21"/>
  <c r="BT7" i="21"/>
  <c r="BU7" i="21"/>
  <c r="BV7" i="21"/>
  <c r="BW7" i="21"/>
  <c r="BX7" i="21"/>
  <c r="BY7" i="21"/>
  <c r="BZ7" i="21"/>
  <c r="CA7" i="21"/>
  <c r="CB7" i="21"/>
  <c r="CC7" i="21"/>
  <c r="CD7" i="21"/>
  <c r="CE7" i="21"/>
  <c r="CF7" i="21"/>
  <c r="CG7" i="21"/>
  <c r="CH7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BF8" i="21"/>
  <c r="BG8" i="21"/>
  <c r="BH8" i="21"/>
  <c r="BI8" i="21"/>
  <c r="BJ8" i="21"/>
  <c r="BK8" i="21"/>
  <c r="BL8" i="21"/>
  <c r="BM8" i="21"/>
  <c r="BN8" i="21"/>
  <c r="BO8" i="21"/>
  <c r="BP8" i="21"/>
  <c r="BQ8" i="21"/>
  <c r="BR8" i="21"/>
  <c r="BS8" i="21"/>
  <c r="BT8" i="21"/>
  <c r="BU8" i="21"/>
  <c r="BV8" i="21"/>
  <c r="BW8" i="21"/>
  <c r="BX8" i="21"/>
  <c r="BY8" i="21"/>
  <c r="BZ8" i="21"/>
  <c r="CA8" i="21"/>
  <c r="CB8" i="21"/>
  <c r="CC8" i="21"/>
  <c r="CD8" i="21"/>
  <c r="CE8" i="21"/>
  <c r="CF8" i="21"/>
  <c r="CG8" i="21"/>
  <c r="CH8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P9" i="21"/>
  <c r="AQ9" i="21"/>
  <c r="AR9" i="21"/>
  <c r="AS9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BF9" i="21"/>
  <c r="BG9" i="21"/>
  <c r="BH9" i="21"/>
  <c r="BI9" i="21"/>
  <c r="BJ9" i="21"/>
  <c r="BK9" i="21"/>
  <c r="BL9" i="21"/>
  <c r="BM9" i="21"/>
  <c r="BN9" i="21"/>
  <c r="BO9" i="21"/>
  <c r="BP9" i="21"/>
  <c r="BQ9" i="21"/>
  <c r="BR9" i="21"/>
  <c r="BS9" i="21"/>
  <c r="BT9" i="21"/>
  <c r="BU9" i="21"/>
  <c r="BV9" i="21"/>
  <c r="BW9" i="21"/>
  <c r="BX9" i="21"/>
  <c r="BY9" i="21"/>
  <c r="BZ9" i="21"/>
  <c r="CA9" i="21"/>
  <c r="CB9" i="21"/>
  <c r="CC9" i="21"/>
  <c r="CD9" i="21"/>
  <c r="CE9" i="21"/>
  <c r="CF9" i="21"/>
  <c r="CG9" i="21"/>
  <c r="CH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K11" i="21"/>
  <c r="BL11" i="21"/>
  <c r="BM11" i="21"/>
  <c r="BN11" i="21"/>
  <c r="BO11" i="21"/>
  <c r="BP11" i="21"/>
  <c r="BQ11" i="21"/>
  <c r="BR11" i="21"/>
  <c r="BS11" i="21"/>
  <c r="BT11" i="21"/>
  <c r="BU11" i="21"/>
  <c r="BV11" i="21"/>
  <c r="BW11" i="21"/>
  <c r="BX11" i="21"/>
  <c r="BY11" i="21"/>
  <c r="BZ11" i="21"/>
  <c r="CA11" i="21"/>
  <c r="CB11" i="21"/>
  <c r="CC11" i="21"/>
  <c r="CD11" i="21"/>
  <c r="CE11" i="21"/>
  <c r="CF11" i="21"/>
  <c r="CG11" i="21"/>
  <c r="CH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BF12" i="21"/>
  <c r="BG12" i="21"/>
  <c r="BH12" i="21"/>
  <c r="BI12" i="21"/>
  <c r="BJ12" i="21"/>
  <c r="BK12" i="21"/>
  <c r="BL12" i="21"/>
  <c r="BM12" i="21"/>
  <c r="BN12" i="21"/>
  <c r="BO12" i="21"/>
  <c r="BP12" i="21"/>
  <c r="BQ12" i="21"/>
  <c r="BR12" i="21"/>
  <c r="BS12" i="21"/>
  <c r="BT12" i="21"/>
  <c r="BU12" i="21"/>
  <c r="BV12" i="21"/>
  <c r="BW12" i="21"/>
  <c r="BX12" i="21"/>
  <c r="BY12" i="21"/>
  <c r="BZ12" i="21"/>
  <c r="CA12" i="21"/>
  <c r="CB12" i="21"/>
  <c r="CC12" i="21"/>
  <c r="CD12" i="21"/>
  <c r="CE12" i="21"/>
  <c r="CF12" i="21"/>
  <c r="CG12" i="21"/>
  <c r="CH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BF13" i="21"/>
  <c r="BG13" i="21"/>
  <c r="BH13" i="21"/>
  <c r="BI13" i="21"/>
  <c r="BJ13" i="21"/>
  <c r="BK13" i="21"/>
  <c r="BL13" i="21"/>
  <c r="BM13" i="21"/>
  <c r="BN13" i="21"/>
  <c r="BO13" i="21"/>
  <c r="BP13" i="21"/>
  <c r="BQ13" i="21"/>
  <c r="BR13" i="21"/>
  <c r="BS13" i="21"/>
  <c r="BT13" i="21"/>
  <c r="BU13" i="21"/>
  <c r="BV13" i="21"/>
  <c r="BW13" i="21"/>
  <c r="BX13" i="21"/>
  <c r="BY13" i="21"/>
  <c r="BZ13" i="21"/>
  <c r="CA13" i="21"/>
  <c r="CB13" i="21"/>
  <c r="CC13" i="21"/>
  <c r="CD13" i="21"/>
  <c r="CE13" i="21"/>
  <c r="CF13" i="21"/>
  <c r="CG13" i="21"/>
  <c r="CH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BF14" i="21"/>
  <c r="BG14" i="21"/>
  <c r="BH14" i="21"/>
  <c r="BI14" i="21"/>
  <c r="BJ14" i="21"/>
  <c r="BK14" i="21"/>
  <c r="BL14" i="21"/>
  <c r="BM14" i="21"/>
  <c r="BN14" i="21"/>
  <c r="BO14" i="21"/>
  <c r="BP14" i="21"/>
  <c r="BQ14" i="21"/>
  <c r="BR14" i="21"/>
  <c r="BS14" i="21"/>
  <c r="BT14" i="21"/>
  <c r="BU14" i="21"/>
  <c r="BV14" i="21"/>
  <c r="BW14" i="21"/>
  <c r="BX14" i="21"/>
  <c r="BY14" i="21"/>
  <c r="BZ14" i="21"/>
  <c r="CA14" i="21"/>
  <c r="CB14" i="21"/>
  <c r="CC14" i="21"/>
  <c r="CD14" i="21"/>
  <c r="CE14" i="21"/>
  <c r="CF14" i="21"/>
  <c r="CG14" i="21"/>
  <c r="CH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BF15" i="21"/>
  <c r="BG15" i="21"/>
  <c r="BH15" i="21"/>
  <c r="BI15" i="21"/>
  <c r="BJ15" i="21"/>
  <c r="BK15" i="21"/>
  <c r="BL15" i="21"/>
  <c r="BM15" i="21"/>
  <c r="BN15" i="21"/>
  <c r="BO15" i="21"/>
  <c r="BP15" i="21"/>
  <c r="BQ15" i="21"/>
  <c r="BR15" i="21"/>
  <c r="BS15" i="21"/>
  <c r="BT15" i="21"/>
  <c r="BU15" i="21"/>
  <c r="BV15" i="21"/>
  <c r="BW15" i="21"/>
  <c r="BX15" i="21"/>
  <c r="BY15" i="21"/>
  <c r="BZ15" i="21"/>
  <c r="CA15" i="21"/>
  <c r="CB15" i="21"/>
  <c r="CC15" i="21"/>
  <c r="CD15" i="21"/>
  <c r="CE15" i="21"/>
  <c r="CF15" i="21"/>
  <c r="CG15" i="21"/>
  <c r="CH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BF16" i="21"/>
  <c r="BG16" i="21"/>
  <c r="BH16" i="21"/>
  <c r="BI16" i="21"/>
  <c r="BJ16" i="21"/>
  <c r="BK16" i="21"/>
  <c r="BL16" i="21"/>
  <c r="BM16" i="21"/>
  <c r="BN16" i="21"/>
  <c r="BO16" i="21"/>
  <c r="BP16" i="21"/>
  <c r="BQ16" i="21"/>
  <c r="BR16" i="21"/>
  <c r="BS16" i="21"/>
  <c r="BT16" i="21"/>
  <c r="BU16" i="21"/>
  <c r="BV16" i="21"/>
  <c r="BW16" i="21"/>
  <c r="BX16" i="21"/>
  <c r="BY16" i="21"/>
  <c r="BZ16" i="21"/>
  <c r="CA16" i="21"/>
  <c r="CB16" i="21"/>
  <c r="CC16" i="21"/>
  <c r="CD16" i="21"/>
  <c r="CE16" i="21"/>
  <c r="CF16" i="21"/>
  <c r="CG16" i="21"/>
  <c r="CH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BF17" i="21"/>
  <c r="BG17" i="21"/>
  <c r="BH17" i="21"/>
  <c r="BI17" i="21"/>
  <c r="BJ17" i="21"/>
  <c r="BK17" i="21"/>
  <c r="BL17" i="21"/>
  <c r="BM17" i="21"/>
  <c r="BN17" i="21"/>
  <c r="BO17" i="21"/>
  <c r="BP17" i="21"/>
  <c r="BQ17" i="21"/>
  <c r="BR17" i="21"/>
  <c r="BS17" i="21"/>
  <c r="BT17" i="21"/>
  <c r="BU17" i="21"/>
  <c r="BV17" i="21"/>
  <c r="BW17" i="21"/>
  <c r="BX17" i="21"/>
  <c r="BY17" i="21"/>
  <c r="BZ17" i="21"/>
  <c r="CA17" i="21"/>
  <c r="CB17" i="21"/>
  <c r="CC17" i="21"/>
  <c r="CD17" i="21"/>
  <c r="CE17" i="21"/>
  <c r="CF17" i="21"/>
  <c r="CG17" i="21"/>
  <c r="CH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BO18" i="21"/>
  <c r="BP18" i="21"/>
  <c r="BQ18" i="21"/>
  <c r="BR18" i="21"/>
  <c r="BS18" i="21"/>
  <c r="BT18" i="21"/>
  <c r="BU18" i="21"/>
  <c r="BV18" i="21"/>
  <c r="BW18" i="21"/>
  <c r="BX18" i="21"/>
  <c r="BY18" i="21"/>
  <c r="BZ18" i="21"/>
  <c r="CA18" i="21"/>
  <c r="CB18" i="21"/>
  <c r="CC18" i="21"/>
  <c r="CD18" i="21"/>
  <c r="CE18" i="21"/>
  <c r="CF18" i="21"/>
  <c r="CG18" i="21"/>
  <c r="CH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BM19" i="21"/>
  <c r="BN19" i="21"/>
  <c r="BO19" i="21"/>
  <c r="BP19" i="21"/>
  <c r="BQ19" i="21"/>
  <c r="BR19" i="21"/>
  <c r="BS19" i="21"/>
  <c r="BT19" i="21"/>
  <c r="BU19" i="21"/>
  <c r="BV19" i="21"/>
  <c r="BW19" i="21"/>
  <c r="BX19" i="21"/>
  <c r="BY19" i="21"/>
  <c r="BZ19" i="21"/>
  <c r="CA19" i="21"/>
  <c r="CB19" i="21"/>
  <c r="CC19" i="21"/>
  <c r="CD19" i="21"/>
  <c r="CE19" i="21"/>
  <c r="CF19" i="21"/>
  <c r="CG19" i="21"/>
  <c r="CH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BF20" i="21"/>
  <c r="BG20" i="21"/>
  <c r="BH20" i="21"/>
  <c r="BI20" i="21"/>
  <c r="BJ20" i="21"/>
  <c r="BK20" i="21"/>
  <c r="BL20" i="21"/>
  <c r="BM20" i="21"/>
  <c r="BN20" i="21"/>
  <c r="BO20" i="21"/>
  <c r="BP20" i="21"/>
  <c r="BQ20" i="21"/>
  <c r="BR20" i="21"/>
  <c r="BS20" i="21"/>
  <c r="BT20" i="21"/>
  <c r="BU20" i="21"/>
  <c r="BV20" i="21"/>
  <c r="BW20" i="21"/>
  <c r="BX20" i="21"/>
  <c r="BY20" i="21"/>
  <c r="BZ20" i="21"/>
  <c r="CA20" i="21"/>
  <c r="CB20" i="21"/>
  <c r="CC20" i="21"/>
  <c r="CD20" i="21"/>
  <c r="CE20" i="21"/>
  <c r="CF20" i="21"/>
  <c r="CG20" i="21"/>
  <c r="CH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BF21" i="21"/>
  <c r="BG21" i="21"/>
  <c r="BH21" i="21"/>
  <c r="BI21" i="21"/>
  <c r="BJ21" i="21"/>
  <c r="BK21" i="21"/>
  <c r="BL21" i="21"/>
  <c r="BM21" i="21"/>
  <c r="BN21" i="21"/>
  <c r="BO21" i="21"/>
  <c r="BP21" i="21"/>
  <c r="BQ21" i="21"/>
  <c r="BR21" i="21"/>
  <c r="BS21" i="21"/>
  <c r="BT21" i="21"/>
  <c r="BU21" i="21"/>
  <c r="BV21" i="21"/>
  <c r="BW21" i="21"/>
  <c r="BX21" i="21"/>
  <c r="BY21" i="21"/>
  <c r="BZ21" i="21"/>
  <c r="CA21" i="21"/>
  <c r="CB21" i="21"/>
  <c r="CC21" i="21"/>
  <c r="CD21" i="21"/>
  <c r="CE21" i="21"/>
  <c r="CF21" i="21"/>
  <c r="CG21" i="21"/>
  <c r="CH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BF22" i="21"/>
  <c r="BG22" i="21"/>
  <c r="BH22" i="21"/>
  <c r="BI22" i="21"/>
  <c r="BJ22" i="21"/>
  <c r="BK22" i="21"/>
  <c r="BL22" i="21"/>
  <c r="BM22" i="21"/>
  <c r="BN22" i="21"/>
  <c r="BO22" i="21"/>
  <c r="BP22" i="21"/>
  <c r="BQ22" i="21"/>
  <c r="BR22" i="21"/>
  <c r="BS22" i="21"/>
  <c r="BT22" i="21"/>
  <c r="BU22" i="21"/>
  <c r="BV22" i="21"/>
  <c r="BW22" i="21"/>
  <c r="BX22" i="21"/>
  <c r="BY22" i="21"/>
  <c r="BZ22" i="21"/>
  <c r="CA22" i="21"/>
  <c r="CB22" i="21"/>
  <c r="CC22" i="21"/>
  <c r="CD22" i="21"/>
  <c r="CE22" i="21"/>
  <c r="CF22" i="21"/>
  <c r="CG22" i="21"/>
  <c r="CH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BM23" i="21"/>
  <c r="BN23" i="21"/>
  <c r="BO23" i="21"/>
  <c r="BP23" i="21"/>
  <c r="BQ23" i="21"/>
  <c r="BR23" i="21"/>
  <c r="BS23" i="21"/>
  <c r="BT23" i="21"/>
  <c r="BU23" i="21"/>
  <c r="BV23" i="21"/>
  <c r="BW23" i="21"/>
  <c r="BX23" i="21"/>
  <c r="BY23" i="21"/>
  <c r="BZ23" i="21"/>
  <c r="CA23" i="21"/>
  <c r="CB23" i="21"/>
  <c r="CC23" i="21"/>
  <c r="CD23" i="21"/>
  <c r="CE23" i="21"/>
  <c r="CF23" i="21"/>
  <c r="CG23" i="21"/>
  <c r="CH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BF24" i="21"/>
  <c r="BG24" i="21"/>
  <c r="BH24" i="21"/>
  <c r="BI24" i="21"/>
  <c r="BJ24" i="21"/>
  <c r="BK24" i="21"/>
  <c r="BL24" i="21"/>
  <c r="BM24" i="21"/>
  <c r="BN24" i="21"/>
  <c r="BO24" i="21"/>
  <c r="BP24" i="21"/>
  <c r="BQ24" i="21"/>
  <c r="BR24" i="21"/>
  <c r="BS24" i="21"/>
  <c r="BT24" i="21"/>
  <c r="BU24" i="21"/>
  <c r="BV24" i="21"/>
  <c r="BW24" i="21"/>
  <c r="BX24" i="21"/>
  <c r="BY24" i="21"/>
  <c r="BZ24" i="21"/>
  <c r="CA24" i="21"/>
  <c r="CB24" i="21"/>
  <c r="CC24" i="21"/>
  <c r="CD24" i="21"/>
  <c r="CE24" i="21"/>
  <c r="CF24" i="21"/>
  <c r="CG24" i="21"/>
  <c r="CH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J25" i="21"/>
  <c r="BK25" i="21"/>
  <c r="BL25" i="21"/>
  <c r="BM25" i="21"/>
  <c r="BN25" i="21"/>
  <c r="BO25" i="21"/>
  <c r="BP25" i="21"/>
  <c r="BQ25" i="21"/>
  <c r="BR25" i="21"/>
  <c r="BS25" i="21"/>
  <c r="BT25" i="21"/>
  <c r="BU25" i="21"/>
  <c r="BV25" i="21"/>
  <c r="BW25" i="21"/>
  <c r="BX25" i="21"/>
  <c r="BY25" i="21"/>
  <c r="BZ25" i="21"/>
  <c r="CA25" i="21"/>
  <c r="CB25" i="21"/>
  <c r="CC25" i="21"/>
  <c r="CD25" i="21"/>
  <c r="CE25" i="21"/>
  <c r="CF25" i="21"/>
  <c r="CG25" i="21"/>
  <c r="CH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P26" i="21"/>
  <c r="AQ26" i="21"/>
  <c r="AR26" i="21"/>
  <c r="AS26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BF26" i="21"/>
  <c r="BG26" i="21"/>
  <c r="BH26" i="21"/>
  <c r="BI26" i="21"/>
  <c r="BJ26" i="21"/>
  <c r="BK26" i="21"/>
  <c r="BL26" i="21"/>
  <c r="BM26" i="21"/>
  <c r="BN26" i="21"/>
  <c r="BO26" i="21"/>
  <c r="BP26" i="21"/>
  <c r="BQ26" i="21"/>
  <c r="BR26" i="21"/>
  <c r="BS26" i="21"/>
  <c r="BT26" i="21"/>
  <c r="BU26" i="21"/>
  <c r="BV26" i="21"/>
  <c r="BW26" i="21"/>
  <c r="BX26" i="21"/>
  <c r="BY26" i="21"/>
  <c r="BZ26" i="21"/>
  <c r="CA26" i="21"/>
  <c r="CB26" i="21"/>
  <c r="CC26" i="21"/>
  <c r="CD26" i="21"/>
  <c r="CE26" i="21"/>
  <c r="CF26" i="21"/>
  <c r="CG26" i="21"/>
  <c r="CH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BF27" i="21"/>
  <c r="BG27" i="21"/>
  <c r="BH27" i="21"/>
  <c r="BI27" i="21"/>
  <c r="BJ27" i="21"/>
  <c r="BK27" i="21"/>
  <c r="BL27" i="21"/>
  <c r="BM27" i="21"/>
  <c r="BN27" i="21"/>
  <c r="BO27" i="21"/>
  <c r="BP27" i="21"/>
  <c r="BQ27" i="21"/>
  <c r="BR27" i="21"/>
  <c r="BS27" i="21"/>
  <c r="BT27" i="21"/>
  <c r="BU27" i="21"/>
  <c r="BV27" i="21"/>
  <c r="BW27" i="21"/>
  <c r="BX27" i="21"/>
  <c r="BY27" i="21"/>
  <c r="BZ27" i="21"/>
  <c r="CA27" i="21"/>
  <c r="CB27" i="21"/>
  <c r="CC27" i="21"/>
  <c r="CD27" i="21"/>
  <c r="CE27" i="21"/>
  <c r="CF27" i="21"/>
  <c r="CG27" i="21"/>
  <c r="CH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BF28" i="21"/>
  <c r="BG28" i="21"/>
  <c r="BH28" i="21"/>
  <c r="BI28" i="21"/>
  <c r="BJ28" i="21"/>
  <c r="BK28" i="21"/>
  <c r="BL28" i="21"/>
  <c r="BM28" i="21"/>
  <c r="BN28" i="21"/>
  <c r="BO28" i="21"/>
  <c r="BP28" i="21"/>
  <c r="BQ28" i="21"/>
  <c r="BR28" i="21"/>
  <c r="BS28" i="21"/>
  <c r="BT28" i="21"/>
  <c r="BU28" i="21"/>
  <c r="BV28" i="21"/>
  <c r="BW28" i="21"/>
  <c r="BX28" i="21"/>
  <c r="BY28" i="21"/>
  <c r="BZ28" i="21"/>
  <c r="CA28" i="21"/>
  <c r="CB28" i="21"/>
  <c r="CC28" i="21"/>
  <c r="CD28" i="21"/>
  <c r="CE28" i="21"/>
  <c r="CF28" i="21"/>
  <c r="CG28" i="21"/>
  <c r="CH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BM29" i="21"/>
  <c r="BN29" i="21"/>
  <c r="BO29" i="21"/>
  <c r="BP29" i="21"/>
  <c r="BQ29" i="21"/>
  <c r="BR29" i="21"/>
  <c r="BS29" i="21"/>
  <c r="BT29" i="21"/>
  <c r="BU29" i="21"/>
  <c r="BV29" i="21"/>
  <c r="BW29" i="21"/>
  <c r="BX29" i="21"/>
  <c r="BY29" i="21"/>
  <c r="BZ29" i="21"/>
  <c r="CA29" i="21"/>
  <c r="CB29" i="21"/>
  <c r="CC29" i="21"/>
  <c r="CD29" i="21"/>
  <c r="CE29" i="21"/>
  <c r="CF29" i="21"/>
  <c r="CG29" i="21"/>
  <c r="CH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P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BF30" i="21"/>
  <c r="BG30" i="21"/>
  <c r="BH30" i="21"/>
  <c r="BI30" i="21"/>
  <c r="BJ30" i="21"/>
  <c r="BK30" i="21"/>
  <c r="BL30" i="21"/>
  <c r="BM30" i="21"/>
  <c r="BN30" i="21"/>
  <c r="BO30" i="21"/>
  <c r="BP30" i="21"/>
  <c r="BQ30" i="21"/>
  <c r="BR30" i="21"/>
  <c r="BS30" i="21"/>
  <c r="BT30" i="21"/>
  <c r="BU30" i="21"/>
  <c r="BV30" i="21"/>
  <c r="BW30" i="21"/>
  <c r="BX30" i="21"/>
  <c r="BY30" i="21"/>
  <c r="BZ30" i="21"/>
  <c r="CA30" i="21"/>
  <c r="CB30" i="21"/>
  <c r="CC30" i="21"/>
  <c r="CD30" i="21"/>
  <c r="CE30" i="21"/>
  <c r="CF30" i="21"/>
  <c r="CG30" i="21"/>
  <c r="CH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P31" i="21"/>
  <c r="AQ31" i="21"/>
  <c r="AR31" i="21"/>
  <c r="AS31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BF31" i="21"/>
  <c r="BG31" i="21"/>
  <c r="BH31" i="21"/>
  <c r="BI31" i="21"/>
  <c r="BJ31" i="21"/>
  <c r="BK31" i="21"/>
  <c r="BL31" i="21"/>
  <c r="BM31" i="21"/>
  <c r="BN31" i="21"/>
  <c r="BO31" i="21"/>
  <c r="BP31" i="21"/>
  <c r="BQ31" i="21"/>
  <c r="BR31" i="21"/>
  <c r="BS31" i="21"/>
  <c r="BT31" i="21"/>
  <c r="BU31" i="21"/>
  <c r="BV31" i="21"/>
  <c r="BW31" i="21"/>
  <c r="BX31" i="21"/>
  <c r="BY31" i="21"/>
  <c r="BZ31" i="21"/>
  <c r="CA31" i="21"/>
  <c r="CB31" i="21"/>
  <c r="CC31" i="21"/>
  <c r="CD31" i="21"/>
  <c r="CE31" i="21"/>
  <c r="CF31" i="21"/>
  <c r="CG31" i="21"/>
  <c r="CH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BF32" i="21"/>
  <c r="BG32" i="21"/>
  <c r="BH32" i="21"/>
  <c r="BI32" i="21"/>
  <c r="BJ32" i="21"/>
  <c r="BK32" i="21"/>
  <c r="BL32" i="21"/>
  <c r="BM32" i="21"/>
  <c r="BN32" i="21"/>
  <c r="BO32" i="21"/>
  <c r="BP32" i="21"/>
  <c r="BQ32" i="21"/>
  <c r="BR32" i="21"/>
  <c r="BS32" i="21"/>
  <c r="BT32" i="21"/>
  <c r="BU32" i="21"/>
  <c r="BV32" i="21"/>
  <c r="BW32" i="21"/>
  <c r="BX32" i="21"/>
  <c r="BY32" i="21"/>
  <c r="BZ32" i="21"/>
  <c r="CA32" i="21"/>
  <c r="CB32" i="21"/>
  <c r="CC32" i="21"/>
  <c r="CD32" i="21"/>
  <c r="CE32" i="21"/>
  <c r="CF32" i="21"/>
  <c r="CG32" i="21"/>
  <c r="CH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BF33" i="21"/>
  <c r="BG33" i="21"/>
  <c r="BH33" i="21"/>
  <c r="BI33" i="21"/>
  <c r="BJ33" i="21"/>
  <c r="BK33" i="21"/>
  <c r="BL33" i="21"/>
  <c r="BM33" i="21"/>
  <c r="BN33" i="21"/>
  <c r="BO33" i="21"/>
  <c r="BP33" i="21"/>
  <c r="BQ33" i="21"/>
  <c r="BR33" i="21"/>
  <c r="BS33" i="21"/>
  <c r="BT33" i="21"/>
  <c r="BU33" i="21"/>
  <c r="BV33" i="21"/>
  <c r="BW33" i="21"/>
  <c r="BX33" i="21"/>
  <c r="BY33" i="21"/>
  <c r="BZ33" i="21"/>
  <c r="CA33" i="21"/>
  <c r="CB33" i="21"/>
  <c r="CC33" i="21"/>
  <c r="CD33" i="21"/>
  <c r="CE33" i="21"/>
  <c r="CF33" i="21"/>
  <c r="CG33" i="21"/>
  <c r="CH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BF34" i="21"/>
  <c r="BG34" i="21"/>
  <c r="BH34" i="21"/>
  <c r="BI34" i="21"/>
  <c r="BJ34" i="21"/>
  <c r="BK34" i="21"/>
  <c r="BL34" i="21"/>
  <c r="BM34" i="21"/>
  <c r="BN34" i="21"/>
  <c r="BO34" i="21"/>
  <c r="BP34" i="21"/>
  <c r="BQ34" i="21"/>
  <c r="BR34" i="21"/>
  <c r="BS34" i="21"/>
  <c r="BT34" i="21"/>
  <c r="BU34" i="21"/>
  <c r="BV34" i="21"/>
  <c r="BW34" i="21"/>
  <c r="BX34" i="21"/>
  <c r="BY34" i="21"/>
  <c r="BZ34" i="21"/>
  <c r="CA34" i="21"/>
  <c r="CB34" i="21"/>
  <c r="CC34" i="21"/>
  <c r="CD34" i="21"/>
  <c r="CE34" i="21"/>
  <c r="CF34" i="21"/>
  <c r="CG34" i="21"/>
  <c r="CH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BF35" i="21"/>
  <c r="BG35" i="21"/>
  <c r="BH35" i="21"/>
  <c r="BI35" i="21"/>
  <c r="BJ35" i="21"/>
  <c r="BK35" i="21"/>
  <c r="BL35" i="21"/>
  <c r="BM35" i="21"/>
  <c r="BN35" i="21"/>
  <c r="BO35" i="21"/>
  <c r="BP35" i="21"/>
  <c r="BQ35" i="21"/>
  <c r="BR35" i="21"/>
  <c r="BS35" i="21"/>
  <c r="BT35" i="21"/>
  <c r="BU35" i="21"/>
  <c r="BV35" i="21"/>
  <c r="BW35" i="21"/>
  <c r="BX35" i="21"/>
  <c r="BY35" i="21"/>
  <c r="BZ35" i="21"/>
  <c r="CA35" i="21"/>
  <c r="CB35" i="21"/>
  <c r="CC35" i="21"/>
  <c r="CD35" i="21"/>
  <c r="CE35" i="21"/>
  <c r="CF35" i="21"/>
  <c r="CG35" i="21"/>
  <c r="CH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BF36" i="21"/>
  <c r="BG36" i="21"/>
  <c r="BH36" i="21"/>
  <c r="BI36" i="21"/>
  <c r="BJ36" i="21"/>
  <c r="BK36" i="21"/>
  <c r="BL36" i="21"/>
  <c r="BM36" i="21"/>
  <c r="BN36" i="21"/>
  <c r="BO36" i="21"/>
  <c r="BP36" i="21"/>
  <c r="BQ36" i="21"/>
  <c r="BR36" i="21"/>
  <c r="BS36" i="21"/>
  <c r="BT36" i="21"/>
  <c r="BU36" i="21"/>
  <c r="BV36" i="21"/>
  <c r="BW36" i="21"/>
  <c r="BX36" i="21"/>
  <c r="BY36" i="21"/>
  <c r="BZ36" i="21"/>
  <c r="CA36" i="21"/>
  <c r="CB36" i="21"/>
  <c r="CC36" i="21"/>
  <c r="CD36" i="21"/>
  <c r="CE36" i="21"/>
  <c r="CF36" i="21"/>
  <c r="CG36" i="21"/>
  <c r="CH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AR37" i="21"/>
  <c r="AS37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BF37" i="21"/>
  <c r="BG37" i="21"/>
  <c r="BH37" i="21"/>
  <c r="BI37" i="21"/>
  <c r="BJ37" i="21"/>
  <c r="BK37" i="21"/>
  <c r="BL37" i="21"/>
  <c r="BM37" i="21"/>
  <c r="BN37" i="21"/>
  <c r="BO37" i="21"/>
  <c r="BP37" i="21"/>
  <c r="BQ37" i="21"/>
  <c r="BR37" i="21"/>
  <c r="BS37" i="21"/>
  <c r="BT37" i="21"/>
  <c r="BU37" i="21"/>
  <c r="BV37" i="21"/>
  <c r="BW37" i="21"/>
  <c r="BX37" i="21"/>
  <c r="BY37" i="21"/>
  <c r="BZ37" i="21"/>
  <c r="CA37" i="21"/>
  <c r="CB37" i="21"/>
  <c r="CC37" i="21"/>
  <c r="CD37" i="21"/>
  <c r="CE37" i="21"/>
  <c r="CF37" i="21"/>
  <c r="CG37" i="21"/>
  <c r="CH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AR38" i="21"/>
  <c r="AS38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BF38" i="21"/>
  <c r="BG38" i="21"/>
  <c r="BH38" i="21"/>
  <c r="BI38" i="21"/>
  <c r="BJ38" i="21"/>
  <c r="BK38" i="21"/>
  <c r="BL38" i="21"/>
  <c r="BM38" i="21"/>
  <c r="BN38" i="21"/>
  <c r="BO38" i="21"/>
  <c r="BP38" i="21"/>
  <c r="BQ38" i="21"/>
  <c r="BR38" i="21"/>
  <c r="BS38" i="21"/>
  <c r="BT38" i="21"/>
  <c r="BU38" i="21"/>
  <c r="BV38" i="21"/>
  <c r="BW38" i="21"/>
  <c r="BX38" i="21"/>
  <c r="BY38" i="21"/>
  <c r="BZ38" i="21"/>
  <c r="CA38" i="21"/>
  <c r="CB38" i="21"/>
  <c r="CC38" i="21"/>
  <c r="CD38" i="21"/>
  <c r="CE38" i="21"/>
  <c r="CF38" i="21"/>
  <c r="CG38" i="21"/>
  <c r="CH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BF39" i="21"/>
  <c r="BG39" i="21"/>
  <c r="BH39" i="21"/>
  <c r="BI39" i="21"/>
  <c r="BJ39" i="21"/>
  <c r="BK39" i="21"/>
  <c r="BL39" i="21"/>
  <c r="BM39" i="21"/>
  <c r="BN39" i="21"/>
  <c r="BO39" i="21"/>
  <c r="BP39" i="21"/>
  <c r="BQ39" i="21"/>
  <c r="BR39" i="21"/>
  <c r="BS39" i="21"/>
  <c r="BT39" i="21"/>
  <c r="BU39" i="21"/>
  <c r="BV39" i="21"/>
  <c r="BW39" i="21"/>
  <c r="BX39" i="21"/>
  <c r="BY39" i="21"/>
  <c r="BZ39" i="21"/>
  <c r="CA39" i="21"/>
  <c r="CB39" i="21"/>
  <c r="CC39" i="21"/>
  <c r="CD39" i="21"/>
  <c r="CE39" i="21"/>
  <c r="CF39" i="21"/>
  <c r="CG39" i="21"/>
  <c r="CH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AR40" i="21"/>
  <c r="AS40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BF40" i="21"/>
  <c r="BG40" i="21"/>
  <c r="BH40" i="21"/>
  <c r="BI40" i="21"/>
  <c r="BJ40" i="21"/>
  <c r="BK40" i="21"/>
  <c r="BL40" i="21"/>
  <c r="BM40" i="21"/>
  <c r="BN40" i="21"/>
  <c r="BO40" i="21"/>
  <c r="BP40" i="21"/>
  <c r="BQ40" i="21"/>
  <c r="BR40" i="21"/>
  <c r="BS40" i="21"/>
  <c r="BT40" i="21"/>
  <c r="BU40" i="21"/>
  <c r="BV40" i="21"/>
  <c r="BW40" i="21"/>
  <c r="BX40" i="21"/>
  <c r="BY40" i="21"/>
  <c r="BZ40" i="21"/>
  <c r="CA40" i="21"/>
  <c r="CB40" i="21"/>
  <c r="CC40" i="21"/>
  <c r="CD40" i="21"/>
  <c r="CE40" i="21"/>
  <c r="CF40" i="21"/>
  <c r="CG40" i="21"/>
  <c r="CH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BF41" i="21"/>
  <c r="BG41" i="21"/>
  <c r="BH41" i="21"/>
  <c r="BI41" i="21"/>
  <c r="BJ41" i="21"/>
  <c r="BK41" i="21"/>
  <c r="BL41" i="21"/>
  <c r="BM41" i="21"/>
  <c r="BN41" i="21"/>
  <c r="BO41" i="21"/>
  <c r="BP41" i="21"/>
  <c r="BQ41" i="21"/>
  <c r="BR41" i="21"/>
  <c r="BS41" i="21"/>
  <c r="BT41" i="21"/>
  <c r="BU41" i="21"/>
  <c r="BV41" i="21"/>
  <c r="BW41" i="21"/>
  <c r="BX41" i="21"/>
  <c r="BY41" i="21"/>
  <c r="BZ41" i="21"/>
  <c r="CA41" i="21"/>
  <c r="CB41" i="21"/>
  <c r="CC41" i="21"/>
  <c r="CD41" i="21"/>
  <c r="CE41" i="21"/>
  <c r="CF41" i="21"/>
  <c r="CG41" i="21"/>
  <c r="CH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BF42" i="21"/>
  <c r="BG42" i="21"/>
  <c r="BH42" i="21"/>
  <c r="BI42" i="21"/>
  <c r="BJ42" i="21"/>
  <c r="BK42" i="21"/>
  <c r="BL42" i="21"/>
  <c r="BM42" i="21"/>
  <c r="BN42" i="21"/>
  <c r="BO42" i="21"/>
  <c r="BP42" i="21"/>
  <c r="BQ42" i="21"/>
  <c r="BR42" i="21"/>
  <c r="BS42" i="21"/>
  <c r="BT42" i="21"/>
  <c r="BU42" i="21"/>
  <c r="BV42" i="21"/>
  <c r="BW42" i="21"/>
  <c r="BX42" i="21"/>
  <c r="BY42" i="21"/>
  <c r="BZ42" i="21"/>
  <c r="CA42" i="21"/>
  <c r="CB42" i="21"/>
  <c r="CC42" i="21"/>
  <c r="CD42" i="21"/>
  <c r="CE42" i="21"/>
  <c r="CF42" i="21"/>
  <c r="CG42" i="21"/>
  <c r="CH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U43" i="21"/>
  <c r="AV43" i="21"/>
  <c r="AW43" i="21"/>
  <c r="AX43" i="21"/>
  <c r="AY43" i="21"/>
  <c r="AZ43" i="21"/>
  <c r="BA43" i="21"/>
  <c r="BB43" i="21"/>
  <c r="BC43" i="21"/>
  <c r="BD43" i="21"/>
  <c r="BE43" i="21"/>
  <c r="BF43" i="21"/>
  <c r="BG43" i="21"/>
  <c r="BH43" i="21"/>
  <c r="BI43" i="21"/>
  <c r="BJ43" i="21"/>
  <c r="BK43" i="21"/>
  <c r="BL43" i="21"/>
  <c r="BM43" i="21"/>
  <c r="BN43" i="21"/>
  <c r="BO43" i="21"/>
  <c r="BP43" i="21"/>
  <c r="BQ43" i="21"/>
  <c r="BR43" i="21"/>
  <c r="BS43" i="21"/>
  <c r="BT43" i="21"/>
  <c r="BU43" i="21"/>
  <c r="BV43" i="21"/>
  <c r="BW43" i="21"/>
  <c r="BX43" i="21"/>
  <c r="BY43" i="21"/>
  <c r="BZ43" i="21"/>
  <c r="CA43" i="21"/>
  <c r="CB43" i="21"/>
  <c r="CC43" i="21"/>
  <c r="CD43" i="21"/>
  <c r="CE43" i="21"/>
  <c r="CF43" i="21"/>
  <c r="CG43" i="21"/>
  <c r="CH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AK44" i="21"/>
  <c r="AL44" i="21"/>
  <c r="AM44" i="21"/>
  <c r="AN44" i="21"/>
  <c r="AO44" i="21"/>
  <c r="AP44" i="21"/>
  <c r="AQ44" i="21"/>
  <c r="AR44" i="21"/>
  <c r="AS44" i="21"/>
  <c r="AT44" i="21"/>
  <c r="AU44" i="21"/>
  <c r="AV44" i="21"/>
  <c r="AW44" i="21"/>
  <c r="AX44" i="21"/>
  <c r="AY44" i="21"/>
  <c r="AZ44" i="21"/>
  <c r="BA44" i="21"/>
  <c r="BB44" i="21"/>
  <c r="BC44" i="21"/>
  <c r="BD44" i="21"/>
  <c r="BE44" i="21"/>
  <c r="BF44" i="21"/>
  <c r="BG44" i="21"/>
  <c r="BH44" i="21"/>
  <c r="BI44" i="21"/>
  <c r="BJ44" i="21"/>
  <c r="BK44" i="21"/>
  <c r="BL44" i="21"/>
  <c r="BM44" i="21"/>
  <c r="BN44" i="21"/>
  <c r="BO44" i="21"/>
  <c r="BP44" i="21"/>
  <c r="BQ44" i="21"/>
  <c r="BR44" i="21"/>
  <c r="BS44" i="21"/>
  <c r="BT44" i="21"/>
  <c r="BU44" i="21"/>
  <c r="BV44" i="21"/>
  <c r="BW44" i="21"/>
  <c r="BX44" i="21"/>
  <c r="BY44" i="21"/>
  <c r="BZ44" i="21"/>
  <c r="CA44" i="21"/>
  <c r="CB44" i="21"/>
  <c r="CC44" i="21"/>
  <c r="CD44" i="21"/>
  <c r="CE44" i="21"/>
  <c r="CF44" i="21"/>
  <c r="CG44" i="21"/>
  <c r="CH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AV45" i="21"/>
  <c r="AW45" i="21"/>
  <c r="AX45" i="21"/>
  <c r="AY45" i="21"/>
  <c r="AZ45" i="21"/>
  <c r="BA45" i="21"/>
  <c r="BB45" i="21"/>
  <c r="BC45" i="21"/>
  <c r="BD45" i="21"/>
  <c r="BE45" i="21"/>
  <c r="BF45" i="21"/>
  <c r="BG45" i="21"/>
  <c r="BH45" i="21"/>
  <c r="BI45" i="21"/>
  <c r="BJ45" i="21"/>
  <c r="BK45" i="21"/>
  <c r="BL45" i="21"/>
  <c r="BM45" i="21"/>
  <c r="BN45" i="21"/>
  <c r="BO45" i="21"/>
  <c r="BP45" i="21"/>
  <c r="BQ45" i="21"/>
  <c r="BR45" i="21"/>
  <c r="BS45" i="21"/>
  <c r="BT45" i="21"/>
  <c r="BU45" i="21"/>
  <c r="BV45" i="21"/>
  <c r="BW45" i="21"/>
  <c r="BX45" i="21"/>
  <c r="BY45" i="21"/>
  <c r="BZ45" i="21"/>
  <c r="CA45" i="21"/>
  <c r="CB45" i="21"/>
  <c r="CC45" i="21"/>
  <c r="CD45" i="21"/>
  <c r="CE45" i="21"/>
  <c r="CF45" i="21"/>
  <c r="CG45" i="21"/>
  <c r="CH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AK46" i="21"/>
  <c r="AL46" i="21"/>
  <c r="AM46" i="21"/>
  <c r="AN46" i="21"/>
  <c r="AO46" i="21"/>
  <c r="AP46" i="21"/>
  <c r="AQ46" i="21"/>
  <c r="AR46" i="21"/>
  <c r="AS46" i="21"/>
  <c r="AT46" i="21"/>
  <c r="AU46" i="21"/>
  <c r="AV46" i="21"/>
  <c r="AW46" i="21"/>
  <c r="AX46" i="21"/>
  <c r="AY46" i="21"/>
  <c r="AZ46" i="21"/>
  <c r="BA46" i="21"/>
  <c r="BB46" i="21"/>
  <c r="BC46" i="21"/>
  <c r="BD46" i="21"/>
  <c r="BE46" i="21"/>
  <c r="BF46" i="21"/>
  <c r="BG46" i="21"/>
  <c r="BH46" i="21"/>
  <c r="BI46" i="21"/>
  <c r="BJ46" i="21"/>
  <c r="BK46" i="21"/>
  <c r="BL46" i="21"/>
  <c r="BM46" i="21"/>
  <c r="BN46" i="21"/>
  <c r="BO46" i="21"/>
  <c r="BP46" i="21"/>
  <c r="BQ46" i="21"/>
  <c r="BR46" i="21"/>
  <c r="BS46" i="21"/>
  <c r="BT46" i="21"/>
  <c r="BU46" i="21"/>
  <c r="BV46" i="21"/>
  <c r="BW46" i="21"/>
  <c r="BX46" i="21"/>
  <c r="BY46" i="21"/>
  <c r="BZ46" i="21"/>
  <c r="CA46" i="21"/>
  <c r="CB46" i="21"/>
  <c r="CC46" i="21"/>
  <c r="CD46" i="21"/>
  <c r="CE46" i="21"/>
  <c r="CF46" i="21"/>
  <c r="CG46" i="21"/>
  <c r="CH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V47" i="21"/>
  <c r="AW47" i="21"/>
  <c r="AX47" i="21"/>
  <c r="AY47" i="21"/>
  <c r="AZ47" i="21"/>
  <c r="BA47" i="21"/>
  <c r="BB47" i="21"/>
  <c r="BC47" i="21"/>
  <c r="BD47" i="21"/>
  <c r="BE47" i="21"/>
  <c r="BF47" i="21"/>
  <c r="BG47" i="21"/>
  <c r="BH47" i="21"/>
  <c r="BI47" i="21"/>
  <c r="BJ47" i="21"/>
  <c r="BK47" i="21"/>
  <c r="BL47" i="21"/>
  <c r="BM47" i="21"/>
  <c r="BN47" i="21"/>
  <c r="BO47" i="21"/>
  <c r="BP47" i="21"/>
  <c r="BQ47" i="21"/>
  <c r="BR47" i="21"/>
  <c r="BS47" i="21"/>
  <c r="BT47" i="21"/>
  <c r="BU47" i="21"/>
  <c r="BV47" i="21"/>
  <c r="BW47" i="21"/>
  <c r="BX47" i="21"/>
  <c r="BY47" i="21"/>
  <c r="BZ47" i="21"/>
  <c r="CA47" i="21"/>
  <c r="CB47" i="21"/>
  <c r="CC47" i="21"/>
  <c r="CD47" i="21"/>
  <c r="CE47" i="21"/>
  <c r="CF47" i="21"/>
  <c r="CG47" i="21"/>
  <c r="CH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AF48" i="21"/>
  <c r="AG48" i="21"/>
  <c r="AH48" i="21"/>
  <c r="AI48" i="21"/>
  <c r="AJ48" i="21"/>
  <c r="AK48" i="21"/>
  <c r="AL48" i="21"/>
  <c r="AM48" i="21"/>
  <c r="AN48" i="21"/>
  <c r="AO48" i="21"/>
  <c r="AP48" i="21"/>
  <c r="AQ48" i="21"/>
  <c r="AR48" i="21"/>
  <c r="AS48" i="21"/>
  <c r="AT48" i="21"/>
  <c r="AU48" i="21"/>
  <c r="AV48" i="21"/>
  <c r="AW48" i="21"/>
  <c r="AX48" i="21"/>
  <c r="AY48" i="21"/>
  <c r="AZ48" i="21"/>
  <c r="BA48" i="21"/>
  <c r="BB48" i="21"/>
  <c r="BC48" i="21"/>
  <c r="BD48" i="21"/>
  <c r="BE48" i="21"/>
  <c r="BF48" i="21"/>
  <c r="BG48" i="21"/>
  <c r="BH48" i="21"/>
  <c r="BI48" i="21"/>
  <c r="BJ48" i="21"/>
  <c r="BK48" i="21"/>
  <c r="BL48" i="21"/>
  <c r="BM48" i="21"/>
  <c r="BN48" i="21"/>
  <c r="BO48" i="21"/>
  <c r="BP48" i="21"/>
  <c r="BQ48" i="21"/>
  <c r="BR48" i="21"/>
  <c r="BS48" i="21"/>
  <c r="BT48" i="21"/>
  <c r="BU48" i="21"/>
  <c r="BV48" i="21"/>
  <c r="BW48" i="21"/>
  <c r="BX48" i="21"/>
  <c r="BY48" i="21"/>
  <c r="BZ48" i="21"/>
  <c r="CA48" i="21"/>
  <c r="CB48" i="21"/>
  <c r="CC48" i="21"/>
  <c r="CD48" i="21"/>
  <c r="CE48" i="21"/>
  <c r="CF48" i="21"/>
  <c r="CG48" i="21"/>
  <c r="CH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AR49" i="21"/>
  <c r="AS49" i="21"/>
  <c r="AT49" i="21"/>
  <c r="AU49" i="21"/>
  <c r="AV49" i="21"/>
  <c r="AW49" i="21"/>
  <c r="AX49" i="21"/>
  <c r="AY49" i="21"/>
  <c r="AZ49" i="21"/>
  <c r="BA49" i="21"/>
  <c r="BB49" i="21"/>
  <c r="BC49" i="21"/>
  <c r="BD49" i="21"/>
  <c r="BE49" i="21"/>
  <c r="BF49" i="21"/>
  <c r="BG49" i="21"/>
  <c r="BH49" i="21"/>
  <c r="BI49" i="21"/>
  <c r="BJ49" i="21"/>
  <c r="BK49" i="21"/>
  <c r="BL49" i="21"/>
  <c r="BM49" i="21"/>
  <c r="BN49" i="21"/>
  <c r="BO49" i="21"/>
  <c r="BP49" i="21"/>
  <c r="BQ49" i="21"/>
  <c r="BR49" i="21"/>
  <c r="BS49" i="21"/>
  <c r="BT49" i="21"/>
  <c r="BU49" i="21"/>
  <c r="BV49" i="21"/>
  <c r="BW49" i="21"/>
  <c r="BX49" i="21"/>
  <c r="BY49" i="21"/>
  <c r="BZ49" i="21"/>
  <c r="CA49" i="21"/>
  <c r="CB49" i="21"/>
  <c r="CC49" i="21"/>
  <c r="CD49" i="21"/>
  <c r="CE49" i="21"/>
  <c r="CF49" i="21"/>
  <c r="CG49" i="21"/>
  <c r="CH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AF50" i="21"/>
  <c r="AG50" i="21"/>
  <c r="AH50" i="21"/>
  <c r="AI50" i="21"/>
  <c r="AJ50" i="21"/>
  <c r="AK50" i="21"/>
  <c r="AL50" i="21"/>
  <c r="AM50" i="21"/>
  <c r="AN50" i="21"/>
  <c r="AO50" i="21"/>
  <c r="AP50" i="21"/>
  <c r="AQ50" i="21"/>
  <c r="AR50" i="21"/>
  <c r="AS50" i="21"/>
  <c r="AT50" i="21"/>
  <c r="AU50" i="21"/>
  <c r="AV50" i="21"/>
  <c r="AW50" i="21"/>
  <c r="AX50" i="21"/>
  <c r="AY50" i="21"/>
  <c r="AZ50" i="21"/>
  <c r="BA50" i="21"/>
  <c r="BB50" i="21"/>
  <c r="BC50" i="21"/>
  <c r="BD50" i="21"/>
  <c r="BE50" i="21"/>
  <c r="BF50" i="21"/>
  <c r="BG50" i="21"/>
  <c r="BH50" i="21"/>
  <c r="BI50" i="21"/>
  <c r="BJ50" i="21"/>
  <c r="BK50" i="21"/>
  <c r="BL50" i="21"/>
  <c r="BM50" i="21"/>
  <c r="BN50" i="21"/>
  <c r="BO50" i="21"/>
  <c r="BP50" i="21"/>
  <c r="BQ50" i="21"/>
  <c r="BR50" i="21"/>
  <c r="BS50" i="21"/>
  <c r="BT50" i="21"/>
  <c r="BU50" i="21"/>
  <c r="BV50" i="21"/>
  <c r="BW50" i="21"/>
  <c r="BX50" i="21"/>
  <c r="BY50" i="21"/>
  <c r="BZ50" i="21"/>
  <c r="CA50" i="21"/>
  <c r="CB50" i="21"/>
  <c r="CC50" i="21"/>
  <c r="CD50" i="21"/>
  <c r="CE50" i="21"/>
  <c r="CF50" i="21"/>
  <c r="CG50" i="21"/>
  <c r="CH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AV51" i="21"/>
  <c r="AW51" i="21"/>
  <c r="AX51" i="21"/>
  <c r="AY51" i="21"/>
  <c r="AZ51" i="21"/>
  <c r="BA51" i="21"/>
  <c r="BB51" i="21"/>
  <c r="BC51" i="21"/>
  <c r="BD51" i="21"/>
  <c r="BE51" i="21"/>
  <c r="BF51" i="21"/>
  <c r="BG51" i="21"/>
  <c r="BH51" i="21"/>
  <c r="BI51" i="21"/>
  <c r="BJ51" i="21"/>
  <c r="BK51" i="21"/>
  <c r="BL51" i="21"/>
  <c r="BM51" i="21"/>
  <c r="BN51" i="21"/>
  <c r="BO51" i="21"/>
  <c r="BP51" i="21"/>
  <c r="BQ51" i="21"/>
  <c r="BR51" i="21"/>
  <c r="BS51" i="21"/>
  <c r="BT51" i="21"/>
  <c r="BU51" i="21"/>
  <c r="BV51" i="21"/>
  <c r="BW51" i="21"/>
  <c r="BX51" i="21"/>
  <c r="BY51" i="21"/>
  <c r="BZ51" i="21"/>
  <c r="CA51" i="21"/>
  <c r="CB51" i="21"/>
  <c r="CC51" i="21"/>
  <c r="CD51" i="21"/>
  <c r="CE51" i="21"/>
  <c r="CF51" i="21"/>
  <c r="CG51" i="21"/>
  <c r="CH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BJ52" i="21"/>
  <c r="BK52" i="21"/>
  <c r="BL52" i="21"/>
  <c r="BM52" i="21"/>
  <c r="BN52" i="21"/>
  <c r="BO52" i="21"/>
  <c r="BP52" i="21"/>
  <c r="BQ52" i="21"/>
  <c r="BR52" i="21"/>
  <c r="BS52" i="21"/>
  <c r="BT52" i="21"/>
  <c r="BU52" i="21"/>
  <c r="BV52" i="21"/>
  <c r="BW52" i="21"/>
  <c r="BX52" i="21"/>
  <c r="BY52" i="21"/>
  <c r="BZ52" i="21"/>
  <c r="CA52" i="21"/>
  <c r="CB52" i="21"/>
  <c r="CC52" i="21"/>
  <c r="CD52" i="21"/>
  <c r="CE52" i="21"/>
  <c r="CF52" i="21"/>
  <c r="CG52" i="21"/>
  <c r="CH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P53" i="21"/>
  <c r="AQ53" i="21"/>
  <c r="AR53" i="21"/>
  <c r="AS53" i="21"/>
  <c r="AT53" i="21"/>
  <c r="AU53" i="21"/>
  <c r="AV53" i="21"/>
  <c r="AW53" i="21"/>
  <c r="AX53" i="21"/>
  <c r="AY53" i="21"/>
  <c r="AZ53" i="21"/>
  <c r="BA53" i="21"/>
  <c r="BB53" i="21"/>
  <c r="BC53" i="21"/>
  <c r="BD53" i="21"/>
  <c r="BE53" i="21"/>
  <c r="BF53" i="21"/>
  <c r="BG53" i="21"/>
  <c r="BH53" i="21"/>
  <c r="BI53" i="21"/>
  <c r="BJ53" i="21"/>
  <c r="BK53" i="21"/>
  <c r="BL53" i="21"/>
  <c r="BM53" i="21"/>
  <c r="BN53" i="21"/>
  <c r="BO53" i="21"/>
  <c r="BP53" i="21"/>
  <c r="BQ53" i="21"/>
  <c r="BR53" i="21"/>
  <c r="BS53" i="21"/>
  <c r="BT53" i="21"/>
  <c r="BU53" i="21"/>
  <c r="BV53" i="21"/>
  <c r="BW53" i="21"/>
  <c r="BX53" i="21"/>
  <c r="BY53" i="21"/>
  <c r="BZ53" i="21"/>
  <c r="CA53" i="21"/>
  <c r="CB53" i="21"/>
  <c r="CC53" i="21"/>
  <c r="CD53" i="21"/>
  <c r="CE53" i="21"/>
  <c r="CF53" i="21"/>
  <c r="CG53" i="21"/>
  <c r="CH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V54" i="21"/>
  <c r="AW54" i="21"/>
  <c r="AX54" i="21"/>
  <c r="AY54" i="21"/>
  <c r="AZ54" i="21"/>
  <c r="BA54" i="21"/>
  <c r="BB54" i="21"/>
  <c r="BC54" i="21"/>
  <c r="BD54" i="21"/>
  <c r="BE54" i="21"/>
  <c r="BF54" i="21"/>
  <c r="BG54" i="21"/>
  <c r="BH54" i="21"/>
  <c r="BI54" i="21"/>
  <c r="BJ54" i="21"/>
  <c r="BK54" i="21"/>
  <c r="BL54" i="21"/>
  <c r="BM54" i="21"/>
  <c r="BN54" i="21"/>
  <c r="BO54" i="21"/>
  <c r="BP54" i="21"/>
  <c r="BQ54" i="21"/>
  <c r="BR54" i="21"/>
  <c r="BS54" i="21"/>
  <c r="BT54" i="21"/>
  <c r="BU54" i="21"/>
  <c r="BV54" i="21"/>
  <c r="BW54" i="21"/>
  <c r="BX54" i="21"/>
  <c r="BY54" i="21"/>
  <c r="BZ54" i="21"/>
  <c r="CA54" i="21"/>
  <c r="CB54" i="21"/>
  <c r="CC54" i="21"/>
  <c r="CD54" i="21"/>
  <c r="CE54" i="21"/>
  <c r="CF54" i="21"/>
  <c r="CG54" i="21"/>
  <c r="CH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AR55" i="21"/>
  <c r="AS55" i="21"/>
  <c r="AT55" i="21"/>
  <c r="AU55" i="21"/>
  <c r="AV55" i="21"/>
  <c r="AW55" i="21"/>
  <c r="AX55" i="21"/>
  <c r="AY55" i="21"/>
  <c r="AZ55" i="21"/>
  <c r="BA55" i="21"/>
  <c r="BB55" i="21"/>
  <c r="BC55" i="21"/>
  <c r="BD55" i="21"/>
  <c r="BE55" i="21"/>
  <c r="BF55" i="21"/>
  <c r="BG55" i="21"/>
  <c r="BH55" i="21"/>
  <c r="BI55" i="21"/>
  <c r="BJ55" i="21"/>
  <c r="BK55" i="21"/>
  <c r="BL55" i="21"/>
  <c r="BM55" i="21"/>
  <c r="BN55" i="21"/>
  <c r="BO55" i="21"/>
  <c r="BP55" i="21"/>
  <c r="BQ55" i="21"/>
  <c r="BR55" i="21"/>
  <c r="BS55" i="21"/>
  <c r="BT55" i="21"/>
  <c r="BU55" i="21"/>
  <c r="BV55" i="21"/>
  <c r="BW55" i="21"/>
  <c r="BX55" i="21"/>
  <c r="BY55" i="21"/>
  <c r="BZ55" i="21"/>
  <c r="CA55" i="21"/>
  <c r="CB55" i="21"/>
  <c r="CC55" i="21"/>
  <c r="CD55" i="21"/>
  <c r="CE55" i="21"/>
  <c r="CF55" i="21"/>
  <c r="CG55" i="21"/>
  <c r="CH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AR56" i="21"/>
  <c r="AS56" i="21"/>
  <c r="AT56" i="21"/>
  <c r="AU56" i="21"/>
  <c r="AV56" i="21"/>
  <c r="AW56" i="21"/>
  <c r="AX56" i="21"/>
  <c r="AY56" i="21"/>
  <c r="AZ56" i="21"/>
  <c r="BA56" i="21"/>
  <c r="BB56" i="21"/>
  <c r="BC56" i="21"/>
  <c r="BD56" i="21"/>
  <c r="BE56" i="21"/>
  <c r="BF56" i="21"/>
  <c r="BG56" i="21"/>
  <c r="BH56" i="21"/>
  <c r="BI56" i="21"/>
  <c r="BJ56" i="21"/>
  <c r="BK56" i="21"/>
  <c r="BL56" i="21"/>
  <c r="BM56" i="21"/>
  <c r="BN56" i="21"/>
  <c r="BO56" i="21"/>
  <c r="BP56" i="21"/>
  <c r="BQ56" i="21"/>
  <c r="BR56" i="21"/>
  <c r="BS56" i="21"/>
  <c r="BT56" i="21"/>
  <c r="BU56" i="21"/>
  <c r="BV56" i="21"/>
  <c r="BW56" i="21"/>
  <c r="BX56" i="21"/>
  <c r="BY56" i="21"/>
  <c r="BZ56" i="21"/>
  <c r="CA56" i="21"/>
  <c r="CB56" i="21"/>
  <c r="CC56" i="21"/>
  <c r="CD56" i="21"/>
  <c r="CE56" i="21"/>
  <c r="CF56" i="21"/>
  <c r="CG56" i="21"/>
  <c r="CH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V57" i="21"/>
  <c r="AW57" i="21"/>
  <c r="AX57" i="21"/>
  <c r="AY57" i="21"/>
  <c r="AZ57" i="21"/>
  <c r="BA57" i="21"/>
  <c r="BB57" i="21"/>
  <c r="BC57" i="21"/>
  <c r="BD57" i="21"/>
  <c r="BE57" i="21"/>
  <c r="BF57" i="21"/>
  <c r="BG57" i="21"/>
  <c r="BH57" i="21"/>
  <c r="BI57" i="21"/>
  <c r="BJ57" i="21"/>
  <c r="BK57" i="21"/>
  <c r="BL57" i="21"/>
  <c r="BM57" i="21"/>
  <c r="BN57" i="21"/>
  <c r="BO57" i="21"/>
  <c r="BP57" i="21"/>
  <c r="BQ57" i="21"/>
  <c r="BR57" i="21"/>
  <c r="BS57" i="21"/>
  <c r="BT57" i="21"/>
  <c r="BU57" i="21"/>
  <c r="BV57" i="21"/>
  <c r="BW57" i="21"/>
  <c r="BX57" i="21"/>
  <c r="BY57" i="21"/>
  <c r="BZ57" i="21"/>
  <c r="CA57" i="21"/>
  <c r="CB57" i="21"/>
  <c r="CC57" i="21"/>
  <c r="CD57" i="21"/>
  <c r="CE57" i="21"/>
  <c r="CF57" i="21"/>
  <c r="CG57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4" i="21"/>
  <c r="CJ52" i="21" l="1"/>
  <c r="E52" i="25" s="1"/>
  <c r="CJ44" i="21"/>
  <c r="E44" i="25" s="1"/>
  <c r="CJ36" i="21"/>
  <c r="E36" i="25" s="1"/>
  <c r="CJ28" i="21"/>
  <c r="E28" i="25" s="1"/>
  <c r="CJ20" i="21"/>
  <c r="CJ12" i="21"/>
  <c r="E12" i="25" s="1"/>
  <c r="CJ4" i="21"/>
  <c r="E4" i="25" s="1"/>
  <c r="CJ49" i="21"/>
  <c r="E49" i="25" s="1"/>
  <c r="CJ41" i="21"/>
  <c r="CJ33" i="21"/>
  <c r="E33" i="25" s="1"/>
  <c r="CJ25" i="21"/>
  <c r="E25" i="25" s="1"/>
  <c r="CJ17" i="21"/>
  <c r="E17" i="25" s="1"/>
  <c r="CJ9" i="21"/>
  <c r="E9" i="25" s="1"/>
  <c r="CJ54" i="21"/>
  <c r="E54" i="25" s="1"/>
  <c r="CJ46" i="21"/>
  <c r="E46" i="25" s="1"/>
  <c r="CJ38" i="21"/>
  <c r="E38" i="25" s="1"/>
  <c r="CJ30" i="21"/>
  <c r="E30" i="25" s="1"/>
  <c r="CJ22" i="21"/>
  <c r="E22" i="25" s="1"/>
  <c r="CJ14" i="21"/>
  <c r="E14" i="25" s="1"/>
  <c r="CJ6" i="21"/>
  <c r="CJ51" i="21"/>
  <c r="E51" i="25" s="1"/>
  <c r="CJ43" i="21"/>
  <c r="E43" i="25" s="1"/>
  <c r="CJ35" i="21"/>
  <c r="E35" i="25" s="1"/>
  <c r="CJ27" i="21"/>
  <c r="E27" i="25" s="1"/>
  <c r="CJ19" i="21"/>
  <c r="E19" i="25" s="1"/>
  <c r="CJ11" i="21"/>
  <c r="E11" i="25" s="1"/>
  <c r="CJ56" i="21"/>
  <c r="E56" i="25" s="1"/>
  <c r="CJ48" i="21"/>
  <c r="E48" i="25" s="1"/>
  <c r="CJ40" i="21"/>
  <c r="CJ32" i="21"/>
  <c r="E32" i="25" s="1"/>
  <c r="CJ24" i="21"/>
  <c r="E24" i="25" s="1"/>
  <c r="CJ16" i="21"/>
  <c r="E16" i="25" s="1"/>
  <c r="CJ8" i="21"/>
  <c r="E8" i="25" s="1"/>
  <c r="CJ53" i="21"/>
  <c r="E53" i="25" s="1"/>
  <c r="CJ45" i="21"/>
  <c r="E45" i="25" s="1"/>
  <c r="CJ37" i="21"/>
  <c r="E37" i="25" s="1"/>
  <c r="CJ29" i="21"/>
  <c r="CJ21" i="21"/>
  <c r="E21" i="25" s="1"/>
  <c r="CJ13" i="21"/>
  <c r="E13" i="25" s="1"/>
  <c r="CJ5" i="21"/>
  <c r="E5" i="25" s="1"/>
  <c r="CJ50" i="21"/>
  <c r="CJ42" i="21"/>
  <c r="E42" i="25" s="1"/>
  <c r="CJ34" i="21"/>
  <c r="E34" i="25" s="1"/>
  <c r="CJ26" i="21"/>
  <c r="E26" i="25" s="1"/>
  <c r="CJ18" i="21"/>
  <c r="E18" i="25" s="1"/>
  <c r="CJ10" i="21"/>
  <c r="E10" i="25" s="1"/>
  <c r="CJ55" i="21"/>
  <c r="CJ47" i="21"/>
  <c r="CJ39" i="21"/>
  <c r="E39" i="25" s="1"/>
  <c r="CJ31" i="21"/>
  <c r="E31" i="25" s="1"/>
  <c r="CJ23" i="21"/>
  <c r="E23" i="25" s="1"/>
  <c r="CJ15" i="21"/>
  <c r="E15" i="25" s="1"/>
  <c r="CJ7" i="21"/>
  <c r="E7" i="25" s="1"/>
  <c r="CJ57" i="21"/>
  <c r="E57" i="25" s="1"/>
  <c r="AJ5" i="19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53" i="19"/>
  <c r="AJ54" i="19"/>
  <c r="AJ55" i="19"/>
  <c r="AJ56" i="19"/>
  <c r="AJ57" i="19"/>
  <c r="AJ4" i="19"/>
  <c r="C57" i="26" l="1"/>
  <c r="C49" i="26"/>
  <c r="L50" i="23" l="1"/>
  <c r="M50" i="23"/>
  <c r="N50" i="23"/>
  <c r="O50" i="23"/>
  <c r="L5" i="23"/>
  <c r="N5" i="23"/>
  <c r="O5" i="23"/>
  <c r="L6" i="23"/>
  <c r="M6" i="23"/>
  <c r="O6" i="23"/>
  <c r="L7" i="23"/>
  <c r="M7" i="23"/>
  <c r="N7" i="23"/>
  <c r="L8" i="23"/>
  <c r="M8" i="23"/>
  <c r="N8" i="23"/>
  <c r="O8" i="23"/>
  <c r="L9" i="23"/>
  <c r="M9" i="23"/>
  <c r="N9" i="23"/>
  <c r="O9" i="23"/>
  <c r="L10" i="23"/>
  <c r="M10" i="23"/>
  <c r="N10" i="23"/>
  <c r="O10" i="23"/>
  <c r="L11" i="23"/>
  <c r="M11" i="23"/>
  <c r="N11" i="23"/>
  <c r="O11" i="23"/>
  <c r="L12" i="23"/>
  <c r="M12" i="23"/>
  <c r="N12" i="23"/>
  <c r="O12" i="23"/>
  <c r="L13" i="23"/>
  <c r="M13" i="23"/>
  <c r="N13" i="23"/>
  <c r="O13" i="23"/>
  <c r="L14" i="23"/>
  <c r="M14" i="23"/>
  <c r="N14" i="23"/>
  <c r="O14" i="23"/>
  <c r="L15" i="23"/>
  <c r="M15" i="23"/>
  <c r="N15" i="23"/>
  <c r="O15" i="23"/>
  <c r="L16" i="23"/>
  <c r="M16" i="23"/>
  <c r="N16" i="23"/>
  <c r="O16" i="23"/>
  <c r="L17" i="23"/>
  <c r="M17" i="23"/>
  <c r="L18" i="23"/>
  <c r="M18" i="23"/>
  <c r="N18" i="23"/>
  <c r="L19" i="23"/>
  <c r="M19" i="23"/>
  <c r="N19" i="23"/>
  <c r="O19" i="23"/>
  <c r="L20" i="23"/>
  <c r="M20" i="23"/>
  <c r="N20" i="23"/>
  <c r="O20" i="23"/>
  <c r="L21" i="23"/>
  <c r="M21" i="23"/>
  <c r="N21" i="23"/>
  <c r="O21" i="23"/>
  <c r="L22" i="23"/>
  <c r="M22" i="23"/>
  <c r="N22" i="23"/>
  <c r="O22" i="23"/>
  <c r="L23" i="23"/>
  <c r="M23" i="23"/>
  <c r="N23" i="23"/>
  <c r="O23" i="23"/>
  <c r="L24" i="23"/>
  <c r="M24" i="23"/>
  <c r="N24" i="23"/>
  <c r="O24" i="23"/>
  <c r="L25" i="23"/>
  <c r="M25" i="23"/>
  <c r="N25" i="23"/>
  <c r="O25" i="23"/>
  <c r="L26" i="23"/>
  <c r="M26" i="23"/>
  <c r="N26" i="23"/>
  <c r="O26" i="23"/>
  <c r="L27" i="23"/>
  <c r="M27" i="23"/>
  <c r="N27" i="23"/>
  <c r="O27" i="23"/>
  <c r="L28" i="23"/>
  <c r="M28" i="23"/>
  <c r="N28" i="23"/>
  <c r="O28" i="23"/>
  <c r="O29" i="23"/>
  <c r="L30" i="23"/>
  <c r="M30" i="23"/>
  <c r="N30" i="23"/>
  <c r="O30" i="23"/>
  <c r="L32" i="23"/>
  <c r="M32" i="23"/>
  <c r="N32" i="23"/>
  <c r="O32" i="23"/>
  <c r="M33" i="23"/>
  <c r="N33" i="23"/>
  <c r="O33" i="23"/>
  <c r="L34" i="23"/>
  <c r="M34" i="23"/>
  <c r="N34" i="23"/>
  <c r="O34" i="23"/>
  <c r="L35" i="23"/>
  <c r="M35" i="23"/>
  <c r="N35" i="23"/>
  <c r="O35" i="23"/>
  <c r="L36" i="23"/>
  <c r="M36" i="23"/>
  <c r="N36" i="23"/>
  <c r="O36" i="23"/>
  <c r="L37" i="23"/>
  <c r="M37" i="23"/>
  <c r="N37" i="23"/>
  <c r="O37" i="23"/>
  <c r="L38" i="23"/>
  <c r="M38" i="23"/>
  <c r="N38" i="23"/>
  <c r="O38" i="23"/>
  <c r="L39" i="23"/>
  <c r="M39" i="23"/>
  <c r="N39" i="23"/>
  <c r="O39" i="23"/>
  <c r="L40" i="23"/>
  <c r="M40" i="23"/>
  <c r="N40" i="23"/>
  <c r="O40" i="23"/>
  <c r="N41" i="23"/>
  <c r="O41" i="23"/>
  <c r="L42" i="23"/>
  <c r="M42" i="23"/>
  <c r="N42" i="23"/>
  <c r="O42" i="23"/>
  <c r="O43" i="23"/>
  <c r="L44" i="23"/>
  <c r="M44" i="23"/>
  <c r="N44" i="23"/>
  <c r="O44" i="23"/>
  <c r="L45" i="23"/>
  <c r="M45" i="23"/>
  <c r="N45" i="23"/>
  <c r="O45" i="23"/>
  <c r="L46" i="23"/>
  <c r="M46" i="23"/>
  <c r="N46" i="23"/>
  <c r="O46" i="23"/>
  <c r="L48" i="23"/>
  <c r="M48" i="23"/>
  <c r="N48" i="23"/>
  <c r="O48" i="23"/>
  <c r="L49" i="23"/>
  <c r="M49" i="23"/>
  <c r="N49" i="23"/>
  <c r="O49" i="23"/>
  <c r="L51" i="23"/>
  <c r="M51" i="23"/>
  <c r="N51" i="23"/>
  <c r="O51" i="23"/>
  <c r="L52" i="23"/>
  <c r="M52" i="23"/>
  <c r="N52" i="23"/>
  <c r="O52" i="23"/>
  <c r="L53" i="23"/>
  <c r="M53" i="23"/>
  <c r="N53" i="23"/>
  <c r="O53" i="23"/>
  <c r="L54" i="23"/>
  <c r="M54" i="23"/>
  <c r="N54" i="23"/>
  <c r="O54" i="23"/>
  <c r="L56" i="23"/>
  <c r="M56" i="23"/>
  <c r="N56" i="23"/>
  <c r="O56" i="23"/>
  <c r="L57" i="23"/>
  <c r="M57" i="23"/>
  <c r="N57" i="23"/>
  <c r="O57" i="23"/>
  <c r="AA4" i="20"/>
  <c r="Q33" i="23" l="1"/>
  <c r="Q5" i="23"/>
  <c r="Q14" i="23"/>
  <c r="Q6" i="23"/>
  <c r="Q43" i="23"/>
  <c r="Q39" i="23"/>
  <c r="Q35" i="23"/>
  <c r="Q31" i="23"/>
  <c r="Q27" i="23"/>
  <c r="Q30" i="23"/>
  <c r="Q22" i="23"/>
  <c r="Q54" i="23"/>
  <c r="Q50" i="23"/>
  <c r="Q46" i="23"/>
  <c r="Q42" i="23"/>
  <c r="Q38" i="23"/>
  <c r="Q34" i="23"/>
  <c r="Q26" i="23"/>
  <c r="Q18" i="23"/>
  <c r="Q10" i="23"/>
  <c r="Q56" i="23"/>
  <c r="Q52" i="23"/>
  <c r="Q48" i="23"/>
  <c r="Q44" i="23"/>
  <c r="Q40" i="23"/>
  <c r="Q36" i="23"/>
  <c r="Q32" i="23"/>
  <c r="Q28" i="23"/>
  <c r="Q24" i="23"/>
  <c r="Q20" i="23"/>
  <c r="Q16" i="23"/>
  <c r="Q12" i="23"/>
  <c r="Q8" i="23"/>
  <c r="Q53" i="23"/>
  <c r="Q45" i="23"/>
  <c r="Q37" i="23"/>
  <c r="Q29" i="23"/>
  <c r="Q21" i="23"/>
  <c r="Q13" i="23"/>
  <c r="Q9" i="23"/>
  <c r="Q55" i="23"/>
  <c r="Q51" i="23"/>
  <c r="Q47" i="23"/>
  <c r="Q23" i="23"/>
  <c r="Q19" i="23"/>
  <c r="Q15" i="23"/>
  <c r="Q11" i="23"/>
  <c r="Q7" i="23"/>
  <c r="Q57" i="23"/>
  <c r="Q49" i="23"/>
  <c r="Q41" i="23"/>
  <c r="Q25" i="23"/>
  <c r="Q17" i="23"/>
  <c r="AE51" i="20"/>
  <c r="AE43" i="20"/>
  <c r="AE35" i="20"/>
  <c r="AE27" i="20"/>
  <c r="AE19" i="20"/>
  <c r="AE11" i="20"/>
  <c r="AE4" i="20"/>
  <c r="AE54" i="20"/>
  <c r="AE50" i="20"/>
  <c r="AE46" i="20"/>
  <c r="AE42" i="20"/>
  <c r="AE38" i="20"/>
  <c r="AE34" i="20"/>
  <c r="AE30" i="20"/>
  <c r="AE26" i="20"/>
  <c r="AE22" i="20"/>
  <c r="AE18" i="20"/>
  <c r="AE14" i="20"/>
  <c r="AE10" i="20"/>
  <c r="AE6" i="20"/>
  <c r="AE55" i="20"/>
  <c r="AE47" i="20"/>
  <c r="AE39" i="20"/>
  <c r="AE31" i="20"/>
  <c r="AE23" i="20"/>
  <c r="AE15" i="20"/>
  <c r="AE7" i="20"/>
  <c r="AE56" i="20"/>
  <c r="AE52" i="20"/>
  <c r="AE48" i="20"/>
  <c r="AE44" i="20"/>
  <c r="AE40" i="20"/>
  <c r="AE36" i="20"/>
  <c r="AE32" i="20"/>
  <c r="AE28" i="20"/>
  <c r="AE24" i="20"/>
  <c r="AE20" i="20"/>
  <c r="AE16" i="20"/>
  <c r="AE12" i="20"/>
  <c r="AE8" i="20"/>
  <c r="AE57" i="20"/>
  <c r="AE53" i="20"/>
  <c r="AE49" i="20"/>
  <c r="AE45" i="20"/>
  <c r="AE41" i="20"/>
  <c r="AE37" i="20"/>
  <c r="AE33" i="20"/>
  <c r="AE29" i="20"/>
  <c r="AE25" i="20"/>
  <c r="AE21" i="20"/>
  <c r="AE17" i="20"/>
  <c r="AE13" i="20"/>
  <c r="AE9" i="20"/>
  <c r="AE5" i="20"/>
  <c r="C7" i="26" l="1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50" i="26"/>
  <c r="C51" i="26"/>
  <c r="C52" i="26"/>
  <c r="C53" i="26"/>
  <c r="C54" i="26"/>
  <c r="C55" i="26"/>
  <c r="C56" i="26"/>
  <c r="C58" i="26"/>
  <c r="C59" i="26"/>
  <c r="C6" i="26"/>
  <c r="D11" i="25" l="1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" i="25"/>
  <c r="D6" i="25"/>
  <c r="D7" i="25"/>
  <c r="D8" i="25"/>
  <c r="D9" i="25"/>
  <c r="D10" i="25"/>
  <c r="D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4" i="25"/>
  <c r="F5" i="25" l="1"/>
  <c r="F49" i="25"/>
  <c r="F57" i="25"/>
  <c r="F55" i="25"/>
  <c r="F47" i="25"/>
  <c r="F48" i="25"/>
  <c r="F4" i="25"/>
  <c r="F50" i="25"/>
  <c r="F42" i="25"/>
  <c r="F34" i="25"/>
  <c r="F26" i="25"/>
  <c r="F18" i="25"/>
  <c r="F10" i="25"/>
  <c r="F54" i="25"/>
  <c r="F46" i="25"/>
  <c r="F38" i="25"/>
  <c r="F30" i="25"/>
  <c r="F22" i="25"/>
  <c r="F14" i="25"/>
  <c r="F41" i="25"/>
  <c r="F33" i="25"/>
  <c r="F25" i="25"/>
  <c r="F17" i="25"/>
  <c r="F9" i="25"/>
  <c r="F53" i="25"/>
  <c r="F45" i="25"/>
  <c r="F37" i="25"/>
  <c r="F29" i="25"/>
  <c r="F21" i="25"/>
  <c r="F13" i="25"/>
  <c r="F56" i="25"/>
  <c r="F40" i="25"/>
  <c r="F32" i="25"/>
  <c r="F24" i="25"/>
  <c r="F16" i="25"/>
  <c r="F8" i="25"/>
  <c r="F52" i="25"/>
  <c r="F44" i="25"/>
  <c r="F36" i="25"/>
  <c r="F28" i="25"/>
  <c r="F20" i="25"/>
  <c r="F12" i="25"/>
  <c r="F39" i="25"/>
  <c r="F31" i="25"/>
  <c r="F23" i="25"/>
  <c r="F15" i="25"/>
  <c r="F7" i="25"/>
  <c r="F6" i="25"/>
  <c r="F51" i="25"/>
  <c r="F43" i="25"/>
  <c r="F35" i="25"/>
  <c r="F27" i="25"/>
  <c r="F19" i="25"/>
  <c r="F11" i="25"/>
  <c r="G28" i="25"/>
  <c r="G12" i="25"/>
  <c r="G14" i="26" s="1"/>
  <c r="G52" i="25"/>
  <c r="G54" i="26" s="1"/>
  <c r="G44" i="25"/>
  <c r="G46" i="26" s="1"/>
  <c r="G36" i="25"/>
  <c r="G38" i="26" s="1"/>
  <c r="G20" i="25"/>
  <c r="G56" i="25"/>
  <c r="G58" i="26" s="1"/>
  <c r="G54" i="25"/>
  <c r="G56" i="26" s="1"/>
  <c r="G48" i="25"/>
  <c r="G50" i="26" s="1"/>
  <c r="G46" i="25"/>
  <c r="G48" i="26" s="1"/>
  <c r="G42" i="25"/>
  <c r="G44" i="26" s="1"/>
  <c r="G40" i="25"/>
  <c r="G38" i="25"/>
  <c r="G40" i="26" s="1"/>
  <c r="G34" i="25"/>
  <c r="G36" i="26" s="1"/>
  <c r="G32" i="25"/>
  <c r="G34" i="26" s="1"/>
  <c r="G30" i="25"/>
  <c r="G32" i="26" s="1"/>
  <c r="G26" i="25"/>
  <c r="G28" i="26" s="1"/>
  <c r="G24" i="25"/>
  <c r="G26" i="26" s="1"/>
  <c r="G22" i="25"/>
  <c r="G24" i="26" s="1"/>
  <c r="G18" i="25"/>
  <c r="G20" i="26" s="1"/>
  <c r="G16" i="25"/>
  <c r="G14" i="25"/>
  <c r="G16" i="26" s="1"/>
  <c r="G10" i="25"/>
  <c r="G12" i="26" s="1"/>
  <c r="G8" i="25"/>
  <c r="G10" i="26" s="1"/>
  <c r="G6" i="25"/>
  <c r="G57" i="25"/>
  <c r="G59" i="26" s="1"/>
  <c r="G53" i="25"/>
  <c r="G55" i="26" s="1"/>
  <c r="G51" i="25"/>
  <c r="G53" i="26" s="1"/>
  <c r="G49" i="25"/>
  <c r="G51" i="26" s="1"/>
  <c r="G45" i="25"/>
  <c r="G47" i="26" s="1"/>
  <c r="G43" i="25"/>
  <c r="G45" i="26" s="1"/>
  <c r="G41" i="25"/>
  <c r="G39" i="25"/>
  <c r="G41" i="26" s="1"/>
  <c r="G37" i="25"/>
  <c r="G39" i="26" s="1"/>
  <c r="G35" i="25"/>
  <c r="G37" i="26" s="1"/>
  <c r="G33" i="25"/>
  <c r="G35" i="26" s="1"/>
  <c r="G31" i="25"/>
  <c r="G29" i="25"/>
  <c r="G27" i="25"/>
  <c r="G29" i="26" s="1"/>
  <c r="G25" i="25"/>
  <c r="G27" i="26" s="1"/>
  <c r="G23" i="25"/>
  <c r="G25" i="26" s="1"/>
  <c r="G21" i="25"/>
  <c r="G19" i="25"/>
  <c r="G21" i="26" s="1"/>
  <c r="G17" i="25"/>
  <c r="G19" i="26" s="1"/>
  <c r="G15" i="25"/>
  <c r="G17" i="26" s="1"/>
  <c r="G13" i="25"/>
  <c r="G15" i="26" s="1"/>
  <c r="G11" i="25"/>
  <c r="G9" i="25"/>
  <c r="G11" i="26" s="1"/>
  <c r="G7" i="25"/>
  <c r="G9" i="26" s="1"/>
  <c r="G5" i="25"/>
  <c r="G7" i="26" s="1"/>
  <c r="G8" i="26" l="1"/>
  <c r="FP6" i="25"/>
  <c r="EI6" i="25"/>
  <c r="DF6" i="25"/>
  <c r="EY6" i="25"/>
  <c r="FQ6" i="25"/>
  <c r="EZ6" i="25"/>
  <c r="DC6" i="25"/>
  <c r="FU6" i="25"/>
  <c r="ET6" i="25"/>
  <c r="FA6" i="25"/>
  <c r="DD6" i="25"/>
  <c r="EO6" i="25"/>
  <c r="EK6" i="25"/>
  <c r="FS6" i="25"/>
  <c r="EC6" i="25"/>
  <c r="FT6" i="25"/>
  <c r="DG6" i="25"/>
  <c r="DM6" i="25"/>
  <c r="EN6" i="25"/>
  <c r="FR6" i="25"/>
  <c r="DE6" i="25"/>
  <c r="EH6" i="25"/>
  <c r="DH6" i="25"/>
  <c r="FB6" i="25"/>
  <c r="G43" i="26"/>
  <c r="DH41" i="25"/>
  <c r="FB41" i="25"/>
  <c r="DF41" i="25"/>
  <c r="FU41" i="25"/>
  <c r="FS41" i="25"/>
  <c r="DG41" i="25"/>
  <c r="FT41" i="25"/>
  <c r="FR41" i="25"/>
  <c r="G22" i="26"/>
  <c r="DC20" i="25"/>
  <c r="DG20" i="25"/>
  <c r="FR20" i="25"/>
  <c r="EC20" i="25"/>
  <c r="FT20" i="25"/>
  <c r="FB20" i="25"/>
  <c r="DM20" i="25"/>
  <c r="FL20" i="25"/>
  <c r="ET20" i="25"/>
  <c r="DE20" i="25"/>
  <c r="FP20" i="25"/>
  <c r="DB20" i="25"/>
  <c r="EM20" i="25"/>
  <c r="FU20" i="25"/>
  <c r="EN20" i="25"/>
  <c r="DF20" i="25"/>
  <c r="EZ20" i="25"/>
  <c r="FM20" i="25"/>
  <c r="DH20" i="25"/>
  <c r="DD20" i="25"/>
  <c r="FO20" i="25"/>
  <c r="FN20" i="25"/>
  <c r="EO20" i="25"/>
  <c r="CZ20" i="25"/>
  <c r="FQ20" i="25"/>
  <c r="EY20" i="25"/>
  <c r="EH20" i="25"/>
  <c r="DA20" i="25"/>
  <c r="FS20" i="25"/>
  <c r="FA20" i="25"/>
  <c r="EI20" i="25"/>
  <c r="EK20" i="25"/>
  <c r="FB29" i="25"/>
  <c r="DE29" i="25"/>
  <c r="DC29" i="25"/>
  <c r="ET29" i="25"/>
  <c r="FU29" i="25"/>
  <c r="EC29" i="25"/>
  <c r="DF29" i="25"/>
  <c r="FT29" i="25"/>
  <c r="FS29" i="25"/>
  <c r="FR29" i="25"/>
  <c r="DH29" i="25"/>
  <c r="DG29" i="25"/>
  <c r="FP29" i="25"/>
  <c r="DD29" i="25"/>
  <c r="FQ29" i="25"/>
  <c r="G42" i="26"/>
  <c r="FS40" i="25"/>
  <c r="FB40" i="25"/>
  <c r="CZ40" i="25"/>
  <c r="DG40" i="25"/>
  <c r="ET40" i="25"/>
  <c r="FO40" i="25"/>
  <c r="CY40" i="25"/>
  <c r="DF40" i="25"/>
  <c r="EY40" i="25"/>
  <c r="FU40" i="25"/>
  <c r="FQ40" i="25"/>
  <c r="FP40" i="25"/>
  <c r="DC40" i="25"/>
  <c r="FM40" i="25"/>
  <c r="DH40" i="25"/>
  <c r="FA40" i="25"/>
  <c r="EZ40" i="25"/>
  <c r="DA40" i="25"/>
  <c r="EC40" i="25"/>
  <c r="DD40" i="25"/>
  <c r="FN40" i="25"/>
  <c r="FT40" i="25"/>
  <c r="FR40" i="25"/>
  <c r="DE40" i="25"/>
  <c r="DB40" i="25"/>
  <c r="FL40" i="25"/>
  <c r="E43" i="26"/>
  <c r="E42" i="26"/>
  <c r="E8" i="26" l="1"/>
  <c r="E22" i="26"/>
  <c r="E31" i="26"/>
  <c r="E6" i="26" l="1"/>
  <c r="E45" i="26" l="1"/>
  <c r="E21" i="26"/>
  <c r="E51" i="26"/>
  <c r="E35" i="26"/>
  <c r="E19" i="26"/>
  <c r="E11" i="26"/>
  <c r="E58" i="26"/>
  <c r="E50" i="26"/>
  <c r="E34" i="26"/>
  <c r="E26" i="26"/>
  <c r="E18" i="26"/>
  <c r="E10" i="26"/>
  <c r="E41" i="26"/>
  <c r="E33" i="26"/>
  <c r="E25" i="26"/>
  <c r="E17" i="26"/>
  <c r="E9" i="26"/>
  <c r="E56" i="26"/>
  <c r="E48" i="26"/>
  <c r="E40" i="26"/>
  <c r="E32" i="26"/>
  <c r="E24" i="26"/>
  <c r="E16" i="26"/>
  <c r="E37" i="26"/>
  <c r="E13" i="26"/>
  <c r="E27" i="26"/>
  <c r="E55" i="26"/>
  <c r="E47" i="26"/>
  <c r="E39" i="26"/>
  <c r="E23" i="26"/>
  <c r="E15" i="26"/>
  <c r="E7" i="26"/>
  <c r="E54" i="26"/>
  <c r="E46" i="26"/>
  <c r="E38" i="26"/>
  <c r="E30" i="26"/>
  <c r="E14" i="26"/>
  <c r="E53" i="26"/>
  <c r="E29" i="26"/>
  <c r="E52" i="26"/>
  <c r="E44" i="26"/>
  <c r="E36" i="26"/>
  <c r="E28" i="26"/>
  <c r="E20" i="26"/>
  <c r="E12" i="26"/>
  <c r="M4" i="23" l="1"/>
  <c r="Q4" i="23" l="1"/>
  <c r="G4" i="25" s="1"/>
  <c r="G6" i="26" s="1"/>
  <c r="AR21" i="28" l="1"/>
  <c r="AQ21" i="28"/>
  <c r="DZ33" i="28"/>
  <c r="DW33" i="28"/>
  <c r="DY33" i="28"/>
  <c r="DU33" i="28"/>
  <c r="AE33" i="28"/>
  <c r="AI33" i="28"/>
  <c r="AO33" i="28"/>
  <c r="AN33" i="28"/>
  <c r="AF33" i="28"/>
  <c r="AJ33" i="28"/>
  <c r="AP33" i="28"/>
  <c r="AM33" i="28"/>
  <c r="AD33" i="28"/>
  <c r="AH33" i="28"/>
  <c r="AL33" i="28"/>
  <c r="AC33" i="28"/>
  <c r="AG33" i="28"/>
  <c r="AK33" i="28"/>
  <c r="AN32" i="28"/>
  <c r="AE32" i="28"/>
  <c r="AI32" i="28"/>
  <c r="AF32" i="28"/>
  <c r="AJ32" i="28"/>
  <c r="AM32" i="28"/>
  <c r="AH32" i="28"/>
  <c r="AL32" i="28"/>
  <c r="AK32" i="28"/>
  <c r="AG32" i="28"/>
  <c r="EI48" i="28"/>
  <c r="EJ48" i="28"/>
  <c r="EK48" i="28"/>
  <c r="EL48" i="28"/>
  <c r="ED22" i="28"/>
  <c r="EE22" i="28"/>
  <c r="EF22" i="28"/>
  <c r="EC22" i="28"/>
  <c r="ED42" i="28"/>
  <c r="EE42" i="28"/>
  <c r="EF42" i="28"/>
  <c r="EC42" i="28"/>
  <c r="BB49" i="28"/>
  <c r="BF49" i="28"/>
  <c r="AY49" i="28"/>
  <c r="BG49" i="28"/>
  <c r="BK49" i="28"/>
  <c r="AZ49" i="28"/>
  <c r="BH49" i="28"/>
  <c r="BL49" i="28"/>
  <c r="BA49" i="28"/>
  <c r="BE49" i="28"/>
  <c r="EB12" i="28"/>
  <c r="EA12" i="28"/>
  <c r="DU12" i="28"/>
  <c r="DY43" i="28"/>
  <c r="DU43" i="28"/>
  <c r="DZ43" i="28"/>
  <c r="DW43" i="28"/>
  <c r="BB47" i="28"/>
  <c r="BF47" i="28"/>
  <c r="AY47" i="28"/>
  <c r="BG47" i="28"/>
  <c r="AZ47" i="28"/>
  <c r="BH47" i="28"/>
  <c r="BA47" i="28"/>
  <c r="BE47" i="28"/>
  <c r="BB21" i="28"/>
  <c r="BF21" i="28"/>
  <c r="AY21" i="28"/>
  <c r="BG21" i="28"/>
  <c r="AZ21" i="28"/>
  <c r="BH21" i="28"/>
  <c r="BA21" i="28"/>
  <c r="BE21" i="28"/>
  <c r="EI25" i="28"/>
  <c r="EK25" i="28"/>
  <c r="EJ25" i="28"/>
  <c r="EL25" i="28"/>
  <c r="EC33" i="28"/>
  <c r="EE33" i="28"/>
  <c r="EF33" i="28"/>
  <c r="ED33" i="28"/>
  <c r="AZ32" i="28"/>
  <c r="BH32" i="28"/>
  <c r="AV32" i="28"/>
  <c r="BA32" i="28"/>
  <c r="BE32" i="28"/>
  <c r="BB32" i="28"/>
  <c r="BF32" i="28"/>
  <c r="AY32" i="28"/>
  <c r="BG32" i="28"/>
  <c r="AU32" i="28"/>
  <c r="DZ32" i="28"/>
  <c r="DY32" i="28"/>
  <c r="AQ32" i="28"/>
  <c r="AR32" i="28"/>
  <c r="AN40" i="28"/>
  <c r="AE40" i="28"/>
  <c r="AI40" i="28"/>
  <c r="AO40" i="28"/>
  <c r="AF40" i="28"/>
  <c r="AJ40" i="28"/>
  <c r="AP40" i="28"/>
  <c r="AM40" i="28"/>
  <c r="AD40" i="28"/>
  <c r="AH40" i="28"/>
  <c r="AL40" i="28"/>
  <c r="AK40" i="28"/>
  <c r="W40" i="28"/>
  <c r="AC40" i="28"/>
  <c r="AG40" i="28"/>
  <c r="X40" i="28"/>
  <c r="AN44" i="28"/>
  <c r="AE44" i="28"/>
  <c r="AI44" i="28"/>
  <c r="AO44" i="28"/>
  <c r="AF44" i="28"/>
  <c r="AJ44" i="28"/>
  <c r="AP44" i="28"/>
  <c r="AM44" i="28"/>
  <c r="AD44" i="28"/>
  <c r="AH44" i="28"/>
  <c r="AL44" i="28"/>
  <c r="AK44" i="28"/>
  <c r="AC44" i="28"/>
  <c r="AG44" i="28"/>
  <c r="AZ44" i="28"/>
  <c r="BH44" i="28"/>
  <c r="BL44" i="28"/>
  <c r="BA44" i="28"/>
  <c r="BE44" i="28"/>
  <c r="BB44" i="28"/>
  <c r="BF44" i="28"/>
  <c r="AY44" i="28"/>
  <c r="BG44" i="28"/>
  <c r="BK44" i="28"/>
  <c r="EI44" i="28"/>
  <c r="EJ44" i="28"/>
  <c r="EK44" i="28"/>
  <c r="EL44" i="28"/>
  <c r="AN48" i="28"/>
  <c r="AE48" i="28"/>
  <c r="AI48" i="28"/>
  <c r="AO48" i="28"/>
  <c r="AF48" i="28"/>
  <c r="AJ48" i="28"/>
  <c r="AP48" i="28"/>
  <c r="AM48" i="28"/>
  <c r="AD48" i="28"/>
  <c r="AH48" i="28"/>
  <c r="AL48" i="28"/>
  <c r="AK48" i="28"/>
  <c r="AC48" i="28"/>
  <c r="AG48" i="28"/>
  <c r="AZ48" i="28"/>
  <c r="BH48" i="28"/>
  <c r="BL48" i="28"/>
  <c r="BA48" i="28"/>
  <c r="BE48" i="28"/>
  <c r="BB48" i="28"/>
  <c r="BF48" i="28"/>
  <c r="AY48" i="28"/>
  <c r="BG48" i="28"/>
  <c r="BK48" i="28"/>
  <c r="EB8" i="28"/>
  <c r="EF8" i="28"/>
  <c r="EC8" i="28"/>
  <c r="ED8" i="28"/>
  <c r="EA8" i="28"/>
  <c r="EE8" i="28"/>
  <c r="DZ45" i="28"/>
  <c r="DW45" i="28"/>
  <c r="DY45" i="28"/>
  <c r="DU45" i="28"/>
  <c r="AN57" i="28"/>
  <c r="AE57" i="28"/>
  <c r="AO57" i="28"/>
  <c r="AF57" i="28"/>
  <c r="AP57" i="28"/>
  <c r="AM57" i="28"/>
  <c r="AD57" i="28"/>
  <c r="AH57" i="28"/>
  <c r="AL57" i="28"/>
  <c r="AK57" i="28"/>
  <c r="AC57" i="28"/>
  <c r="AG57" i="28"/>
  <c r="EF57" i="28"/>
  <c r="EC57" i="28"/>
  <c r="ED57" i="28"/>
  <c r="EE57" i="28"/>
  <c r="DZ38" i="28"/>
  <c r="DW38" i="28"/>
  <c r="DY38" i="28"/>
  <c r="ED38" i="28"/>
  <c r="EC38" i="28"/>
  <c r="AQ38" i="28"/>
  <c r="AR38" i="28"/>
  <c r="AQ46" i="28"/>
  <c r="AR46" i="28"/>
  <c r="BB43" i="28"/>
  <c r="BF43" i="28"/>
  <c r="AV43" i="28"/>
  <c r="AY43" i="28"/>
  <c r="BG43" i="28"/>
  <c r="BK43" i="28"/>
  <c r="AS43" i="28"/>
  <c r="AZ43" i="28"/>
  <c r="BH43" i="28"/>
  <c r="BL43" i="28"/>
  <c r="AT43" i="28"/>
  <c r="BA43" i="28"/>
  <c r="BE43" i="28"/>
  <c r="AU43" i="28"/>
  <c r="DZ40" i="28"/>
  <c r="DW40" i="28"/>
  <c r="DY40" i="28"/>
  <c r="DU40" i="28"/>
  <c r="DU42" i="28"/>
  <c r="DZ42" i="28"/>
  <c r="DW42" i="28"/>
  <c r="DY42" i="28"/>
  <c r="EI8" i="28"/>
  <c r="EJ8" i="28"/>
  <c r="EG8" i="28"/>
  <c r="EK8" i="28"/>
  <c r="EH8" i="28"/>
  <c r="EL8" i="28"/>
  <c r="AN28" i="28"/>
  <c r="AE28" i="28"/>
  <c r="AI28" i="28"/>
  <c r="AO28" i="28"/>
  <c r="AF28" i="28"/>
  <c r="AJ28" i="28"/>
  <c r="AP28" i="28"/>
  <c r="AM28" i="28"/>
  <c r="AD28" i="28"/>
  <c r="AH28" i="28"/>
  <c r="AL28" i="28"/>
  <c r="AK28" i="28"/>
  <c r="AC28" i="28"/>
  <c r="AG28" i="28"/>
  <c r="EF28" i="28"/>
  <c r="EC28" i="28"/>
  <c r="ED28" i="28"/>
  <c r="EE28" i="28"/>
  <c r="AZ28" i="28"/>
  <c r="BH28" i="28"/>
  <c r="AV28" i="28"/>
  <c r="BA28" i="28"/>
  <c r="BE28" i="28"/>
  <c r="AS28" i="28"/>
  <c r="BB28" i="28"/>
  <c r="BF28" i="28"/>
  <c r="AT28" i="28"/>
  <c r="AY28" i="28"/>
  <c r="BG28" i="28"/>
  <c r="AU28" i="28"/>
  <c r="AR49" i="28"/>
  <c r="AQ49" i="28"/>
  <c r="EI57" i="28"/>
  <c r="EJ57" i="28"/>
  <c r="EK57" i="28"/>
  <c r="EL57" i="28"/>
  <c r="DZ65" i="28"/>
  <c r="DW65" i="28"/>
  <c r="DY65" i="28"/>
  <c r="DU65" i="28"/>
  <c r="ED46" i="28"/>
  <c r="EA46" i="28"/>
  <c r="EE46" i="28"/>
  <c r="EB46" i="28"/>
  <c r="EF46" i="28"/>
  <c r="EC46" i="28"/>
  <c r="AR47" i="28"/>
  <c r="AQ47" i="28"/>
  <c r="DU59" i="28"/>
  <c r="EC17" i="28"/>
  <c r="EE17" i="28"/>
  <c r="EF17" i="28"/>
  <c r="ED17" i="28"/>
  <c r="AE21" i="28"/>
  <c r="AI21" i="28"/>
  <c r="AN21" i="28"/>
  <c r="AF21" i="28"/>
  <c r="AJ21" i="28"/>
  <c r="AM21" i="28"/>
  <c r="AH21" i="28"/>
  <c r="AL21" i="28"/>
  <c r="AG21" i="28"/>
  <c r="AK21" i="28"/>
  <c r="EC25" i="28"/>
  <c r="EE25" i="28"/>
  <c r="EF25" i="28"/>
  <c r="ED25" i="28"/>
  <c r="EI33" i="28"/>
  <c r="EK33" i="28"/>
  <c r="EJ33" i="28"/>
  <c r="EL33" i="28"/>
  <c r="AR33" i="28"/>
  <c r="AQ33" i="28"/>
  <c r="EB40" i="28"/>
  <c r="EF40" i="28"/>
  <c r="EC40" i="28"/>
  <c r="ED40" i="28"/>
  <c r="EA40" i="28"/>
  <c r="EE40" i="28"/>
  <c r="EI40" i="28"/>
  <c r="EJ40" i="28"/>
  <c r="EG40" i="28"/>
  <c r="EK40" i="28"/>
  <c r="EH40" i="28"/>
  <c r="EL40" i="28"/>
  <c r="EF44" i="28"/>
  <c r="EC44" i="28"/>
  <c r="ED44" i="28"/>
  <c r="EE44" i="28"/>
  <c r="DU10" i="28"/>
  <c r="DZ10" i="28"/>
  <c r="DW10" i="28"/>
  <c r="DY10" i="28"/>
  <c r="AM10" i="28"/>
  <c r="AE10" i="28"/>
  <c r="AI10" i="28"/>
  <c r="AO10" i="28"/>
  <c r="AF10" i="28"/>
  <c r="AJ10" i="28"/>
  <c r="AP10" i="28"/>
  <c r="AN10" i="28"/>
  <c r="AH10" i="28"/>
  <c r="AL10" i="28"/>
  <c r="AG10" i="28"/>
  <c r="AK10" i="28"/>
  <c r="AZ8" i="28"/>
  <c r="BH8" i="28"/>
  <c r="BL8" i="28"/>
  <c r="AV8" i="28"/>
  <c r="BA8" i="28"/>
  <c r="BE8" i="28"/>
  <c r="AS8" i="28"/>
  <c r="BB8" i="28"/>
  <c r="BF8" i="28"/>
  <c r="AT8" i="28"/>
  <c r="AY8" i="28"/>
  <c r="BG8" i="28"/>
  <c r="BK8" i="28"/>
  <c r="AU8" i="28"/>
  <c r="AQ28" i="28"/>
  <c r="AR28" i="28"/>
  <c r="EC49" i="28"/>
  <c r="EE49" i="28"/>
  <c r="EF49" i="28"/>
  <c r="ED49" i="28"/>
  <c r="AE49" i="28"/>
  <c r="AI49" i="28"/>
  <c r="AO49" i="28"/>
  <c r="AN49" i="28"/>
  <c r="AF49" i="28"/>
  <c r="AJ49" i="28"/>
  <c r="AP49" i="28"/>
  <c r="AM49" i="28"/>
  <c r="AD49" i="28"/>
  <c r="AH49" i="28"/>
  <c r="AL49" i="28"/>
  <c r="AG49" i="28"/>
  <c r="AC49" i="28"/>
  <c r="AK49" i="28"/>
  <c r="EI49" i="28"/>
  <c r="EK49" i="28"/>
  <c r="EJ49" i="28"/>
  <c r="EL49" i="28"/>
  <c r="AZ57" i="28"/>
  <c r="BH57" i="28"/>
  <c r="BL57" i="28"/>
  <c r="AV57" i="28"/>
  <c r="BA57" i="28"/>
  <c r="BE57" i="28"/>
  <c r="BB57" i="28"/>
  <c r="BF57" i="28"/>
  <c r="AY57" i="28"/>
  <c r="BG57" i="28"/>
  <c r="BK57" i="28"/>
  <c r="AU57" i="28"/>
  <c r="AQ57" i="28"/>
  <c r="AR57" i="28"/>
  <c r="EK65" i="28"/>
  <c r="EL65" i="28"/>
  <c r="AZ38" i="28"/>
  <c r="BH38" i="28"/>
  <c r="BL38" i="28"/>
  <c r="AV38" i="28"/>
  <c r="BA38" i="28"/>
  <c r="BE38" i="28"/>
  <c r="AS38" i="28"/>
  <c r="BB38" i="28"/>
  <c r="BF38" i="28"/>
  <c r="AT38" i="28"/>
  <c r="AY38" i="28"/>
  <c r="BG38" i="28"/>
  <c r="BK38" i="28"/>
  <c r="AU38" i="28"/>
  <c r="EI46" i="28"/>
  <c r="EJ46" i="28"/>
  <c r="EG46" i="28"/>
  <c r="EK46" i="28"/>
  <c r="EH46" i="28"/>
  <c r="EL46" i="28"/>
  <c r="DU46" i="28"/>
  <c r="DZ46" i="28"/>
  <c r="DW46" i="28"/>
  <c r="DY46" i="28"/>
  <c r="AO12" i="28"/>
  <c r="AP12" i="28"/>
  <c r="AH12" i="28"/>
  <c r="W12" i="28"/>
  <c r="X12" i="28"/>
  <c r="AG12" i="28"/>
  <c r="AZ20" i="28"/>
  <c r="BH20" i="28"/>
  <c r="BL20" i="28"/>
  <c r="AV20" i="28"/>
  <c r="BA20" i="28"/>
  <c r="BE20" i="28"/>
  <c r="AS20" i="28"/>
  <c r="BB20" i="28"/>
  <c r="BF20" i="28"/>
  <c r="AT20" i="28"/>
  <c r="AY20" i="28"/>
  <c r="BG20" i="28"/>
  <c r="BK20" i="28"/>
  <c r="AU20" i="28"/>
  <c r="EA43" i="28"/>
  <c r="EB43" i="28"/>
  <c r="ED43" i="28"/>
  <c r="EC43" i="28"/>
  <c r="EE43" i="28"/>
  <c r="EF43" i="28"/>
  <c r="DZ13" i="28"/>
  <c r="DW13" i="28"/>
  <c r="DY13" i="28"/>
  <c r="DU13" i="28"/>
  <c r="EC13" i="28"/>
  <c r="EE13" i="28"/>
  <c r="EF13" i="28"/>
  <c r="ED13" i="28"/>
  <c r="AZ40" i="28"/>
  <c r="BH40" i="28"/>
  <c r="BL40" i="28"/>
  <c r="AV40" i="28"/>
  <c r="BA40" i="28"/>
  <c r="BE40" i="28"/>
  <c r="AS40" i="28"/>
  <c r="BB40" i="28"/>
  <c r="BF40" i="28"/>
  <c r="AT40" i="28"/>
  <c r="AY40" i="28"/>
  <c r="BG40" i="28"/>
  <c r="BK40" i="28"/>
  <c r="AU40" i="28"/>
  <c r="EI22" i="28"/>
  <c r="EJ22" i="28"/>
  <c r="EK22" i="28"/>
  <c r="EL22" i="28"/>
  <c r="EI45" i="28"/>
  <c r="EK45" i="28"/>
  <c r="EJ45" i="28"/>
  <c r="EL45" i="28"/>
  <c r="DZ49" i="28"/>
  <c r="DW49" i="28"/>
  <c r="DY49" i="28"/>
  <c r="DU49" i="28"/>
  <c r="AE43" i="28"/>
  <c r="AI43" i="28"/>
  <c r="AO43" i="28"/>
  <c r="AM43" i="28"/>
  <c r="AF43" i="28"/>
  <c r="AJ43" i="28"/>
  <c r="AP43" i="28"/>
  <c r="AN43" i="28"/>
  <c r="AD43" i="28"/>
  <c r="AH43" i="28"/>
  <c r="AL43" i="28"/>
  <c r="AG43" i="28"/>
  <c r="W43" i="28"/>
  <c r="X43" i="28"/>
  <c r="AC43" i="28"/>
  <c r="AK43" i="28"/>
  <c r="EI43" i="28"/>
  <c r="EK43" i="28"/>
  <c r="EJ43" i="28"/>
  <c r="EL43" i="28"/>
  <c r="EG43" i="28"/>
  <c r="EH43" i="28"/>
  <c r="AR43" i="28"/>
  <c r="AQ43" i="28"/>
  <c r="DY47" i="28"/>
  <c r="DU47" i="28"/>
  <c r="DZ47" i="28"/>
  <c r="DW47" i="28"/>
  <c r="AE47" i="28"/>
  <c r="AI47" i="28"/>
  <c r="AO47" i="28"/>
  <c r="AM47" i="28"/>
  <c r="AF47" i="28"/>
  <c r="AJ47" i="28"/>
  <c r="AP47" i="28"/>
  <c r="AN47" i="28"/>
  <c r="AD47" i="28"/>
  <c r="AH47" i="28"/>
  <c r="AL47" i="28"/>
  <c r="AG47" i="28"/>
  <c r="AC47" i="28"/>
  <c r="AK47" i="28"/>
  <c r="ED47" i="28"/>
  <c r="EC47" i="28"/>
  <c r="EE47" i="28"/>
  <c r="EF47" i="28"/>
  <c r="AE13" i="28"/>
  <c r="AI13" i="28"/>
  <c r="AO13" i="28"/>
  <c r="AN13" i="28"/>
  <c r="AF13" i="28"/>
  <c r="AJ13" i="28"/>
  <c r="AP13" i="28"/>
  <c r="AM13" i="28"/>
  <c r="AD13" i="28"/>
  <c r="AH13" i="28"/>
  <c r="AL13" i="28"/>
  <c r="AG13" i="28"/>
  <c r="AK13" i="28"/>
  <c r="AC13" i="28"/>
  <c r="AR13" i="28"/>
  <c r="AQ13" i="28"/>
  <c r="DW25" i="28"/>
  <c r="DU25" i="28"/>
  <c r="BB33" i="28"/>
  <c r="BF33" i="28"/>
  <c r="AY33" i="28"/>
  <c r="BG33" i="28"/>
  <c r="BK33" i="28"/>
  <c r="AZ33" i="28"/>
  <c r="BH33" i="28"/>
  <c r="BL33" i="28"/>
  <c r="BA33" i="28"/>
  <c r="BE33" i="28"/>
  <c r="AQ40" i="28"/>
  <c r="AR40" i="28"/>
  <c r="AQ44" i="28"/>
  <c r="AR44" i="28"/>
  <c r="DZ44" i="28"/>
  <c r="DW44" i="28"/>
  <c r="DY44" i="28"/>
  <c r="DU44" i="28"/>
  <c r="DZ48" i="28"/>
  <c r="DW48" i="28"/>
  <c r="DY48" i="28"/>
  <c r="EF48" i="28"/>
  <c r="EC48" i="28"/>
  <c r="ED48" i="28"/>
  <c r="EE48" i="28"/>
  <c r="AQ10" i="28"/>
  <c r="AR10" i="28"/>
  <c r="BH10" i="28"/>
  <c r="BE10" i="28"/>
  <c r="BF10" i="28"/>
  <c r="BG10" i="28"/>
  <c r="AZ22" i="28"/>
  <c r="BH22" i="28"/>
  <c r="BL22" i="28"/>
  <c r="BA22" i="28"/>
  <c r="BE22" i="28"/>
  <c r="BB22" i="28"/>
  <c r="BF22" i="28"/>
  <c r="AY22" i="28"/>
  <c r="BG22" i="28"/>
  <c r="BK22" i="28"/>
  <c r="DU22" i="28"/>
  <c r="DZ22" i="28"/>
  <c r="DW22" i="28"/>
  <c r="DY22" i="28"/>
  <c r="AM22" i="28"/>
  <c r="AE22" i="28"/>
  <c r="AI22" i="28"/>
  <c r="AO22" i="28"/>
  <c r="AF22" i="28"/>
  <c r="AJ22" i="28"/>
  <c r="AP22" i="28"/>
  <c r="AN22" i="28"/>
  <c r="AD22" i="28"/>
  <c r="AH22" i="28"/>
  <c r="AL22" i="28"/>
  <c r="AC22" i="28"/>
  <c r="AG22" i="28"/>
  <c r="AK22" i="28"/>
  <c r="AQ22" i="28"/>
  <c r="AR22" i="28"/>
  <c r="EI42" i="28"/>
  <c r="EJ42" i="28"/>
  <c r="EK42" i="28"/>
  <c r="EL42" i="28"/>
  <c r="DZ28" i="28"/>
  <c r="DW28" i="28"/>
  <c r="DY28" i="28"/>
  <c r="DU28" i="28"/>
  <c r="EC45" i="28"/>
  <c r="EE45" i="28"/>
  <c r="EF45" i="28"/>
  <c r="ED45" i="28"/>
  <c r="DZ57" i="28"/>
  <c r="DW57" i="28"/>
  <c r="DY57" i="28"/>
  <c r="DU57" i="28"/>
  <c r="AN65" i="28"/>
  <c r="AE65" i="28"/>
  <c r="AI65" i="28"/>
  <c r="AF65" i="28"/>
  <c r="AJ65" i="28"/>
  <c r="AM65" i="28"/>
  <c r="AD65" i="28"/>
  <c r="AC65" i="28"/>
  <c r="EI38" i="28"/>
  <c r="EJ38" i="28"/>
  <c r="EG38" i="28"/>
  <c r="EK38" i="28"/>
  <c r="EH38" i="28"/>
  <c r="EL38" i="28"/>
  <c r="AM38" i="28"/>
  <c r="AE38" i="28"/>
  <c r="AI38" i="28"/>
  <c r="AO38" i="28"/>
  <c r="AF38" i="28"/>
  <c r="AJ38" i="28"/>
  <c r="AP38" i="28"/>
  <c r="AN38" i="28"/>
  <c r="AD38" i="28"/>
  <c r="AL38" i="28"/>
  <c r="AC38" i="28"/>
  <c r="AK38" i="28"/>
  <c r="AZ46" i="28"/>
  <c r="BH46" i="28"/>
  <c r="BL46" i="28"/>
  <c r="AV46" i="28"/>
  <c r="BA46" i="28"/>
  <c r="BE46" i="28"/>
  <c r="AS46" i="28"/>
  <c r="BB46" i="28"/>
  <c r="BF46" i="28"/>
  <c r="AT46" i="28"/>
  <c r="AY46" i="28"/>
  <c r="BG46" i="28"/>
  <c r="BK46" i="28"/>
  <c r="AU46" i="28"/>
  <c r="AM46" i="28"/>
  <c r="AE46" i="28"/>
  <c r="AI46" i="28"/>
  <c r="AO46" i="28"/>
  <c r="AF46" i="28"/>
  <c r="AJ46" i="28"/>
  <c r="AP46" i="28"/>
  <c r="AN46" i="28"/>
  <c r="AD46" i="28"/>
  <c r="AH46" i="28"/>
  <c r="AL46" i="28"/>
  <c r="AC46" i="28"/>
  <c r="W46" i="28"/>
  <c r="AG46" i="28"/>
  <c r="X46" i="28"/>
  <c r="AK46" i="28"/>
  <c r="EG12" i="28"/>
  <c r="EH12" i="28"/>
  <c r="DZ20" i="28"/>
  <c r="DW20" i="28"/>
  <c r="DY20" i="28"/>
  <c r="DU20" i="28"/>
  <c r="AN20" i="28"/>
  <c r="AE20" i="28"/>
  <c r="AI20" i="28"/>
  <c r="AO20" i="28"/>
  <c r="AF20" i="28"/>
  <c r="AJ20" i="28"/>
  <c r="AP20" i="28"/>
  <c r="AM20" i="28"/>
  <c r="AD20" i="28"/>
  <c r="AH20" i="28"/>
  <c r="AL20" i="28"/>
  <c r="AK20" i="28"/>
  <c r="AC20" i="28"/>
  <c r="AG20" i="28"/>
  <c r="EI20" i="28"/>
  <c r="EJ20" i="28"/>
  <c r="EG20" i="28"/>
  <c r="EK20" i="28"/>
  <c r="EH20" i="28"/>
  <c r="EL20" i="28"/>
  <c r="EF20" i="28"/>
  <c r="EC20" i="28"/>
  <c r="ED20" i="28"/>
  <c r="EE20" i="28"/>
  <c r="AQ20" i="28"/>
  <c r="AR20" i="28"/>
  <c r="EI55" i="28"/>
  <c r="EJ55" i="28"/>
  <c r="EK55" i="28"/>
  <c r="EL55" i="28"/>
  <c r="EC55" i="28"/>
  <c r="EE55" i="28"/>
  <c r="ED55" i="28"/>
  <c r="EF55" i="28"/>
  <c r="DZ55" i="28"/>
  <c r="DY55" i="28"/>
  <c r="DW55" i="28"/>
  <c r="BB55" i="28"/>
  <c r="BF55" i="28"/>
  <c r="AY55" i="28"/>
  <c r="BG55" i="28"/>
  <c r="BK55" i="28"/>
  <c r="AZ55" i="28"/>
  <c r="BH55" i="28"/>
  <c r="BL55" i="28"/>
  <c r="BA55" i="28"/>
  <c r="BE55" i="28"/>
  <c r="AM55" i="28"/>
  <c r="AN55" i="28"/>
  <c r="AQ55" i="28"/>
  <c r="AR55" i="28"/>
  <c r="AE55" i="28"/>
  <c r="AI55" i="28"/>
  <c r="AF55" i="28"/>
  <c r="AJ55" i="28"/>
  <c r="AC55" i="28"/>
  <c r="AG55" i="28"/>
  <c r="AK55" i="28"/>
  <c r="AO55" i="28"/>
  <c r="AD55" i="28"/>
  <c r="AH55" i="28"/>
  <c r="AL55" i="28"/>
  <c r="AP55" i="28"/>
  <c r="DX64" i="28"/>
  <c r="DX12" i="28"/>
  <c r="DX65" i="28"/>
  <c r="DX20" i="28"/>
  <c r="DX9" i="28"/>
  <c r="DX42" i="28"/>
  <c r="DX22" i="28"/>
  <c r="DV40" i="28"/>
  <c r="DX40" i="28"/>
  <c r="DX57" i="28"/>
  <c r="DX43" i="28"/>
  <c r="EB45" i="28" l="1"/>
  <c r="W13" i="28"/>
  <c r="EB13" i="28"/>
  <c r="EA13" i="28"/>
  <c r="EH45" i="28"/>
  <c r="EA45" i="28"/>
  <c r="X13" i="28"/>
  <c r="EG45" i="28"/>
  <c r="DX58" i="28"/>
  <c r="DX38" i="28"/>
  <c r="EE59" i="28" l="1"/>
  <c r="EF59" i="28"/>
  <c r="AS42" i="28"/>
  <c r="EC59" i="28"/>
  <c r="ED59" i="28"/>
  <c r="BK25" i="28"/>
  <c r="BL25" i="28"/>
  <c r="AY25" i="28"/>
  <c r="AZ25" i="28"/>
  <c r="BA25" i="28"/>
  <c r="BB25" i="28"/>
  <c r="BG25" i="28"/>
  <c r="BH25" i="28"/>
  <c r="DW59" i="28"/>
  <c r="EK59" i="28"/>
  <c r="EL59" i="28"/>
  <c r="DZ59" i="28"/>
  <c r="DY59" i="28"/>
  <c r="AI25" i="28"/>
  <c r="AJ25" i="28"/>
  <c r="AH25" i="28"/>
  <c r="AC25" i="28"/>
  <c r="AO25" i="28"/>
  <c r="AP25" i="28"/>
  <c r="AL25" i="28"/>
  <c r="AG25" i="28"/>
  <c r="AD25" i="28"/>
  <c r="AK25" i="28"/>
  <c r="EJ59" i="28"/>
  <c r="EI59" i="28"/>
  <c r="AO54" i="28"/>
  <c r="X65" i="28"/>
  <c r="W65" i="28"/>
  <c r="AV48" i="28"/>
  <c r="AU48" i="28"/>
  <c r="EA25" i="28"/>
  <c r="X25" i="28"/>
  <c r="EB25" i="28"/>
  <c r="W25" i="28"/>
  <c r="AU49" i="28"/>
  <c r="AV49" i="28"/>
  <c r="EI31" i="28"/>
  <c r="EK31" i="28"/>
  <c r="EJ31" i="28"/>
  <c r="EL31" i="28"/>
  <c r="EG31" i="28"/>
  <c r="EH31" i="28"/>
  <c r="ED54" i="28"/>
  <c r="EA54" i="28"/>
  <c r="EE54" i="28"/>
  <c r="EB54" i="28"/>
  <c r="EF54" i="28"/>
  <c r="EC54" i="28"/>
  <c r="EI34" i="28"/>
  <c r="EJ34" i="28"/>
  <c r="EG34" i="28"/>
  <c r="EH34" i="28"/>
  <c r="EA27" i="28"/>
  <c r="EB27" i="28"/>
  <c r="ED27" i="28"/>
  <c r="EC27" i="28"/>
  <c r="EE27" i="28"/>
  <c r="EF27" i="28"/>
  <c r="AY10" i="28"/>
  <c r="AZ10" i="28"/>
  <c r="AV29" i="28"/>
  <c r="AY29" i="28"/>
  <c r="AS29" i="28"/>
  <c r="AZ29" i="28"/>
  <c r="AT29" i="28"/>
  <c r="AU29" i="28"/>
  <c r="AV27" i="28"/>
  <c r="AY27" i="28"/>
  <c r="BK27" i="28"/>
  <c r="AS27" i="28"/>
  <c r="AZ27" i="28"/>
  <c r="BL27" i="28"/>
  <c r="AT27" i="28"/>
  <c r="AU27" i="28"/>
  <c r="AM34" i="28"/>
  <c r="AE34" i="28"/>
  <c r="AI34" i="28"/>
  <c r="AO34" i="28"/>
  <c r="AF34" i="28"/>
  <c r="AJ34" i="28"/>
  <c r="AP34" i="28"/>
  <c r="AN34" i="28"/>
  <c r="AD34" i="28"/>
  <c r="AH34" i="28"/>
  <c r="AL34" i="28"/>
  <c r="AC34" i="28"/>
  <c r="W34" i="28"/>
  <c r="AK34" i="28"/>
  <c r="Y34" i="28"/>
  <c r="Z34" i="28"/>
  <c r="AG34" i="28"/>
  <c r="X34" i="28"/>
  <c r="AQ34" i="28"/>
  <c r="AR34" i="28"/>
  <c r="DY19" i="28"/>
  <c r="DU19" i="28"/>
  <c r="DZ19" i="28"/>
  <c r="DW19" i="28"/>
  <c r="EA31" i="28"/>
  <c r="EB31" i="28"/>
  <c r="ED31" i="28"/>
  <c r="EC31" i="28"/>
  <c r="EE31" i="28"/>
  <c r="EF31" i="28"/>
  <c r="EI27" i="28"/>
  <c r="EJ27" i="28"/>
  <c r="EG27" i="28"/>
  <c r="EH27" i="28"/>
  <c r="EG42" i="28"/>
  <c r="EH42" i="28"/>
  <c r="EB49" i="28"/>
  <c r="W49" i="28"/>
  <c r="EA49" i="28"/>
  <c r="X49" i="28"/>
  <c r="BA10" i="28"/>
  <c r="BB10" i="28"/>
  <c r="EG65" i="28"/>
  <c r="EH65" i="28"/>
  <c r="AS25" i="28"/>
  <c r="EG25" i="28"/>
  <c r="AT25" i="28"/>
  <c r="EH25" i="28"/>
  <c r="EB48" i="28"/>
  <c r="EA48" i="28"/>
  <c r="W48" i="28"/>
  <c r="AS48" i="28"/>
  <c r="AT48" i="28"/>
  <c r="EH48" i="28"/>
  <c r="EG48" i="28"/>
  <c r="AV19" i="28"/>
  <c r="AY19" i="28"/>
  <c r="BK19" i="28"/>
  <c r="AS19" i="28"/>
  <c r="AZ19" i="28"/>
  <c r="BL19" i="28"/>
  <c r="AT19" i="28"/>
  <c r="AU19" i="28"/>
  <c r="AE19" i="28"/>
  <c r="AI19" i="28"/>
  <c r="AO19" i="28"/>
  <c r="AM19" i="28"/>
  <c r="AF19" i="28"/>
  <c r="AJ19" i="28"/>
  <c r="AP19" i="28"/>
  <c r="AN19" i="28"/>
  <c r="AD19" i="28"/>
  <c r="AH19" i="28"/>
  <c r="AL19" i="28"/>
  <c r="AG19" i="28"/>
  <c r="W19" i="28"/>
  <c r="AK19" i="28"/>
  <c r="Y19" i="28"/>
  <c r="AC19" i="28"/>
  <c r="Z19" i="28"/>
  <c r="X19" i="28"/>
  <c r="AR19" i="28"/>
  <c r="AQ19" i="28"/>
  <c r="ED34" i="28"/>
  <c r="EA34" i="28"/>
  <c r="EE34" i="28"/>
  <c r="EB34" i="28"/>
  <c r="EF34" i="28"/>
  <c r="EC34" i="28"/>
  <c r="W44" i="28"/>
  <c r="EB44" i="28"/>
  <c r="EA44" i="28"/>
  <c r="X44" i="28"/>
  <c r="AS49" i="28"/>
  <c r="EG49" i="28"/>
  <c r="AT49" i="28"/>
  <c r="EH49" i="28"/>
  <c r="DY39" i="28"/>
  <c r="DU39" i="28"/>
  <c r="DZ39" i="28"/>
  <c r="DW39" i="28"/>
  <c r="AS10" i="28"/>
  <c r="AT10" i="28"/>
  <c r="AZ34" i="28"/>
  <c r="BL34" i="28"/>
  <c r="AV34" i="28"/>
  <c r="AS34" i="28"/>
  <c r="AT34" i="28"/>
  <c r="AY34" i="28"/>
  <c r="BK34" i="28"/>
  <c r="AU34" i="28"/>
  <c r="EA19" i="28"/>
  <c r="EB19" i="28"/>
  <c r="ED19" i="28"/>
  <c r="EC19" i="28"/>
  <c r="EE19" i="28"/>
  <c r="EF19" i="28"/>
  <c r="AE31" i="28"/>
  <c r="AI31" i="28"/>
  <c r="AO31" i="28"/>
  <c r="AM31" i="28"/>
  <c r="AF31" i="28"/>
  <c r="AJ31" i="28"/>
  <c r="AP31" i="28"/>
  <c r="AN31" i="28"/>
  <c r="AD31" i="28"/>
  <c r="AH31" i="28"/>
  <c r="AL31" i="28"/>
  <c r="AG31" i="28"/>
  <c r="W31" i="28"/>
  <c r="AC31" i="28"/>
  <c r="AK31" i="28"/>
  <c r="X31" i="28"/>
  <c r="X47" i="28"/>
  <c r="W47" i="28"/>
  <c r="EA47" i="28"/>
  <c r="EB47" i="28"/>
  <c r="AV25" i="28"/>
  <c r="AU25" i="28"/>
  <c r="AT47" i="28"/>
  <c r="AS47" i="28"/>
  <c r="AU47" i="28"/>
  <c r="AV47" i="28"/>
  <c r="DU54" i="28"/>
  <c r="DZ54" i="28"/>
  <c r="DW54" i="28"/>
  <c r="DY54" i="28"/>
  <c r="DU34" i="28"/>
  <c r="DZ34" i="28"/>
  <c r="DW34" i="28"/>
  <c r="DY34" i="28"/>
  <c r="DY27" i="28"/>
  <c r="DU27" i="28"/>
  <c r="DZ27" i="28"/>
  <c r="DW27" i="28"/>
  <c r="EA42" i="28"/>
  <c r="EB42" i="28"/>
  <c r="EH44" i="28"/>
  <c r="EG44" i="28"/>
  <c r="AS44" i="28"/>
  <c r="AT44" i="28"/>
  <c r="EE10" i="28"/>
  <c r="EF10" i="28"/>
  <c r="AE29" i="28"/>
  <c r="AI29" i="28"/>
  <c r="AN29" i="28"/>
  <c r="AF29" i="28"/>
  <c r="AJ29" i="28"/>
  <c r="AM29" i="28"/>
  <c r="AD29" i="28"/>
  <c r="AH29" i="28"/>
  <c r="AL29" i="28"/>
  <c r="W29" i="28"/>
  <c r="X29" i="28"/>
  <c r="AG29" i="28"/>
  <c r="Y29" i="28"/>
  <c r="AC29" i="28"/>
  <c r="AK29" i="28"/>
  <c r="Z29" i="28"/>
  <c r="AR29" i="28"/>
  <c r="AQ29" i="28"/>
  <c r="AE27" i="28"/>
  <c r="AI27" i="28"/>
  <c r="AO27" i="28"/>
  <c r="AM27" i="28"/>
  <c r="AF27" i="28"/>
  <c r="AJ27" i="28"/>
  <c r="AP27" i="28"/>
  <c r="AN27" i="28"/>
  <c r="AD27" i="28"/>
  <c r="AH27" i="28"/>
  <c r="AL27" i="28"/>
  <c r="AG27" i="28"/>
  <c r="W27" i="28"/>
  <c r="Y27" i="28"/>
  <c r="X27" i="28"/>
  <c r="AC27" i="28"/>
  <c r="Z27" i="28"/>
  <c r="AK27" i="28"/>
  <c r="AR27" i="28"/>
  <c r="AQ27" i="28"/>
  <c r="EI19" i="28"/>
  <c r="EJ19" i="28"/>
  <c r="EG19" i="28"/>
  <c r="EH19" i="28"/>
  <c r="DY31" i="28"/>
  <c r="DU31" i="28"/>
  <c r="DZ31" i="28"/>
  <c r="DW31" i="28"/>
  <c r="BB31" i="28"/>
  <c r="BF31" i="28"/>
  <c r="AV31" i="28"/>
  <c r="AY31" i="28"/>
  <c r="BG31" i="28"/>
  <c r="BK31" i="28"/>
  <c r="AS31" i="28"/>
  <c r="AZ31" i="28"/>
  <c r="BH31" i="28"/>
  <c r="BL31" i="28"/>
  <c r="AT31" i="28"/>
  <c r="BA31" i="28"/>
  <c r="BE31" i="28"/>
  <c r="AU31" i="28"/>
  <c r="DX35" i="28"/>
  <c r="DV35" i="28"/>
  <c r="DX19" i="28"/>
  <c r="AI54" i="28" l="1"/>
  <c r="AM54" i="28"/>
  <c r="AC54" i="28"/>
  <c r="AL54" i="28"/>
  <c r="Y54" i="28"/>
  <c r="AN54" i="28"/>
  <c r="AK54" i="28"/>
  <c r="AP54" i="28"/>
  <c r="AV42" i="28"/>
  <c r="X42" i="28"/>
  <c r="X54" i="28"/>
  <c r="AG54" i="28"/>
  <c r="AH54" i="28"/>
  <c r="AJ54" i="28"/>
  <c r="AE54" i="28"/>
  <c r="AU42" i="28"/>
  <c r="W42" i="28"/>
  <c r="Z54" i="28"/>
  <c r="W54" i="28"/>
  <c r="AD54" i="28"/>
  <c r="AF54" i="28"/>
  <c r="AT42" i="28"/>
  <c r="AI42" i="28"/>
  <c r="AP42" i="28"/>
  <c r="AL42" i="28"/>
  <c r="AO42" i="28"/>
  <c r="AN42" i="28"/>
  <c r="AC42" i="28"/>
  <c r="AM42" i="28"/>
  <c r="AF42" i="28"/>
  <c r="AD42" i="28"/>
  <c r="AG42" i="28"/>
  <c r="AE42" i="28"/>
  <c r="AJ42" i="28"/>
  <c r="AH42" i="28"/>
  <c r="AK42" i="28"/>
  <c r="BE42" i="28"/>
  <c r="BA42" i="28"/>
  <c r="BK42" i="28"/>
  <c r="AZ42" i="28"/>
  <c r="AY42" i="28"/>
  <c r="BB42" i="28"/>
  <c r="BL42" i="28"/>
  <c r="BF42" i="28"/>
  <c r="AQ42" i="28"/>
  <c r="AR42" i="28"/>
  <c r="AQ54" i="28"/>
  <c r="AO45" i="28"/>
  <c r="AP45" i="28"/>
  <c r="AG45" i="28"/>
  <c r="W45" i="28"/>
  <c r="AN45" i="28"/>
  <c r="AM45" i="28"/>
  <c r="AC45" i="28"/>
  <c r="AE45" i="28"/>
  <c r="AF45" i="28"/>
  <c r="AD45" i="28"/>
  <c r="AI45" i="28"/>
  <c r="AJ45" i="28"/>
  <c r="AH45" i="28"/>
  <c r="X45" i="28"/>
  <c r="BB45" i="28"/>
  <c r="BL45" i="28"/>
  <c r="BF45" i="28"/>
  <c r="BK45" i="28"/>
  <c r="BA45" i="28"/>
  <c r="AZ45" i="28"/>
  <c r="BE45" i="28"/>
  <c r="AY45" i="28"/>
  <c r="AT45" i="28"/>
  <c r="AS45" i="28"/>
  <c r="AR54" i="28"/>
  <c r="AU54" i="28"/>
  <c r="AS54" i="28"/>
  <c r="AZ54" i="28"/>
  <c r="AY54" i="28"/>
  <c r="AV54" i="28"/>
  <c r="AT54" i="28"/>
  <c r="BK54" i="28"/>
  <c r="EJ54" i="28"/>
  <c r="EH54" i="28"/>
  <c r="EI54" i="28"/>
  <c r="EG54" i="28"/>
  <c r="BL54" i="28"/>
  <c r="BI17" i="28" l="1"/>
  <c r="DU32" i="28"/>
  <c r="BD45" i="28"/>
  <c r="BC45" i="28"/>
  <c r="BI8" i="28"/>
  <c r="BJ8" i="28"/>
  <c r="BI45" i="28"/>
  <c r="BJ45" i="28"/>
  <c r="BD8" i="28"/>
  <c r="BC8" i="28"/>
  <c r="Y65" i="28"/>
  <c r="K45" i="28"/>
  <c r="BE61" i="28"/>
  <c r="BF61" i="28"/>
  <c r="BH61" i="28"/>
  <c r="BG61" i="28"/>
  <c r="BI61" i="28"/>
  <c r="BJ61" i="28"/>
  <c r="AV61" i="28"/>
  <c r="AU61" i="28"/>
  <c r="AZ61" i="28"/>
  <c r="AY61" i="28"/>
  <c r="BD61" i="28"/>
  <c r="BC61" i="28"/>
  <c r="BB61" i="28"/>
  <c r="BA61" i="28"/>
  <c r="AT61" i="28"/>
  <c r="AS61" i="28"/>
  <c r="DU41" i="28"/>
  <c r="AH65" i="28"/>
  <c r="AG65" i="28"/>
  <c r="EI65" i="28"/>
  <c r="EJ65" i="28"/>
  <c r="AK65" i="28"/>
  <c r="AL65" i="28"/>
  <c r="AL45" i="28"/>
  <c r="AH23" i="28"/>
  <c r="AL36" i="28"/>
  <c r="AK45" i="28"/>
  <c r="AE9" i="28"/>
  <c r="AF9" i="28"/>
  <c r="AD9" i="28"/>
  <c r="AG9" i="28"/>
  <c r="Z9" i="28"/>
  <c r="AH9" i="28"/>
  <c r="AC9" i="28"/>
  <c r="AO9" i="28"/>
  <c r="AP9" i="28"/>
  <c r="AL9" i="28"/>
  <c r="X9" i="28"/>
  <c r="AN9" i="28"/>
  <c r="AM9" i="28"/>
  <c r="W9" i="28"/>
  <c r="AK9" i="28"/>
  <c r="AI9" i="28"/>
  <c r="AJ9" i="28"/>
  <c r="Y9" i="28"/>
  <c r="AQ9" i="28"/>
  <c r="AR9" i="28"/>
  <c r="Z45" i="28"/>
  <c r="Y45" i="28"/>
  <c r="EA17" i="28"/>
  <c r="EB17" i="28"/>
  <c r="AQ45" i="28"/>
  <c r="AR45" i="28"/>
  <c r="AV45" i="28"/>
  <c r="AU45" i="28"/>
  <c r="AU33" i="28"/>
  <c r="BG45" i="28"/>
  <c r="BH45" i="28"/>
  <c r="DX55" i="28"/>
  <c r="DV31" i="28"/>
  <c r="DX31" i="28"/>
  <c r="BC17" i="28" l="1"/>
  <c r="Z8" i="28"/>
  <c r="Y8" i="28"/>
  <c r="X17" i="28"/>
  <c r="W17" i="28"/>
  <c r="Y17" i="28"/>
  <c r="Z17" i="28"/>
  <c r="BJ17" i="28"/>
  <c r="AU17" i="28"/>
  <c r="BD17" i="28"/>
  <c r="AV17" i="28"/>
  <c r="DW8" i="28"/>
  <c r="DZ8" i="28"/>
  <c r="DY8" i="28"/>
  <c r="DU8" i="28"/>
  <c r="BF51" i="28"/>
  <c r="BE51" i="28"/>
  <c r="AY51" i="28"/>
  <c r="BG51" i="28"/>
  <c r="BK51" i="28"/>
  <c r="AZ51" i="28"/>
  <c r="BH51" i="28"/>
  <c r="BL51" i="28"/>
  <c r="BB51" i="28"/>
  <c r="BA51" i="28"/>
  <c r="AV51" i="28"/>
  <c r="AU51" i="28"/>
  <c r="AS51" i="28"/>
  <c r="AT51" i="28"/>
  <c r="AF51" i="28"/>
  <c r="AC51" i="28"/>
  <c r="AN51" i="28"/>
  <c r="AJ51" i="28"/>
  <c r="AK51" i="28"/>
  <c r="AP51" i="28"/>
  <c r="AE51" i="28"/>
  <c r="AD51" i="28"/>
  <c r="AI51" i="28"/>
  <c r="AH51" i="28"/>
  <c r="AO51" i="28"/>
  <c r="AL51" i="28"/>
  <c r="AM51" i="28"/>
  <c r="AG51" i="28"/>
  <c r="AR51" i="28"/>
  <c r="AQ51" i="28"/>
  <c r="AQ8" i="28"/>
  <c r="AR8" i="28"/>
  <c r="AY17" i="28"/>
  <c r="BG17" i="28"/>
  <c r="BK17" i="28"/>
  <c r="AZ17" i="28"/>
  <c r="BH17" i="28"/>
  <c r="BL17" i="28"/>
  <c r="BB17" i="28"/>
  <c r="BA17" i="28"/>
  <c r="BF17" i="28"/>
  <c r="BE17" i="28"/>
  <c r="AS17" i="28"/>
  <c r="AT17" i="28"/>
  <c r="AR17" i="28"/>
  <c r="AQ17" i="28"/>
  <c r="AO8" i="28"/>
  <c r="AK8" i="28"/>
  <c r="AF8" i="28"/>
  <c r="W8" i="28"/>
  <c r="AJ8" i="28"/>
  <c r="X8" i="28"/>
  <c r="AP8" i="28"/>
  <c r="AC8" i="28"/>
  <c r="AM8" i="28"/>
  <c r="AG8" i="28"/>
  <c r="AN8" i="28"/>
  <c r="AD8" i="28"/>
  <c r="AE8" i="28"/>
  <c r="AH8" i="28"/>
  <c r="AI8" i="28"/>
  <c r="AL8" i="28"/>
  <c r="AP17" i="28"/>
  <c r="AM17" i="28"/>
  <c r="AE17" i="28"/>
  <c r="AD17" i="28"/>
  <c r="AI17" i="28"/>
  <c r="AO17" i="28"/>
  <c r="AL17" i="28"/>
  <c r="AN17" i="28"/>
  <c r="AG17" i="28"/>
  <c r="AF17" i="28"/>
  <c r="AK17" i="28"/>
  <c r="AJ17" i="28"/>
  <c r="AC17" i="28"/>
  <c r="AH17" i="28"/>
  <c r="DW32" i="28"/>
  <c r="DW18" i="28"/>
  <c r="EK18" i="28"/>
  <c r="BL32" i="28"/>
  <c r="AO32" i="28"/>
  <c r="EL56" i="28"/>
  <c r="DY56" i="28"/>
  <c r="EJ26" i="28"/>
  <c r="EE26" i="28"/>
  <c r="AD32" i="28"/>
  <c r="AC32" i="28"/>
  <c r="AO18" i="28"/>
  <c r="BD18" i="28"/>
  <c r="BE14" i="28"/>
  <c r="AT32" i="28"/>
  <c r="AS32" i="28"/>
  <c r="BK10" i="28"/>
  <c r="AQ26" i="28"/>
  <c r="AR26" i="28"/>
  <c r="W32" i="28"/>
  <c r="X32" i="28"/>
  <c r="AQ56" i="28"/>
  <c r="AR56" i="28"/>
  <c r="AR14" i="28"/>
  <c r="BD14" i="28"/>
  <c r="BG42" i="28"/>
  <c r="BH42" i="28"/>
  <c r="AE56" i="28"/>
  <c r="AH56" i="28"/>
  <c r="AF56" i="28"/>
  <c r="AO56" i="28"/>
  <c r="AG56" i="28"/>
  <c r="AP56" i="28"/>
  <c r="W56" i="28"/>
  <c r="X56" i="28"/>
  <c r="AN50" i="28"/>
  <c r="AM26" i="28"/>
  <c r="AF26" i="28"/>
  <c r="AD26" i="28"/>
  <c r="AG26" i="28"/>
  <c r="AE26" i="28"/>
  <c r="AJ26" i="28"/>
  <c r="AH26" i="28"/>
  <c r="AK26" i="28"/>
  <c r="AI26" i="28"/>
  <c r="AP26" i="28"/>
  <c r="AL26" i="28"/>
  <c r="AO26" i="28"/>
  <c r="AN26" i="28"/>
  <c r="AC26" i="28"/>
  <c r="X26" i="28"/>
  <c r="W26" i="28"/>
  <c r="BA26" i="28"/>
  <c r="BG26" i="28"/>
  <c r="BE26" i="28"/>
  <c r="BK26" i="28"/>
  <c r="BL26" i="28"/>
  <c r="BF26" i="28"/>
  <c r="BH26" i="28"/>
  <c r="BB26" i="28"/>
  <c r="AS26" i="28"/>
  <c r="AT26" i="28"/>
  <c r="AU26" i="28"/>
  <c r="AY26" i="28"/>
  <c r="AV26" i="28"/>
  <c r="AZ26" i="28"/>
  <c r="L45" i="28"/>
  <c r="BD20" i="28"/>
  <c r="BC20" i="28"/>
  <c r="BC31" i="28"/>
  <c r="BD31" i="28"/>
  <c r="Y31" i="28"/>
  <c r="Z31" i="28"/>
  <c r="BD57" i="28"/>
  <c r="BC57" i="28"/>
  <c r="BD32" i="28"/>
  <c r="BC32" i="28"/>
  <c r="BD26" i="28"/>
  <c r="BC26" i="28"/>
  <c r="BD38" i="28"/>
  <c r="BC38" i="28"/>
  <c r="BJ55" i="28"/>
  <c r="BI55" i="28"/>
  <c r="Z12" i="28"/>
  <c r="Y12" i="28"/>
  <c r="BI40" i="28"/>
  <c r="BJ40" i="28"/>
  <c r="Z57" i="28"/>
  <c r="Y57" i="28"/>
  <c r="BJ42" i="28"/>
  <c r="BI42" i="28"/>
  <c r="BC33" i="28"/>
  <c r="BD33" i="28"/>
  <c r="Y51" i="28"/>
  <c r="Z51" i="28"/>
  <c r="Z32" i="28"/>
  <c r="Y32" i="28"/>
  <c r="BI32" i="28"/>
  <c r="BJ32" i="28"/>
  <c r="BI38" i="28"/>
  <c r="BJ38" i="28"/>
  <c r="BI44" i="28"/>
  <c r="BJ44" i="28"/>
  <c r="Z42" i="28"/>
  <c r="Y42" i="28"/>
  <c r="F45" i="28"/>
  <c r="Z65" i="28"/>
  <c r="E45" i="28"/>
  <c r="BI33" i="28"/>
  <c r="BJ33" i="28"/>
  <c r="BD51" i="28"/>
  <c r="BC51" i="28"/>
  <c r="BI20" i="28"/>
  <c r="BJ20" i="28"/>
  <c r="BJ26" i="28"/>
  <c r="BI26" i="28"/>
  <c r="BJ31" i="28"/>
  <c r="BI31" i="28"/>
  <c r="BC55" i="28"/>
  <c r="BD55" i="28"/>
  <c r="Z40" i="28"/>
  <c r="Y40" i="28"/>
  <c r="BC40" i="28"/>
  <c r="BD40" i="28"/>
  <c r="BC44" i="28"/>
  <c r="BD44" i="28"/>
  <c r="BJ57" i="28"/>
  <c r="BI57" i="28"/>
  <c r="BC42" i="28"/>
  <c r="BD42" i="28"/>
  <c r="Z33" i="28"/>
  <c r="Y33" i="28"/>
  <c r="BJ51" i="28"/>
  <c r="BI51" i="28"/>
  <c r="Y20" i="28"/>
  <c r="Z20" i="28"/>
  <c r="R9" i="28"/>
  <c r="Q52" i="28"/>
  <c r="R52" i="28"/>
  <c r="K52" i="28"/>
  <c r="L52" i="28"/>
  <c r="Z66" i="28"/>
  <c r="E44" i="28"/>
  <c r="M12" i="28"/>
  <c r="L22" i="28"/>
  <c r="BC23" i="28"/>
  <c r="AQ16" i="28"/>
  <c r="J45" i="28"/>
  <c r="O45" i="28"/>
  <c r="T45" i="28"/>
  <c r="M45" i="28"/>
  <c r="N45" i="28"/>
  <c r="D45" i="28"/>
  <c r="G45" i="28"/>
  <c r="Q45" i="28"/>
  <c r="R45" i="28"/>
  <c r="H45" i="28"/>
  <c r="S45" i="28"/>
  <c r="C45" i="28"/>
  <c r="P45" i="28"/>
  <c r="I45" i="28"/>
  <c r="N13" i="28"/>
  <c r="D13" i="28"/>
  <c r="T13" i="28"/>
  <c r="M13" i="28"/>
  <c r="R13" i="28"/>
  <c r="H13" i="28"/>
  <c r="G13" i="28"/>
  <c r="Q13" i="28"/>
  <c r="C13" i="28"/>
  <c r="L13" i="28"/>
  <c r="S13" i="28"/>
  <c r="K13" i="28"/>
  <c r="J13" i="28"/>
  <c r="O13" i="28"/>
  <c r="P13" i="28"/>
  <c r="I13" i="28"/>
  <c r="AS57" i="28"/>
  <c r="AT57" i="28"/>
  <c r="EG57" i="28"/>
  <c r="EH57" i="28"/>
  <c r="X57" i="28"/>
  <c r="W57" i="28"/>
  <c r="EB57" i="28"/>
  <c r="EA57" i="28"/>
  <c r="AJ50" i="28"/>
  <c r="AP37" i="28"/>
  <c r="AR52" i="28"/>
  <c r="AQ52" i="28"/>
  <c r="P52" i="28"/>
  <c r="O52" i="28"/>
  <c r="J52" i="28"/>
  <c r="I52" i="28"/>
  <c r="DU38" i="28"/>
  <c r="AQ37" i="28"/>
  <c r="AR37" i="28"/>
  <c r="EL12" i="28"/>
  <c r="EK12" i="28"/>
  <c r="AE41" i="28"/>
  <c r="AF41" i="28"/>
  <c r="AD41" i="28"/>
  <c r="AC41" i="28"/>
  <c r="AM41" i="28"/>
  <c r="AK41" i="28"/>
  <c r="AN41" i="28"/>
  <c r="AH41" i="28"/>
  <c r="AL41" i="28"/>
  <c r="AI41" i="28"/>
  <c r="AG41" i="28"/>
  <c r="AJ41" i="28"/>
  <c r="AR41" i="28"/>
  <c r="AQ41" i="28"/>
  <c r="X20" i="28"/>
  <c r="EB20" i="28"/>
  <c r="EA20" i="28"/>
  <c r="W20" i="28"/>
  <c r="AG38" i="28"/>
  <c r="AH38" i="28"/>
  <c r="W38" i="28"/>
  <c r="EA38" i="28"/>
  <c r="X38" i="28"/>
  <c r="EB38" i="28"/>
  <c r="BC37" i="28"/>
  <c r="BH37" i="28"/>
  <c r="BI37" i="28"/>
  <c r="BD37" i="28"/>
  <c r="BG37" i="28"/>
  <c r="BE37" i="28"/>
  <c r="BF37" i="28"/>
  <c r="BJ37" i="28"/>
  <c r="AU37" i="28"/>
  <c r="BB37" i="28"/>
  <c r="AV37" i="28"/>
  <c r="AS37" i="28"/>
  <c r="AY37" i="28"/>
  <c r="AT37" i="28"/>
  <c r="BA37" i="28"/>
  <c r="AZ37" i="28"/>
  <c r="AL12" i="28"/>
  <c r="AK12" i="28"/>
  <c r="ED12" i="28"/>
  <c r="EC12" i="28"/>
  <c r="AD12" i="28"/>
  <c r="AC12" i="28"/>
  <c r="AN12" i="28"/>
  <c r="AM12" i="28"/>
  <c r="EH59" i="28"/>
  <c r="EG59" i="28"/>
  <c r="AR15" i="28"/>
  <c r="AO41" i="28"/>
  <c r="BH52" i="28"/>
  <c r="BI52" i="28"/>
  <c r="AY52" i="28"/>
  <c r="AZ52" i="28"/>
  <c r="BE52" i="28"/>
  <c r="BC52" i="28"/>
  <c r="BD52" i="28"/>
  <c r="BB52" i="28"/>
  <c r="BG52" i="28"/>
  <c r="BF52" i="28"/>
  <c r="BA52" i="28"/>
  <c r="BJ52" i="28"/>
  <c r="AU52" i="28"/>
  <c r="AV52" i="28"/>
  <c r="N52" i="28"/>
  <c r="M52" i="28"/>
  <c r="D52" i="28"/>
  <c r="C52" i="28"/>
  <c r="Z38" i="28"/>
  <c r="Y38" i="28"/>
  <c r="EF38" i="28"/>
  <c r="EE38" i="28"/>
  <c r="AI12" i="28"/>
  <c r="AJ12" i="28"/>
  <c r="BF41" i="28"/>
  <c r="BG41" i="28"/>
  <c r="BH41" i="28"/>
  <c r="BI41" i="28"/>
  <c r="BC41" i="28"/>
  <c r="BJ41" i="28"/>
  <c r="BB41" i="28"/>
  <c r="BA41" i="28"/>
  <c r="AZ41" i="28"/>
  <c r="BE41" i="28"/>
  <c r="AY41" i="28"/>
  <c r="BD41" i="28"/>
  <c r="AS41" i="28"/>
  <c r="AT41" i="28"/>
  <c r="EA59" i="28"/>
  <c r="EB59" i="28"/>
  <c r="DZ15" i="28"/>
  <c r="EA15" i="28"/>
  <c r="EB52" i="28"/>
  <c r="BK52" i="28"/>
  <c r="DW41" i="28"/>
  <c r="DY41" i="28"/>
  <c r="DZ41" i="28"/>
  <c r="AM64" i="28"/>
  <c r="Z64" i="28"/>
  <c r="AJ64" i="28"/>
  <c r="Y64" i="28"/>
  <c r="AI64" i="28"/>
  <c r="AN64" i="28"/>
  <c r="AM52" i="28"/>
  <c r="AG52" i="28"/>
  <c r="AF52" i="28"/>
  <c r="AL52" i="28"/>
  <c r="AJ52" i="28"/>
  <c r="AI52" i="28"/>
  <c r="AH52" i="28"/>
  <c r="AN52" i="28"/>
  <c r="AK52" i="28"/>
  <c r="AE52" i="28"/>
  <c r="H52" i="28"/>
  <c r="G52" i="28"/>
  <c r="AN37" i="28"/>
  <c r="AH37" i="28"/>
  <c r="AE37" i="28"/>
  <c r="AM37" i="28"/>
  <c r="AF37" i="28"/>
  <c r="AG37" i="28"/>
  <c r="AJ37" i="28"/>
  <c r="AK37" i="28"/>
  <c r="AI37" i="28"/>
  <c r="AL37" i="28"/>
  <c r="Y37" i="28"/>
  <c r="W37" i="28"/>
  <c r="Z37" i="28"/>
  <c r="AD37" i="28"/>
  <c r="AC37" i="28"/>
  <c r="X37" i="28"/>
  <c r="EJ12" i="28"/>
  <c r="EI12" i="28"/>
  <c r="DZ12" i="28"/>
  <c r="DY12" i="28"/>
  <c r="AE12" i="28"/>
  <c r="AF12" i="28"/>
  <c r="EF12" i="28"/>
  <c r="EE12" i="28"/>
  <c r="DW12" i="28"/>
  <c r="AH6" i="28"/>
  <c r="AR63" i="28"/>
  <c r="Y14" i="28"/>
  <c r="AL14" i="28"/>
  <c r="I48" i="28"/>
  <c r="BB30" i="28"/>
  <c r="BH30" i="28"/>
  <c r="BE30" i="28"/>
  <c r="BC30" i="28"/>
  <c r="BD30" i="28"/>
  <c r="BA30" i="28"/>
  <c r="BG30" i="28"/>
  <c r="BF30" i="28"/>
  <c r="BK30" i="28"/>
  <c r="AM56" i="28"/>
  <c r="AN56" i="28"/>
  <c r="BH65" i="28"/>
  <c r="BE65" i="28"/>
  <c r="BJ65" i="28"/>
  <c r="BK65" i="28"/>
  <c r="BL65" i="28"/>
  <c r="BI65" i="28"/>
  <c r="AY65" i="28"/>
  <c r="AU65" i="28"/>
  <c r="BD65" i="28"/>
  <c r="BA65" i="28"/>
  <c r="BF65" i="28"/>
  <c r="BG65" i="28"/>
  <c r="AZ65" i="28"/>
  <c r="AV65" i="28"/>
  <c r="BB65" i="28"/>
  <c r="BC65" i="28"/>
  <c r="AS65" i="28"/>
  <c r="AT65" i="28"/>
  <c r="BF66" i="28"/>
  <c r="BC66" i="28"/>
  <c r="AZ66" i="28"/>
  <c r="AT66" i="28"/>
  <c r="AU66" i="28"/>
  <c r="BJ66" i="28"/>
  <c r="BG66" i="28"/>
  <c r="BD66" i="28"/>
  <c r="BA66" i="28"/>
  <c r="AV66" i="28"/>
  <c r="BH66" i="28"/>
  <c r="BE66" i="28"/>
  <c r="BB66" i="28"/>
  <c r="AY66" i="28"/>
  <c r="AS66" i="28"/>
  <c r="BI66" i="28"/>
  <c r="BF13" i="28"/>
  <c r="BG13" i="28"/>
  <c r="BH13" i="28"/>
  <c r="BI13" i="28"/>
  <c r="BJ13" i="28"/>
  <c r="AY13" i="28"/>
  <c r="AZ13" i="28"/>
  <c r="BA13" i="28"/>
  <c r="BB13" i="28"/>
  <c r="BC13" i="28"/>
  <c r="BD13" i="28"/>
  <c r="BE13" i="28"/>
  <c r="AT13" i="28"/>
  <c r="AS13" i="28"/>
  <c r="AL60" i="28"/>
  <c r="AM60" i="28"/>
  <c r="AN60" i="28"/>
  <c r="AG60" i="28"/>
  <c r="AE60" i="28"/>
  <c r="AF60" i="28"/>
  <c r="AD60" i="28"/>
  <c r="AK60" i="28"/>
  <c r="AI60" i="28"/>
  <c r="AJ60" i="28"/>
  <c r="AH60" i="28"/>
  <c r="AC60" i="28"/>
  <c r="Z60" i="28"/>
  <c r="Y60" i="28"/>
  <c r="W60" i="28"/>
  <c r="X60" i="28"/>
  <c r="AL56" i="28"/>
  <c r="AK56" i="28"/>
  <c r="AD56" i="28"/>
  <c r="AC56" i="28"/>
  <c r="AN66" i="28"/>
  <c r="AM66" i="28"/>
  <c r="AG66" i="28"/>
  <c r="AF66" i="28"/>
  <c r="AD66" i="28"/>
  <c r="W66" i="28"/>
  <c r="AE66" i="28"/>
  <c r="AJ66" i="28"/>
  <c r="AH66" i="28"/>
  <c r="AC66" i="28"/>
  <c r="AK66" i="28"/>
  <c r="AI66" i="28"/>
  <c r="AL66" i="28"/>
  <c r="X66" i="28"/>
  <c r="AR66" i="28"/>
  <c r="AQ66" i="28"/>
  <c r="BB64" i="28"/>
  <c r="AY64" i="28"/>
  <c r="AS64" i="28"/>
  <c r="BI64" i="28"/>
  <c r="BF64" i="28"/>
  <c r="BC64" i="28"/>
  <c r="AZ64" i="28"/>
  <c r="AT64" i="28"/>
  <c r="AU64" i="28"/>
  <c r="BJ64" i="28"/>
  <c r="BG64" i="28"/>
  <c r="BD64" i="28"/>
  <c r="BA64" i="28"/>
  <c r="AV64" i="28"/>
  <c r="BH64" i="28"/>
  <c r="BE64" i="28"/>
  <c r="BJ60" i="28"/>
  <c r="AY60" i="28"/>
  <c r="AZ60" i="28"/>
  <c r="BA60" i="28"/>
  <c r="BB60" i="28"/>
  <c r="BC60" i="28"/>
  <c r="BD60" i="28"/>
  <c r="BE60" i="28"/>
  <c r="BF60" i="28"/>
  <c r="BG60" i="28"/>
  <c r="BH60" i="28"/>
  <c r="BI60" i="28"/>
  <c r="AV60" i="28"/>
  <c r="AS60" i="28"/>
  <c r="AU60" i="28"/>
  <c r="AT60" i="28"/>
  <c r="AR58" i="28"/>
  <c r="AQ58" i="28"/>
  <c r="AI56" i="28"/>
  <c r="AJ56" i="28"/>
  <c r="AQ65" i="28"/>
  <c r="AR65" i="28"/>
  <c r="AR64" i="28"/>
  <c r="AQ64" i="28"/>
  <c r="AR60" i="28"/>
  <c r="AQ60" i="28"/>
  <c r="AE58" i="28"/>
  <c r="AH58" i="28"/>
  <c r="AG58" i="28"/>
  <c r="AF58" i="28"/>
  <c r="Y58" i="28"/>
  <c r="X58" i="28"/>
  <c r="W58" i="28"/>
  <c r="Z58" i="28"/>
  <c r="BK63" i="28"/>
  <c r="AN63" i="28"/>
  <c r="AM63" i="28"/>
  <c r="AF63" i="28"/>
  <c r="AD63" i="28"/>
  <c r="AE63" i="28"/>
  <c r="AJ63" i="28"/>
  <c r="AC63" i="28"/>
  <c r="AI63" i="28"/>
  <c r="AN58" i="28"/>
  <c r="AM58" i="28"/>
  <c r="T6" i="28"/>
  <c r="AL58" i="28"/>
  <c r="AK58" i="28"/>
  <c r="AD58" i="28"/>
  <c r="AC58" i="28"/>
  <c r="AQ48" i="28"/>
  <c r="AR48" i="28"/>
  <c r="AI58" i="28"/>
  <c r="AJ58" i="28"/>
  <c r="EB14" i="28"/>
  <c r="BA63" i="28"/>
  <c r="BB63" i="28"/>
  <c r="BC63" i="28"/>
  <c r="BD63" i="28"/>
  <c r="BE63" i="28"/>
  <c r="BF63" i="28"/>
  <c r="BI63" i="28"/>
  <c r="BJ63" i="28"/>
  <c r="AU63" i="28"/>
  <c r="AV63" i="28"/>
  <c r="AS63" i="28"/>
  <c r="AT63" i="28"/>
  <c r="AK14" i="28"/>
  <c r="AQ63" i="28"/>
  <c r="AE23" i="28"/>
  <c r="AG6" i="28"/>
  <c r="AN6" i="28"/>
  <c r="Z6" i="28"/>
  <c r="AE6" i="28"/>
  <c r="AJ23" i="28"/>
  <c r="AM6" i="28"/>
  <c r="W23" i="28"/>
  <c r="X23" i="28"/>
  <c r="AM23" i="28"/>
  <c r="AR6" i="28"/>
  <c r="AI6" i="28"/>
  <c r="AF6" i="28"/>
  <c r="AC6" i="28"/>
  <c r="AJ6" i="28"/>
  <c r="Y6" i="28"/>
  <c r="W6" i="28"/>
  <c r="AK6" i="28"/>
  <c r="AD6" i="28"/>
  <c r="X6" i="28"/>
  <c r="AL6" i="28"/>
  <c r="AP36" i="28"/>
  <c r="AE36" i="28"/>
  <c r="AQ36" i="28"/>
  <c r="AO36" i="28"/>
  <c r="AR36" i="28"/>
  <c r="AF36" i="28"/>
  <c r="X36" i="28"/>
  <c r="AI36" i="28"/>
  <c r="AC36" i="28"/>
  <c r="W36" i="28"/>
  <c r="AD36" i="28"/>
  <c r="AJ36" i="28"/>
  <c r="AC23" i="28"/>
  <c r="AL23" i="28"/>
  <c r="AI23" i="28"/>
  <c r="AT52" i="28"/>
  <c r="AS52" i="28"/>
  <c r="AY30" i="28"/>
  <c r="AZ30" i="28"/>
  <c r="AD23" i="28"/>
  <c r="AP23" i="28"/>
  <c r="AG23" i="28"/>
  <c r="AK23" i="28"/>
  <c r="AK36" i="28"/>
  <c r="AZ63" i="28"/>
  <c r="AY63" i="28"/>
  <c r="AJ57" i="28"/>
  <c r="AI57" i="28"/>
  <c r="AD52" i="28"/>
  <c r="AC52" i="28"/>
  <c r="EG36" i="28"/>
  <c r="EJ36" i="28"/>
  <c r="EI36" i="28"/>
  <c r="EH36" i="28"/>
  <c r="EC36" i="28"/>
  <c r="EA36" i="28"/>
  <c r="EE36" i="28"/>
  <c r="ED36" i="28"/>
  <c r="EB36" i="28"/>
  <c r="EF36" i="28"/>
  <c r="BK36" i="28"/>
  <c r="BL36" i="28"/>
  <c r="AS36" i="28"/>
  <c r="AZ36" i="28"/>
  <c r="AT36" i="28"/>
  <c r="AY36" i="28"/>
  <c r="AR30" i="28"/>
  <c r="AE30" i="28"/>
  <c r="AJ30" i="28"/>
  <c r="AG30" i="28"/>
  <c r="AI30" i="28"/>
  <c r="AP30" i="28"/>
  <c r="AK30" i="28"/>
  <c r="AO30" i="28"/>
  <c r="AH30" i="28"/>
  <c r="AQ30" i="28"/>
  <c r="AF30" i="28"/>
  <c r="AL30" i="28"/>
  <c r="AM30" i="28"/>
  <c r="AC30" i="28"/>
  <c r="W30" i="28"/>
  <c r="AN30" i="28"/>
  <c r="X30" i="28"/>
  <c r="AD30" i="28"/>
  <c r="AF23" i="28"/>
  <c r="AO23" i="28"/>
  <c r="AN23" i="28"/>
  <c r="X63" i="28"/>
  <c r="W63" i="28"/>
  <c r="W52" i="28"/>
  <c r="X52" i="28"/>
  <c r="AT30" i="28"/>
  <c r="AS30" i="28"/>
  <c r="EA55" i="28"/>
  <c r="W55" i="28"/>
  <c r="EB55" i="28"/>
  <c r="X55" i="28"/>
  <c r="AV33" i="28"/>
  <c r="EG55" i="28"/>
  <c r="AS55" i="28"/>
  <c r="EH55" i="28"/>
  <c r="AT55" i="28"/>
  <c r="DU55" i="28"/>
  <c r="EG22" i="28"/>
  <c r="EH22" i="28"/>
  <c r="AS22" i="28"/>
  <c r="AT22" i="28"/>
  <c r="EH33" i="28"/>
  <c r="AT33" i="28"/>
  <c r="EG33" i="28"/>
  <c r="AS33" i="28"/>
  <c r="AQ23" i="28"/>
  <c r="AR23" i="28"/>
  <c r="X51" i="28"/>
  <c r="W51" i="28"/>
  <c r="Z63" i="28"/>
  <c r="Y63" i="28"/>
  <c r="Y36" i="28"/>
  <c r="Z36" i="28"/>
  <c r="Z56" i="28"/>
  <c r="Y56" i="28"/>
  <c r="Y41" i="28"/>
  <c r="Z41" i="28"/>
  <c r="Z44" i="28"/>
  <c r="Y44" i="28"/>
  <c r="Y30" i="28"/>
  <c r="Z30" i="28"/>
  <c r="Z13" i="28"/>
  <c r="Z52" i="28"/>
  <c r="Y52" i="28"/>
  <c r="Z26" i="28"/>
  <c r="Y26" i="28"/>
  <c r="X41" i="28"/>
  <c r="W41" i="28"/>
  <c r="AL63" i="28"/>
  <c r="AK63" i="28"/>
  <c r="W33" i="28"/>
  <c r="X33" i="28"/>
  <c r="AM36" i="28"/>
  <c r="AN36" i="28"/>
  <c r="AH36" i="28"/>
  <c r="AG36" i="28"/>
  <c r="AH63" i="28"/>
  <c r="AG63" i="28"/>
  <c r="Z55" i="28"/>
  <c r="Y55" i="28"/>
  <c r="EA9" i="28"/>
  <c r="EB9" i="28"/>
  <c r="EE9" i="28"/>
  <c r="ED9" i="28"/>
  <c r="EC9" i="28"/>
  <c r="EF9" i="28"/>
  <c r="EB33" i="28"/>
  <c r="EA33" i="28"/>
  <c r="ED24" i="28"/>
  <c r="EB24" i="28"/>
  <c r="EA24" i="28"/>
  <c r="EF24" i="28"/>
  <c r="EE24" i="28"/>
  <c r="EC24" i="28"/>
  <c r="DU23" i="28"/>
  <c r="EA51" i="28"/>
  <c r="EB51" i="28"/>
  <c r="Y13" i="28"/>
  <c r="AV41" i="28"/>
  <c r="AU41" i="28"/>
  <c r="E13" i="28"/>
  <c r="F13" i="28"/>
  <c r="AV30" i="28"/>
  <c r="AU30" i="28"/>
  <c r="AU44" i="28"/>
  <c r="AV44" i="28"/>
  <c r="F30" i="28"/>
  <c r="AU36" i="28"/>
  <c r="AV36" i="28"/>
  <c r="AV13" i="28"/>
  <c r="AU13" i="28"/>
  <c r="E52" i="28"/>
  <c r="F52" i="28"/>
  <c r="BJ30" i="28"/>
  <c r="BI30" i="28"/>
  <c r="AU55" i="28"/>
  <c r="AV55" i="28"/>
  <c r="AQ31" i="28"/>
  <c r="AQ6" i="28"/>
  <c r="AR31" i="28"/>
  <c r="DU36" i="28"/>
  <c r="BH63" i="28"/>
  <c r="BG63" i="28"/>
  <c r="DY36" i="28"/>
  <c r="DZ36" i="28"/>
  <c r="DW36" i="28"/>
  <c r="AQ15" i="28"/>
  <c r="BJ9" i="28"/>
  <c r="BG9" i="28"/>
  <c r="BD9" i="28"/>
  <c r="BA9" i="28"/>
  <c r="AV9" i="28"/>
  <c r="BK9" i="28"/>
  <c r="BH9" i="28"/>
  <c r="BE9" i="28"/>
  <c r="BB9" i="28"/>
  <c r="AY9" i="28"/>
  <c r="AS9" i="28"/>
  <c r="BL9" i="28"/>
  <c r="BI9" i="28"/>
  <c r="BF9" i="28"/>
  <c r="BC9" i="28"/>
  <c r="AZ9" i="28"/>
  <c r="AT9" i="28"/>
  <c r="AU9" i="28"/>
  <c r="BI6" i="28"/>
  <c r="BJ6" i="28"/>
  <c r="BG6" i="28"/>
  <c r="BD6" i="28"/>
  <c r="BA6" i="28"/>
  <c r="BB6" i="28"/>
  <c r="AY6" i="28"/>
  <c r="AU6" i="28"/>
  <c r="BC6" i="28"/>
  <c r="AZ6" i="28"/>
  <c r="AV6" i="28"/>
  <c r="AS6" i="28"/>
  <c r="AT6" i="28"/>
  <c r="BH6" i="28"/>
  <c r="BE6" i="28"/>
  <c r="BF6" i="28"/>
  <c r="BJ36" i="28"/>
  <c r="BI36" i="28"/>
  <c r="AR16" i="28"/>
  <c r="BB36" i="28"/>
  <c r="EL36" i="28"/>
  <c r="EK36" i="28"/>
  <c r="BA36" i="28"/>
  <c r="BE36" i="28"/>
  <c r="BF36" i="28"/>
  <c r="BD36" i="28"/>
  <c r="BC36" i="28"/>
  <c r="BH36" i="28"/>
  <c r="BG36" i="28"/>
  <c r="AY23" i="28"/>
  <c r="BK23" i="28"/>
  <c r="AZ23" i="28"/>
  <c r="BL23" i="28"/>
  <c r="BF23" i="28"/>
  <c r="BA23" i="28"/>
  <c r="AS23" i="28"/>
  <c r="AV23" i="28"/>
  <c r="BE23" i="28"/>
  <c r="BG23" i="28"/>
  <c r="AT23" i="28"/>
  <c r="BH23" i="28"/>
  <c r="AU23" i="28"/>
  <c r="BB23" i="28"/>
  <c r="H23" i="28"/>
  <c r="EI15" i="28"/>
  <c r="EK15" i="28"/>
  <c r="EJ15" i="28"/>
  <c r="EL15" i="28"/>
  <c r="EG15" i="28"/>
  <c r="EH15" i="28"/>
  <c r="AN16" i="28"/>
  <c r="AE16" i="28"/>
  <c r="AI16" i="28"/>
  <c r="AO16" i="28"/>
  <c r="AF16" i="28"/>
  <c r="AJ16" i="28"/>
  <c r="AP16" i="28"/>
  <c r="AM16" i="28"/>
  <c r="AD16" i="28"/>
  <c r="AH16" i="28"/>
  <c r="AL16" i="28"/>
  <c r="AK16" i="28"/>
  <c r="W16" i="28"/>
  <c r="AC16" i="28"/>
  <c r="Y16" i="28"/>
  <c r="AG16" i="28"/>
  <c r="Z16" i="28"/>
  <c r="X16" i="28"/>
  <c r="EI16" i="28"/>
  <c r="EJ16" i="28"/>
  <c r="EG16" i="28"/>
  <c r="EK16" i="28"/>
  <c r="EH16" i="28"/>
  <c r="EL16" i="28"/>
  <c r="AZ16" i="28"/>
  <c r="BD16" i="28"/>
  <c r="BH16" i="28"/>
  <c r="BL16" i="28"/>
  <c r="AV16" i="28"/>
  <c r="BA16" i="28"/>
  <c r="BE16" i="28"/>
  <c r="BI16" i="28"/>
  <c r="AS16" i="28"/>
  <c r="BB16" i="28"/>
  <c r="BF16" i="28"/>
  <c r="BJ16" i="28"/>
  <c r="AT16" i="28"/>
  <c r="AY16" i="28"/>
  <c r="BC16" i="28"/>
  <c r="BG16" i="28"/>
  <c r="BK16" i="28"/>
  <c r="AU16" i="28"/>
  <c r="DZ16" i="28"/>
  <c r="DW16" i="28"/>
  <c r="DY16" i="28"/>
  <c r="DU16" i="28"/>
  <c r="D16" i="28"/>
  <c r="H16" i="28"/>
  <c r="L16" i="28"/>
  <c r="P16" i="28"/>
  <c r="T16" i="28"/>
  <c r="I16" i="28"/>
  <c r="F16" i="28"/>
  <c r="J16" i="28"/>
  <c r="N16" i="28"/>
  <c r="R16" i="28"/>
  <c r="M16" i="28"/>
  <c r="C16" i="28"/>
  <c r="G16" i="28"/>
  <c r="K16" i="28"/>
  <c r="O16" i="28"/>
  <c r="S16" i="28"/>
  <c r="E16" i="28"/>
  <c r="Q16" i="28"/>
  <c r="EB16" i="28"/>
  <c r="EF16" i="28"/>
  <c r="EC16" i="28"/>
  <c r="ED16" i="28"/>
  <c r="EA16" i="28"/>
  <c r="EE16" i="28"/>
  <c r="DX18" i="28"/>
  <c r="DX29" i="28"/>
  <c r="DV56" i="28"/>
  <c r="DX56" i="28"/>
  <c r="DV18" i="28"/>
  <c r="DX63" i="28"/>
  <c r="DV63" i="28"/>
  <c r="DV55" i="28"/>
  <c r="DY30" i="28" l="1"/>
  <c r="EF30" i="28"/>
  <c r="EC30" i="28"/>
  <c r="ED30" i="28"/>
  <c r="EJ56" i="28"/>
  <c r="EB26" i="28"/>
  <c r="EF26" i="28"/>
  <c r="EC26" i="28"/>
  <c r="DY17" i="28"/>
  <c r="DZ17" i="28"/>
  <c r="DW17" i="28"/>
  <c r="DU17" i="28"/>
  <c r="ED51" i="28"/>
  <c r="EC51" i="28"/>
  <c r="EE51" i="28"/>
  <c r="EF51" i="28"/>
  <c r="EJ51" i="28"/>
  <c r="EL51" i="28"/>
  <c r="EI51" i="28"/>
  <c r="EK51" i="28"/>
  <c r="EG51" i="28"/>
  <c r="EH51" i="28"/>
  <c r="DY51" i="28"/>
  <c r="DU51" i="28"/>
  <c r="DZ51" i="28"/>
  <c r="DW51" i="28"/>
  <c r="EI17" i="28"/>
  <c r="EK17" i="28"/>
  <c r="EJ17" i="28"/>
  <c r="EL17" i="28"/>
  <c r="EH17" i="28"/>
  <c r="EG17" i="28"/>
  <c r="ED32" i="28"/>
  <c r="ED26" i="28"/>
  <c r="EA26" i="28"/>
  <c r="EH56" i="28"/>
  <c r="AP32" i="28"/>
  <c r="EF32" i="28"/>
  <c r="DZ30" i="28"/>
  <c r="EE32" i="28"/>
  <c r="EI26" i="28"/>
  <c r="EB32" i="28"/>
  <c r="EH26" i="28"/>
  <c r="DU30" i="28"/>
  <c r="EL26" i="28"/>
  <c r="DW30" i="28"/>
  <c r="EG26" i="28"/>
  <c r="EK26" i="28"/>
  <c r="EC32" i="28"/>
  <c r="EA32" i="28"/>
  <c r="EA30" i="28"/>
  <c r="EG32" i="28"/>
  <c r="DU56" i="28"/>
  <c r="DW56" i="28"/>
  <c r="DZ56" i="28"/>
  <c r="EJ32" i="28"/>
  <c r="DY26" i="28"/>
  <c r="EB56" i="28"/>
  <c r="EB30" i="28"/>
  <c r="DW26" i="28"/>
  <c r="EE30" i="28"/>
  <c r="EC56" i="28"/>
  <c r="EF56" i="28"/>
  <c r="EA56" i="28"/>
  <c r="EE56" i="28"/>
  <c r="ED56" i="28"/>
  <c r="EI56" i="28"/>
  <c r="EH32" i="28"/>
  <c r="DZ26" i="28"/>
  <c r="EK56" i="28"/>
  <c r="EI32" i="28"/>
  <c r="DU26" i="28"/>
  <c r="BK32" i="28"/>
  <c r="EG56" i="28"/>
  <c r="EL32" i="28"/>
  <c r="EK32" i="28"/>
  <c r="DU11" i="28"/>
  <c r="BH18" i="28"/>
  <c r="BG18" i="28"/>
  <c r="AZ18" i="28"/>
  <c r="BE18" i="28"/>
  <c r="AD21" i="28"/>
  <c r="AC21" i="28"/>
  <c r="DU48" i="28"/>
  <c r="X48" i="28"/>
  <c r="BI18" i="28"/>
  <c r="EJ10" i="28"/>
  <c r="EK10" i="28"/>
  <c r="AU21" i="28"/>
  <c r="AV21" i="28"/>
  <c r="EH10" i="28"/>
  <c r="EI10" i="28"/>
  <c r="EC10" i="28"/>
  <c r="AD10" i="28"/>
  <c r="AC10" i="28"/>
  <c r="ED10" i="28"/>
  <c r="EL10" i="28"/>
  <c r="BL10" i="28"/>
  <c r="EG10" i="28"/>
  <c r="AQ14" i="28"/>
  <c r="AT14" i="28"/>
  <c r="Y50" i="28"/>
  <c r="Z50" i="28"/>
  <c r="BL47" i="28"/>
  <c r="BK47" i="28"/>
  <c r="BK21" i="28"/>
  <c r="BL21" i="28"/>
  <c r="AM50" i="28"/>
  <c r="AI50" i="28"/>
  <c r="AS21" i="28"/>
  <c r="AT21" i="28"/>
  <c r="AO21" i="28"/>
  <c r="AP21" i="28"/>
  <c r="BL28" i="28"/>
  <c r="BK28" i="28"/>
  <c r="X10" i="28"/>
  <c r="W10" i="28"/>
  <c r="X21" i="28"/>
  <c r="W21" i="28"/>
  <c r="EE21" i="28"/>
  <c r="ED21" i="28"/>
  <c r="EF21" i="28"/>
  <c r="EA21" i="28"/>
  <c r="EC21" i="28"/>
  <c r="EB21" i="28"/>
  <c r="EJ28" i="28"/>
  <c r="EL28" i="28"/>
  <c r="EG28" i="28"/>
  <c r="EK28" i="28"/>
  <c r="EI28" i="28"/>
  <c r="EH28" i="28"/>
  <c r="EA10" i="28"/>
  <c r="EB10" i="28"/>
  <c r="EI21" i="28"/>
  <c r="EG21" i="28"/>
  <c r="EK21" i="28"/>
  <c r="EH21" i="28"/>
  <c r="EJ21" i="28"/>
  <c r="EL21" i="28"/>
  <c r="EL47" i="28"/>
  <c r="EI47" i="28"/>
  <c r="EK47" i="28"/>
  <c r="EJ47" i="28"/>
  <c r="EG47" i="28"/>
  <c r="EH47" i="28"/>
  <c r="DZ21" i="28"/>
  <c r="DY21" i="28"/>
  <c r="DW21" i="28"/>
  <c r="DU21" i="28"/>
  <c r="DW11" i="28"/>
  <c r="Y48" i="28"/>
  <c r="S22" i="28"/>
  <c r="H22" i="28"/>
  <c r="G9" i="28"/>
  <c r="N36" i="28"/>
  <c r="I22" i="28"/>
  <c r="I23" i="28"/>
  <c r="K36" i="28"/>
  <c r="Z48" i="28"/>
  <c r="K64" i="28"/>
  <c r="Y66" i="28"/>
  <c r="AO6" i="28"/>
  <c r="M56" i="28"/>
  <c r="K56" i="28"/>
  <c r="O56" i="28"/>
  <c r="G23" i="28"/>
  <c r="F23" i="28"/>
  <c r="F44" i="28"/>
  <c r="S23" i="28"/>
  <c r="R64" i="28"/>
  <c r="DU15" i="28"/>
  <c r="P56" i="28"/>
  <c r="F56" i="28"/>
  <c r="L56" i="28"/>
  <c r="N56" i="28"/>
  <c r="C38" i="28"/>
  <c r="E56" i="28"/>
  <c r="BD23" i="28"/>
  <c r="Q64" i="28"/>
  <c r="L64" i="28"/>
  <c r="O22" i="28"/>
  <c r="K23" i="28"/>
  <c r="J23" i="28"/>
  <c r="E23" i="28"/>
  <c r="M23" i="28"/>
  <c r="T9" i="28"/>
  <c r="L23" i="28"/>
  <c r="R23" i="28"/>
  <c r="T23" i="28"/>
  <c r="E30" i="28"/>
  <c r="D23" i="28"/>
  <c r="O23" i="28"/>
  <c r="N23" i="28"/>
  <c r="C23" i="28"/>
  <c r="Q23" i="28"/>
  <c r="P23" i="28"/>
  <c r="F9" i="28"/>
  <c r="O9" i="28"/>
  <c r="Z23" i="28"/>
  <c r="I12" i="28"/>
  <c r="K12" i="28"/>
  <c r="O12" i="28"/>
  <c r="H36" i="28"/>
  <c r="H9" i="28"/>
  <c r="C36" i="28"/>
  <c r="Y23" i="28"/>
  <c r="G12" i="28"/>
  <c r="N12" i="28"/>
  <c r="D38" i="28"/>
  <c r="D55" i="28"/>
  <c r="C55" i="28"/>
  <c r="F55" i="28"/>
  <c r="E55" i="28"/>
  <c r="BC47" i="28"/>
  <c r="BD47" i="28"/>
  <c r="BD25" i="28"/>
  <c r="BC25" i="28"/>
  <c r="BI46" i="28"/>
  <c r="BJ46" i="28"/>
  <c r="BD46" i="28"/>
  <c r="BC46" i="28"/>
  <c r="BJ21" i="28"/>
  <c r="BI21" i="28"/>
  <c r="BI28" i="28"/>
  <c r="BJ28" i="28"/>
  <c r="Z10" i="28"/>
  <c r="Y10" i="28"/>
  <c r="Q22" i="28"/>
  <c r="K22" i="28"/>
  <c r="E22" i="28"/>
  <c r="R22" i="28"/>
  <c r="M22" i="28"/>
  <c r="Z49" i="28"/>
  <c r="Y49" i="28"/>
  <c r="BI47" i="28"/>
  <c r="BJ47" i="28"/>
  <c r="Y43" i="28"/>
  <c r="Z43" i="28"/>
  <c r="BD22" i="28"/>
  <c r="BC22" i="28"/>
  <c r="BI23" i="28"/>
  <c r="BJ23" i="28"/>
  <c r="G22" i="28"/>
  <c r="N22" i="28"/>
  <c r="C22" i="28"/>
  <c r="T22" i="28"/>
  <c r="F22" i="28"/>
  <c r="BI49" i="28"/>
  <c r="BJ49" i="28"/>
  <c r="Y47" i="28"/>
  <c r="Z47" i="28"/>
  <c r="BC43" i="28"/>
  <c r="BD43" i="28"/>
  <c r="BD48" i="28"/>
  <c r="BC48" i="28"/>
  <c r="Y28" i="28"/>
  <c r="Z28" i="28"/>
  <c r="BC28" i="28"/>
  <c r="BD28" i="28"/>
  <c r="J22" i="28"/>
  <c r="P22" i="28"/>
  <c r="D22" i="28"/>
  <c r="BD49" i="28"/>
  <c r="BC49" i="28"/>
  <c r="Z25" i="28"/>
  <c r="Y25" i="28"/>
  <c r="Z46" i="28"/>
  <c r="Y46" i="28"/>
  <c r="BJ43" i="28"/>
  <c r="BI43" i="28"/>
  <c r="Y21" i="28"/>
  <c r="Z21" i="28"/>
  <c r="BD21" i="28"/>
  <c r="BC21" i="28"/>
  <c r="BJ48" i="28"/>
  <c r="BI48" i="28"/>
  <c r="BC10" i="28"/>
  <c r="BD10" i="28"/>
  <c r="BI10" i="28"/>
  <c r="BJ10" i="28"/>
  <c r="BJ22" i="28"/>
  <c r="BI22" i="28"/>
  <c r="S29" i="28"/>
  <c r="N49" i="28"/>
  <c r="D49" i="28"/>
  <c r="T49" i="28"/>
  <c r="M49" i="28"/>
  <c r="R49" i="28"/>
  <c r="H49" i="28"/>
  <c r="K49" i="28"/>
  <c r="Q49" i="28"/>
  <c r="F49" i="28"/>
  <c r="C49" i="28"/>
  <c r="L49" i="28"/>
  <c r="E49" i="28"/>
  <c r="G49" i="28"/>
  <c r="J49" i="28"/>
  <c r="O49" i="28"/>
  <c r="P49" i="28"/>
  <c r="I49" i="28"/>
  <c r="S49" i="28"/>
  <c r="P20" i="28"/>
  <c r="J20" i="28"/>
  <c r="C20" i="28"/>
  <c r="S20" i="28"/>
  <c r="D20" i="28"/>
  <c r="T20" i="28"/>
  <c r="N20" i="28"/>
  <c r="G20" i="28"/>
  <c r="E20" i="28"/>
  <c r="H20" i="28"/>
  <c r="M20" i="28"/>
  <c r="R20" i="28"/>
  <c r="K20" i="28"/>
  <c r="Q20" i="28"/>
  <c r="L20" i="28"/>
  <c r="F20" i="28"/>
  <c r="I20" i="28"/>
  <c r="O20" i="28"/>
  <c r="H12" i="28"/>
  <c r="J12" i="28"/>
  <c r="Q12" i="28"/>
  <c r="L12" i="28"/>
  <c r="J56" i="28"/>
  <c r="T56" i="28"/>
  <c r="Q56" i="28"/>
  <c r="R56" i="28"/>
  <c r="G56" i="28"/>
  <c r="C56" i="28"/>
  <c r="D56" i="28"/>
  <c r="S56" i="28"/>
  <c r="H56" i="28"/>
  <c r="I56" i="28"/>
  <c r="K27" i="28"/>
  <c r="T27" i="28"/>
  <c r="I27" i="28"/>
  <c r="D27" i="28"/>
  <c r="G27" i="28"/>
  <c r="F27" i="28"/>
  <c r="M27" i="28"/>
  <c r="J27" i="28"/>
  <c r="H27" i="28"/>
  <c r="S27" i="28"/>
  <c r="C27" i="28"/>
  <c r="N27" i="28"/>
  <c r="L27" i="28"/>
  <c r="E27" i="28"/>
  <c r="D28" i="28"/>
  <c r="T28" i="28"/>
  <c r="J28" i="28"/>
  <c r="C28" i="28"/>
  <c r="S28" i="28"/>
  <c r="H28" i="28"/>
  <c r="E28" i="28"/>
  <c r="N28" i="28"/>
  <c r="G28" i="28"/>
  <c r="I28" i="28"/>
  <c r="L28" i="28"/>
  <c r="Q28" i="28"/>
  <c r="R28" i="28"/>
  <c r="K28" i="28"/>
  <c r="P28" i="28"/>
  <c r="F28" i="28"/>
  <c r="M28" i="28"/>
  <c r="O28" i="28"/>
  <c r="J17" i="28"/>
  <c r="H17" i="28"/>
  <c r="G17" i="28"/>
  <c r="M17" i="28"/>
  <c r="N17" i="28"/>
  <c r="L17" i="28"/>
  <c r="S17" i="28"/>
  <c r="Q17" i="28"/>
  <c r="R17" i="28"/>
  <c r="P17" i="28"/>
  <c r="E17" i="28"/>
  <c r="K17" i="28"/>
  <c r="F17" i="28"/>
  <c r="O17" i="28"/>
  <c r="T17" i="28"/>
  <c r="I17" i="28"/>
  <c r="D17" i="28"/>
  <c r="C17" i="28"/>
  <c r="L10" i="28"/>
  <c r="F10" i="28"/>
  <c r="M10" i="28"/>
  <c r="O10" i="28"/>
  <c r="P10" i="28"/>
  <c r="J10" i="28"/>
  <c r="C10" i="28"/>
  <c r="S10" i="28"/>
  <c r="D10" i="28"/>
  <c r="T10" i="28"/>
  <c r="N10" i="28"/>
  <c r="G10" i="28"/>
  <c r="E10" i="28"/>
  <c r="H10" i="28"/>
  <c r="I10" i="28"/>
  <c r="R10" i="28"/>
  <c r="K10" i="28"/>
  <c r="Q10" i="28"/>
  <c r="H30" i="28"/>
  <c r="M30" i="28"/>
  <c r="C30" i="28"/>
  <c r="S30" i="28"/>
  <c r="L30" i="28"/>
  <c r="J30" i="28"/>
  <c r="G30" i="28"/>
  <c r="P30" i="28"/>
  <c r="N30" i="28"/>
  <c r="K30" i="28"/>
  <c r="D30" i="28"/>
  <c r="T30" i="28"/>
  <c r="I30" i="28"/>
  <c r="O30" i="28"/>
  <c r="R30" i="28"/>
  <c r="Q30" i="28"/>
  <c r="D59" i="28"/>
  <c r="C59" i="28"/>
  <c r="T59" i="28"/>
  <c r="S59" i="28"/>
  <c r="E59" i="28"/>
  <c r="F59" i="28"/>
  <c r="L59" i="28"/>
  <c r="R59" i="28"/>
  <c r="G59" i="28"/>
  <c r="J59" i="28"/>
  <c r="M59" i="28"/>
  <c r="O59" i="28"/>
  <c r="P59" i="28"/>
  <c r="Q59" i="28"/>
  <c r="H59" i="28"/>
  <c r="I59" i="28"/>
  <c r="K59" i="28"/>
  <c r="N59" i="28"/>
  <c r="K31" i="28"/>
  <c r="L31" i="28"/>
  <c r="I31" i="28"/>
  <c r="O31" i="28"/>
  <c r="M31" i="28"/>
  <c r="N31" i="28"/>
  <c r="D31" i="28"/>
  <c r="T31" i="28"/>
  <c r="Q31" i="28"/>
  <c r="J31" i="28"/>
  <c r="P31" i="28"/>
  <c r="R31" i="28"/>
  <c r="H31" i="28"/>
  <c r="G31" i="28"/>
  <c r="C31" i="28"/>
  <c r="S31" i="28"/>
  <c r="E31" i="28"/>
  <c r="F31" i="28"/>
  <c r="N51" i="28"/>
  <c r="H51" i="28"/>
  <c r="C51" i="28"/>
  <c r="M51" i="28"/>
  <c r="R51" i="28"/>
  <c r="L51" i="28"/>
  <c r="O51" i="28"/>
  <c r="Q51" i="28"/>
  <c r="F51" i="28"/>
  <c r="K51" i="28"/>
  <c r="P51" i="28"/>
  <c r="E51" i="28"/>
  <c r="G51" i="28"/>
  <c r="J51" i="28"/>
  <c r="D51" i="28"/>
  <c r="T51" i="28"/>
  <c r="I51" i="28"/>
  <c r="S51" i="28"/>
  <c r="J43" i="28"/>
  <c r="O43" i="28"/>
  <c r="P43" i="28"/>
  <c r="E43" i="28"/>
  <c r="K43" i="28"/>
  <c r="N43" i="28"/>
  <c r="D43" i="28"/>
  <c r="T43" i="28"/>
  <c r="I43" i="28"/>
  <c r="R43" i="28"/>
  <c r="H43" i="28"/>
  <c r="G43" i="28"/>
  <c r="M43" i="28"/>
  <c r="F43" i="28"/>
  <c r="C43" i="28"/>
  <c r="L43" i="28"/>
  <c r="S43" i="28"/>
  <c r="Q43" i="28"/>
  <c r="H26" i="28"/>
  <c r="I26" i="28"/>
  <c r="N26" i="28"/>
  <c r="G26" i="28"/>
  <c r="E26" i="28"/>
  <c r="L26" i="28"/>
  <c r="Q26" i="28"/>
  <c r="R26" i="28"/>
  <c r="K26" i="28"/>
  <c r="P26" i="28"/>
  <c r="F26" i="28"/>
  <c r="M26" i="28"/>
  <c r="O26" i="28"/>
  <c r="D26" i="28"/>
  <c r="T26" i="28"/>
  <c r="J26" i="28"/>
  <c r="C26" i="28"/>
  <c r="S26" i="28"/>
  <c r="F47" i="28"/>
  <c r="C47" i="28"/>
  <c r="L47" i="28"/>
  <c r="E47" i="28"/>
  <c r="G47" i="28"/>
  <c r="J47" i="28"/>
  <c r="O47" i="28"/>
  <c r="P47" i="28"/>
  <c r="I47" i="28"/>
  <c r="S47" i="28"/>
  <c r="N47" i="28"/>
  <c r="D47" i="28"/>
  <c r="T47" i="28"/>
  <c r="M47" i="28"/>
  <c r="R47" i="28"/>
  <c r="H47" i="28"/>
  <c r="K47" i="28"/>
  <c r="Q47" i="28"/>
  <c r="P8" i="28"/>
  <c r="F8" i="28"/>
  <c r="C8" i="28"/>
  <c r="S8" i="28"/>
  <c r="D8" i="28"/>
  <c r="T8" i="28"/>
  <c r="J8" i="28"/>
  <c r="G8" i="28"/>
  <c r="I8" i="28"/>
  <c r="H8" i="28"/>
  <c r="E8" i="28"/>
  <c r="N8" i="28"/>
  <c r="K8" i="28"/>
  <c r="R8" i="28"/>
  <c r="L8" i="28"/>
  <c r="Q8" i="28"/>
  <c r="M8" i="28"/>
  <c r="O8" i="28"/>
  <c r="D9" i="28"/>
  <c r="E36" i="28"/>
  <c r="Q36" i="28"/>
  <c r="I36" i="28"/>
  <c r="D36" i="28"/>
  <c r="P9" i="28"/>
  <c r="M9" i="28"/>
  <c r="S9" i="28"/>
  <c r="J9" i="28"/>
  <c r="S36" i="28"/>
  <c r="T36" i="28"/>
  <c r="F36" i="28"/>
  <c r="G36" i="28"/>
  <c r="M36" i="28"/>
  <c r="O36" i="28"/>
  <c r="R12" i="28"/>
  <c r="L38" i="28"/>
  <c r="F38" i="28"/>
  <c r="E38" i="28"/>
  <c r="O38" i="28"/>
  <c r="P38" i="28"/>
  <c r="J38" i="28"/>
  <c r="Q38" i="28"/>
  <c r="S38" i="28"/>
  <c r="T38" i="28"/>
  <c r="N38" i="28"/>
  <c r="G38" i="28"/>
  <c r="M38" i="28"/>
  <c r="H38" i="28"/>
  <c r="I38" i="28"/>
  <c r="R38" i="28"/>
  <c r="K38" i="28"/>
  <c r="C25" i="28"/>
  <c r="L25" i="28"/>
  <c r="S25" i="28"/>
  <c r="K25" i="28"/>
  <c r="F25" i="28"/>
  <c r="O25" i="28"/>
  <c r="P25" i="28"/>
  <c r="E25" i="28"/>
  <c r="N25" i="28"/>
  <c r="D25" i="28"/>
  <c r="T25" i="28"/>
  <c r="M25" i="28"/>
  <c r="R25" i="28"/>
  <c r="H25" i="28"/>
  <c r="G25" i="28"/>
  <c r="Q25" i="28"/>
  <c r="P44" i="28"/>
  <c r="N44" i="28"/>
  <c r="G44" i="28"/>
  <c r="Q44" i="28"/>
  <c r="D44" i="28"/>
  <c r="T44" i="28"/>
  <c r="R44" i="28"/>
  <c r="K44" i="28"/>
  <c r="H44" i="28"/>
  <c r="I44" i="28"/>
  <c r="M44" i="28"/>
  <c r="O44" i="28"/>
  <c r="L44" i="28"/>
  <c r="J44" i="28"/>
  <c r="C44" i="28"/>
  <c r="S44" i="28"/>
  <c r="P46" i="28"/>
  <c r="J46" i="28"/>
  <c r="C46" i="28"/>
  <c r="S46" i="28"/>
  <c r="D46" i="28"/>
  <c r="T46" i="28"/>
  <c r="N46" i="28"/>
  <c r="G46" i="28"/>
  <c r="E46" i="28"/>
  <c r="H46" i="28"/>
  <c r="I46" i="28"/>
  <c r="R46" i="28"/>
  <c r="K46" i="28"/>
  <c r="Q46" i="28"/>
  <c r="L46" i="28"/>
  <c r="F46" i="28"/>
  <c r="M46" i="28"/>
  <c r="O46" i="28"/>
  <c r="M55" i="28"/>
  <c r="R55" i="28"/>
  <c r="S55" i="28"/>
  <c r="T55" i="28"/>
  <c r="Q55" i="28"/>
  <c r="G55" i="28"/>
  <c r="H55" i="28"/>
  <c r="J55" i="28"/>
  <c r="K55" i="28"/>
  <c r="L55" i="28"/>
  <c r="I55" i="28"/>
  <c r="N55" i="28"/>
  <c r="O55" i="28"/>
  <c r="P55" i="28"/>
  <c r="P40" i="28"/>
  <c r="J40" i="28"/>
  <c r="C40" i="28"/>
  <c r="S40" i="28"/>
  <c r="D40" i="28"/>
  <c r="T40" i="28"/>
  <c r="N40" i="28"/>
  <c r="G40" i="28"/>
  <c r="E40" i="28"/>
  <c r="H40" i="28"/>
  <c r="I40" i="28"/>
  <c r="R40" i="28"/>
  <c r="K40" i="28"/>
  <c r="Q40" i="28"/>
  <c r="L40" i="28"/>
  <c r="F40" i="28"/>
  <c r="M40" i="28"/>
  <c r="O40" i="28"/>
  <c r="T12" i="28"/>
  <c r="E12" i="28"/>
  <c r="F12" i="28"/>
  <c r="C12" i="28"/>
  <c r="D12" i="28"/>
  <c r="S12" i="28"/>
  <c r="M54" i="28"/>
  <c r="H54" i="28"/>
  <c r="D54" i="28"/>
  <c r="F54" i="28"/>
  <c r="J54" i="28"/>
  <c r="G54" i="28"/>
  <c r="L54" i="28"/>
  <c r="C54" i="28"/>
  <c r="T54" i="28"/>
  <c r="E54" i="28"/>
  <c r="I54" i="28"/>
  <c r="K54" i="28"/>
  <c r="N54" i="28"/>
  <c r="S54" i="28"/>
  <c r="E9" i="28"/>
  <c r="N9" i="28"/>
  <c r="L9" i="28"/>
  <c r="K9" i="28"/>
  <c r="C9" i="28"/>
  <c r="I9" i="28"/>
  <c r="Q9" i="28"/>
  <c r="L36" i="28"/>
  <c r="R36" i="28"/>
  <c r="P36" i="28"/>
  <c r="J36" i="28"/>
  <c r="P12" i="28"/>
  <c r="L32" i="28"/>
  <c r="F32" i="28"/>
  <c r="E32" i="28"/>
  <c r="K32" i="28"/>
  <c r="P32" i="28"/>
  <c r="J32" i="28"/>
  <c r="Q32" i="28"/>
  <c r="O32" i="28"/>
  <c r="D32" i="28"/>
  <c r="T32" i="28"/>
  <c r="N32" i="28"/>
  <c r="C32" i="28"/>
  <c r="S32" i="28"/>
  <c r="H32" i="28"/>
  <c r="M32" i="28"/>
  <c r="R32" i="28"/>
  <c r="G32" i="28"/>
  <c r="I32" i="28"/>
  <c r="H57" i="28"/>
  <c r="E57" i="28"/>
  <c r="N57" i="28"/>
  <c r="G57" i="28"/>
  <c r="I57" i="28"/>
  <c r="L57" i="28"/>
  <c r="Q57" i="28"/>
  <c r="R57" i="28"/>
  <c r="K57" i="28"/>
  <c r="P57" i="28"/>
  <c r="F57" i="28"/>
  <c r="M57" i="28"/>
  <c r="O57" i="28"/>
  <c r="D57" i="28"/>
  <c r="T57" i="28"/>
  <c r="J57" i="28"/>
  <c r="C57" i="28"/>
  <c r="S57" i="28"/>
  <c r="D42" i="28"/>
  <c r="T42" i="28"/>
  <c r="N42" i="28"/>
  <c r="K42" i="28"/>
  <c r="H42" i="28"/>
  <c r="I42" i="28"/>
  <c r="M42" i="28"/>
  <c r="O42" i="28"/>
  <c r="L42" i="28"/>
  <c r="F42" i="28"/>
  <c r="C42" i="28"/>
  <c r="S42" i="28"/>
  <c r="P42" i="28"/>
  <c r="J42" i="28"/>
  <c r="G42" i="28"/>
  <c r="E42" i="28"/>
  <c r="R42" i="28"/>
  <c r="Q42" i="28"/>
  <c r="BL37" i="28"/>
  <c r="BK37" i="28"/>
  <c r="AP52" i="28"/>
  <c r="AO52" i="28"/>
  <c r="EB41" i="28"/>
  <c r="EA41" i="28"/>
  <c r="AO37" i="28"/>
  <c r="EF15" i="28"/>
  <c r="EB15" i="28"/>
  <c r="EB61" i="28"/>
  <c r="EA61" i="28"/>
  <c r="EE61" i="28"/>
  <c r="EC61" i="28"/>
  <c r="ED61" i="28"/>
  <c r="EF61" i="28"/>
  <c r="T61" i="28"/>
  <c r="C61" i="28"/>
  <c r="M61" i="28"/>
  <c r="S61" i="28"/>
  <c r="N61" i="28"/>
  <c r="F61" i="28"/>
  <c r="E61" i="28"/>
  <c r="D61" i="28"/>
  <c r="K61" i="28"/>
  <c r="Q61" i="28"/>
  <c r="J61" i="28"/>
  <c r="L61" i="28"/>
  <c r="O61" i="28"/>
  <c r="G61" i="28"/>
  <c r="P61" i="28"/>
  <c r="I61" i="28"/>
  <c r="H61" i="28"/>
  <c r="R61" i="28"/>
  <c r="H39" i="28"/>
  <c r="DU61" i="28"/>
  <c r="DZ61" i="28"/>
  <c r="DW61" i="28"/>
  <c r="DY61" i="28"/>
  <c r="AQ35" i="28"/>
  <c r="EG61" i="28"/>
  <c r="EH61" i="28"/>
  <c r="EJ61" i="28"/>
  <c r="BL61" i="28"/>
  <c r="BK61" i="28"/>
  <c r="EK61" i="28"/>
  <c r="EI61" i="28"/>
  <c r="EL61" i="28"/>
  <c r="EC15" i="28"/>
  <c r="ED15" i="28"/>
  <c r="BK41" i="28"/>
  <c r="BL41" i="28"/>
  <c r="EE15" i="28"/>
  <c r="DY15" i="28"/>
  <c r="DW15" i="28"/>
  <c r="EG52" i="28"/>
  <c r="EH52" i="28"/>
  <c r="BL52" i="28"/>
  <c r="AP41" i="28"/>
  <c r="F7" i="28"/>
  <c r="AO63" i="28"/>
  <c r="ED52" i="28"/>
  <c r="E7" i="28"/>
  <c r="EA52" i="28"/>
  <c r="EC52" i="28"/>
  <c r="T52" i="28"/>
  <c r="DY52" i="28"/>
  <c r="DW52" i="28"/>
  <c r="S52" i="28"/>
  <c r="DZ52" i="28"/>
  <c r="DU52" i="28"/>
  <c r="AC7" i="28"/>
  <c r="AD7" i="28"/>
  <c r="W7" i="28"/>
  <c r="X7" i="28"/>
  <c r="AE7" i="28"/>
  <c r="AF7" i="28"/>
  <c r="DW7" i="28"/>
  <c r="DY7" i="28"/>
  <c r="DZ7" i="28"/>
  <c r="DU7" i="28"/>
  <c r="EE41" i="28"/>
  <c r="EC41" i="28"/>
  <c r="EF41" i="28"/>
  <c r="ED41" i="28"/>
  <c r="AY7" i="28"/>
  <c r="BB7" i="28"/>
  <c r="BF7" i="28"/>
  <c r="BJ7" i="28"/>
  <c r="AU7" i="28"/>
  <c r="AS7" i="28"/>
  <c r="BC7" i="28"/>
  <c r="BG7" i="28"/>
  <c r="BK7" i="28"/>
  <c r="BL7" i="28"/>
  <c r="AZ7" i="28"/>
  <c r="BD7" i="28"/>
  <c r="BH7" i="28"/>
  <c r="BI7" i="28"/>
  <c r="AT7" i="28"/>
  <c r="BA7" i="28"/>
  <c r="BE7" i="28"/>
  <c r="AV7" i="28"/>
  <c r="DY25" i="28"/>
  <c r="J25" i="28"/>
  <c r="I25" i="28"/>
  <c r="DZ25" i="28"/>
  <c r="AF25" i="28"/>
  <c r="AE25" i="28"/>
  <c r="BI25" i="28"/>
  <c r="BJ25" i="28"/>
  <c r="BH12" i="28"/>
  <c r="BE12" i="28"/>
  <c r="BF12" i="28"/>
  <c r="BC12" i="28"/>
  <c r="BL12" i="28"/>
  <c r="AS12" i="28"/>
  <c r="AY12" i="28"/>
  <c r="AZ12" i="28"/>
  <c r="BA12" i="28"/>
  <c r="BJ12" i="28"/>
  <c r="BB12" i="28"/>
  <c r="BD12" i="28"/>
  <c r="BI12" i="28"/>
  <c r="AT12" i="28"/>
  <c r="AU12" i="28"/>
  <c r="AV12" i="28"/>
  <c r="BG12" i="28"/>
  <c r="BK12" i="28"/>
  <c r="EH37" i="28"/>
  <c r="EI37" i="28"/>
  <c r="EL37" i="28"/>
  <c r="EJ37" i="28"/>
  <c r="EG37" i="28"/>
  <c r="EK37" i="28"/>
  <c r="EF52" i="28"/>
  <c r="EE52" i="28"/>
  <c r="AH7" i="28"/>
  <c r="AG7" i="28"/>
  <c r="AI7" i="28"/>
  <c r="AJ7" i="28"/>
  <c r="R7" i="28"/>
  <c r="L7" i="28"/>
  <c r="O7" i="28"/>
  <c r="G7" i="28"/>
  <c r="J7" i="28"/>
  <c r="H7" i="28"/>
  <c r="I7" i="28"/>
  <c r="M7" i="28"/>
  <c r="K7" i="28"/>
  <c r="T7" i="28"/>
  <c r="Q7" i="28"/>
  <c r="P7" i="28"/>
  <c r="D7" i="28"/>
  <c r="C7" i="28"/>
  <c r="S7" i="28"/>
  <c r="N7" i="28"/>
  <c r="AR25" i="28"/>
  <c r="AQ25" i="28"/>
  <c r="N41" i="28"/>
  <c r="D41" i="28"/>
  <c r="T41" i="28"/>
  <c r="I41" i="28"/>
  <c r="C41" i="28"/>
  <c r="P41" i="28"/>
  <c r="M41" i="28"/>
  <c r="F41" i="28"/>
  <c r="G41" i="28"/>
  <c r="Q41" i="28"/>
  <c r="H41" i="28"/>
  <c r="K41" i="28"/>
  <c r="J41" i="28"/>
  <c r="S41" i="28"/>
  <c r="R41" i="28"/>
  <c r="L41" i="28"/>
  <c r="E41" i="28"/>
  <c r="O41" i="28"/>
  <c r="AN25" i="28"/>
  <c r="AM25" i="28"/>
  <c r="AR12" i="28"/>
  <c r="AQ12" i="28"/>
  <c r="C37" i="28"/>
  <c r="L37" i="28"/>
  <c r="M37" i="28"/>
  <c r="J37" i="28"/>
  <c r="D37" i="28"/>
  <c r="I37" i="28"/>
  <c r="R37" i="28"/>
  <c r="P37" i="28"/>
  <c r="K37" i="28"/>
  <c r="O37" i="28"/>
  <c r="G37" i="28"/>
  <c r="N37" i="28"/>
  <c r="H37" i="28"/>
  <c r="Q37" i="28"/>
  <c r="T37" i="28"/>
  <c r="S37" i="28"/>
  <c r="F37" i="28"/>
  <c r="E37" i="28"/>
  <c r="EE37" i="28"/>
  <c r="ED37" i="28"/>
  <c r="EF37" i="28"/>
  <c r="EA37" i="28"/>
  <c r="EC37" i="28"/>
  <c r="EB37" i="28"/>
  <c r="Y7" i="28"/>
  <c r="Z7" i="28"/>
  <c r="EL7" i="28"/>
  <c r="EG7" i="28"/>
  <c r="EI7" i="28"/>
  <c r="EH7" i="28"/>
  <c r="EK7" i="28"/>
  <c r="EJ7" i="28"/>
  <c r="EL41" i="28"/>
  <c r="EI41" i="28"/>
  <c r="EK41" i="28"/>
  <c r="EJ41" i="28"/>
  <c r="EG41" i="28"/>
  <c r="EH41" i="28"/>
  <c r="DW37" i="28"/>
  <c r="DY37" i="28"/>
  <c r="DU37" i="28"/>
  <c r="DZ37" i="28"/>
  <c r="EL52" i="28"/>
  <c r="EI52" i="28"/>
  <c r="EJ52" i="28"/>
  <c r="EK52" i="28"/>
  <c r="AM7" i="28"/>
  <c r="AN7" i="28"/>
  <c r="AL7" i="28"/>
  <c r="AK7" i="28"/>
  <c r="EE7" i="28"/>
  <c r="EF7" i="28"/>
  <c r="EC7" i="28"/>
  <c r="ED7" i="28"/>
  <c r="AO7" i="28"/>
  <c r="EA7" i="28"/>
  <c r="AP7" i="28"/>
  <c r="EB7" i="28"/>
  <c r="AQ7" i="28"/>
  <c r="AR7" i="28"/>
  <c r="BE25" i="28"/>
  <c r="BF25" i="28"/>
  <c r="BL14" i="28"/>
  <c r="BL6" i="28"/>
  <c r="BK14" i="28"/>
  <c r="BK6" i="28"/>
  <c r="BA14" i="28"/>
  <c r="AH14" i="28"/>
  <c r="BC14" i="28"/>
  <c r="AV14" i="28"/>
  <c r="AE14" i="28"/>
  <c r="X14" i="28"/>
  <c r="AN14" i="28"/>
  <c r="W14" i="28"/>
  <c r="AS14" i="28"/>
  <c r="AJ14" i="28"/>
  <c r="AC14" i="28"/>
  <c r="AD14" i="28"/>
  <c r="AY14" i="28"/>
  <c r="BH14" i="28"/>
  <c r="BG14" i="28"/>
  <c r="BB14" i="28"/>
  <c r="AG14" i="28"/>
  <c r="AF14" i="28"/>
  <c r="AO14" i="28"/>
  <c r="AU14" i="28"/>
  <c r="AI14" i="28"/>
  <c r="AM14" i="28"/>
  <c r="BL30" i="28"/>
  <c r="AP14" i="28"/>
  <c r="BL63" i="28"/>
  <c r="AZ14" i="28"/>
  <c r="BF14" i="28"/>
  <c r="BI14" i="28"/>
  <c r="BJ14" i="28"/>
  <c r="Z14" i="28"/>
  <c r="AP6" i="28"/>
  <c r="AP63" i="28"/>
  <c r="AP66" i="28"/>
  <c r="AO66" i="28"/>
  <c r="BL66" i="28"/>
  <c r="N48" i="28"/>
  <c r="DU14" i="28"/>
  <c r="Q6" i="28"/>
  <c r="BL60" i="28"/>
  <c r="Q14" i="28"/>
  <c r="L48" i="28"/>
  <c r="R6" i="28"/>
  <c r="EH14" i="28"/>
  <c r="M63" i="28"/>
  <c r="BL64" i="28"/>
  <c r="BL13" i="28"/>
  <c r="DU18" i="28"/>
  <c r="Q48" i="28"/>
  <c r="AV58" i="28"/>
  <c r="EJ30" i="28"/>
  <c r="I6" i="28"/>
  <c r="E48" i="28"/>
  <c r="EJ63" i="28"/>
  <c r="L58" i="28"/>
  <c r="BK66" i="28"/>
  <c r="H6" i="28"/>
  <c r="O6" i="28"/>
  <c r="EH30" i="28"/>
  <c r="EI30" i="28"/>
  <c r="EF14" i="28"/>
  <c r="BC58" i="28"/>
  <c r="EG14" i="28"/>
  <c r="BB58" i="28"/>
  <c r="BL58" i="28"/>
  <c r="EF63" i="28"/>
  <c r="BH58" i="28"/>
  <c r="N6" i="28"/>
  <c r="BJ58" i="28"/>
  <c r="AU58" i="28"/>
  <c r="F6" i="28"/>
  <c r="C6" i="28"/>
  <c r="L6" i="28"/>
  <c r="EK30" i="28"/>
  <c r="DW14" i="28"/>
  <c r="AT58" i="28"/>
  <c r="BF58" i="28"/>
  <c r="R48" i="28"/>
  <c r="C48" i="28"/>
  <c r="O48" i="28"/>
  <c r="K48" i="28"/>
  <c r="BK13" i="28"/>
  <c r="M48" i="28"/>
  <c r="H48" i="28"/>
  <c r="T48" i="28"/>
  <c r="J48" i="28"/>
  <c r="F48" i="28"/>
  <c r="G48" i="28"/>
  <c r="S48" i="28"/>
  <c r="D48" i="28"/>
  <c r="P48" i="28"/>
  <c r="P6" i="28"/>
  <c r="E6" i="28"/>
  <c r="J6" i="28"/>
  <c r="K6" i="28"/>
  <c r="EL30" i="28"/>
  <c r="EC14" i="28"/>
  <c r="EB63" i="28"/>
  <c r="EE58" i="28"/>
  <c r="M6" i="28"/>
  <c r="G6" i="28"/>
  <c r="S6" i="28"/>
  <c r="D6" i="28"/>
  <c r="EG30" i="28"/>
  <c r="EE63" i="28"/>
  <c r="EA63" i="28"/>
  <c r="AO58" i="28"/>
  <c r="BK60" i="28"/>
  <c r="M58" i="28"/>
  <c r="BG58" i="28"/>
  <c r="AZ58" i="28"/>
  <c r="BK64" i="28"/>
  <c r="K58" i="28"/>
  <c r="N58" i="28"/>
  <c r="DZ14" i="28"/>
  <c r="AS58" i="28"/>
  <c r="BD58" i="28"/>
  <c r="AY58" i="28"/>
  <c r="BK58" i="28"/>
  <c r="DY14" i="28"/>
  <c r="EF58" i="28"/>
  <c r="AP60" i="28"/>
  <c r="EI14" i="28"/>
  <c r="EJ14" i="28"/>
  <c r="F63" i="28"/>
  <c r="N63" i="28"/>
  <c r="EC58" i="28"/>
  <c r="AO60" i="28"/>
  <c r="EL14" i="28"/>
  <c r="EK14" i="28"/>
  <c r="ED58" i="28"/>
  <c r="BI58" i="28"/>
  <c r="BE58" i="28"/>
  <c r="BA58" i="28"/>
  <c r="AP58" i="28"/>
  <c r="AG64" i="28"/>
  <c r="AH64" i="28"/>
  <c r="EI58" i="28"/>
  <c r="EK58" i="28"/>
  <c r="EJ58" i="28"/>
  <c r="EL58" i="28"/>
  <c r="EH58" i="28"/>
  <c r="EG58" i="28"/>
  <c r="EF60" i="28"/>
  <c r="ED60" i="28"/>
  <c r="EC60" i="28"/>
  <c r="EE60" i="28"/>
  <c r="EB60" i="28"/>
  <c r="EA60" i="28"/>
  <c r="EJ64" i="28"/>
  <c r="EG64" i="28"/>
  <c r="EI64" i="28"/>
  <c r="EH64" i="28"/>
  <c r="EK64" i="28"/>
  <c r="EL64" i="28"/>
  <c r="N66" i="28"/>
  <c r="D66" i="28"/>
  <c r="T66" i="28"/>
  <c r="I66" i="28"/>
  <c r="R66" i="28"/>
  <c r="H66" i="28"/>
  <c r="G66" i="28"/>
  <c r="M66" i="28"/>
  <c r="F66" i="28"/>
  <c r="C66" i="28"/>
  <c r="L66" i="28"/>
  <c r="S66" i="28"/>
  <c r="Q66" i="28"/>
  <c r="J66" i="28"/>
  <c r="O66" i="28"/>
  <c r="P66" i="28"/>
  <c r="E66" i="28"/>
  <c r="K66" i="28"/>
  <c r="EI13" i="28"/>
  <c r="EK13" i="28"/>
  <c r="EJ13" i="28"/>
  <c r="EL13" i="28"/>
  <c r="EH13" i="28"/>
  <c r="EG13" i="28"/>
  <c r="W64" i="28"/>
  <c r="X64" i="28"/>
  <c r="H64" i="28"/>
  <c r="G64" i="28"/>
  <c r="DY11" i="28"/>
  <c r="DZ11" i="28"/>
  <c r="DW29" i="28"/>
  <c r="DU29" i="28"/>
  <c r="DY29" i="28"/>
  <c r="DZ29" i="28"/>
  <c r="DW58" i="28"/>
  <c r="DY58" i="28"/>
  <c r="DU58" i="28"/>
  <c r="DZ58" i="28"/>
  <c r="EI60" i="28"/>
  <c r="EK60" i="28"/>
  <c r="EJ60" i="28"/>
  <c r="EL60" i="28"/>
  <c r="EG60" i="28"/>
  <c r="EH60" i="28"/>
  <c r="ED64" i="28"/>
  <c r="EC64" i="28"/>
  <c r="EA64" i="28"/>
  <c r="EE64" i="28"/>
  <c r="EB64" i="28"/>
  <c r="EF64" i="28"/>
  <c r="AO64" i="28"/>
  <c r="AP64" i="28"/>
  <c r="EA66" i="28"/>
  <c r="EC66" i="28"/>
  <c r="EB66" i="28"/>
  <c r="EE66" i="28"/>
  <c r="ED66" i="28"/>
  <c r="EF66" i="28"/>
  <c r="AD64" i="28"/>
  <c r="AC64" i="28"/>
  <c r="C64" i="28"/>
  <c r="D64" i="28"/>
  <c r="O64" i="28"/>
  <c r="P64" i="28"/>
  <c r="F64" i="28"/>
  <c r="E64" i="28"/>
  <c r="BL29" i="28"/>
  <c r="EJ29" i="28"/>
  <c r="BK29" i="28"/>
  <c r="EH29" i="28"/>
  <c r="EG29" i="28"/>
  <c r="EI29" i="28"/>
  <c r="EA58" i="28"/>
  <c r="EB58" i="28"/>
  <c r="N33" i="28"/>
  <c r="D33" i="28"/>
  <c r="T33" i="28"/>
  <c r="M33" i="28"/>
  <c r="R33" i="28"/>
  <c r="H33" i="28"/>
  <c r="K33" i="28"/>
  <c r="Q33" i="28"/>
  <c r="F33" i="28"/>
  <c r="G33" i="28"/>
  <c r="L33" i="28"/>
  <c r="E33" i="28"/>
  <c r="C33" i="28"/>
  <c r="J33" i="28"/>
  <c r="O33" i="28"/>
  <c r="P33" i="28"/>
  <c r="I33" i="28"/>
  <c r="S33" i="28"/>
  <c r="N60" i="28"/>
  <c r="D60" i="28"/>
  <c r="T60" i="28"/>
  <c r="I60" i="28"/>
  <c r="R60" i="28"/>
  <c r="H60" i="28"/>
  <c r="C60" i="28"/>
  <c r="M60" i="28"/>
  <c r="F60" i="28"/>
  <c r="K60" i="28"/>
  <c r="L60" i="28"/>
  <c r="O60" i="28"/>
  <c r="Q60" i="28"/>
  <c r="J60" i="28"/>
  <c r="S60" i="28"/>
  <c r="P60" i="28"/>
  <c r="E60" i="28"/>
  <c r="G60" i="28"/>
  <c r="EH66" i="28"/>
  <c r="EI66" i="28"/>
  <c r="EL66" i="28"/>
  <c r="EJ66" i="28"/>
  <c r="EK66" i="28"/>
  <c r="EG66" i="28"/>
  <c r="N64" i="28"/>
  <c r="M64" i="28"/>
  <c r="J64" i="28"/>
  <c r="I64" i="28"/>
  <c r="AE64" i="28"/>
  <c r="AF64" i="28"/>
  <c r="AL64" i="28"/>
  <c r="AK64" i="28"/>
  <c r="BB56" i="28"/>
  <c r="BC56" i="28"/>
  <c r="BD56" i="28"/>
  <c r="BE56" i="28"/>
  <c r="BF56" i="28"/>
  <c r="BG56" i="28"/>
  <c r="BH56" i="28"/>
  <c r="BI56" i="28"/>
  <c r="BJ56" i="28"/>
  <c r="BK56" i="28"/>
  <c r="BL56" i="28"/>
  <c r="AY56" i="28"/>
  <c r="AZ56" i="28"/>
  <c r="BA56" i="28"/>
  <c r="AT56" i="28"/>
  <c r="AV56" i="28"/>
  <c r="AS56" i="28"/>
  <c r="AU56" i="28"/>
  <c r="EB29" i="28"/>
  <c r="ED29" i="28"/>
  <c r="EC29" i="28"/>
  <c r="EE29" i="28"/>
  <c r="EA29" i="28"/>
  <c r="AO29" i="28"/>
  <c r="AP29" i="28"/>
  <c r="EF29" i="28"/>
  <c r="J58" i="28"/>
  <c r="P58" i="28"/>
  <c r="E58" i="28"/>
  <c r="S58" i="28"/>
  <c r="R58" i="28"/>
  <c r="T58" i="28"/>
  <c r="I58" i="28"/>
  <c r="D58" i="28"/>
  <c r="C58" i="28"/>
  <c r="Q58" i="28"/>
  <c r="F58" i="28"/>
  <c r="H58" i="28"/>
  <c r="O58" i="28"/>
  <c r="G58" i="28"/>
  <c r="DY60" i="28"/>
  <c r="DU60" i="28"/>
  <c r="DZ60" i="28"/>
  <c r="DW60" i="28"/>
  <c r="DW64" i="28"/>
  <c r="S64" i="28"/>
  <c r="DY64" i="28"/>
  <c r="DU64" i="28"/>
  <c r="T64" i="28"/>
  <c r="DZ64" i="28"/>
  <c r="DW66" i="28"/>
  <c r="DY66" i="28"/>
  <c r="DU66" i="28"/>
  <c r="DZ66" i="28"/>
  <c r="N14" i="28"/>
  <c r="EI63" i="28"/>
  <c r="L14" i="28"/>
  <c r="I14" i="28"/>
  <c r="O14" i="28"/>
  <c r="D14" i="28"/>
  <c r="R14" i="28"/>
  <c r="E14" i="28"/>
  <c r="EE14" i="28"/>
  <c r="ED14" i="28"/>
  <c r="H14" i="28"/>
  <c r="E63" i="28"/>
  <c r="EA14" i="28"/>
  <c r="M14" i="28"/>
  <c r="T14" i="28"/>
  <c r="J14" i="28"/>
  <c r="X39" i="28"/>
  <c r="W50" i="28"/>
  <c r="X50" i="28"/>
  <c r="AH50" i="28"/>
  <c r="AG50" i="28"/>
  <c r="EK63" i="28"/>
  <c r="EG63" i="28"/>
  <c r="EH63" i="28"/>
  <c r="EL63" i="28"/>
  <c r="AD50" i="28"/>
  <c r="AC50" i="28"/>
  <c r="EE50" i="28"/>
  <c r="AO50" i="28"/>
  <c r="EB50" i="28"/>
  <c r="ED50" i="28"/>
  <c r="EF50" i="28"/>
  <c r="AP50" i="28"/>
  <c r="EA50" i="28"/>
  <c r="EC50" i="28"/>
  <c r="DY63" i="28"/>
  <c r="DW63" i="28"/>
  <c r="DU63" i="28"/>
  <c r="DZ63" i="28"/>
  <c r="AF50" i="28"/>
  <c r="AE50" i="28"/>
  <c r="D63" i="28"/>
  <c r="T63" i="28"/>
  <c r="C63" i="28"/>
  <c r="S63" i="28"/>
  <c r="H63" i="28"/>
  <c r="I63" i="28"/>
  <c r="G63" i="28"/>
  <c r="Q63" i="28"/>
  <c r="P63" i="28"/>
  <c r="R63" i="28"/>
  <c r="O63" i="28"/>
  <c r="L63" i="28"/>
  <c r="J63" i="28"/>
  <c r="K63" i="28"/>
  <c r="AR24" i="28"/>
  <c r="P14" i="28"/>
  <c r="F14" i="28"/>
  <c r="K14" i="28"/>
  <c r="C14" i="28"/>
  <c r="S14" i="28"/>
  <c r="G14" i="28"/>
  <c r="AL50" i="28"/>
  <c r="AK50" i="28"/>
  <c r="ED63" i="28"/>
  <c r="EC63" i="28"/>
  <c r="F21" i="28"/>
  <c r="C21" i="28"/>
  <c r="L21" i="28"/>
  <c r="S21" i="28"/>
  <c r="Q21" i="28"/>
  <c r="J21" i="28"/>
  <c r="O21" i="28"/>
  <c r="P21" i="28"/>
  <c r="E21" i="28"/>
  <c r="K21" i="28"/>
  <c r="N21" i="28"/>
  <c r="D21" i="28"/>
  <c r="T21" i="28"/>
  <c r="I21" i="28"/>
  <c r="R21" i="28"/>
  <c r="H21" i="28"/>
  <c r="G21" i="28"/>
  <c r="M21" i="28"/>
  <c r="BB18" i="28"/>
  <c r="BH50" i="28"/>
  <c r="AT18" i="28"/>
  <c r="BG50" i="28"/>
  <c r="X18" i="28"/>
  <c r="AK18" i="28"/>
  <c r="Z18" i="28"/>
  <c r="AM18" i="28"/>
  <c r="BF18" i="28"/>
  <c r="AI18" i="28"/>
  <c r="AL18" i="28"/>
  <c r="Y18" i="28"/>
  <c r="AY18" i="28"/>
  <c r="AC18" i="28"/>
  <c r="AJ18" i="28"/>
  <c r="EJ18" i="28"/>
  <c r="W18" i="28"/>
  <c r="AG18" i="28"/>
  <c r="AH18" i="28"/>
  <c r="AN18" i="28"/>
  <c r="AE18" i="28"/>
  <c r="EH18" i="28"/>
  <c r="AD18" i="28"/>
  <c r="AP18" i="28"/>
  <c r="AF18" i="28"/>
  <c r="BA18" i="28"/>
  <c r="BJ18" i="28"/>
  <c r="EI18" i="28"/>
  <c r="EG18" i="28"/>
  <c r="EL18" i="28"/>
  <c r="AV18" i="28"/>
  <c r="AS18" i="28"/>
  <c r="BC18" i="28"/>
  <c r="AU18" i="28"/>
  <c r="D50" i="28"/>
  <c r="I50" i="28"/>
  <c r="N50" i="28"/>
  <c r="G50" i="28"/>
  <c r="L50" i="28"/>
  <c r="F50" i="28"/>
  <c r="E50" i="28"/>
  <c r="O50" i="28"/>
  <c r="H50" i="28"/>
  <c r="Q50" i="28"/>
  <c r="R50" i="28"/>
  <c r="K50" i="28"/>
  <c r="P50" i="28"/>
  <c r="J50" i="28"/>
  <c r="C50" i="28"/>
  <c r="M50" i="28"/>
  <c r="AR18" i="28"/>
  <c r="BL18" i="28"/>
  <c r="BK18" i="28"/>
  <c r="T18" i="28"/>
  <c r="R18" i="28"/>
  <c r="O18" i="28"/>
  <c r="D18" i="28"/>
  <c r="I18" i="28"/>
  <c r="M18" i="28"/>
  <c r="S18" i="28"/>
  <c r="H18" i="28"/>
  <c r="J18" i="28"/>
  <c r="C18" i="28"/>
  <c r="Q18" i="28"/>
  <c r="P18" i="28"/>
  <c r="N18" i="28"/>
  <c r="G18" i="28"/>
  <c r="DZ18" i="28"/>
  <c r="DY18" i="28"/>
  <c r="AZ50" i="28"/>
  <c r="BE50" i="28"/>
  <c r="BF50" i="28"/>
  <c r="BC50" i="28"/>
  <c r="BD50" i="28"/>
  <c r="BI50" i="28"/>
  <c r="BJ50" i="28"/>
  <c r="AU50" i="28"/>
  <c r="AV50" i="28"/>
  <c r="AS50" i="28"/>
  <c r="AT50" i="28"/>
  <c r="BA50" i="28"/>
  <c r="BB50" i="28"/>
  <c r="AY50" i="28"/>
  <c r="AQ18" i="28"/>
  <c r="EF18" i="28"/>
  <c r="EA18" i="28"/>
  <c r="EB18" i="28"/>
  <c r="ED18" i="28"/>
  <c r="EE18" i="28"/>
  <c r="EC18" i="28"/>
  <c r="AQ50" i="28"/>
  <c r="AR50" i="28"/>
  <c r="DY6" i="28"/>
  <c r="DZ6" i="28"/>
  <c r="DU6" i="28"/>
  <c r="DW6" i="28"/>
  <c r="EI23" i="28"/>
  <c r="DZ23" i="28"/>
  <c r="DY23" i="28"/>
  <c r="DW23" i="28"/>
  <c r="W22" i="28"/>
  <c r="X22" i="28"/>
  <c r="Y22" i="28"/>
  <c r="Z22" i="28"/>
  <c r="X28" i="28"/>
  <c r="W28" i="28"/>
  <c r="EF23" i="28"/>
  <c r="EC23" i="28"/>
  <c r="ED23" i="28"/>
  <c r="EE23" i="28"/>
  <c r="EB23" i="28"/>
  <c r="EA23" i="28"/>
  <c r="EA22" i="28"/>
  <c r="EB22" i="28"/>
  <c r="EE6" i="28"/>
  <c r="EB6" i="28"/>
  <c r="ED6" i="28"/>
  <c r="EF6" i="28"/>
  <c r="EA6" i="28"/>
  <c r="EC6" i="28"/>
  <c r="EB28" i="28"/>
  <c r="EA28" i="28"/>
  <c r="K18" i="28"/>
  <c r="L18" i="28"/>
  <c r="AV22" i="28"/>
  <c r="AU22" i="28"/>
  <c r="AU10" i="28"/>
  <c r="AV10" i="28"/>
  <c r="F18" i="28"/>
  <c r="E18" i="28"/>
  <c r="EJ23" i="28"/>
  <c r="EH23" i="28"/>
  <c r="EK23" i="28"/>
  <c r="EG23" i="28"/>
  <c r="EL23" i="28"/>
  <c r="EI6" i="28"/>
  <c r="EG6" i="28"/>
  <c r="EK6" i="28"/>
  <c r="EJ6" i="28"/>
  <c r="EH6" i="28"/>
  <c r="EL6" i="28"/>
  <c r="EJ50" i="28"/>
  <c r="EG50" i="28"/>
  <c r="EI50" i="28"/>
  <c r="EL50" i="28"/>
  <c r="EH50" i="28"/>
  <c r="BL50" i="28"/>
  <c r="BK50" i="28"/>
  <c r="EK50" i="28"/>
  <c r="DY9" i="28"/>
  <c r="DU9" i="28"/>
  <c r="DW9" i="28"/>
  <c r="DZ9" i="28"/>
  <c r="T50" i="28"/>
  <c r="S50" i="28"/>
  <c r="DY50" i="28"/>
  <c r="DZ50" i="28"/>
  <c r="DW50" i="28"/>
  <c r="DU50" i="28"/>
  <c r="EJ9" i="28"/>
  <c r="EI9" i="28"/>
  <c r="EH9" i="28"/>
  <c r="EG9" i="28"/>
  <c r="EL9" i="28"/>
  <c r="EK9" i="28"/>
  <c r="DZ24" i="28"/>
  <c r="DW24" i="28"/>
  <c r="DY24" i="28"/>
  <c r="DU24" i="28"/>
  <c r="EG24" i="28"/>
  <c r="EK24" i="28"/>
  <c r="EI24" i="28"/>
  <c r="EH24" i="28"/>
  <c r="EJ24" i="28"/>
  <c r="EL24" i="28"/>
  <c r="DZ62" i="28"/>
  <c r="DW62" i="28"/>
  <c r="DY62" i="28"/>
  <c r="DU62" i="28"/>
  <c r="EC62" i="28"/>
  <c r="EE62" i="28"/>
  <c r="EF62" i="28"/>
  <c r="EA62" i="28"/>
  <c r="EB62" i="28"/>
  <c r="ED62" i="28"/>
  <c r="AE15" i="28"/>
  <c r="AI15" i="28"/>
  <c r="AO15" i="28"/>
  <c r="AM15" i="28"/>
  <c r="AF15" i="28"/>
  <c r="AJ15" i="28"/>
  <c r="AP15" i="28"/>
  <c r="AN15" i="28"/>
  <c r="AD15" i="28"/>
  <c r="AH15" i="28"/>
  <c r="AL15" i="28"/>
  <c r="AG15" i="28"/>
  <c r="W15" i="28"/>
  <c r="Y15" i="28"/>
  <c r="X15" i="28"/>
  <c r="AC15" i="28"/>
  <c r="Z15" i="28"/>
  <c r="AK15" i="28"/>
  <c r="F15" i="28"/>
  <c r="J15" i="28"/>
  <c r="N15" i="28"/>
  <c r="R15" i="28"/>
  <c r="C15" i="28"/>
  <c r="O15" i="28"/>
  <c r="D15" i="28"/>
  <c r="H15" i="28"/>
  <c r="L15" i="28"/>
  <c r="P15" i="28"/>
  <c r="T15" i="28"/>
  <c r="G15" i="28"/>
  <c r="S15" i="28"/>
  <c r="E15" i="28"/>
  <c r="I15" i="28"/>
  <c r="M15" i="28"/>
  <c r="Q15" i="28"/>
  <c r="K15" i="28"/>
  <c r="BB15" i="28"/>
  <c r="BF15" i="28"/>
  <c r="BJ15" i="28"/>
  <c r="AV15" i="28"/>
  <c r="AY15" i="28"/>
  <c r="BC15" i="28"/>
  <c r="BG15" i="28"/>
  <c r="BK15" i="28"/>
  <c r="AS15" i="28"/>
  <c r="AZ15" i="28"/>
  <c r="BD15" i="28"/>
  <c r="BH15" i="28"/>
  <c r="BL15" i="28"/>
  <c r="AT15" i="28"/>
  <c r="BA15" i="28"/>
  <c r="BE15" i="28"/>
  <c r="BI15" i="28"/>
  <c r="AU15" i="28"/>
  <c r="EI62" i="28"/>
  <c r="EK62" i="28"/>
  <c r="EJ62" i="28"/>
  <c r="EG62" i="28"/>
  <c r="EH62" i="28"/>
  <c r="EL62" i="28"/>
  <c r="AR53" i="28"/>
  <c r="DV29" i="28"/>
  <c r="DV19" i="28"/>
  <c r="DV53" i="28"/>
  <c r="DX53" i="28"/>
  <c r="DX62" i="28"/>
  <c r="DV62" i="28"/>
  <c r="DX67" i="28"/>
  <c r="DV67" i="28"/>
  <c r="DX54" i="28"/>
  <c r="DV54" i="28"/>
  <c r="DX34" i="28"/>
  <c r="DV34" i="28"/>
  <c r="DV7" i="28"/>
  <c r="DX7" i="28"/>
  <c r="DX11" i="28"/>
  <c r="DV11" i="28"/>
  <c r="EE67" i="28" l="1"/>
  <c r="EF67" i="28"/>
  <c r="EA67" i="28"/>
  <c r="EC67" i="28"/>
  <c r="EB67" i="28"/>
  <c r="ED67" i="28"/>
  <c r="DU67" i="28"/>
  <c r="DW67" i="28"/>
  <c r="DZ67" i="28"/>
  <c r="DY67" i="28"/>
  <c r="EG67" i="28"/>
  <c r="EI67" i="28"/>
  <c r="EH67" i="28"/>
  <c r="EK67" i="28"/>
  <c r="EL67" i="28"/>
  <c r="EJ67" i="28"/>
  <c r="T29" i="28"/>
  <c r="D34" i="28"/>
  <c r="M34" i="28"/>
  <c r="E34" i="28"/>
  <c r="S34" i="28"/>
  <c r="I34" i="28"/>
  <c r="L34" i="28"/>
  <c r="J34" i="28"/>
  <c r="G34" i="28"/>
  <c r="H34" i="28"/>
  <c r="C34" i="28"/>
  <c r="T34" i="28"/>
  <c r="N34" i="28"/>
  <c r="K34" i="28"/>
  <c r="F34" i="28"/>
  <c r="G19" i="28"/>
  <c r="L19" i="28"/>
  <c r="I19" i="28"/>
  <c r="M19" i="28"/>
  <c r="J19" i="28"/>
  <c r="D19" i="28"/>
  <c r="C19" i="28"/>
  <c r="K19" i="28"/>
  <c r="F19" i="28"/>
  <c r="S19" i="28"/>
  <c r="T19" i="28"/>
  <c r="N19" i="28"/>
  <c r="H19" i="28"/>
  <c r="E19" i="28"/>
  <c r="F29" i="28"/>
  <c r="D29" i="28"/>
  <c r="E29" i="28"/>
  <c r="I29" i="28"/>
  <c r="J29" i="28"/>
  <c r="N29" i="28"/>
  <c r="L29" i="28"/>
  <c r="M29" i="28"/>
  <c r="H29" i="28"/>
  <c r="K29" i="28"/>
  <c r="G29" i="28"/>
  <c r="C29" i="28"/>
  <c r="AY39" i="28"/>
  <c r="DW35" i="28"/>
  <c r="AU39" i="28"/>
  <c r="I39" i="28"/>
  <c r="T39" i="28"/>
  <c r="C39" i="28"/>
  <c r="AS39" i="28"/>
  <c r="AT39" i="28"/>
  <c r="BK39" i="28"/>
  <c r="E39" i="28"/>
  <c r="L39" i="28"/>
  <c r="N39" i="28"/>
  <c r="G39" i="28"/>
  <c r="S39" i="28"/>
  <c r="J39" i="28"/>
  <c r="AZ39" i="28"/>
  <c r="AV39" i="28"/>
  <c r="M39" i="28"/>
  <c r="K39" i="28"/>
  <c r="D39" i="28"/>
  <c r="F39" i="28"/>
  <c r="BL39" i="28"/>
  <c r="DZ35" i="28"/>
  <c r="DY35" i="28"/>
  <c r="DU35" i="28"/>
  <c r="EH39" i="28"/>
  <c r="EI39" i="28"/>
  <c r="EJ39" i="28"/>
  <c r="EG39" i="28"/>
  <c r="EA39" i="28"/>
  <c r="EE39" i="28"/>
  <c r="EB39" i="28"/>
  <c r="EF39" i="28"/>
  <c r="ED39" i="28"/>
  <c r="EC39" i="28"/>
  <c r="AE39" i="28"/>
  <c r="EG35" i="28"/>
  <c r="AR62" i="28"/>
  <c r="EL35" i="28"/>
  <c r="EH35" i="28"/>
  <c r="AG39" i="28"/>
  <c r="AN39" i="28"/>
  <c r="AM39" i="28"/>
  <c r="EK35" i="28"/>
  <c r="AQ24" i="28"/>
  <c r="EJ35" i="28"/>
  <c r="EI35" i="28"/>
  <c r="AR67" i="28"/>
  <c r="AI61" i="28"/>
  <c r="AP61" i="28"/>
  <c r="AL61" i="28"/>
  <c r="Y61" i="28"/>
  <c r="AO61" i="28"/>
  <c r="AM61" i="28"/>
  <c r="AK61" i="28"/>
  <c r="AG61" i="28"/>
  <c r="AN61" i="28"/>
  <c r="AF61" i="28"/>
  <c r="AD61" i="28"/>
  <c r="W61" i="28"/>
  <c r="Z61" i="28"/>
  <c r="AE61" i="28"/>
  <c r="AJ61" i="28"/>
  <c r="AH61" i="28"/>
  <c r="AC61" i="28"/>
  <c r="X61" i="28"/>
  <c r="EA11" i="28"/>
  <c r="EE11" i="28"/>
  <c r="ED11" i="28"/>
  <c r="EB11" i="28"/>
  <c r="EF11" i="28"/>
  <c r="EC11" i="28"/>
  <c r="EI11" i="28"/>
  <c r="EG11" i="28"/>
  <c r="EJ11" i="28"/>
  <c r="EH11" i="28"/>
  <c r="BD59" i="28"/>
  <c r="BE59" i="28"/>
  <c r="BJ59" i="28"/>
  <c r="BK59" i="28"/>
  <c r="BH59" i="28"/>
  <c r="BI59" i="28"/>
  <c r="AY59" i="28"/>
  <c r="BL59" i="28"/>
  <c r="BB59" i="28"/>
  <c r="BC59" i="28"/>
  <c r="AZ59" i="28"/>
  <c r="BA59" i="28"/>
  <c r="BF59" i="28"/>
  <c r="BG59" i="28"/>
  <c r="AS59" i="28"/>
  <c r="AT59" i="28"/>
  <c r="AU59" i="28"/>
  <c r="AV59" i="28"/>
  <c r="AM59" i="28"/>
  <c r="AF59" i="28"/>
  <c r="AD59" i="28"/>
  <c r="AG59" i="28"/>
  <c r="AE59" i="28"/>
  <c r="AJ59" i="28"/>
  <c r="AH59" i="28"/>
  <c r="AK59" i="28"/>
  <c r="AI59" i="28"/>
  <c r="AP59" i="28"/>
  <c r="AL59" i="28"/>
  <c r="AO59" i="28"/>
  <c r="AN59" i="28"/>
  <c r="AC59" i="28"/>
  <c r="Y59" i="28"/>
  <c r="W59" i="28"/>
  <c r="Z59" i="28"/>
  <c r="X59" i="28"/>
  <c r="AQ61" i="28"/>
  <c r="AR61" i="28"/>
  <c r="AR5" i="28"/>
  <c r="AQ5" i="28"/>
  <c r="AQ59" i="28"/>
  <c r="AR59" i="28"/>
  <c r="EC35" i="28"/>
  <c r="ED35" i="28"/>
  <c r="AL39" i="28"/>
  <c r="AP39" i="28"/>
  <c r="Z39" i="28"/>
  <c r="AJ39" i="28"/>
  <c r="Y39" i="28"/>
  <c r="AO39" i="28"/>
  <c r="AK39" i="28"/>
  <c r="AH39" i="28"/>
  <c r="AI39" i="28"/>
  <c r="AC39" i="28"/>
  <c r="W39" i="28"/>
  <c r="AD39" i="28"/>
  <c r="AF39" i="28"/>
  <c r="EF35" i="28"/>
  <c r="EB35" i="28"/>
  <c r="AR11" i="28"/>
  <c r="EE35" i="28"/>
  <c r="EA35" i="28"/>
  <c r="AQ11" i="28"/>
  <c r="AQ67" i="28"/>
  <c r="AQ39" i="28"/>
  <c r="AR39" i="28"/>
  <c r="BD67" i="28"/>
  <c r="BA67" i="28"/>
  <c r="BB67" i="28"/>
  <c r="AY67" i="28"/>
  <c r="AU67" i="28"/>
  <c r="AZ67" i="28"/>
  <c r="AV67" i="28"/>
  <c r="AS67" i="28"/>
  <c r="AT67" i="28"/>
  <c r="BK67" i="28"/>
  <c r="BH67" i="28"/>
  <c r="BE67" i="28"/>
  <c r="BF67" i="28"/>
  <c r="BC67" i="28"/>
  <c r="BL67" i="28"/>
  <c r="BI67" i="28"/>
  <c r="BJ67" i="28"/>
  <c r="BG67" i="28"/>
  <c r="AR35" i="28"/>
  <c r="AQ53" i="28"/>
  <c r="AQ62" i="28"/>
  <c r="AE35" i="28"/>
  <c r="AI35" i="28"/>
  <c r="AO35" i="28"/>
  <c r="AM35" i="28"/>
  <c r="AF35" i="28"/>
  <c r="AJ35" i="28"/>
  <c r="AP35" i="28"/>
  <c r="AN35" i="28"/>
  <c r="AD35" i="28"/>
  <c r="AH35" i="28"/>
  <c r="AL35" i="28"/>
  <c r="AG35" i="28"/>
  <c r="W35" i="28"/>
  <c r="X35" i="28"/>
  <c r="Y35" i="28"/>
  <c r="AK35" i="28"/>
  <c r="AC35" i="28"/>
  <c r="Z35" i="28"/>
  <c r="AM67" i="28"/>
  <c r="AN67" i="28"/>
  <c r="AD67" i="28"/>
  <c r="AG67" i="28"/>
  <c r="AK67" i="28"/>
  <c r="W67" i="28"/>
  <c r="AL67" i="28"/>
  <c r="AE67" i="28"/>
  <c r="AI67" i="28"/>
  <c r="AO67" i="28"/>
  <c r="Y67" i="28"/>
  <c r="AH67" i="28"/>
  <c r="AF67" i="28"/>
  <c r="AJ67" i="28"/>
  <c r="AP67" i="28"/>
  <c r="Z67" i="28"/>
  <c r="AC67" i="28"/>
  <c r="X67" i="28"/>
  <c r="F35" i="28"/>
  <c r="J35" i="28"/>
  <c r="N35" i="28"/>
  <c r="R35" i="28"/>
  <c r="C35" i="28"/>
  <c r="O35" i="28"/>
  <c r="D35" i="28"/>
  <c r="H35" i="28"/>
  <c r="L35" i="28"/>
  <c r="P35" i="28"/>
  <c r="T35" i="28"/>
  <c r="K35" i="28"/>
  <c r="S35" i="28"/>
  <c r="E35" i="28"/>
  <c r="I35" i="28"/>
  <c r="M35" i="28"/>
  <c r="Q35" i="28"/>
  <c r="G35" i="28"/>
  <c r="AV53" i="28"/>
  <c r="AY53" i="28"/>
  <c r="BK53" i="28"/>
  <c r="AS53" i="28"/>
  <c r="AZ53" i="28"/>
  <c r="BL53" i="28"/>
  <c r="AT53" i="28"/>
  <c r="AU53" i="28"/>
  <c r="F53" i="28"/>
  <c r="J53" i="28"/>
  <c r="N53" i="28"/>
  <c r="K53" i="28"/>
  <c r="D53" i="28"/>
  <c r="H53" i="28"/>
  <c r="L53" i="28"/>
  <c r="T53" i="28"/>
  <c r="C53" i="28"/>
  <c r="E53" i="28"/>
  <c r="I53" i="28"/>
  <c r="M53" i="28"/>
  <c r="G53" i="28"/>
  <c r="S53" i="28"/>
  <c r="EI53" i="28"/>
  <c r="EJ53" i="28"/>
  <c r="EG53" i="28"/>
  <c r="EH53" i="28"/>
  <c r="AE11" i="28"/>
  <c r="AI11" i="28"/>
  <c r="AO11" i="28"/>
  <c r="AM11" i="28"/>
  <c r="AF11" i="28"/>
  <c r="AJ11" i="28"/>
  <c r="AP11" i="28"/>
  <c r="AN11" i="28"/>
  <c r="AD11" i="28"/>
  <c r="AH11" i="28"/>
  <c r="AL11" i="28"/>
  <c r="AG11" i="28"/>
  <c r="W11" i="28"/>
  <c r="X11" i="28"/>
  <c r="Y11" i="28"/>
  <c r="AC11" i="28"/>
  <c r="Z11" i="28"/>
  <c r="AK11" i="28"/>
  <c r="BB62" i="28"/>
  <c r="BJ62" i="28"/>
  <c r="AV62" i="28"/>
  <c r="AY62" i="28"/>
  <c r="BC62" i="28"/>
  <c r="BK62" i="28"/>
  <c r="AS62" i="28"/>
  <c r="AZ62" i="28"/>
  <c r="BD62" i="28"/>
  <c r="BL62" i="28"/>
  <c r="AT62" i="28"/>
  <c r="BA62" i="28"/>
  <c r="BI62" i="28"/>
  <c r="AU62" i="28"/>
  <c r="AE62" i="28"/>
  <c r="AI62" i="28"/>
  <c r="AO62" i="28"/>
  <c r="AN62" i="28"/>
  <c r="AF62" i="28"/>
  <c r="AJ62" i="28"/>
  <c r="AP62" i="28"/>
  <c r="AM62" i="28"/>
  <c r="AD62" i="28"/>
  <c r="AH62" i="28"/>
  <c r="AL62" i="28"/>
  <c r="W62" i="28"/>
  <c r="AG62" i="28"/>
  <c r="Y62" i="28"/>
  <c r="X62" i="28"/>
  <c r="AK62" i="28"/>
  <c r="Z62" i="28"/>
  <c r="AC62" i="28"/>
  <c r="AN24" i="28"/>
  <c r="AE24" i="28"/>
  <c r="AI24" i="28"/>
  <c r="AO24" i="28"/>
  <c r="AF24" i="28"/>
  <c r="AJ24" i="28"/>
  <c r="AP24" i="28"/>
  <c r="AM24" i="28"/>
  <c r="AD24" i="28"/>
  <c r="AH24" i="28"/>
  <c r="AL24" i="28"/>
  <c r="AK24" i="28"/>
  <c r="W24" i="28"/>
  <c r="AC24" i="28"/>
  <c r="Y24" i="28"/>
  <c r="X24" i="28"/>
  <c r="AG24" i="28"/>
  <c r="Z24" i="28"/>
  <c r="DZ53" i="28"/>
  <c r="DW53" i="28"/>
  <c r="DY53" i="28"/>
  <c r="DU53" i="28"/>
  <c r="BB35" i="28"/>
  <c r="BF35" i="28"/>
  <c r="BJ35" i="28"/>
  <c r="AV35" i="28"/>
  <c r="AY35" i="28"/>
  <c r="BC35" i="28"/>
  <c r="BG35" i="28"/>
  <c r="BK35" i="28"/>
  <c r="AS35" i="28"/>
  <c r="AZ35" i="28"/>
  <c r="BD35" i="28"/>
  <c r="BH35" i="28"/>
  <c r="BL35" i="28"/>
  <c r="AT35" i="28"/>
  <c r="BA35" i="28"/>
  <c r="BE35" i="28"/>
  <c r="BI35" i="28"/>
  <c r="AU35" i="28"/>
  <c r="D24" i="28"/>
  <c r="H24" i="28"/>
  <c r="L24" i="28"/>
  <c r="P24" i="28"/>
  <c r="T24" i="28"/>
  <c r="I24" i="28"/>
  <c r="F24" i="28"/>
  <c r="J24" i="28"/>
  <c r="N24" i="28"/>
  <c r="R24" i="28"/>
  <c r="M24" i="28"/>
  <c r="C24" i="28"/>
  <c r="G24" i="28"/>
  <c r="K24" i="28"/>
  <c r="O24" i="28"/>
  <c r="S24" i="28"/>
  <c r="E24" i="28"/>
  <c r="Q24" i="28"/>
  <c r="D67" i="28"/>
  <c r="H67" i="28"/>
  <c r="L67" i="28"/>
  <c r="P67" i="28"/>
  <c r="T67" i="28"/>
  <c r="I67" i="28"/>
  <c r="F67" i="28"/>
  <c r="J67" i="28"/>
  <c r="N67" i="28"/>
  <c r="R67" i="28"/>
  <c r="M67" i="28"/>
  <c r="C67" i="28"/>
  <c r="G67" i="28"/>
  <c r="K67" i="28"/>
  <c r="O67" i="28"/>
  <c r="S67" i="28"/>
  <c r="E67" i="28"/>
  <c r="Q67" i="28"/>
  <c r="F62" i="28"/>
  <c r="J62" i="28"/>
  <c r="N62" i="28"/>
  <c r="G62" i="28"/>
  <c r="S62" i="28"/>
  <c r="D62" i="28"/>
  <c r="H62" i="28"/>
  <c r="L62" i="28"/>
  <c r="P62" i="28"/>
  <c r="T62" i="28"/>
  <c r="C62" i="28"/>
  <c r="O62" i="28"/>
  <c r="E62" i="28"/>
  <c r="I62" i="28"/>
  <c r="M62" i="28"/>
  <c r="K62" i="28"/>
  <c r="AZ24" i="28"/>
  <c r="BD24" i="28"/>
  <c r="BH24" i="28"/>
  <c r="BL24" i="28"/>
  <c r="AV24" i="28"/>
  <c r="BA24" i="28"/>
  <c r="BE24" i="28"/>
  <c r="BI24" i="28"/>
  <c r="AS24" i="28"/>
  <c r="BB24" i="28"/>
  <c r="BF24" i="28"/>
  <c r="BJ24" i="28"/>
  <c r="AT24" i="28"/>
  <c r="AY24" i="28"/>
  <c r="BC24" i="28"/>
  <c r="BG24" i="28"/>
  <c r="BK24" i="28"/>
  <c r="AU24" i="28"/>
  <c r="AE53" i="28"/>
  <c r="AI53" i="28"/>
  <c r="AO53" i="28"/>
  <c r="AN53" i="28"/>
  <c r="AF53" i="28"/>
  <c r="AJ53" i="28"/>
  <c r="AP53" i="28"/>
  <c r="AM53" i="28"/>
  <c r="AD53" i="28"/>
  <c r="AH53" i="28"/>
  <c r="AL53" i="28"/>
  <c r="W53" i="28"/>
  <c r="X53" i="28"/>
  <c r="AG53" i="28"/>
  <c r="Y53" i="28"/>
  <c r="AC53" i="28"/>
  <c r="AK53" i="28"/>
  <c r="Z53" i="28"/>
  <c r="EC53" i="28"/>
  <c r="EE53" i="28"/>
  <c r="EF53" i="28"/>
  <c r="EA53" i="28"/>
  <c r="EB53" i="28"/>
  <c r="ED53" i="28"/>
  <c r="BB11" i="28"/>
  <c r="BF11" i="28"/>
  <c r="BJ11" i="28"/>
  <c r="AV11" i="28"/>
  <c r="AY11" i="28"/>
  <c r="BC11" i="28"/>
  <c r="BG11" i="28"/>
  <c r="BK11" i="28"/>
  <c r="AS11" i="28"/>
  <c r="AZ11" i="28"/>
  <c r="BD11" i="28"/>
  <c r="BH11" i="28"/>
  <c r="BL11" i="28"/>
  <c r="AT11" i="28"/>
  <c r="BA11" i="28"/>
  <c r="BE11" i="28"/>
  <c r="BI11" i="28"/>
  <c r="AU11" i="28"/>
  <c r="F11" i="28"/>
  <c r="J11" i="28"/>
  <c r="N11" i="28"/>
  <c r="R11" i="28"/>
  <c r="C11" i="28"/>
  <c r="O11" i="28"/>
  <c r="D11" i="28"/>
  <c r="H11" i="28"/>
  <c r="L11" i="28"/>
  <c r="P11" i="28"/>
  <c r="T11" i="28"/>
  <c r="G11" i="28"/>
  <c r="S11" i="28"/>
  <c r="E11" i="28"/>
  <c r="I11" i="28"/>
  <c r="M11" i="28"/>
  <c r="Q11" i="28"/>
  <c r="K11" i="28"/>
  <c r="DX24" i="28"/>
  <c r="DV24" i="28"/>
  <c r="DX27" i="28"/>
  <c r="DV27" i="28"/>
  <c r="DX39" i="28"/>
  <c r="DV39" i="28"/>
  <c r="DV14" i="28"/>
  <c r="DV45" i="28"/>
  <c r="DX45" i="28"/>
  <c r="DX48" i="28"/>
  <c r="DX50" i="28"/>
  <c r="D65" i="28" l="1"/>
  <c r="T65" i="28"/>
  <c r="N65" i="28"/>
  <c r="G65" i="28"/>
  <c r="E65" i="28"/>
  <c r="H65" i="28"/>
  <c r="I65" i="28"/>
  <c r="R65" i="28"/>
  <c r="K65" i="28"/>
  <c r="Q65" i="28"/>
  <c r="L65" i="28"/>
  <c r="F65" i="28"/>
  <c r="M65" i="28"/>
  <c r="O65" i="28"/>
  <c r="P65" i="28"/>
  <c r="J65" i="28"/>
  <c r="C65" i="28"/>
  <c r="S65" i="28"/>
  <c r="EE65" i="28"/>
  <c r="EF65" i="28"/>
  <c r="EC65" i="28"/>
  <c r="ED65" i="28"/>
  <c r="AP65" i="28"/>
  <c r="AO65" i="28"/>
  <c r="EA65" i="28"/>
  <c r="EB65" i="28"/>
  <c r="AS5" i="28"/>
  <c r="AT5" i="28"/>
  <c r="BI5" i="28"/>
  <c r="BJ5" i="28"/>
  <c r="BC5" i="28"/>
  <c r="BD5" i="28"/>
  <c r="AV5" i="28"/>
  <c r="AU5" i="28"/>
  <c r="BK5" i="28"/>
  <c r="BL5" i="28"/>
  <c r="BB5" i="28"/>
  <c r="BA5" i="28"/>
  <c r="AY5" i="28"/>
  <c r="AZ5" i="28"/>
  <c r="BG5" i="28"/>
  <c r="BH5" i="28"/>
  <c r="BF5" i="28"/>
  <c r="BE5" i="28"/>
  <c r="W5" i="28"/>
  <c r="X5" i="28"/>
  <c r="AJ5" i="28"/>
  <c r="AI5" i="28"/>
  <c r="Z5" i="28"/>
  <c r="Y5" i="28"/>
  <c r="H5" i="28"/>
  <c r="G5" i="28"/>
  <c r="E5" i="28"/>
  <c r="F5" i="28"/>
  <c r="EL5" i="28"/>
  <c r="EH5" i="28"/>
  <c r="EI5" i="28"/>
  <c r="EJ5" i="28"/>
  <c r="EK5" i="28"/>
  <c r="EG5" i="28"/>
  <c r="L5" i="28"/>
  <c r="K5" i="28"/>
  <c r="Q5" i="28"/>
  <c r="R5" i="28"/>
  <c r="EC5" i="28"/>
  <c r="EB5" i="28"/>
  <c r="EA5" i="28"/>
  <c r="EF5" i="28"/>
  <c r="EE5" i="28"/>
  <c r="ED5" i="28"/>
  <c r="AP5" i="28"/>
  <c r="AO5" i="28"/>
  <c r="AN5" i="28"/>
  <c r="AM5" i="28"/>
  <c r="C5" i="28"/>
  <c r="D5" i="28"/>
  <c r="I5" i="28"/>
  <c r="AF5" i="28"/>
  <c r="AE5" i="28"/>
  <c r="J5" i="28"/>
  <c r="O5" i="28"/>
  <c r="P5" i="28"/>
  <c r="AH5" i="28"/>
  <c r="AG5" i="28"/>
  <c r="AL5" i="28"/>
  <c r="AK5" i="28"/>
  <c r="N5" i="28"/>
  <c r="M5" i="28"/>
  <c r="AD5" i="28"/>
  <c r="AC5" i="28"/>
  <c r="DY5" i="28"/>
  <c r="DV5" i="28"/>
  <c r="DW5" i="28"/>
  <c r="DZ5" i="28"/>
  <c r="DX5" i="28"/>
  <c r="DU5" i="28"/>
  <c r="T5" i="28"/>
  <c r="S5" i="28"/>
  <c r="DV48" i="28"/>
  <c r="DV50" i="28"/>
  <c r="DV57" i="28"/>
  <c r="DV65" i="28"/>
  <c r="DV58" i="28"/>
  <c r="DV47" i="28"/>
  <c r="DX47" i="28"/>
  <c r="DX59" i="28"/>
  <c r="DV59" i="28"/>
  <c r="DV61" i="28"/>
  <c r="DX61" i="28"/>
  <c r="DX49" i="28"/>
  <c r="DV49" i="28"/>
  <c r="DV46" i="28"/>
  <c r="DX46" i="28"/>
  <c r="DV60" i="28"/>
  <c r="DX60" i="28"/>
  <c r="DV51" i="28"/>
  <c r="DX51" i="28"/>
  <c r="DV64" i="28"/>
  <c r="DV66" i="28"/>
  <c r="DX66" i="28"/>
  <c r="DV52" i="28"/>
  <c r="DX52" i="28"/>
  <c r="DV26" i="28"/>
  <c r="DX21" i="28"/>
  <c r="DV21" i="28"/>
  <c r="DV44" i="28"/>
  <c r="DX44" i="28"/>
  <c r="DV9" i="28"/>
  <c r="DX23" i="28"/>
  <c r="DV23" i="28"/>
  <c r="DV42" i="28"/>
  <c r="DV43" i="28"/>
  <c r="DV38" i="28"/>
  <c r="DV33" i="28"/>
  <c r="DX33" i="28"/>
  <c r="DX32" i="28"/>
  <c r="DV32" i="28"/>
  <c r="DV12" i="28"/>
  <c r="DV17" i="28"/>
  <c r="DX17" i="28"/>
  <c r="DX36" i="28"/>
  <c r="DV36" i="28"/>
  <c r="DV25" i="28"/>
  <c r="DX25" i="28"/>
  <c r="DV41" i="28"/>
  <c r="DX41" i="28"/>
  <c r="DV8" i="28"/>
  <c r="DX8" i="28"/>
  <c r="DX28" i="28"/>
  <c r="DV28" i="28"/>
  <c r="DV22" i="28"/>
  <c r="DV37" i="28"/>
  <c r="DX37" i="28"/>
  <c r="DV20" i="28"/>
  <c r="DX30" i="28"/>
  <c r="DV30" i="28"/>
  <c r="DV13" i="28"/>
  <c r="DX13" i="28"/>
  <c r="DX26" i="28"/>
  <c r="DX14" i="28"/>
  <c r="BM5" i="28"/>
  <c r="AW5" i="28"/>
  <c r="U5" i="28"/>
  <c r="DX10" i="28"/>
  <c r="AA5" i="28"/>
  <c r="DX6" i="28"/>
  <c r="DV6" i="28"/>
  <c r="DV10" i="28"/>
  <c r="DX15" i="28"/>
  <c r="DV15" i="28"/>
  <c r="DX16" i="28"/>
  <c r="DV16" i="28"/>
  <c r="R62" i="28" l="1"/>
  <c r="BC27" i="28" l="1"/>
  <c r="BA19" i="28"/>
  <c r="BJ34" i="28"/>
  <c r="BI34" i="28"/>
  <c r="BB53" i="28"/>
  <c r="BA53" i="28"/>
  <c r="EL53" i="28"/>
  <c r="EK53" i="28"/>
  <c r="BB39" i="28"/>
  <c r="EL39" i="28"/>
  <c r="EK39" i="28"/>
  <c r="BA39" i="28"/>
  <c r="P27" i="28"/>
  <c r="O27" i="28"/>
  <c r="R39" i="28"/>
  <c r="Q39" i="28"/>
  <c r="BG53" i="28"/>
  <c r="Q62" i="28"/>
  <c r="BE62" i="28"/>
  <c r="BD27" i="28" l="1"/>
  <c r="BH53" i="28"/>
  <c r="BF62" i="28"/>
  <c r="EL19" i="28"/>
  <c r="BB19" i="28"/>
  <c r="EK19" i="28"/>
  <c r="Q19" i="28"/>
  <c r="O54" i="28"/>
  <c r="P54" i="28"/>
  <c r="BE54" i="28"/>
  <c r="BF54" i="28"/>
  <c r="Q53" i="28"/>
  <c r="R53" i="28"/>
  <c r="R19" i="28"/>
  <c r="BA54" i="28"/>
  <c r="EK54" i="28"/>
  <c r="EL54" i="28"/>
  <c r="BB54" i="28"/>
  <c r="BE19" i="28"/>
  <c r="BF19" i="28"/>
  <c r="BJ19" i="28"/>
  <c r="BI19" i="28"/>
  <c r="BD39" i="28"/>
  <c r="BC39" i="28"/>
  <c r="P53" i="28"/>
  <c r="O53" i="28"/>
  <c r="EK34" i="28"/>
  <c r="BB34" i="28"/>
  <c r="EL34" i="28"/>
  <c r="BA34" i="28"/>
  <c r="BI29" i="28"/>
  <c r="BJ29" i="28"/>
  <c r="O34" i="28"/>
  <c r="P34" i="28"/>
  <c r="BE39" i="28"/>
  <c r="BF39" i="28"/>
  <c r="BF53" i="28"/>
  <c r="BE53" i="28"/>
  <c r="BF34" i="28"/>
  <c r="BE34" i="28"/>
  <c r="BD34" i="28"/>
  <c r="BC34" i="28"/>
  <c r="Q34" i="28"/>
  <c r="R34" i="28"/>
  <c r="BH54" i="28"/>
  <c r="BG54" i="28"/>
  <c r="R27" i="28"/>
  <c r="Q27" i="28"/>
  <c r="BD54" i="28"/>
  <c r="BC54" i="28"/>
  <c r="BD19" i="28"/>
  <c r="BC19" i="28"/>
  <c r="BE27" i="28"/>
  <c r="BF27" i="28"/>
  <c r="BH19" i="28"/>
  <c r="BG19" i="28"/>
  <c r="BH39" i="28"/>
  <c r="BG39" i="28"/>
  <c r="BI39" i="28"/>
  <c r="BJ39" i="28"/>
  <c r="BJ53" i="28"/>
  <c r="BI53" i="28"/>
  <c r="R29" i="28"/>
  <c r="Q29" i="28"/>
  <c r="BF29" i="28"/>
  <c r="BE29" i="28"/>
  <c r="BC29" i="28"/>
  <c r="BD29" i="28"/>
  <c r="BG29" i="28"/>
  <c r="BH29" i="28"/>
  <c r="BI27" i="28"/>
  <c r="BJ27" i="28"/>
  <c r="BJ54" i="28"/>
  <c r="BI54" i="28"/>
  <c r="BG27" i="28"/>
  <c r="BH27" i="28"/>
  <c r="O19" i="28"/>
  <c r="P19" i="28"/>
  <c r="BA27" i="28"/>
  <c r="EL27" i="28"/>
  <c r="BB27" i="28"/>
  <c r="EK27" i="28"/>
  <c r="Q54" i="28"/>
  <c r="R54" i="28"/>
  <c r="BG62" i="28"/>
  <c r="BH62" i="28"/>
  <c r="EK11" i="28"/>
  <c r="EL11" i="28"/>
  <c r="BA29" i="28"/>
  <c r="EK29" i="28"/>
  <c r="BB29" i="28"/>
  <c r="EL29" i="28"/>
  <c r="O39" i="28"/>
  <c r="P39" i="28"/>
  <c r="BC53" i="28"/>
  <c r="BD53" i="28"/>
  <c r="BG34" i="28"/>
  <c r="BH34" i="28"/>
  <c r="O29" i="28"/>
  <c r="P29" i="28"/>
</calcChain>
</file>

<file path=xl/comments1.xml><?xml version="1.0" encoding="utf-8"?>
<comments xmlns="http://schemas.openxmlformats.org/spreadsheetml/2006/main">
  <authors>
    <author>User</author>
  </authors>
  <commentList>
    <comment ref="K5" authorId="0" shapeId="0">
      <text>
        <r>
          <rPr>
            <b/>
            <sz val="8"/>
            <color indexed="81"/>
            <rFont val="Segoe UI"/>
            <family val="2"/>
          </rPr>
          <t>User:</t>
        </r>
        <r>
          <rPr>
            <sz val="8"/>
            <color indexed="81"/>
            <rFont val="Segoe UI"/>
            <family val="2"/>
          </rPr>
          <t xml:space="preserve">
rawfile corrupt. No values for this sample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5" authorId="0" shapeId="0">
      <text>
        <r>
          <rPr>
            <b/>
            <sz val="8"/>
            <color indexed="81"/>
            <rFont val="Segoe UI"/>
            <family val="2"/>
          </rPr>
          <t>User:</t>
        </r>
        <r>
          <rPr>
            <sz val="8"/>
            <color indexed="81"/>
            <rFont val="Segoe UI"/>
            <family val="2"/>
          </rPr>
          <t xml:space="preserve">
rawfile corrupt. No values for this sample
</t>
        </r>
      </text>
    </comment>
  </commentList>
</comments>
</file>

<file path=xl/comments3.xml><?xml version="1.0" encoding="utf-8"?>
<comments xmlns="http://schemas.openxmlformats.org/spreadsheetml/2006/main">
  <authors>
    <author>Oltramare, Christelle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Oltramare, Christelle: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=IF($C4="yes",VLOOKUP($A4,Matrixfaktor_ISTD!A4:EZ67,</t>
        </r>
        <r>
          <rPr>
            <u/>
            <sz val="10"/>
            <color indexed="81"/>
            <rFont val="Tahoma"/>
            <family val="2"/>
          </rPr>
          <t>150</t>
        </r>
        <r>
          <rPr>
            <sz val="9"/>
            <color indexed="81"/>
            <rFont val="Tahoma"/>
            <family val="2"/>
          </rPr>
          <t>,FALSE),VLOOKUP($A4,Matrixfaktor!A4:AW67,</t>
        </r>
        <r>
          <rPr>
            <u/>
            <sz val="10"/>
            <color indexed="81"/>
            <rFont val="Tahoma"/>
            <family val="2"/>
          </rPr>
          <t>44</t>
        </r>
        <r>
          <rPr>
            <sz val="10"/>
            <color indexed="81"/>
            <rFont val="Tahoma"/>
            <family val="2"/>
          </rPr>
          <t xml:space="preserve">,FALSE))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Oltramare, Christelle:</t>
        </r>
        <r>
          <rPr>
            <sz val="9"/>
            <color indexed="81"/>
            <rFont val="Tahoma"/>
            <family val="2"/>
          </rPr>
          <t xml:space="preserve">
=LOOKUP(A4,'Relative recovery'!$A$9:$A$72,'Relative recovery'!$</t>
        </r>
        <r>
          <rPr>
            <u/>
            <sz val="9"/>
            <color indexed="81"/>
            <rFont val="Tahoma"/>
            <family val="2"/>
          </rPr>
          <t>Q</t>
        </r>
        <r>
          <rPr>
            <sz val="9"/>
            <color indexed="81"/>
            <rFont val="Tahoma"/>
            <family val="2"/>
          </rPr>
          <t>$9:$</t>
        </r>
        <r>
          <rPr>
            <u/>
            <sz val="9"/>
            <color indexed="81"/>
            <rFont val="Tahoma"/>
            <family val="2"/>
          </rPr>
          <t>Q</t>
        </r>
        <r>
          <rPr>
            <sz val="9"/>
            <color indexed="81"/>
            <rFont val="Tahoma"/>
            <family val="2"/>
          </rPr>
          <t>$72)</t>
        </r>
      </text>
    </comment>
  </commentList>
</comments>
</file>

<file path=xl/comments4.xml><?xml version="1.0" encoding="utf-8"?>
<comments xmlns="http://schemas.openxmlformats.org/spreadsheetml/2006/main">
  <authors>
    <author>Oltramare, Christelle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Oltramare, Christelle:</t>
        </r>
        <r>
          <rPr>
            <sz val="9"/>
            <color indexed="81"/>
            <rFont val="Tahoma"/>
            <family val="2"/>
          </rPr>
          <t xml:space="preserve">
Exluded from cal curve</t>
        </r>
      </text>
    </comment>
  </commentList>
</comments>
</file>

<file path=xl/sharedStrings.xml><?xml version="1.0" encoding="utf-8"?>
<sst xmlns="http://schemas.openxmlformats.org/spreadsheetml/2006/main" count="5127" uniqueCount="381">
  <si>
    <t>Diazinon</t>
  </si>
  <si>
    <t>Carbendazim</t>
  </si>
  <si>
    <t>Diclofenac</t>
  </si>
  <si>
    <t>Diuron</t>
  </si>
  <si>
    <t>Final Conc.</t>
  </si>
  <si>
    <t>Benzotriazol</t>
  </si>
  <si>
    <t>Transition</t>
  </si>
  <si>
    <t>BIT</t>
  </si>
  <si>
    <t>237.1 -&gt; 194.0</t>
  </si>
  <si>
    <t>2-4 D</t>
  </si>
  <si>
    <t>MCPA</t>
  </si>
  <si>
    <t>Terbutryn</t>
  </si>
  <si>
    <t>Mecoprop</t>
  </si>
  <si>
    <t>Compound Method</t>
  </si>
  <si>
    <t>Name</t>
  </si>
  <si>
    <t>Area</t>
  </si>
  <si>
    <t>Carbamazepin</t>
  </si>
  <si>
    <t>305.1 -&gt; 169.1</t>
  </si>
  <si>
    <t>Metolachlor</t>
  </si>
  <si>
    <t>Clarithromycin</t>
  </si>
  <si>
    <t>120.1 -&gt; 65.2</t>
  </si>
  <si>
    <t>ISTD for Calculations</t>
  </si>
  <si>
    <t>2-n-Octyl-isothiazolin-3-one (OI)</t>
  </si>
  <si>
    <t>Benzothia2sulfonic ac_n</t>
  </si>
  <si>
    <t>Benzothia2sulfonic ac_p</t>
  </si>
  <si>
    <t>own ISTD</t>
  </si>
  <si>
    <t>Yes</t>
  </si>
  <si>
    <t>Relative Recovery</t>
  </si>
  <si>
    <t>4-Hydroxy Diclofenac</t>
  </si>
  <si>
    <t>5-Methylbenzotriazol</t>
  </si>
  <si>
    <t>Acesulfam</t>
  </si>
  <si>
    <t>Amisulprid</t>
  </si>
  <si>
    <t>Amisulpride N-oxide</t>
  </si>
  <si>
    <t>Atenolol acid</t>
  </si>
  <si>
    <t>Atenolol</t>
  </si>
  <si>
    <t>Atrazin</t>
  </si>
  <si>
    <t>Bezafibrat</t>
  </si>
  <si>
    <t>Candesartan</t>
  </si>
  <si>
    <t>Cetirizin</t>
  </si>
  <si>
    <t>Cetirizine N-oxide</t>
  </si>
  <si>
    <t>Chlorthiazide</t>
  </si>
  <si>
    <t>Citalopram</t>
  </si>
  <si>
    <t>Citalopram-N-Oxid</t>
  </si>
  <si>
    <t>Clarithromycin-N-Oxid</t>
  </si>
  <si>
    <t>DEET</t>
  </si>
  <si>
    <t>Diuron-desdimethyl (DCPU)</t>
  </si>
  <si>
    <t>Emtricitabine</t>
  </si>
  <si>
    <t>Eprosartan</t>
  </si>
  <si>
    <t>Fexofenadine</t>
  </si>
  <si>
    <t>Fexofenadine-N-Oxid</t>
  </si>
  <si>
    <t>Gabapentin</t>
  </si>
  <si>
    <t>Hydrochlorthiazid</t>
  </si>
  <si>
    <t>Iopromid</t>
  </si>
  <si>
    <t>Irbesartan</t>
  </si>
  <si>
    <t>Lamotrigin</t>
  </si>
  <si>
    <t>Lidocain N-oxide</t>
  </si>
  <si>
    <t>Lidocain</t>
  </si>
  <si>
    <t>Losartan</t>
  </si>
  <si>
    <t>Metoprolol</t>
  </si>
  <si>
    <t>N4-Acetylsulfamethoxazole</t>
  </si>
  <si>
    <t>N-Bisdesmethyl Tramadol</t>
  </si>
  <si>
    <t>N-Desmethyl Tramadol</t>
  </si>
  <si>
    <t>Oxazepam</t>
  </si>
  <si>
    <t>Primidon</t>
  </si>
  <si>
    <t>Sucralose</t>
  </si>
  <si>
    <t>Sulfamethoxazole</t>
  </si>
  <si>
    <t>Telmisartan</t>
  </si>
  <si>
    <t>Tramadol</t>
  </si>
  <si>
    <t>Tramadol-N-Oxid</t>
  </si>
  <si>
    <t>Trimethoprim</t>
  </si>
  <si>
    <t>Valsartan</t>
  </si>
  <si>
    <t>Valsartansaeure</t>
  </si>
  <si>
    <t>Venlafaxin</t>
  </si>
  <si>
    <t>Venlafaxin-N-Oxid</t>
  </si>
  <si>
    <t>Calibration fitting</t>
  </si>
  <si>
    <t>Leitsubstanzen (1); Industriechemikalien (2); O3-relevante Substanzen (3)</t>
  </si>
  <si>
    <t>RT</t>
  </si>
  <si>
    <t>370.2 -&gt; 242.0</t>
  </si>
  <si>
    <t>267.2 -&gt; 145.2</t>
  </si>
  <si>
    <t>Diuron-monomethyl (3,4-DCPMU)</t>
  </si>
  <si>
    <t>Average</t>
  </si>
  <si>
    <t>Own ISTD</t>
  </si>
  <si>
    <t>LOQ</t>
  </si>
  <si>
    <t>Relative Recoveries</t>
  </si>
  <si>
    <t>1. Aufstockung</t>
  </si>
  <si>
    <t>2. Aufstockung</t>
  </si>
  <si>
    <t>LOQ Matrixfaktor korrigiert</t>
  </si>
  <si>
    <t>Matrixfaktor</t>
  </si>
  <si>
    <t>b</t>
  </si>
  <si>
    <t>a</t>
  </si>
  <si>
    <t>b nicht gemessen</t>
  </si>
  <si>
    <t>NKB --&gt; O3</t>
  </si>
  <si>
    <t>NKB --&gt; GAK5</t>
  </si>
  <si>
    <t>NKB --&gt; GAK4</t>
  </si>
  <si>
    <t>NKB --&gt; GAK3</t>
  </si>
  <si>
    <t>NKB --&gt; GAK2</t>
  </si>
  <si>
    <t>NKB --&gt; GAK1</t>
  </si>
  <si>
    <t>VKB --&gt; NKB</t>
  </si>
  <si>
    <t>VKB --&gt; NKB nicht gemessen</t>
  </si>
  <si>
    <t xml:space="preserve">NKB --&gt; GAK5 </t>
  </si>
  <si>
    <t>Substance</t>
  </si>
  <si>
    <t>Wochenendproben NKB --&gt; O3</t>
  </si>
  <si>
    <t>QT &lt; 3*LOQ --&gt; high uncertainty</t>
  </si>
  <si>
    <t>O3 --&gt; GAK1</t>
  </si>
  <si>
    <t>O3 --&gt; GAK3</t>
  </si>
  <si>
    <t>Qualifier 1 Results</t>
  </si>
  <si>
    <t>Ratio</t>
  </si>
  <si>
    <t>Rel. Resp.</t>
  </si>
  <si>
    <t>LOQ round</t>
  </si>
  <si>
    <t>Comment measurement issues</t>
  </si>
  <si>
    <t>Elimination (%) Glarnerland,  Probenahmetag (180614)</t>
  </si>
  <si>
    <t>Elimination (%) Glarnerland,  Probenahmetag (180508)</t>
  </si>
  <si>
    <t>Elimination (%) Glarnerland, Probenahmetag (180710)</t>
  </si>
  <si>
    <t>Elimination (%) Glarnerland, Probenahmetag (180508)</t>
  </si>
  <si>
    <t>Elimination (%) Glarnerland, Probenahmetag (180614)</t>
  </si>
  <si>
    <t>Commente</t>
  </si>
  <si>
    <t>Sucralose-FA</t>
  </si>
  <si>
    <t>Tebuconazole</t>
  </si>
  <si>
    <t>linear</t>
  </si>
  <si>
    <t>-</t>
  </si>
  <si>
    <t>296.0 -&gt; 213.9</t>
  </si>
  <si>
    <t>233.0 -&gt; 72.1</t>
  </si>
  <si>
    <t>441.0 -&gt; 395.2</t>
  </si>
  <si>
    <t>308.2 -&gt; 124.8</t>
  </si>
  <si>
    <t>Blind</t>
  </si>
  <si>
    <t>A</t>
  </si>
  <si>
    <t>B</t>
  </si>
  <si>
    <t>3. Aufstockung</t>
  </si>
  <si>
    <t>4. Aufstockung</t>
  </si>
  <si>
    <t>Aufstockungen</t>
  </si>
  <si>
    <t>highest STD 
for calibration</t>
  </si>
  <si>
    <t>lowest inte-
gratable STD</t>
  </si>
  <si>
    <t>LOQ by Standards 
and Blinds</t>
  </si>
  <si>
    <t>Corr. 
Coeff. r2</t>
  </si>
  <si>
    <t>Comment</t>
  </si>
  <si>
    <t>Atenolol-D7</t>
  </si>
  <si>
    <t>Amisulpride-D5</t>
  </si>
  <si>
    <t>Benzotriazol-D4</t>
  </si>
  <si>
    <t>Sucralose-D6-FA</t>
  </si>
  <si>
    <t>Diuron-D6</t>
  </si>
  <si>
    <t>Clarithromycin-D3</t>
  </si>
  <si>
    <t>Diclofenac-D4</t>
  </si>
  <si>
    <t>Tebuconazole-D9</t>
  </si>
  <si>
    <t>Diazinon-D10</t>
  </si>
  <si>
    <t>AVG</t>
  </si>
  <si>
    <t>LOQ Matrixfaktor corrected</t>
  </si>
  <si>
    <t>Overview &amp; notes Sequence</t>
  </si>
  <si>
    <t>Qual</t>
  </si>
  <si>
    <t>Acesulfam-D4</t>
  </si>
  <si>
    <t>Sotalol</t>
  </si>
  <si>
    <t>Sotalol-D6</t>
  </si>
  <si>
    <t>Chloridazone-methyl-desphenyl-D3</t>
  </si>
  <si>
    <t>Hydrochlorothiazid</t>
  </si>
  <si>
    <t>Hydrochlorothiazid-C13D2</t>
  </si>
  <si>
    <t>Saccharin</t>
  </si>
  <si>
    <t>Saccharin-D4</t>
  </si>
  <si>
    <t>Levetiracetam-frag</t>
  </si>
  <si>
    <t>Levetiracetam-D3-frag</t>
  </si>
  <si>
    <t>Sulfapyridine</t>
  </si>
  <si>
    <t>Sulfapyridine-D4</t>
  </si>
  <si>
    <t>Gabapentin-D4</t>
  </si>
  <si>
    <t>Cyclamat</t>
  </si>
  <si>
    <t>Cyclamat-D11</t>
  </si>
  <si>
    <t>Carbendazim-D4</t>
  </si>
  <si>
    <t>Trimethoprim-D3</t>
  </si>
  <si>
    <t>No</t>
  </si>
  <si>
    <t>4-Acetamidoantipyrin-D3</t>
  </si>
  <si>
    <t>Lidocaine-D10</t>
  </si>
  <si>
    <t>2-6-Dichlorbenzamide-D3</t>
  </si>
  <si>
    <t>Thiamethoxam</t>
  </si>
  <si>
    <t>Thiamethoxam-D3</t>
  </si>
  <si>
    <t>Caffeine</t>
  </si>
  <si>
    <t>Caffeine-D9</t>
  </si>
  <si>
    <t>Sulfamethoxazol</t>
  </si>
  <si>
    <t>Sulfamethoxazol-D4</t>
  </si>
  <si>
    <t>Metoprolol-D7</t>
  </si>
  <si>
    <t>Sitagliptin</t>
  </si>
  <si>
    <t>Sitagliptin-D4</t>
  </si>
  <si>
    <t>Lamotrigine</t>
  </si>
  <si>
    <t>Lamotrigine-13C3D3</t>
  </si>
  <si>
    <t>Metamitron</t>
  </si>
  <si>
    <t>Metamitron-D5</t>
  </si>
  <si>
    <t>Dimethoate-D6</t>
  </si>
  <si>
    <t>Dimethoate</t>
  </si>
  <si>
    <t>Pirimicarb</t>
  </si>
  <si>
    <t>Clopidogrel Carboxylic Acid</t>
  </si>
  <si>
    <t>5-Methylbenzotriazol-D6</t>
  </si>
  <si>
    <t>Venlafaxine</t>
  </si>
  <si>
    <t>Venlafaxine-D6</t>
  </si>
  <si>
    <t>Carbamazepin-D8</t>
  </si>
  <si>
    <t>Chlortoluron-D6</t>
  </si>
  <si>
    <t>Cetirizine</t>
  </si>
  <si>
    <t>Cetirizine-D8</t>
  </si>
  <si>
    <t>Terbutryn-D5</t>
  </si>
  <si>
    <t>Oxazepam-D5</t>
  </si>
  <si>
    <t>Isoproturon</t>
  </si>
  <si>
    <t>Isoproturon-D6</t>
  </si>
  <si>
    <t>DEET-D10</t>
  </si>
  <si>
    <t>Candesartan-D5</t>
  </si>
  <si>
    <t>Naproxen</t>
  </si>
  <si>
    <t>Naproxen-D3</t>
  </si>
  <si>
    <t>Ethofumesate</t>
  </si>
  <si>
    <t>Dimethenamid</t>
  </si>
  <si>
    <t>Dimethenamid-D3</t>
  </si>
  <si>
    <t>Mecoprop-D6</t>
  </si>
  <si>
    <t>Epoxiconazole</t>
  </si>
  <si>
    <t>Epoxiconazole-D4</t>
  </si>
  <si>
    <t>Fipronil</t>
  </si>
  <si>
    <t>Fipronil-13C215N2</t>
  </si>
  <si>
    <t>Propiconazole</t>
  </si>
  <si>
    <t>Propiconazole-D7</t>
  </si>
  <si>
    <t>Mefenamic acid</t>
  </si>
  <si>
    <t>Mefenamic acid-D3</t>
  </si>
  <si>
    <t>26-Dichlorbenzamide</t>
  </si>
  <si>
    <t>190.0 -&gt; 173.0</t>
  </si>
  <si>
    <t>4-Acetamidoantipyrin_236</t>
  </si>
  <si>
    <t>246.1 -&gt; 228.1</t>
  </si>
  <si>
    <t>4-Formylaminoantipyrin_1038</t>
  </si>
  <si>
    <t>232.1 -&gt; 214.1</t>
  </si>
  <si>
    <t>5-Methylbenzotriazol_167_p</t>
  </si>
  <si>
    <t>134.1 -&gt; 77.0</t>
  </si>
  <si>
    <t>162.0 -&gt; 82.1</t>
  </si>
  <si>
    <t>195.1 -&gt; 138.0</t>
  </si>
  <si>
    <t>441.2 -&gt; 263.1</t>
  </si>
  <si>
    <t>Carbendazim (Azole)</t>
  </si>
  <si>
    <t>192.1 -&gt; 160.1</t>
  </si>
  <si>
    <t>389.2 -&gt; 201.0</t>
  </si>
  <si>
    <t>Chloridazone-methyl-desph_699</t>
  </si>
  <si>
    <t>160.0 -&gt; 88.0</t>
  </si>
  <si>
    <t>Chlortoluron (Chlorotoluron)</t>
  </si>
  <si>
    <t>213.1 -&gt; 72.0</t>
  </si>
  <si>
    <t>748.5 -&gt; 590.4</t>
  </si>
  <si>
    <t>308.1 -&gt; 198.0</t>
  </si>
  <si>
    <t>178.1 -&gt; 80.0</t>
  </si>
  <si>
    <t>192.3 -&gt; 119.1</t>
  </si>
  <si>
    <t>276.1 -&gt; 244.1</t>
  </si>
  <si>
    <t>230.0 -&gt; 125.0</t>
  </si>
  <si>
    <t>330.1 -&gt; 121.0</t>
  </si>
  <si>
    <t>287.1 -&gt; 120.9</t>
  </si>
  <si>
    <t>435.0 -&gt; 330.0</t>
  </si>
  <si>
    <t>172.1 -&gt; 154.1</t>
  </si>
  <si>
    <t>295.9 -&gt; 269.0</t>
  </si>
  <si>
    <t>207.2 -&gt; 46.1</t>
  </si>
  <si>
    <t>256.0 -&gt; 43.2</t>
  </si>
  <si>
    <t>126.1 -&gt; 41.1</t>
  </si>
  <si>
    <t>Lidocaine (Diocaine)</t>
  </si>
  <si>
    <t>235.2 -&gt; 86.1</t>
  </si>
  <si>
    <t>213.0 -&gt; 141.0</t>
  </si>
  <si>
    <t>242.1 -&gt; 224.1</t>
  </si>
  <si>
    <t>203.1 -&gt; 77.0</t>
  </si>
  <si>
    <t>Metamitron-Desamino_4</t>
  </si>
  <si>
    <t>188.1 -&gt; 77.1</t>
  </si>
  <si>
    <t>Metolachlor-OXA_265</t>
  </si>
  <si>
    <t>278.1 -&gt; 206.1</t>
  </si>
  <si>
    <t>268.2 -&gt; 72.1</t>
  </si>
  <si>
    <t>231.1 -&gt; 115.0</t>
  </si>
  <si>
    <t>287.1 -&gt; 241.0</t>
  </si>
  <si>
    <t>239.2 -&gt; 72.1</t>
  </si>
  <si>
    <t>342.1 -&gt; 69.1</t>
  </si>
  <si>
    <t>182.0 -&gt; 42.0</t>
  </si>
  <si>
    <t>408.1 -&gt; 234.8</t>
  </si>
  <si>
    <t>273.1 -&gt; 255.1</t>
  </si>
  <si>
    <t>254.1 -&gt; 92.0</t>
  </si>
  <si>
    <t>250.1 -&gt; 108.0</t>
  </si>
  <si>
    <t>242.2 -&gt; 186.1</t>
  </si>
  <si>
    <t>292.0 -&gt; 211.1</t>
  </si>
  <si>
    <t>291.2 -&gt; 230.1</t>
  </si>
  <si>
    <t>278.2 -&gt; 58.2</t>
  </si>
  <si>
    <t>4/5-Methylbenzotriazol</t>
  </si>
  <si>
    <t>2-6-Dichlorbenzamide</t>
  </si>
  <si>
    <t>4-Acetamidoantipyrin</t>
  </si>
  <si>
    <t>4-Formylaminoantipyrin</t>
  </si>
  <si>
    <t>Amisulpride</t>
  </si>
  <si>
    <t>Chloridazone-methyl-desphenyl</t>
  </si>
  <si>
    <t>Chlortoluron</t>
  </si>
  <si>
    <t>Lidocaine</t>
  </si>
  <si>
    <t>Metamitron-Desamino</t>
  </si>
  <si>
    <t>Metolachlor-OXA</t>
  </si>
  <si>
    <t>748.5 -&gt; 158.1</t>
  </si>
  <si>
    <t>126.1 -&gt; 69.0</t>
  </si>
  <si>
    <t>203.1 -&gt; 175.1</t>
  </si>
  <si>
    <t>188.1 -&gt; 160.0</t>
  </si>
  <si>
    <t>268.2 -&gt; 116.1</t>
  </si>
  <si>
    <t>342.0 -&gt; 159.0</t>
  </si>
  <si>
    <t>408.1 -&gt; 174.0</t>
  </si>
  <si>
    <t>Qualifier 1 Method</t>
  </si>
  <si>
    <t>Mean 100</t>
  </si>
  <si>
    <t>Mean 200</t>
  </si>
  <si>
    <t>Mean 1000</t>
  </si>
  <si>
    <t>Doublepeak 4/5-Methylbenzotriazol!</t>
  </si>
  <si>
    <t>Ecoimpact2.0_Exp2_3</t>
  </si>
  <si>
    <t>no</t>
  </si>
  <si>
    <t>not quantifiable</t>
  </si>
  <si>
    <t>NP_1</t>
  </si>
  <si>
    <t>Blank1_1</t>
  </si>
  <si>
    <t>Blank2_1</t>
  </si>
  <si>
    <t>Blind_1</t>
  </si>
  <si>
    <t>Cal_Std_0.5ng/L_1</t>
  </si>
  <si>
    <t>Cal_Std_1.0ng/L_1</t>
  </si>
  <si>
    <t>Cal_Std_2.0ng/L_1</t>
  </si>
  <si>
    <t>Cal_Std_5.0ng/L_1</t>
  </si>
  <si>
    <t>Cal_Std_10ng/L_1</t>
  </si>
  <si>
    <t>Cal_Std_20ng/L_1</t>
  </si>
  <si>
    <t>Cal_Std_50ng/L_1</t>
  </si>
  <si>
    <t>Cal_Std_100ng/L_1</t>
  </si>
  <si>
    <t>Cal_Std_200ng/L_1</t>
  </si>
  <si>
    <t>Cal_Std_500ng/L_1</t>
  </si>
  <si>
    <t>Cal_Std_1000ng/L_1</t>
  </si>
  <si>
    <t>Cal_Std_2000ng/L_1</t>
  </si>
  <si>
    <t>Cal_Std_5000ng/L_1</t>
  </si>
  <si>
    <t>Cal_Std_7500ng/L_1</t>
  </si>
  <si>
    <t>Cal_Std_10000ng/L_1</t>
  </si>
  <si>
    <t>NP_2</t>
  </si>
  <si>
    <t>Blank1_2</t>
  </si>
  <si>
    <t>Blank2_2</t>
  </si>
  <si>
    <t>Blind_2</t>
  </si>
  <si>
    <t>Ecoimpact2.0_BiofilmExp2_WW00_Chnl4</t>
  </si>
  <si>
    <t>Ecoimpact2.0_BiofilmExp2_WW00_Chnl7</t>
  </si>
  <si>
    <t>Ecoimpact2.0_BiofilmExp2_WW00_Chnl15</t>
  </si>
  <si>
    <t>Ecoimpact2.0_BiofilmExp2_WW00_Chnl18</t>
  </si>
  <si>
    <t>Ecoimpact2.0_BiofilmExp2_WW30UF_Chnl5</t>
  </si>
  <si>
    <t>Ecoimpact2.0_BiofilmExp2_WW30UF_Chnl12</t>
  </si>
  <si>
    <t>Ecoimpact2.0_BiofilmExp2_WW30UF_Chnl14</t>
  </si>
  <si>
    <t>Ecoimpact2.0_BiofilmExp2_WW30UF_Chnl20</t>
  </si>
  <si>
    <t>Ecoimpact2.0_BiofilmExp2_WW30_Chnl1</t>
  </si>
  <si>
    <t>Ecoimpact2.0_BiofilmExp2_WW30_Chnl6</t>
  </si>
  <si>
    <t>Ecoimpact2.0_BiofilmExp2_WW30_Chnl11</t>
  </si>
  <si>
    <t>Ecoimpact2.0_BiofilmExp2_WW30_Chnl17</t>
  </si>
  <si>
    <t>NP_3</t>
  </si>
  <si>
    <t>Blank1_3</t>
  </si>
  <si>
    <t>Blank2_3</t>
  </si>
  <si>
    <t>Blind_3</t>
  </si>
  <si>
    <t>Cal_Std_1000ng/L_check_1</t>
  </si>
  <si>
    <t>NP_4</t>
  </si>
  <si>
    <t>Blank1_4</t>
  </si>
  <si>
    <t>Blank2_4</t>
  </si>
  <si>
    <t>Blind_4</t>
  </si>
  <si>
    <t>Ecoimpact2.0_BiofilmExp2_WW80UF_Chnl3</t>
  </si>
  <si>
    <t>Ecoimpact2.0_BiofilmExp2_WW80UF_Chnl8</t>
  </si>
  <si>
    <t>Ecoimpact2.0_BiofilmExp2_WW80UF_Chnl9</t>
  </si>
  <si>
    <t>Ecoimpact2.0_BiofilmExp2_WW80UF_Chnl16</t>
  </si>
  <si>
    <t>Ecoimpact2.0_BiofilmExp2_WW80_Chnl2</t>
  </si>
  <si>
    <t>Ecoimpact2.0_BiofilmExp2_WW80_Chnl10</t>
  </si>
  <si>
    <t>Ecoimpact2.0_BiofilmExp2_WW80_Chnl13</t>
  </si>
  <si>
    <t>Ecoimpact2.0_BiofilmExp2_WW80_Chnl19</t>
  </si>
  <si>
    <t>NP_5</t>
  </si>
  <si>
    <t>Blank1_5</t>
  </si>
  <si>
    <t>Blank2_5</t>
  </si>
  <si>
    <t>Blind_5</t>
  </si>
  <si>
    <t>Cal_Std_1000ng/L_check_2</t>
  </si>
  <si>
    <t>NP_6</t>
  </si>
  <si>
    <t>Blank1_6</t>
  </si>
  <si>
    <t>Blank2_6</t>
  </si>
  <si>
    <t>Blind_6</t>
  </si>
  <si>
    <t>Ecoimpact2.0_BiofilmExp2_WW00_Chnl4_100ng/L</t>
  </si>
  <si>
    <t>Ecoimpact2.0_BiofilmExp2_WW30UF_Chnl5_200ng/L</t>
  </si>
  <si>
    <t>Ecoimpact2.0_BiofilmExp2_WW30_Chnl6_1000ng/L</t>
  </si>
  <si>
    <t>Ecoimpact2.0_BiofilmExp2_WW80UF_Chnl8_2000ng/L</t>
  </si>
  <si>
    <t>NP_7</t>
  </si>
  <si>
    <t>Blank1_7</t>
  </si>
  <si>
    <t>Blank2_7</t>
  </si>
  <si>
    <t>Blind_7</t>
  </si>
  <si>
    <t>Cal_Std_0.5ng/L_2</t>
  </si>
  <si>
    <t>Cal_Std_1.0ng/L_2</t>
  </si>
  <si>
    <t>Cal_Std_2.0ng/L_2</t>
  </si>
  <si>
    <t>Cal_Std_5.0ng/L_2</t>
  </si>
  <si>
    <t>Cal_Std_10ng/L_2</t>
  </si>
  <si>
    <t>Cal_Std_20ng/L_2</t>
  </si>
  <si>
    <t>Cal_Std_50ng/L_2</t>
  </si>
  <si>
    <t>Cal_Std_100ng/L_2</t>
  </si>
  <si>
    <t>Cal_Std_200ng/L_2</t>
  </si>
  <si>
    <t>Cal_Std_500ng/L_2</t>
  </si>
  <si>
    <t>Cal_Std_1000ng/L_2</t>
  </si>
  <si>
    <t>Cal_Std_2000ng/L_2</t>
  </si>
  <si>
    <t>Cal_Std_5000ng/L_2</t>
  </si>
  <si>
    <t>Cal_Std_7500ng/L_2</t>
  </si>
  <si>
    <t>Cal_Std_10000ng/L_2</t>
  </si>
  <si>
    <t>Mean 2000</t>
  </si>
  <si>
    <t>nicht bestimmbar, Wert zu hoch</t>
  </si>
  <si>
    <t>Concentration per 10mg Biofilm</t>
  </si>
  <si>
    <t>&lt;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</si>
</sst>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 tint="-0.249977111117893"/>
      <name val="Calibri"/>
      <family val="2"/>
    </font>
    <font>
      <sz val="8"/>
      <color theme="1"/>
      <name val="Microsoft Sans Serif"/>
      <family val="2"/>
    </font>
    <font>
      <sz val="10"/>
      <color theme="1"/>
      <name val="Calibri"/>
      <family val="2"/>
    </font>
    <font>
      <b/>
      <sz val="12"/>
      <name val="Calibri"/>
      <family val="2"/>
      <scheme val="minor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sz val="11"/>
      <color rgb="FFFFC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1"/>
      <name val="Tahoma"/>
      <family val="2"/>
    </font>
    <font>
      <u/>
      <sz val="9"/>
      <color indexed="81"/>
      <name val="Tahoma"/>
      <family val="2"/>
    </font>
    <font>
      <u/>
      <sz val="10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D3EE"/>
        <bgColor theme="4" tint="0.79998168889431442"/>
      </patternFill>
    </fill>
    <fill>
      <patternFill patternType="solid">
        <fgColor rgb="FFF9887F"/>
        <bgColor theme="4" tint="0.79998168889431442"/>
      </patternFill>
    </fill>
    <fill>
      <patternFill patternType="solid">
        <fgColor rgb="FFD0F3FE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CD3EE"/>
        <bgColor indexed="64"/>
      </patternFill>
    </fill>
    <fill>
      <patternFill patternType="solid">
        <fgColor rgb="FFF9887F"/>
        <bgColor indexed="64"/>
      </patternFill>
    </fill>
    <fill>
      <patternFill patternType="solid">
        <fgColor rgb="FFD0F3F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6" fillId="0" borderId="0"/>
    <xf numFmtId="0" fontId="6" fillId="0" borderId="0"/>
    <xf numFmtId="0" fontId="6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6" applyNumberFormat="0" applyFill="0" applyAlignment="0" applyProtection="0"/>
    <xf numFmtId="0" fontId="25" fillId="0" borderId="27" applyNumberFormat="0" applyFill="0" applyAlignment="0" applyProtection="0"/>
    <xf numFmtId="0" fontId="26" fillId="0" borderId="28" applyNumberFormat="0" applyFill="0" applyAlignment="0" applyProtection="0"/>
    <xf numFmtId="0" fontId="26" fillId="0" borderId="0" applyNumberFormat="0" applyFill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9" fillId="25" borderId="0" applyNumberFormat="0" applyBorder="0" applyAlignment="0" applyProtection="0"/>
    <xf numFmtId="0" fontId="30" fillId="26" borderId="29" applyNumberFormat="0" applyAlignment="0" applyProtection="0"/>
    <xf numFmtId="0" fontId="31" fillId="27" borderId="30" applyNumberFormat="0" applyAlignment="0" applyProtection="0"/>
    <xf numFmtId="0" fontId="32" fillId="27" borderId="29" applyNumberFormat="0" applyAlignment="0" applyProtection="0"/>
    <xf numFmtId="0" fontId="33" fillId="0" borderId="31" applyNumberFormat="0" applyFill="0" applyAlignment="0" applyProtection="0"/>
    <xf numFmtId="0" fontId="34" fillId="28" borderId="32" applyNumberFormat="0" applyAlignment="0" applyProtection="0"/>
    <xf numFmtId="0" fontId="13" fillId="0" borderId="0" applyNumberFormat="0" applyFill="0" applyBorder="0" applyAlignment="0" applyProtection="0"/>
    <xf numFmtId="0" fontId="12" fillId="29" borderId="33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34" applyNumberFormat="0" applyFill="0" applyAlignment="0" applyProtection="0"/>
    <xf numFmtId="0" fontId="36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36" fillId="53" borderId="0" applyNumberFormat="0" applyBorder="0" applyAlignment="0" applyProtection="0"/>
  </cellStyleXfs>
  <cellXfs count="277">
    <xf numFmtId="0" fontId="0" fillId="0" borderId="0" xfId="0"/>
    <xf numFmtId="0" fontId="2" fillId="0" borderId="2" xfId="0" applyFont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/>
    <xf numFmtId="0" fontId="8" fillId="0" borderId="0" xfId="0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right" vertical="top"/>
    </xf>
    <xf numFmtId="0" fontId="8" fillId="0" borderId="0" xfId="0" applyFont="1" applyAlignment="1">
      <alignment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1" fontId="7" fillId="0" borderId="12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10" fillId="4" borderId="1" xfId="0" applyNumberFormat="1" applyFont="1" applyFill="1" applyBorder="1" applyAlignment="1">
      <alignment horizontal="left" wrapText="1"/>
    </xf>
    <xf numFmtId="0" fontId="10" fillId="4" borderId="3" xfId="0" applyNumberFormat="1" applyFont="1" applyFill="1" applyBorder="1" applyAlignment="1">
      <alignment horizontal="left" wrapText="1"/>
    </xf>
    <xf numFmtId="0" fontId="10" fillId="5" borderId="1" xfId="0" applyNumberFormat="1" applyFont="1" applyFill="1" applyBorder="1" applyAlignment="1">
      <alignment horizontal="left" wrapText="1"/>
    </xf>
    <xf numFmtId="0" fontId="10" fillId="5" borderId="3" xfId="0" applyNumberFormat="1" applyFont="1" applyFill="1" applyBorder="1" applyAlignment="1">
      <alignment horizontal="left" wrapText="1"/>
    </xf>
    <xf numFmtId="0" fontId="10" fillId="6" borderId="1" xfId="0" applyNumberFormat="1" applyFont="1" applyFill="1" applyBorder="1" applyAlignment="1">
      <alignment horizontal="left" wrapText="1"/>
    </xf>
    <xf numFmtId="0" fontId="10" fillId="6" borderId="3" xfId="0" applyNumberFormat="1" applyFont="1" applyFill="1" applyBorder="1" applyAlignment="1">
      <alignment horizontal="left" wrapText="1"/>
    </xf>
    <xf numFmtId="0" fontId="10" fillId="9" borderId="3" xfId="0" applyNumberFormat="1" applyFont="1" applyFill="1" applyBorder="1" applyAlignment="1">
      <alignment horizontal="center" wrapText="1"/>
    </xf>
    <xf numFmtId="0" fontId="3" fillId="13" borderId="0" xfId="0" applyNumberFormat="1" applyFont="1" applyFill="1" applyBorder="1" applyAlignment="1">
      <alignment horizontal="left" wrapText="1"/>
    </xf>
    <xf numFmtId="0" fontId="3" fillId="13" borderId="4" xfId="0" applyNumberFormat="1" applyFont="1" applyFill="1" applyBorder="1" applyAlignment="1">
      <alignment horizontal="left" wrapText="1"/>
    </xf>
    <xf numFmtId="0" fontId="4" fillId="14" borderId="5" xfId="0" applyFont="1" applyFill="1" applyBorder="1"/>
    <xf numFmtId="0" fontId="4" fillId="14" borderId="10" xfId="0" applyFont="1" applyFill="1" applyBorder="1"/>
    <xf numFmtId="0" fontId="11" fillId="4" borderId="4" xfId="0" applyNumberFormat="1" applyFont="1" applyFill="1" applyBorder="1" applyAlignment="1">
      <alignment vertical="center"/>
    </xf>
    <xf numFmtId="0" fontId="4" fillId="15" borderId="5" xfId="0" applyFont="1" applyFill="1" applyBorder="1"/>
    <xf numFmtId="0" fontId="4" fillId="15" borderId="10" xfId="0" applyFont="1" applyFill="1" applyBorder="1"/>
    <xf numFmtId="0" fontId="11" fillId="5" borderId="4" xfId="0" applyNumberFormat="1" applyFont="1" applyFill="1" applyBorder="1" applyAlignment="1">
      <alignment vertical="center"/>
    </xf>
    <xf numFmtId="0" fontId="4" fillId="16" borderId="5" xfId="0" applyFont="1" applyFill="1" applyBorder="1"/>
    <xf numFmtId="0" fontId="4" fillId="16" borderId="10" xfId="0" applyFont="1" applyFill="1" applyBorder="1"/>
    <xf numFmtId="0" fontId="11" fillId="8" borderId="10" xfId="0" applyNumberFormat="1" applyFont="1" applyFill="1" applyBorder="1" applyAlignment="1">
      <alignment vertical="center"/>
    </xf>
    <xf numFmtId="0" fontId="11" fillId="11" borderId="10" xfId="0" applyNumberFormat="1" applyFont="1" applyFill="1" applyBorder="1" applyAlignment="1">
      <alignment vertical="center"/>
    </xf>
    <xf numFmtId="0" fontId="11" fillId="11" borderId="4" xfId="0" applyNumberFormat="1" applyFont="1" applyFill="1" applyBorder="1" applyAlignment="1">
      <alignment vertical="center"/>
    </xf>
    <xf numFmtId="0" fontId="11" fillId="12" borderId="10" xfId="0" applyNumberFormat="1" applyFont="1" applyFill="1" applyBorder="1" applyAlignment="1">
      <alignment vertical="center"/>
    </xf>
    <xf numFmtId="0" fontId="11" fillId="12" borderId="4" xfId="0" applyNumberFormat="1" applyFont="1" applyFill="1" applyBorder="1" applyAlignment="1">
      <alignment vertical="center"/>
    </xf>
    <xf numFmtId="0" fontId="4" fillId="18" borderId="0" xfId="0" applyFont="1" applyFill="1"/>
    <xf numFmtId="0" fontId="11" fillId="19" borderId="10" xfId="0" applyNumberFormat="1" applyFont="1" applyFill="1" applyBorder="1" applyAlignment="1">
      <alignment vertical="center"/>
    </xf>
    <xf numFmtId="0" fontId="4" fillId="0" borderId="6" xfId="0" applyFont="1" applyBorder="1"/>
    <xf numFmtId="0" fontId="9" fillId="0" borderId="0" xfId="0" applyFont="1" applyBorder="1" applyAlignment="1">
      <alignment vertical="top" wrapText="1"/>
    </xf>
    <xf numFmtId="0" fontId="10" fillId="7" borderId="3" xfId="0" applyNumberFormat="1" applyFont="1" applyFill="1" applyBorder="1" applyAlignment="1">
      <alignment horizontal="left" wrapText="1"/>
    </xf>
    <xf numFmtId="0" fontId="10" fillId="7" borderId="1" xfId="0" applyNumberFormat="1" applyFont="1" applyFill="1" applyBorder="1" applyAlignment="1">
      <alignment horizontal="left" wrapText="1"/>
    </xf>
    <xf numFmtId="0" fontId="4" fillId="21" borderId="10" xfId="0" applyFont="1" applyFill="1" applyBorder="1"/>
    <xf numFmtId="0" fontId="4" fillId="21" borderId="5" xfId="0" applyFont="1" applyFill="1" applyBorder="1"/>
    <xf numFmtId="0" fontId="10" fillId="19" borderId="3" xfId="0" applyNumberFormat="1" applyFont="1" applyFill="1" applyBorder="1" applyAlignment="1">
      <alignment horizontal="left" wrapText="1"/>
    </xf>
    <xf numFmtId="0" fontId="10" fillId="19" borderId="1" xfId="0" applyNumberFormat="1" applyFont="1" applyFill="1" applyBorder="1" applyAlignment="1">
      <alignment horizontal="left" wrapText="1"/>
    </xf>
    <xf numFmtId="0" fontId="0" fillId="0" borderId="2" xfId="0" applyFont="1" applyBorder="1"/>
    <xf numFmtId="1" fontId="0" fillId="0" borderId="2" xfId="0" applyNumberFormat="1" applyFont="1" applyBorder="1"/>
    <xf numFmtId="0" fontId="5" fillId="0" borderId="0" xfId="0" applyFont="1" applyBorder="1" applyAlignment="1">
      <alignment vertical="top"/>
    </xf>
    <xf numFmtId="0" fontId="1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right" vertical="top"/>
    </xf>
    <xf numFmtId="0" fontId="1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/>
    <xf numFmtId="0" fontId="11" fillId="10" borderId="20" xfId="0" applyNumberFormat="1" applyFont="1" applyFill="1" applyBorder="1" applyAlignment="1">
      <alignment vertical="center"/>
    </xf>
    <xf numFmtId="0" fontId="11" fillId="10" borderId="21" xfId="0" applyNumberFormat="1" applyFont="1" applyFill="1" applyBorder="1" applyAlignment="1">
      <alignment vertical="center"/>
    </xf>
    <xf numFmtId="0" fontId="11" fillId="10" borderId="22" xfId="0" applyNumberFormat="1" applyFont="1" applyFill="1" applyBorder="1" applyAlignment="1">
      <alignment vertical="center"/>
    </xf>
    <xf numFmtId="0" fontId="8" fillId="22" borderId="0" xfId="0" applyFont="1" applyFill="1"/>
    <xf numFmtId="0" fontId="7" fillId="22" borderId="2" xfId="0" applyFont="1" applyFill="1" applyBorder="1" applyAlignment="1">
      <alignment horizontal="right"/>
    </xf>
    <xf numFmtId="1" fontId="7" fillId="22" borderId="2" xfId="0" applyNumberFormat="1" applyFont="1" applyFill="1" applyBorder="1" applyAlignment="1">
      <alignment horizontal="right"/>
    </xf>
    <xf numFmtId="1" fontId="7" fillId="22" borderId="1" xfId="0" applyNumberFormat="1" applyFont="1" applyFill="1" applyBorder="1" applyAlignment="1">
      <alignment horizontal="right"/>
    </xf>
    <xf numFmtId="0" fontId="7" fillId="22" borderId="1" xfId="0" applyFont="1" applyFill="1" applyBorder="1" applyAlignment="1">
      <alignment horizontal="right"/>
    </xf>
    <xf numFmtId="1" fontId="7" fillId="22" borderId="12" xfId="0" applyNumberFormat="1" applyFont="1" applyFill="1" applyBorder="1" applyAlignment="1">
      <alignment horizontal="right"/>
    </xf>
    <xf numFmtId="0" fontId="4" fillId="22" borderId="0" xfId="0" applyFont="1" applyFill="1"/>
    <xf numFmtId="0" fontId="0" fillId="22" borderId="2" xfId="0" applyFont="1" applyFill="1" applyBorder="1"/>
    <xf numFmtId="0" fontId="4" fillId="22" borderId="2" xfId="0" applyFont="1" applyFill="1" applyBorder="1"/>
    <xf numFmtId="0" fontId="8" fillId="0" borderId="0" xfId="0" applyFont="1" applyAlignment="1">
      <alignment vertical="top" wrapText="1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/>
    <xf numFmtId="0" fontId="2" fillId="0" borderId="2" xfId="0" applyFont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Border="1"/>
    <xf numFmtId="0" fontId="8" fillId="0" borderId="0" xfId="0" applyFont="1"/>
    <xf numFmtId="164" fontId="8" fillId="0" borderId="0" xfId="0" applyNumberFormat="1" applyFont="1" applyFill="1" applyBorder="1" applyAlignment="1">
      <alignment horizontal="right" vertical="top"/>
    </xf>
    <xf numFmtId="0" fontId="8" fillId="0" borderId="0" xfId="0" applyFont="1" applyAlignment="1">
      <alignment wrapText="1"/>
    </xf>
    <xf numFmtId="0" fontId="0" fillId="0" borderId="0" xfId="0" applyBorder="1"/>
    <xf numFmtId="0" fontId="4" fillId="0" borderId="0" xfId="0" applyFont="1" applyFill="1" applyBorder="1"/>
    <xf numFmtId="0" fontId="8" fillId="0" borderId="0" xfId="0" applyFont="1" applyFill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19" fillId="0" borderId="11" xfId="0" applyFont="1" applyFill="1" applyBorder="1" applyAlignment="1">
      <alignment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right" vertical="top"/>
    </xf>
    <xf numFmtId="1" fontId="16" fillId="0" borderId="0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40" fillId="0" borderId="0" xfId="0" applyFont="1" applyAlignment="1">
      <alignment wrapText="1"/>
    </xf>
    <xf numFmtId="0" fontId="40" fillId="0" borderId="0" xfId="0" applyFont="1"/>
    <xf numFmtId="0" fontId="8" fillId="0" borderId="0" xfId="0" applyFont="1" applyFill="1" applyAlignment="1">
      <alignment wrapText="1"/>
    </xf>
    <xf numFmtId="0" fontId="2" fillId="0" borderId="12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41" fillId="0" borderId="0" xfId="0" applyFont="1" applyFill="1"/>
    <xf numFmtId="0" fontId="41" fillId="0" borderId="0" xfId="0" applyFont="1"/>
    <xf numFmtId="0" fontId="5" fillId="0" borderId="0" xfId="0" applyFont="1" applyFill="1" applyAlignment="1">
      <alignment wrapText="1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0" fillId="0" borderId="0" xfId="0" applyFill="1" applyBorder="1" applyAlignment="1"/>
    <xf numFmtId="0" fontId="5" fillId="0" borderId="9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/>
    </xf>
    <xf numFmtId="0" fontId="42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3" fillId="0" borderId="0" xfId="0" applyFont="1" applyFill="1"/>
    <xf numFmtId="0" fontId="0" fillId="0" borderId="0" xfId="0" applyFont="1" applyFill="1"/>
    <xf numFmtId="0" fontId="41" fillId="54" borderId="0" xfId="0" applyFont="1" applyFill="1"/>
    <xf numFmtId="0" fontId="1" fillId="54" borderId="36" xfId="0" applyFont="1" applyFill="1" applyBorder="1" applyAlignment="1">
      <alignment horizontal="center" vertical="center"/>
    </xf>
    <xf numFmtId="0" fontId="10" fillId="54" borderId="0" xfId="0" applyFont="1" applyFill="1"/>
    <xf numFmtId="0" fontId="19" fillId="54" borderId="0" xfId="0" applyFont="1" applyFill="1" applyBorder="1" applyAlignment="1">
      <alignment horizontal="center" vertical="center" wrapText="1"/>
    </xf>
    <xf numFmtId="0" fontId="1" fillId="54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22" fillId="0" borderId="0" xfId="0" applyFont="1" applyFill="1"/>
    <xf numFmtId="0" fontId="43" fillId="0" borderId="0" xfId="0" applyFont="1" applyFill="1" applyAlignment="1"/>
    <xf numFmtId="165" fontId="8" fillId="0" borderId="0" xfId="0" applyNumberFormat="1" applyFont="1" applyFill="1" applyBorder="1" applyAlignment="1">
      <alignment horizontal="left" vertical="top"/>
    </xf>
    <xf numFmtId="0" fontId="44" fillId="0" borderId="0" xfId="0" applyNumberFormat="1" applyFont="1"/>
    <xf numFmtId="0" fontId="0" fillId="54" borderId="0" xfId="0" applyFill="1"/>
    <xf numFmtId="0" fontId="8" fillId="54" borderId="0" xfId="0" applyFont="1" applyFill="1"/>
    <xf numFmtId="1" fontId="0" fillId="54" borderId="0" xfId="0" applyNumberFormat="1" applyFill="1"/>
    <xf numFmtId="0" fontId="7" fillId="0" borderId="0" xfId="0" applyFont="1"/>
    <xf numFmtId="1" fontId="2" fillId="0" borderId="2" xfId="0" applyNumberFormat="1" applyFont="1" applyBorder="1" applyAlignment="1">
      <alignment horizontal="right" vertical="top"/>
    </xf>
    <xf numFmtId="0" fontId="7" fillId="0" borderId="8" xfId="0" applyFont="1" applyBorder="1"/>
    <xf numFmtId="0" fontId="7" fillId="0" borderId="37" xfId="0" applyFont="1" applyBorder="1"/>
    <xf numFmtId="0" fontId="7" fillId="0" borderId="7" xfId="0" applyFont="1" applyBorder="1"/>
    <xf numFmtId="0" fontId="0" fillId="0" borderId="0" xfId="0" applyFont="1"/>
    <xf numFmtId="0" fontId="44" fillId="0" borderId="0" xfId="0" applyFont="1"/>
    <xf numFmtId="0" fontId="0" fillId="55" borderId="0" xfId="0" applyFill="1"/>
    <xf numFmtId="0" fontId="3" fillId="54" borderId="0" xfId="0" applyFont="1" applyFill="1" applyAlignment="1">
      <alignment horizontal="center" vertical="center"/>
    </xf>
    <xf numFmtId="0" fontId="5" fillId="56" borderId="0" xfId="0" applyFont="1" applyFill="1" applyBorder="1" applyAlignment="1">
      <alignment horizontal="center" vertical="center" wrapText="1"/>
    </xf>
    <xf numFmtId="0" fontId="4" fillId="56" borderId="0" xfId="0" applyFont="1" applyFill="1"/>
    <xf numFmtId="0" fontId="7" fillId="0" borderId="0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0" fontId="1" fillId="54" borderId="35" xfId="0" applyFont="1" applyFill="1" applyBorder="1" applyAlignment="1">
      <alignment horizontal="center" vertical="center"/>
    </xf>
    <xf numFmtId="0" fontId="7" fillId="0" borderId="37" xfId="0" applyFont="1" applyFill="1" applyBorder="1"/>
    <xf numFmtId="0" fontId="10" fillId="0" borderId="0" xfId="0" applyFont="1" applyFill="1"/>
    <xf numFmtId="3" fontId="44" fillId="0" borderId="0" xfId="0" applyNumberFormat="1" applyFont="1"/>
    <xf numFmtId="0" fontId="0" fillId="3" borderId="0" xfId="0" applyFill="1"/>
    <xf numFmtId="0" fontId="7" fillId="0" borderId="41" xfId="0" applyFont="1" applyFill="1" applyBorder="1"/>
    <xf numFmtId="0" fontId="0" fillId="57" borderId="0" xfId="0" applyFill="1"/>
    <xf numFmtId="0" fontId="0" fillId="57" borderId="0" xfId="0" applyFont="1" applyFill="1"/>
    <xf numFmtId="0" fontId="17" fillId="57" borderId="0" xfId="0" applyFont="1" applyFill="1" applyBorder="1" applyAlignment="1">
      <alignment horizontal="left" vertical="top"/>
    </xf>
    <xf numFmtId="1" fontId="2" fillId="57" borderId="0" xfId="0" applyNumberFormat="1" applyFont="1" applyFill="1" applyBorder="1" applyAlignment="1">
      <alignment horizontal="left" vertical="top"/>
    </xf>
    <xf numFmtId="1" fontId="16" fillId="57" borderId="0" xfId="0" applyNumberFormat="1" applyFont="1" applyFill="1" applyBorder="1" applyAlignment="1">
      <alignment horizontal="center" vertical="center" wrapText="1"/>
    </xf>
    <xf numFmtId="1" fontId="2" fillId="57" borderId="0" xfId="0" applyNumberFormat="1" applyFont="1" applyFill="1" applyBorder="1" applyAlignment="1">
      <alignment horizontal="right" vertical="top"/>
    </xf>
    <xf numFmtId="0" fontId="4" fillId="54" borderId="0" xfId="0" applyFont="1" applyFill="1"/>
    <xf numFmtId="0" fontId="17" fillId="54" borderId="0" xfId="0" applyFont="1" applyFill="1" applyBorder="1" applyAlignment="1">
      <alignment horizontal="left" vertical="top"/>
    </xf>
    <xf numFmtId="1" fontId="2" fillId="54" borderId="0" xfId="0" applyNumberFormat="1" applyFont="1" applyFill="1" applyBorder="1" applyAlignment="1">
      <alignment horizontal="left" vertical="top"/>
    </xf>
    <xf numFmtId="1" fontId="17" fillId="54" borderId="0" xfId="0" applyNumberFormat="1" applyFont="1" applyFill="1" applyBorder="1" applyAlignment="1">
      <alignment horizontal="left" vertical="top"/>
    </xf>
    <xf numFmtId="1" fontId="16" fillId="54" borderId="0" xfId="0" applyNumberFormat="1" applyFont="1" applyFill="1" applyBorder="1" applyAlignment="1">
      <alignment horizontal="center" vertical="center" wrapText="1"/>
    </xf>
    <xf numFmtId="1" fontId="17" fillId="54" borderId="0" xfId="0" applyNumberFormat="1" applyFont="1" applyFill="1" applyBorder="1" applyAlignment="1">
      <alignment horizontal="right" vertical="top"/>
    </xf>
    <xf numFmtId="1" fontId="2" fillId="54" borderId="0" xfId="0" applyNumberFormat="1" applyFont="1" applyFill="1" applyBorder="1" applyAlignment="1">
      <alignment horizontal="right" vertical="top"/>
    </xf>
    <xf numFmtId="0" fontId="0" fillId="54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11" fillId="12" borderId="18" xfId="0" applyNumberFormat="1" applyFont="1" applyFill="1" applyBorder="1" applyAlignment="1">
      <alignment horizontal="center" vertical="center" wrapText="1"/>
    </xf>
    <xf numFmtId="0" fontId="11" fillId="12" borderId="19" xfId="0" applyNumberFormat="1" applyFont="1" applyFill="1" applyBorder="1" applyAlignment="1">
      <alignment horizontal="center" vertical="center" wrapText="1"/>
    </xf>
    <xf numFmtId="0" fontId="11" fillId="11" borderId="4" xfId="0" applyNumberFormat="1" applyFont="1" applyFill="1" applyBorder="1" applyAlignment="1">
      <alignment horizontal="center" vertical="center" wrapText="1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0" borderId="10" xfId="0" applyNumberFormat="1" applyFont="1" applyFill="1" applyBorder="1" applyAlignment="1">
      <alignment horizontal="center" vertical="center" wrapText="1"/>
    </xf>
    <xf numFmtId="0" fontId="11" fillId="8" borderId="10" xfId="0" applyNumberFormat="1" applyFont="1" applyFill="1" applyBorder="1" applyAlignment="1">
      <alignment horizontal="center" vertical="center" wrapText="1"/>
    </xf>
    <xf numFmtId="0" fontId="11" fillId="8" borderId="5" xfId="0" applyNumberFormat="1" applyFont="1" applyFill="1" applyBorder="1" applyAlignment="1">
      <alignment horizontal="center" vertical="center" wrapText="1"/>
    </xf>
    <xf numFmtId="0" fontId="11" fillId="19" borderId="4" xfId="0" applyNumberFormat="1" applyFont="1" applyFill="1" applyBorder="1" applyAlignment="1">
      <alignment horizontal="center" vertical="center" wrapText="1"/>
    </xf>
    <xf numFmtId="0" fontId="11" fillId="19" borderId="10" xfId="0" applyNumberFormat="1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top" wrapText="1"/>
    </xf>
    <xf numFmtId="0" fontId="3" fillId="20" borderId="17" xfId="0" applyFont="1" applyFill="1" applyBorder="1" applyAlignment="1">
      <alignment horizontal="center" vertical="top" wrapText="1"/>
    </xf>
    <xf numFmtId="0" fontId="11" fillId="11" borderId="2" xfId="0" applyNumberFormat="1" applyFont="1" applyFill="1" applyBorder="1" applyAlignment="1">
      <alignment horizontal="center" vertical="center" wrapText="1"/>
    </xf>
    <xf numFmtId="0" fontId="11" fillId="10" borderId="2" xfId="0" applyNumberFormat="1" applyFont="1" applyFill="1" applyBorder="1" applyAlignment="1">
      <alignment horizontal="center" vertical="center" wrapText="1"/>
    </xf>
    <xf numFmtId="0" fontId="11" fillId="19" borderId="2" xfId="0" applyNumberFormat="1" applyFont="1" applyFill="1" applyBorder="1" applyAlignment="1">
      <alignment horizontal="center" vertical="center" wrapText="1"/>
    </xf>
    <xf numFmtId="0" fontId="11" fillId="8" borderId="2" xfId="0" applyNumberFormat="1" applyFont="1" applyFill="1" applyBorder="1" applyAlignment="1">
      <alignment horizontal="center" vertical="center" wrapText="1"/>
    </xf>
    <xf numFmtId="0" fontId="11" fillId="11" borderId="18" xfId="0" applyNumberFormat="1" applyFont="1" applyFill="1" applyBorder="1" applyAlignment="1">
      <alignment horizontal="center" vertical="center" wrapText="1"/>
    </xf>
    <xf numFmtId="0" fontId="11" fillId="11" borderId="19" xfId="0" applyNumberFormat="1" applyFont="1" applyFill="1" applyBorder="1" applyAlignment="1">
      <alignment horizontal="center" vertical="center" wrapText="1"/>
    </xf>
    <xf numFmtId="0" fontId="11" fillId="10" borderId="19" xfId="0" applyNumberFormat="1" applyFont="1" applyFill="1" applyBorder="1" applyAlignment="1">
      <alignment horizontal="center" vertical="center" wrapText="1"/>
    </xf>
    <xf numFmtId="0" fontId="11" fillId="7" borderId="18" xfId="0" applyNumberFormat="1" applyFont="1" applyFill="1" applyBorder="1" applyAlignment="1">
      <alignment horizontal="center" vertical="center"/>
    </xf>
    <xf numFmtId="0" fontId="11" fillId="7" borderId="19" xfId="0" applyNumberFormat="1" applyFont="1" applyFill="1" applyBorder="1" applyAlignment="1">
      <alignment horizontal="center" vertical="center"/>
    </xf>
    <xf numFmtId="0" fontId="10" fillId="12" borderId="3" xfId="0" applyNumberFormat="1" applyFont="1" applyFill="1" applyBorder="1" applyAlignment="1">
      <alignment horizontal="center" wrapText="1"/>
    </xf>
    <xf numFmtId="0" fontId="10" fillId="12" borderId="17" xfId="0" applyNumberFormat="1" applyFont="1" applyFill="1" applyBorder="1" applyAlignment="1">
      <alignment horizontal="center" wrapText="1"/>
    </xf>
    <xf numFmtId="0" fontId="10" fillId="12" borderId="1" xfId="0" applyNumberFormat="1" applyFont="1" applyFill="1" applyBorder="1" applyAlignment="1">
      <alignment horizontal="center" wrapText="1"/>
    </xf>
    <xf numFmtId="0" fontId="3" fillId="17" borderId="2" xfId="0" applyFont="1" applyFill="1" applyBorder="1" applyAlignment="1">
      <alignment horizontal="center" vertical="top" wrapText="1"/>
    </xf>
    <xf numFmtId="0" fontId="3" fillId="17" borderId="17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top" wrapText="1"/>
    </xf>
    <xf numFmtId="0" fontId="10" fillId="7" borderId="2" xfId="0" applyNumberFormat="1" applyFont="1" applyFill="1" applyBorder="1" applyAlignment="1">
      <alignment horizontal="center" wrapText="1"/>
    </xf>
    <xf numFmtId="0" fontId="3" fillId="17" borderId="3" xfId="0" applyFont="1" applyFill="1" applyBorder="1" applyAlignment="1">
      <alignment horizontal="center" vertical="top" wrapText="1"/>
    </xf>
    <xf numFmtId="0" fontId="10" fillId="7" borderId="3" xfId="0" applyNumberFormat="1" applyFont="1" applyFill="1" applyBorder="1" applyAlignment="1">
      <alignment horizontal="center" wrapText="1"/>
    </xf>
    <xf numFmtId="0" fontId="11" fillId="12" borderId="25" xfId="0" applyNumberFormat="1" applyFont="1" applyFill="1" applyBorder="1" applyAlignment="1">
      <alignment horizontal="center" vertical="center" wrapText="1"/>
    </xf>
    <xf numFmtId="0" fontId="10" fillId="9" borderId="2" xfId="0" applyNumberFormat="1" applyFont="1" applyFill="1" applyBorder="1" applyAlignment="1">
      <alignment horizontal="center" wrapText="1"/>
    </xf>
    <xf numFmtId="0" fontId="10" fillId="11" borderId="2" xfId="0" applyNumberFormat="1" applyFont="1" applyFill="1" applyBorder="1" applyAlignment="1">
      <alignment horizontal="center" wrapText="1"/>
    </xf>
    <xf numFmtId="0" fontId="10" fillId="8" borderId="2" xfId="0" applyNumberFormat="1" applyFont="1" applyFill="1" applyBorder="1" applyAlignment="1">
      <alignment horizontal="center" wrapText="1"/>
    </xf>
    <xf numFmtId="0" fontId="10" fillId="10" borderId="2" xfId="0" applyNumberFormat="1" applyFont="1" applyFill="1" applyBorder="1" applyAlignment="1">
      <alignment horizontal="center" wrapText="1"/>
    </xf>
    <xf numFmtId="0" fontId="10" fillId="10" borderId="12" xfId="0" applyNumberFormat="1" applyFont="1" applyFill="1" applyBorder="1" applyAlignment="1">
      <alignment horizontal="center" wrapText="1"/>
    </xf>
    <xf numFmtId="0" fontId="10" fillId="10" borderId="23" xfId="0" applyNumberFormat="1" applyFont="1" applyFill="1" applyBorder="1" applyAlignment="1">
      <alignment horizontal="center" wrapText="1"/>
    </xf>
    <xf numFmtId="0" fontId="10" fillId="10" borderId="11" xfId="0" applyNumberFormat="1" applyFont="1" applyFill="1" applyBorder="1" applyAlignment="1">
      <alignment horizontal="center" wrapText="1"/>
    </xf>
    <xf numFmtId="0" fontId="10" fillId="12" borderId="2" xfId="0" applyNumberFormat="1" applyFont="1" applyFill="1" applyBorder="1" applyAlignment="1">
      <alignment horizontal="center" wrapText="1"/>
    </xf>
    <xf numFmtId="0" fontId="10" fillId="8" borderId="3" xfId="0" applyNumberFormat="1" applyFont="1" applyFill="1" applyBorder="1" applyAlignment="1">
      <alignment horizontal="center" wrapText="1"/>
    </xf>
    <xf numFmtId="0" fontId="10" fillId="11" borderId="3" xfId="0" applyNumberFormat="1" applyFont="1" applyFill="1" applyBorder="1" applyAlignment="1">
      <alignment horizontal="center" wrapText="1"/>
    </xf>
    <xf numFmtId="0" fontId="10" fillId="11" borderId="17" xfId="0" applyNumberFormat="1" applyFont="1" applyFill="1" applyBorder="1" applyAlignment="1">
      <alignment horizontal="center" wrapText="1"/>
    </xf>
    <xf numFmtId="0" fontId="10" fillId="11" borderId="1" xfId="0" applyNumberFormat="1" applyFont="1" applyFill="1" applyBorder="1" applyAlignment="1">
      <alignment horizontal="center" wrapText="1"/>
    </xf>
    <xf numFmtId="0" fontId="10" fillId="10" borderId="24" xfId="0" applyNumberFormat="1" applyFont="1" applyFill="1" applyBorder="1" applyAlignment="1">
      <alignment horizontal="center" wrapText="1"/>
    </xf>
    <xf numFmtId="0" fontId="10" fillId="10" borderId="3" xfId="0" applyNumberFormat="1" applyFont="1" applyFill="1" applyBorder="1" applyAlignment="1">
      <alignment horizontal="center" wrapText="1"/>
    </xf>
    <xf numFmtId="0" fontId="10" fillId="10" borderId="1" xfId="0" applyNumberFormat="1" applyFont="1" applyFill="1" applyBorder="1" applyAlignment="1">
      <alignment horizontal="center" wrapText="1"/>
    </xf>
    <xf numFmtId="0" fontId="10" fillId="8" borderId="17" xfId="0" applyNumberFormat="1" applyFont="1" applyFill="1" applyBorder="1" applyAlignment="1">
      <alignment horizontal="center" wrapText="1"/>
    </xf>
    <xf numFmtId="0" fontId="10" fillId="8" borderId="1" xfId="0" applyNumberFormat="1" applyFont="1" applyFill="1" applyBorder="1" applyAlignment="1">
      <alignment horizontal="center" wrapText="1"/>
    </xf>
    <xf numFmtId="0" fontId="10" fillId="9" borderId="3" xfId="0" applyNumberFormat="1" applyFont="1" applyFill="1" applyBorder="1" applyAlignment="1">
      <alignment horizontal="center" wrapText="1"/>
    </xf>
    <xf numFmtId="0" fontId="10" fillId="9" borderId="17" xfId="0" applyNumberFormat="1" applyFont="1" applyFill="1" applyBorder="1" applyAlignment="1">
      <alignment horizontal="center" wrapText="1"/>
    </xf>
    <xf numFmtId="0" fontId="10" fillId="9" borderId="23" xfId="0" applyNumberFormat="1" applyFont="1" applyFill="1" applyBorder="1" applyAlignment="1">
      <alignment horizontal="center" wrapText="1"/>
    </xf>
    <xf numFmtId="0" fontId="10" fillId="9" borderId="11" xfId="0" applyNumberFormat="1" applyFont="1" applyFill="1" applyBorder="1" applyAlignment="1">
      <alignment horizontal="center" wrapText="1"/>
    </xf>
    <xf numFmtId="0" fontId="3" fillId="17" borderId="14" xfId="0" applyFont="1" applyFill="1" applyBorder="1" applyAlignment="1">
      <alignment horizontal="center" vertical="top" wrapText="1"/>
    </xf>
    <xf numFmtId="0" fontId="3" fillId="17" borderId="13" xfId="0" applyFont="1" applyFill="1" applyBorder="1" applyAlignment="1">
      <alignment horizontal="center" vertical="top" wrapText="1"/>
    </xf>
    <xf numFmtId="0" fontId="3" fillId="15" borderId="16" xfId="0" applyFont="1" applyFill="1" applyBorder="1" applyAlignment="1">
      <alignment horizontal="center" vertical="top" wrapText="1"/>
    </xf>
    <xf numFmtId="0" fontId="3" fillId="15" borderId="15" xfId="0" applyFont="1" applyFill="1" applyBorder="1" applyAlignment="1">
      <alignment horizontal="center" vertical="top" wrapText="1"/>
    </xf>
    <xf numFmtId="0" fontId="3" fillId="15" borderId="14" xfId="0" applyFont="1" applyFill="1" applyBorder="1" applyAlignment="1">
      <alignment horizontal="center" vertical="top" wrapText="1"/>
    </xf>
    <xf numFmtId="0" fontId="3" fillId="15" borderId="13" xfId="0" applyFont="1" applyFill="1" applyBorder="1" applyAlignment="1">
      <alignment horizontal="center" vertical="top" wrapText="1"/>
    </xf>
    <xf numFmtId="0" fontId="3" fillId="14" borderId="14" xfId="0" applyFont="1" applyFill="1" applyBorder="1" applyAlignment="1">
      <alignment horizontal="center" vertical="top" wrapText="1"/>
    </xf>
    <xf numFmtId="0" fontId="3" fillId="14" borderId="13" xfId="0" applyFont="1" applyFill="1" applyBorder="1" applyAlignment="1">
      <alignment horizontal="center" vertical="top" wrapText="1"/>
    </xf>
    <xf numFmtId="0" fontId="3" fillId="16" borderId="13" xfId="0" applyFont="1" applyFill="1" applyBorder="1" applyAlignment="1">
      <alignment horizontal="center" vertical="top" wrapText="1"/>
    </xf>
    <xf numFmtId="0" fontId="3" fillId="16" borderId="16" xfId="0" applyFont="1" applyFill="1" applyBorder="1" applyAlignment="1">
      <alignment horizontal="center" vertical="top" wrapText="1"/>
    </xf>
    <xf numFmtId="0" fontId="3" fillId="16" borderId="15" xfId="0" applyFont="1" applyFill="1" applyBorder="1" applyAlignment="1">
      <alignment horizontal="center" vertical="top" wrapText="1"/>
    </xf>
    <xf numFmtId="0" fontId="3" fillId="16" borderId="14" xfId="0" applyFont="1" applyFill="1" applyBorder="1" applyAlignment="1">
      <alignment horizontal="center" vertical="top" wrapText="1"/>
    </xf>
    <xf numFmtId="0" fontId="3" fillId="14" borderId="16" xfId="0" applyFont="1" applyFill="1" applyBorder="1" applyAlignment="1">
      <alignment horizontal="center" vertical="top" wrapText="1"/>
    </xf>
    <xf numFmtId="0" fontId="3" fillId="14" borderId="15" xfId="0" applyFont="1" applyFill="1" applyBorder="1" applyAlignment="1">
      <alignment horizontal="center" vertical="top" wrapText="1"/>
    </xf>
    <xf numFmtId="0" fontId="3" fillId="21" borderId="14" xfId="0" applyFont="1" applyFill="1" applyBorder="1" applyAlignment="1">
      <alignment horizontal="center" vertical="top" wrapText="1"/>
    </xf>
    <xf numFmtId="0" fontId="3" fillId="21" borderId="13" xfId="0" applyFont="1" applyFill="1" applyBorder="1" applyAlignment="1">
      <alignment horizontal="center" vertical="top" wrapText="1"/>
    </xf>
    <xf numFmtId="0" fontId="3" fillId="21" borderId="16" xfId="0" applyFont="1" applyFill="1" applyBorder="1" applyAlignment="1">
      <alignment horizontal="center" vertical="top" wrapText="1"/>
    </xf>
    <xf numFmtId="0" fontId="3" fillId="21" borderId="15" xfId="0" applyFont="1" applyFill="1" applyBorder="1" applyAlignment="1">
      <alignment horizontal="center" vertical="top" wrapText="1"/>
    </xf>
    <xf numFmtId="0" fontId="3" fillId="21" borderId="3" xfId="0" applyFont="1" applyFill="1" applyBorder="1" applyAlignment="1">
      <alignment horizontal="center" vertical="top" wrapText="1"/>
    </xf>
    <xf numFmtId="0" fontId="3" fillId="21" borderId="17" xfId="0" applyFont="1" applyFill="1" applyBorder="1" applyAlignment="1">
      <alignment horizontal="center" vertical="top" wrapText="1"/>
    </xf>
    <xf numFmtId="0" fontId="3" fillId="21" borderId="1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</cellXfs>
  <cellStyles count="50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1"/>
    <cellStyle name="Normal 2 2" xfId="7"/>
    <cellStyle name="Normal 2 3" xfId="4"/>
    <cellStyle name="Normal 3" xfId="2"/>
    <cellStyle name="Normal 4" xfId="6"/>
    <cellStyle name="Note" xfId="23" builtinId="10" customBuiltin="1"/>
    <cellStyle name="Output" xfId="18" builtinId="21" customBuiltin="1"/>
    <cellStyle name="Percent 2" xfId="5"/>
    <cellStyle name="Percent 2 2" xfId="8"/>
    <cellStyle name="Standard 2" xfId="3"/>
    <cellStyle name="Title" xfId="9" builtinId="15" customBuiltin="1"/>
    <cellStyle name="Total" xfId="25" builtinId="25" customBuiltin="1"/>
    <cellStyle name="Warning Text" xfId="22" builtinId="11" customBuiltin="1"/>
  </cellStyles>
  <dxfs count="160"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Up">
          <fgColor rgb="FF92D050"/>
        </patternFill>
      </fill>
    </dxf>
    <dxf>
      <fill>
        <patternFill>
          <bgColor theme="5" tint="0.59996337778862885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 tint="-0.24994659260841701"/>
      </font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  <color rgb="FF53C838"/>
      <color rgb="FF2FC400"/>
      <color rgb="FFFFA521"/>
      <color rgb="FFFF9900"/>
      <color rgb="FF32D000"/>
      <color rgb="FF33CC33"/>
      <color rgb="FFFDB90F"/>
      <color rgb="FF99FFCC"/>
      <color rgb="FFB6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57393" cy="749821"/>
    <xdr:sp macro="" textlink="">
      <xdr:nvSpPr>
        <xdr:cNvPr id="2" name="Textfeld 1"/>
        <xdr:cNvSpPr txBox="1"/>
      </xdr:nvSpPr>
      <xdr:spPr>
        <a:xfrm>
          <a:off x="0" y="0"/>
          <a:ext cx="4057393" cy="749821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>
              <a:solidFill>
                <a:srgbClr val="FFFF00"/>
              </a:solidFill>
            </a:rPr>
            <a:t>yellow: only semi-quantitative (cal. or peak constr.)</a:t>
          </a:r>
        </a:p>
        <a:p>
          <a:r>
            <a:rPr lang="de-DE" sz="1400" b="1">
              <a:solidFill>
                <a:srgbClr val="FFC000"/>
              </a:solidFill>
            </a:rPr>
            <a:t>orange: relative recovery </a:t>
          </a:r>
          <a:r>
            <a:rPr lang="de-DE" sz="1400" b="1" baseline="0">
              <a:solidFill>
                <a:srgbClr val="FFC000"/>
              </a:solidFill>
            </a:rPr>
            <a:t>not between 80-120</a:t>
          </a:r>
        </a:p>
        <a:p>
          <a:r>
            <a:rPr lang="de-DE" sz="1400" b="1" baseline="0">
              <a:solidFill>
                <a:srgbClr val="FF0000"/>
              </a:solidFill>
            </a:rPr>
            <a:t>red: calibration or detection issues, not quantifiable</a:t>
          </a:r>
          <a:endParaRPr lang="de-DE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98279" cy="609013"/>
    <xdr:sp macro="" textlink="">
      <xdr:nvSpPr>
        <xdr:cNvPr id="2" name="TextBox 1"/>
        <xdr:cNvSpPr txBox="1"/>
      </xdr:nvSpPr>
      <xdr:spPr>
        <a:xfrm>
          <a:off x="0" y="0"/>
          <a:ext cx="2798279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First View: "Compound Table" &amp; "Display multiple Compounds/Samples in Batch Table"</a:t>
          </a:r>
        </a:p>
        <a:p>
          <a:r>
            <a:rPr lang="de-CH" sz="1100"/>
            <a:t>then: Load "Sample AMT.quantcolumns"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8282</xdr:rowOff>
    </xdr:from>
    <xdr:ext cx="2798279" cy="609013"/>
    <xdr:sp macro="" textlink="">
      <xdr:nvSpPr>
        <xdr:cNvPr id="2" name="TextBox 1"/>
        <xdr:cNvSpPr txBox="1"/>
      </xdr:nvSpPr>
      <xdr:spPr>
        <a:xfrm>
          <a:off x="1" y="8282"/>
          <a:ext cx="2798279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First View: "Compound Table" &amp; "Display multiple Compounds/Samples in Batch Table"</a:t>
          </a:r>
        </a:p>
        <a:p>
          <a:r>
            <a:rPr lang="de-CH" sz="1100"/>
            <a:t>then: Load "Sample Area.quantcolumns"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16566</xdr:colOff>
      <xdr:row>0</xdr:row>
      <xdr:rowOff>16564</xdr:rowOff>
    </xdr:from>
    <xdr:ext cx="2047875" cy="436786"/>
    <xdr:sp macro="" textlink="">
      <xdr:nvSpPr>
        <xdr:cNvPr id="2" name="TextBox 1"/>
        <xdr:cNvSpPr txBox="1"/>
      </xdr:nvSpPr>
      <xdr:spPr>
        <a:xfrm>
          <a:off x="16566" y="16564"/>
          <a:ext cx="2047875" cy="436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Copy the name sample from "raw Sample Amnt" to raw 2</a:t>
          </a:r>
        </a:p>
      </xdr:txBody>
    </xdr:sp>
    <xdr:clientData/>
  </xdr:oneCellAnchor>
  <xdr:oneCellAnchor>
    <xdr:from>
      <xdr:col>1</xdr:col>
      <xdr:colOff>99391</xdr:colOff>
      <xdr:row>0</xdr:row>
      <xdr:rowOff>0</xdr:rowOff>
    </xdr:from>
    <xdr:ext cx="2798279" cy="455543"/>
    <xdr:sp macro="" textlink="">
      <xdr:nvSpPr>
        <xdr:cNvPr id="3" name="TextBox 2"/>
        <xdr:cNvSpPr txBox="1"/>
      </xdr:nvSpPr>
      <xdr:spPr>
        <a:xfrm>
          <a:off x="2136913" y="0"/>
          <a:ext cx="2798279" cy="45554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100"/>
            <a:t>Same as in "raw ISTD Area</a:t>
          </a:r>
          <a:r>
            <a:rPr lang="de-CH" sz="1100" baseline="0"/>
            <a:t> Cal", but here everything, not only Cal.</a:t>
          </a:r>
          <a:endParaRPr lang="de-CH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98279" cy="609013"/>
    <xdr:sp macro="" textlink="">
      <xdr:nvSpPr>
        <xdr:cNvPr id="2" name="TextBox 1"/>
        <xdr:cNvSpPr txBox="1"/>
      </xdr:nvSpPr>
      <xdr:spPr>
        <a:xfrm>
          <a:off x="0" y="0"/>
          <a:ext cx="2798279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Change View: "Compound Table" &amp; "Display multiple Compounds/Samples in Batch Table"</a:t>
          </a:r>
        </a:p>
        <a:p>
          <a:r>
            <a:rPr lang="de-CH" sz="1100"/>
            <a:t>then: Load "Sample ISTD Area.quantcolumns"</a:t>
          </a:r>
        </a:p>
      </xdr:txBody>
    </xdr:sp>
    <xdr:clientData/>
  </xdr:oneCellAnchor>
  <xdr:oneCellAnchor>
    <xdr:from>
      <xdr:col>2</xdr:col>
      <xdr:colOff>168966</xdr:colOff>
      <xdr:row>0</xdr:row>
      <xdr:rowOff>0</xdr:rowOff>
    </xdr:from>
    <xdr:ext cx="2514600" cy="264560"/>
    <xdr:sp macro="" textlink="">
      <xdr:nvSpPr>
        <xdr:cNvPr id="3" name="TextBox 2"/>
        <xdr:cNvSpPr txBox="1"/>
      </xdr:nvSpPr>
      <xdr:spPr>
        <a:xfrm>
          <a:off x="2885662" y="0"/>
          <a:ext cx="2514600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Put in average on the end in last column</a:t>
          </a:r>
        </a:p>
      </xdr:txBody>
    </xdr:sp>
    <xdr:clientData/>
  </xdr:oneCellAnchor>
  <xdr:oneCellAnchor>
    <xdr:from>
      <xdr:col>2</xdr:col>
      <xdr:colOff>165652</xdr:colOff>
      <xdr:row>0</xdr:row>
      <xdr:rowOff>314739</xdr:rowOff>
    </xdr:from>
    <xdr:ext cx="2514600" cy="280205"/>
    <xdr:sp macro="" textlink="">
      <xdr:nvSpPr>
        <xdr:cNvPr id="4" name="TextBox 3"/>
        <xdr:cNvSpPr txBox="1"/>
      </xdr:nvSpPr>
      <xdr:spPr>
        <a:xfrm>
          <a:off x="2882348" y="314739"/>
          <a:ext cx="2514600" cy="28020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200" b="1"/>
            <a:t>Only CAL</a:t>
          </a:r>
          <a:r>
            <a:rPr lang="de-CH" sz="1200" b="1" baseline="0"/>
            <a:t> Areas!!!</a:t>
          </a:r>
          <a:endParaRPr lang="de-CH" sz="1200" b="1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17807</xdr:colOff>
      <xdr:row>0</xdr:row>
      <xdr:rowOff>27333</xdr:rowOff>
    </xdr:from>
    <xdr:ext cx="2638425" cy="280205"/>
    <xdr:sp macro="" textlink="">
      <xdr:nvSpPr>
        <xdr:cNvPr id="2" name="TextBox 1"/>
        <xdr:cNvSpPr txBox="1"/>
      </xdr:nvSpPr>
      <xdr:spPr>
        <a:xfrm>
          <a:off x="17807" y="27333"/>
          <a:ext cx="2638425" cy="28020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"ISTD Qualifier 1 Results" löschen!!!</a:t>
          </a:r>
          <a:endParaRPr lang="en-US" sz="1200">
            <a:effectLst/>
          </a:endParaRPr>
        </a:p>
      </xdr:txBody>
    </xdr:sp>
    <xdr:clientData/>
  </xdr:oneCellAnchor>
  <xdr:oneCellAnchor>
    <xdr:from>
      <xdr:col>1</xdr:col>
      <xdr:colOff>506480</xdr:colOff>
      <xdr:row>0</xdr:row>
      <xdr:rowOff>24020</xdr:rowOff>
    </xdr:from>
    <xdr:ext cx="3734215" cy="609013"/>
    <xdr:sp macro="" textlink="">
      <xdr:nvSpPr>
        <xdr:cNvPr id="4" name="TextBox 3"/>
        <xdr:cNvSpPr txBox="1"/>
      </xdr:nvSpPr>
      <xdr:spPr>
        <a:xfrm>
          <a:off x="2684806" y="24020"/>
          <a:ext cx="3734215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Take exact same view &amp; table as for "raw Qualifier median", then add/remove columns in "Qualifier Method" --&gt; remove "Rel.Resp.", add "Ratio" (in "Qualifier Results")</a:t>
          </a:r>
        </a:p>
      </xdr:txBody>
    </xdr:sp>
    <xdr:clientData/>
  </xdr:oneCellAnchor>
  <xdr:oneCellAnchor>
    <xdr:from>
      <xdr:col>0</xdr:col>
      <xdr:colOff>0</xdr:colOff>
      <xdr:row>0</xdr:row>
      <xdr:rowOff>314739</xdr:rowOff>
    </xdr:from>
    <xdr:ext cx="2658717" cy="311496"/>
    <xdr:sp macro="" textlink="">
      <xdr:nvSpPr>
        <xdr:cNvPr id="5" name="TextBox 4"/>
        <xdr:cNvSpPr txBox="1"/>
      </xdr:nvSpPr>
      <xdr:spPr>
        <a:xfrm>
          <a:off x="0" y="314739"/>
          <a:ext cx="2658717" cy="3114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400">
              <a:solidFill>
                <a:sysClr val="windowText" lastClr="000000"/>
              </a:solidFill>
            </a:rPr>
            <a:t>only "Qualifier 1 Results"</a:t>
          </a:r>
          <a:r>
            <a:rPr lang="de-CH" sz="1400" baseline="0">
              <a:solidFill>
                <a:sysClr val="windowText" lastClr="000000"/>
              </a:solidFill>
            </a:rPr>
            <a:t> </a:t>
          </a:r>
          <a:r>
            <a:rPr lang="de-CH" sz="1400">
              <a:solidFill>
                <a:sysClr val="windowText" lastClr="000000"/>
              </a:solidFill>
            </a:rPr>
            <a:t>!!!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34373</xdr:colOff>
      <xdr:row>0</xdr:row>
      <xdr:rowOff>24849</xdr:rowOff>
    </xdr:from>
    <xdr:ext cx="2864540" cy="311496"/>
    <xdr:sp macro="" textlink="">
      <xdr:nvSpPr>
        <xdr:cNvPr id="2" name="TextBox 1"/>
        <xdr:cNvSpPr txBox="1"/>
      </xdr:nvSpPr>
      <xdr:spPr>
        <a:xfrm>
          <a:off x="34373" y="24849"/>
          <a:ext cx="2864540" cy="3114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400">
              <a:solidFill>
                <a:sysClr val="windowText" lastClr="000000"/>
              </a:solidFill>
            </a:rPr>
            <a:t>"ISTD Qualifier 1 Method" löschen!!!</a:t>
          </a:r>
        </a:p>
      </xdr:txBody>
    </xdr:sp>
    <xdr:clientData/>
  </xdr:oneCellAnchor>
  <xdr:oneCellAnchor>
    <xdr:from>
      <xdr:col>1</xdr:col>
      <xdr:colOff>854350</xdr:colOff>
      <xdr:row>0</xdr:row>
      <xdr:rowOff>32303</xdr:rowOff>
    </xdr:from>
    <xdr:ext cx="2939085" cy="609013"/>
    <xdr:sp macro="" textlink="">
      <xdr:nvSpPr>
        <xdr:cNvPr id="3" name="TextBox 2"/>
        <xdr:cNvSpPr txBox="1"/>
      </xdr:nvSpPr>
      <xdr:spPr>
        <a:xfrm>
          <a:off x="2925002" y="32303"/>
          <a:ext cx="2939085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Change View: "Compound Table" &amp; "Display multiple Compounds/Samples in Batch Table"</a:t>
          </a:r>
        </a:p>
        <a:p>
          <a:r>
            <a:rPr lang="de-CH" sz="1100"/>
            <a:t>then: Load "Qualifier median.quantcolumns"</a:t>
          </a:r>
        </a:p>
      </xdr:txBody>
    </xdr:sp>
    <xdr:clientData/>
  </xdr:oneCellAnchor>
  <xdr:oneCellAnchor>
    <xdr:from>
      <xdr:col>0</xdr:col>
      <xdr:colOff>33131</xdr:colOff>
      <xdr:row>0</xdr:row>
      <xdr:rowOff>364435</xdr:rowOff>
    </xdr:from>
    <xdr:ext cx="2864540" cy="311496"/>
    <xdr:sp macro="" textlink="">
      <xdr:nvSpPr>
        <xdr:cNvPr id="4" name="TextBox 3"/>
        <xdr:cNvSpPr txBox="1"/>
      </xdr:nvSpPr>
      <xdr:spPr>
        <a:xfrm>
          <a:off x="33131" y="364435"/>
          <a:ext cx="2864540" cy="3114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400">
              <a:solidFill>
                <a:sysClr val="windowText" lastClr="000000"/>
              </a:solidFill>
            </a:rPr>
            <a:t>only "Qualifier 1 Method"</a:t>
          </a:r>
          <a:r>
            <a:rPr lang="de-CH" sz="1400" baseline="0">
              <a:solidFill>
                <a:sysClr val="windowText" lastClr="000000"/>
              </a:solidFill>
            </a:rPr>
            <a:t> </a:t>
          </a:r>
          <a:r>
            <a:rPr lang="de-CH" sz="1400">
              <a:solidFill>
                <a:sysClr val="windowText" lastClr="000000"/>
              </a:solidFill>
            </a:rPr>
            <a:t>!!!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57393" cy="749821"/>
    <xdr:sp macro="" textlink="">
      <xdr:nvSpPr>
        <xdr:cNvPr id="4" name="Textfeld 1"/>
        <xdr:cNvSpPr txBox="1"/>
      </xdr:nvSpPr>
      <xdr:spPr>
        <a:xfrm>
          <a:off x="0" y="0"/>
          <a:ext cx="4057393" cy="749821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>
              <a:solidFill>
                <a:srgbClr val="FFFF00"/>
              </a:solidFill>
            </a:rPr>
            <a:t>yellow: only semi-quantitative (cal. or peak constr.)</a:t>
          </a:r>
        </a:p>
        <a:p>
          <a:r>
            <a:rPr lang="de-DE" sz="1400" b="1">
              <a:solidFill>
                <a:srgbClr val="FFC000"/>
              </a:solidFill>
            </a:rPr>
            <a:t>orange: relative recovery </a:t>
          </a:r>
          <a:r>
            <a:rPr lang="de-DE" sz="1400" b="1" baseline="0">
              <a:solidFill>
                <a:srgbClr val="FFC000"/>
              </a:solidFill>
            </a:rPr>
            <a:t>not between 80-120</a:t>
          </a:r>
        </a:p>
        <a:p>
          <a:r>
            <a:rPr lang="de-DE" sz="1400" b="1" baseline="0">
              <a:solidFill>
                <a:srgbClr val="FF0000"/>
              </a:solidFill>
            </a:rPr>
            <a:t>red: calibration or detection issues, not quantifiable</a:t>
          </a:r>
          <a:endParaRPr lang="de-DE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408214</xdr:colOff>
      <xdr:row>35</xdr:row>
      <xdr:rowOff>13607</xdr:rowOff>
    </xdr:from>
    <xdr:ext cx="7837716" cy="2847446"/>
    <xdr:sp macro="" textlink="">
      <xdr:nvSpPr>
        <xdr:cNvPr id="2" name="Textfeld 1"/>
        <xdr:cNvSpPr txBox="1"/>
      </xdr:nvSpPr>
      <xdr:spPr>
        <a:xfrm>
          <a:off x="18138321" y="7089321"/>
          <a:ext cx="7837716" cy="28474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4400"/>
            <a:t>Old elimination sheet, not used anymore and can be deleted. Elimination now calculated in sheet "Elimination auto beta"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161192</xdr:rowOff>
    </xdr:from>
    <xdr:ext cx="3962400" cy="1670538"/>
    <xdr:sp macro="" textlink="">
      <xdr:nvSpPr>
        <xdr:cNvPr id="2" name="TextBox 1"/>
        <xdr:cNvSpPr txBox="1"/>
      </xdr:nvSpPr>
      <xdr:spPr>
        <a:xfrm>
          <a:off x="0" y="351692"/>
          <a:ext cx="3962400" cy="1670538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</a:t>
          </a:r>
          <a:r>
            <a:rPr lang="en-US" sz="1100" baseline="0"/>
            <a:t> Paste the name of the samples in the raw 3 </a:t>
          </a:r>
          <a:endParaRPr lang="en-US" sz="1100"/>
        </a:p>
        <a:p>
          <a:endParaRPr lang="en-US" sz="1100"/>
        </a:p>
        <a:p>
          <a:r>
            <a:rPr lang="en-US" sz="1100"/>
            <a:t>2. Edit the</a:t>
          </a:r>
          <a:r>
            <a:rPr lang="en-US" sz="1100" baseline="0"/>
            <a:t> link for the ISTD, Matrix factor, LOQ, Rel.Rec.</a:t>
          </a:r>
        </a:p>
        <a:p>
          <a:endParaRPr lang="en-US" sz="1100" baseline="0"/>
        </a:p>
        <a:p>
          <a:r>
            <a:rPr lang="en-US" sz="1100" baseline="0"/>
            <a:t>3. Convert values from "LOQ round" to numbers! =FIXED(F4,0) </a:t>
          </a:r>
        </a:p>
        <a:p>
          <a:r>
            <a:rPr lang="en-US" sz="1100" b="1" baseline="0"/>
            <a:t>--&gt; NOT TEXT, NUMBERS!!!</a:t>
          </a:r>
        </a:p>
        <a:p>
          <a:endParaRPr lang="en-US" sz="1100" b="1" baseline="0"/>
        </a:p>
        <a:p>
          <a:r>
            <a:rPr lang="en-US" sz="1100" baseline="0"/>
            <a:t>4. Check the formula for the final concentration calulation with LOQ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2</xdr:col>
      <xdr:colOff>38100</xdr:colOff>
      <xdr:row>2</xdr:row>
      <xdr:rowOff>37367</xdr:rowOff>
    </xdr:from>
    <xdr:ext cx="2600325" cy="829408"/>
    <xdr:sp macro="" textlink="">
      <xdr:nvSpPr>
        <xdr:cNvPr id="3" name="TextBox 2"/>
        <xdr:cNvSpPr txBox="1"/>
      </xdr:nvSpPr>
      <xdr:spPr>
        <a:xfrm>
          <a:off x="4029075" y="1132742"/>
          <a:ext cx="2600325" cy="82940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ONLY INDIVIDUAL NAMES!!!</a:t>
          </a:r>
        </a:p>
        <a:p>
          <a:r>
            <a:rPr lang="en-US" sz="1200"/>
            <a:t>CAL / BLANK ETC.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22361</xdr:rowOff>
    </xdr:from>
    <xdr:ext cx="2143125" cy="971551"/>
    <xdr:sp macro="" textlink="">
      <xdr:nvSpPr>
        <xdr:cNvPr id="2" name="TextBox 1"/>
        <xdr:cNvSpPr txBox="1"/>
      </xdr:nvSpPr>
      <xdr:spPr>
        <a:xfrm>
          <a:off x="19050" y="22361"/>
          <a:ext cx="2143125" cy="97155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  Rename</a:t>
          </a:r>
          <a:r>
            <a:rPr lang="en-US" sz="1100" baseline="0"/>
            <a:t> the colum</a:t>
          </a:r>
          <a:endParaRPr lang="en-US" sz="1100"/>
        </a:p>
        <a:p>
          <a:r>
            <a:rPr lang="en-US" sz="1100"/>
            <a:t>2. Check</a:t>
          </a:r>
          <a:r>
            <a:rPr lang="en-US" sz="1100" baseline="0"/>
            <a:t> that the </a:t>
          </a:r>
          <a:r>
            <a:rPr lang="en-US" sz="1100" b="1" baseline="0"/>
            <a:t>concentration </a:t>
          </a:r>
          <a:r>
            <a:rPr lang="en-US" sz="1100" baseline="0"/>
            <a:t>spiked are correct</a:t>
          </a:r>
        </a:p>
        <a:p>
          <a:endParaRPr lang="en-US" sz="1100"/>
        </a:p>
        <a:p>
          <a:r>
            <a:rPr lang="en-US" sz="1100" b="1"/>
            <a:t>CONCENTRATIONS! (not area)</a:t>
          </a:r>
        </a:p>
      </xdr:txBody>
    </xdr:sp>
    <xdr:clientData/>
  </xdr:oneCellAnchor>
  <xdr:oneCellAnchor>
    <xdr:from>
      <xdr:col>2</xdr:col>
      <xdr:colOff>378929</xdr:colOff>
      <xdr:row>0</xdr:row>
      <xdr:rowOff>12423</xdr:rowOff>
    </xdr:from>
    <xdr:ext cx="4393095" cy="978177"/>
    <xdr:sp macro="" textlink="">
      <xdr:nvSpPr>
        <xdr:cNvPr id="3" name="TextBox 1"/>
        <xdr:cNvSpPr txBox="1"/>
      </xdr:nvSpPr>
      <xdr:spPr>
        <a:xfrm>
          <a:off x="2207729" y="12423"/>
          <a:ext cx="4393095" cy="978177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</a:t>
          </a:r>
          <a:r>
            <a:rPr lang="en-US" sz="1100" baseline="0"/>
            <a:t> Paste the name of the samples in the raw 2 </a:t>
          </a:r>
          <a:endParaRPr lang="en-US" sz="1100"/>
        </a:p>
        <a:p>
          <a:endParaRPr lang="en-US" sz="1100"/>
        </a:p>
        <a:p>
          <a:r>
            <a:rPr lang="en-US" sz="1100"/>
            <a:t>2. Edit the</a:t>
          </a:r>
          <a:r>
            <a:rPr lang="en-US" sz="1100" baseline="0"/>
            <a:t> link for the Matrix factor</a:t>
          </a:r>
        </a:p>
        <a:p>
          <a:endParaRPr lang="en-US" sz="1100" baseline="0"/>
        </a:p>
        <a:p>
          <a:r>
            <a:rPr lang="en-US" sz="1100" baseline="0"/>
            <a:t>3.Check the formula for the final concentration calulation with LOQ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11</xdr:col>
      <xdr:colOff>9525</xdr:colOff>
      <xdr:row>0</xdr:row>
      <xdr:rowOff>3312</xdr:rowOff>
    </xdr:from>
    <xdr:ext cx="2362200" cy="1021247"/>
    <xdr:sp macro="" textlink="">
      <xdr:nvSpPr>
        <xdr:cNvPr id="4" name="TextBox 3"/>
        <xdr:cNvSpPr txBox="1"/>
      </xdr:nvSpPr>
      <xdr:spPr>
        <a:xfrm>
          <a:off x="8353425" y="3312"/>
          <a:ext cx="2362200" cy="1021247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Formel braucht Sample, Aufst, und theoretische Aufst.</a:t>
          </a:r>
          <a:br>
            <a:rPr lang="en-US" sz="1200" b="1"/>
          </a:br>
          <a:r>
            <a:rPr lang="en-US" sz="1200" b="1"/>
            <a:t>Ist für alle Substanzen dasselbe</a:t>
          </a:r>
          <a:endParaRPr lang="en-US" sz="1200" b="1" baseline="0"/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CONCENTRATIONS! (not area)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479337" cy="553571"/>
    <xdr:sp macro="" textlink="">
      <xdr:nvSpPr>
        <xdr:cNvPr id="5" name="TextBox 4"/>
        <xdr:cNvSpPr txBox="1"/>
      </xdr:nvSpPr>
      <xdr:spPr>
        <a:xfrm>
          <a:off x="0" y="1047750"/>
          <a:ext cx="1479337" cy="5535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Check for 0 in all RRs, not only AVG!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129209</xdr:colOff>
      <xdr:row>0</xdr:row>
      <xdr:rowOff>27333</xdr:rowOff>
    </xdr:from>
    <xdr:to>
      <xdr:col>1</xdr:col>
      <xdr:colOff>1962978</xdr:colOff>
      <xdr:row>1</xdr:row>
      <xdr:rowOff>695739</xdr:rowOff>
    </xdr:to>
    <xdr:sp macro="" textlink="">
      <xdr:nvSpPr>
        <xdr:cNvPr id="2" name="TextBox 1"/>
        <xdr:cNvSpPr txBox="1"/>
      </xdr:nvSpPr>
      <xdr:spPr>
        <a:xfrm>
          <a:off x="129209" y="27333"/>
          <a:ext cx="4119769" cy="1372428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Insert Names!</a:t>
          </a:r>
          <a:r>
            <a:rPr lang="en-US" sz="1100" b="1" baseline="0">
              <a:solidFill>
                <a:srgbClr val="FF0000"/>
              </a:solidFill>
            </a:rPr>
            <a:t> Check WHOLE Formula (several Lines)!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Check with other Death-sheet!!!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3</a:t>
          </a:r>
          <a:r>
            <a:rPr lang="en-US" sz="1100" b="1" baseline="0">
              <a:solidFill>
                <a:srgbClr val="FF0000"/>
              </a:solidFill>
            </a:rPr>
            <a:t> classes: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1. </a:t>
          </a:r>
          <a:r>
            <a:rPr lang="en-US" sz="1100" baseline="0"/>
            <a:t>between 80-120 </a:t>
          </a:r>
        </a:p>
        <a:p>
          <a:r>
            <a:rPr lang="en-US" sz="1100" baseline="0"/>
            <a:t>2. not between 80-120, but below sample concentration LOQ</a:t>
          </a:r>
        </a:p>
        <a:p>
          <a:r>
            <a:rPr lang="en-US" sz="1100"/>
            <a:t>3. not between</a:t>
          </a:r>
          <a:r>
            <a:rPr lang="en-US" sz="1100" baseline="0"/>
            <a:t> 80-120, and above LOQ --&gt;  NEED CHECK MassHunter again, if it is really above LOQ in Final Results and doesn't have any other constraints (semi-quan, not-quan etc.)</a:t>
          </a:r>
          <a:endParaRPr lang="en-US" sz="1100"/>
        </a:p>
      </xdr:txBody>
    </xdr:sp>
    <xdr:clientData/>
  </xdr:twoCellAnchor>
  <xdr:twoCellAnchor>
    <xdr:from>
      <xdr:col>1</xdr:col>
      <xdr:colOff>2004391</xdr:colOff>
      <xdr:row>0</xdr:row>
      <xdr:rowOff>14081</xdr:rowOff>
    </xdr:from>
    <xdr:to>
      <xdr:col>2</xdr:col>
      <xdr:colOff>2261152</xdr:colOff>
      <xdr:row>1</xdr:row>
      <xdr:rowOff>682487</xdr:rowOff>
    </xdr:to>
    <xdr:sp macro="" textlink="">
      <xdr:nvSpPr>
        <xdr:cNvPr id="3" name="TextBox 2"/>
        <xdr:cNvSpPr txBox="1"/>
      </xdr:nvSpPr>
      <xdr:spPr>
        <a:xfrm>
          <a:off x="4290391" y="14081"/>
          <a:ext cx="2542761" cy="1372428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=IF(AND('Qualifier check'!C5 &gt;80,'Qualifier check'!C5 &lt;120),1,</a:t>
          </a:r>
        </a:p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IF(INDEX('raw Sample Amt'!$C$2:$DS$19,MATCH($A5,'raw Sample Amt'!$C$2:$C$19,0),MATCH(D$1,'raw Sample Amt'!$C$2:$DS$2,0))&lt;INDEX(Auswertung_Sequence!$A$3:$L$21,MATCH($A5,Auswertung_Sequence!$A$6:$A$21,0),9),2,3))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416616</xdr:colOff>
      <xdr:row>0</xdr:row>
      <xdr:rowOff>52180</xdr:rowOff>
    </xdr:from>
    <xdr:to>
      <xdr:col>1</xdr:col>
      <xdr:colOff>1714500</xdr:colOff>
      <xdr:row>1</xdr:row>
      <xdr:rowOff>571500</xdr:rowOff>
    </xdr:to>
    <xdr:sp macro="" textlink="">
      <xdr:nvSpPr>
        <xdr:cNvPr id="2" name="TextBox 1"/>
        <xdr:cNvSpPr txBox="1"/>
      </xdr:nvSpPr>
      <xdr:spPr>
        <a:xfrm>
          <a:off x="416616" y="52180"/>
          <a:ext cx="3376819" cy="114051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Put in names of samples</a:t>
          </a:r>
        </a:p>
        <a:p>
          <a:r>
            <a:rPr lang="en-US" sz="1100" baseline="0"/>
            <a:t>2. Check that raw Qualifier ratios &amp; raw Qualifier median align</a:t>
          </a:r>
        </a:p>
        <a:p>
          <a:r>
            <a:rPr lang="en-US" sz="1100" baseline="0"/>
            <a:t>3. Check Formula</a:t>
          </a:r>
        </a:p>
        <a:p>
          <a:r>
            <a:rPr lang="en-US" sz="1100" baseline="0"/>
            <a:t>4. go to "Qual_check_final"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15529</xdr:colOff>
      <xdr:row>1</xdr:row>
      <xdr:rowOff>235323</xdr:rowOff>
    </xdr:from>
    <xdr:ext cx="2954030" cy="1869702"/>
    <xdr:sp macro="" textlink="">
      <xdr:nvSpPr>
        <xdr:cNvPr id="2" name="TextBox 1"/>
        <xdr:cNvSpPr txBox="1"/>
      </xdr:nvSpPr>
      <xdr:spPr>
        <a:xfrm>
          <a:off x="15529" y="437029"/>
          <a:ext cx="2954030" cy="1869702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2. insert correct name</a:t>
          </a:r>
          <a:r>
            <a:rPr lang="en-US" sz="1100" baseline="0"/>
            <a:t> for the std amount spiked</a:t>
          </a:r>
        </a:p>
        <a:p>
          <a:r>
            <a:rPr lang="en-US" sz="1100" baseline="0"/>
            <a:t>3.insert name of samples spiked</a:t>
          </a:r>
        </a:p>
        <a:p>
          <a:r>
            <a:rPr lang="en-US" sz="1100" baseline="0"/>
            <a:t>4. Check Matrixfactor calculation</a:t>
          </a:r>
        </a:p>
        <a:p>
          <a:r>
            <a:rPr lang="en-US" sz="1100" baseline="0"/>
            <a:t>5. Check the number on raw 1 are correct</a:t>
          </a:r>
        </a:p>
        <a:p>
          <a:r>
            <a:rPr lang="en-US" sz="1100" baseline="0"/>
            <a:t>'=WENN($C4="yes";SVERWEIS($A4;Matrixfaktor_ISTD!A$1:AW$39;150;FALSCH);SVERWEIS($A4;Matrixfaktor!A$4:AA$39;30;FALSCH))</a:t>
          </a:r>
          <a:br>
            <a:rPr lang="en-US" sz="1100" baseline="0"/>
          </a:br>
          <a:r>
            <a:rPr lang="en-US" sz="1200" b="1" baseline="0"/>
            <a:t>Formel braucht Cal Mean, Sample, und Aufst. Ist für alle Substanzen mit </a:t>
          </a:r>
          <a:r>
            <a:rPr lang="en-US" sz="1200" b="1" u="sng" baseline="0"/>
            <a:t>NICHT eigenem ISTD. </a:t>
          </a:r>
          <a:r>
            <a:rPr lang="en-US" sz="1200" b="1" u="none" baseline="0"/>
            <a:t>    </a:t>
          </a:r>
          <a:r>
            <a:rPr lang="en-US" sz="1200" b="1" u="sng" baseline="0"/>
            <a:t>AREAS!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2</xdr:col>
      <xdr:colOff>179133</xdr:colOff>
      <xdr:row>2</xdr:row>
      <xdr:rowOff>818029</xdr:rowOff>
    </xdr:from>
    <xdr:ext cx="1479337" cy="470647"/>
    <xdr:sp macro="" textlink="">
      <xdr:nvSpPr>
        <xdr:cNvPr id="3" name="TextBox 2"/>
        <xdr:cNvSpPr txBox="1"/>
      </xdr:nvSpPr>
      <xdr:spPr>
        <a:xfrm>
          <a:off x="2980604" y="1815353"/>
          <a:ext cx="1479337" cy="4706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Check for 0 in all MFs, not only AVG!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2</xdr:row>
      <xdr:rowOff>66675</xdr:rowOff>
    </xdr:from>
    <xdr:to>
      <xdr:col>8</xdr:col>
      <xdr:colOff>390524</xdr:colOff>
      <xdr:row>2</xdr:row>
      <xdr:rowOff>885825</xdr:rowOff>
    </xdr:to>
    <xdr:sp macro="" textlink="">
      <xdr:nvSpPr>
        <xdr:cNvPr id="2" name="TextBox 1"/>
        <xdr:cNvSpPr txBox="1"/>
      </xdr:nvSpPr>
      <xdr:spPr>
        <a:xfrm>
          <a:off x="2819399" y="800100"/>
          <a:ext cx="4086225" cy="8191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 C4:</a:t>
          </a:r>
        </a:p>
        <a:p>
          <a:r>
            <a:rPr lang="en-US" sz="1100"/>
            <a:t>=(INDEX('raw ISTD Area</a:t>
          </a:r>
          <a:r>
            <a:rPr lang="en-US" sz="1100" b="0">
              <a:solidFill>
                <a:sysClr val="windowText" lastClr="000000"/>
              </a:solidFill>
            </a:rPr>
            <a:t>'!$C$2:$GM$67</a:t>
          </a:r>
          <a:r>
            <a:rPr lang="en-US" sz="1100"/>
            <a:t>,MATCH($A4,'raw ISTD Area</a:t>
          </a:r>
          <a:r>
            <a:rPr lang="en-US" sz="1100" b="0">
              <a:solidFill>
                <a:sysClr val="windowText" lastClr="000000"/>
              </a:solidFill>
            </a:rPr>
            <a:t>'!$C$2:$C$67,0</a:t>
          </a:r>
          <a:r>
            <a:rPr lang="en-US" sz="1100"/>
            <a:t>),MATCH(C$2,'raw ISTD Area'!$C$2:$GT$2,0)))/'raw ISTD Area Cal</a:t>
          </a:r>
          <a:r>
            <a:rPr lang="en-US" sz="1100" b="1">
              <a:solidFill>
                <a:schemeClr val="accent2"/>
              </a:solidFill>
            </a:rPr>
            <a:t>'!$AQ4</a:t>
          </a:r>
        </a:p>
      </xdr:txBody>
    </xdr:sp>
    <xdr:clientData/>
  </xdr:twoCellAnchor>
  <xdr:oneCellAnchor>
    <xdr:from>
      <xdr:col>0</xdr:col>
      <xdr:colOff>0</xdr:colOff>
      <xdr:row>1</xdr:row>
      <xdr:rowOff>190499</xdr:rowOff>
    </xdr:from>
    <xdr:ext cx="2819400" cy="1666876"/>
    <xdr:sp macro="" textlink="">
      <xdr:nvSpPr>
        <xdr:cNvPr id="3" name="TextBox 2"/>
        <xdr:cNvSpPr txBox="1"/>
      </xdr:nvSpPr>
      <xdr:spPr>
        <a:xfrm>
          <a:off x="0" y="390524"/>
          <a:ext cx="2819400" cy="166687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1. Copy the name sample from "raw Sample Amnt" to raw 2</a:t>
          </a:r>
        </a:p>
        <a:p>
          <a:r>
            <a:rPr lang="en-US" sz="1100"/>
            <a:t>2. Verify the column from "raw ISTD Area"</a:t>
          </a:r>
        </a:p>
        <a:p>
          <a:r>
            <a:rPr lang="en-US" sz="1100"/>
            <a:t>3. MF...</a:t>
          </a:r>
          <a:r>
            <a:rPr lang="en-US" sz="1100" baseline="0"/>
            <a:t> formula take manually the column for each Matrix</a:t>
          </a:r>
        </a:p>
        <a:p>
          <a:r>
            <a:rPr lang="en-US" sz="1100" baseline="0"/>
            <a:t>4. Verify the number on raw 1</a:t>
          </a:r>
        </a:p>
        <a:p>
          <a:r>
            <a:rPr lang="en-US" sz="1100" baseline="0"/>
            <a:t>5. Compare everything with other Deathsheet</a:t>
          </a:r>
        </a:p>
        <a:p>
          <a:r>
            <a:rPr lang="en-US" sz="1200" b="1" baseline="0"/>
            <a:t>Formel braucht ISTD </a:t>
          </a:r>
          <a:r>
            <a:rPr lang="en-US" sz="1200" b="1" u="sng" baseline="0"/>
            <a:t>area</a:t>
          </a:r>
          <a:r>
            <a:rPr lang="en-US" sz="1200" b="1" baseline="0"/>
            <a:t> &amp; ISTD </a:t>
          </a:r>
          <a:r>
            <a:rPr lang="en-US" sz="1200" b="1" u="sng" baseline="0"/>
            <a:t>area</a:t>
          </a:r>
          <a:r>
            <a:rPr lang="en-US" sz="1200" b="1" baseline="0"/>
            <a:t> Cal. Ist für alle Substanzen </a:t>
          </a:r>
          <a:r>
            <a:rPr lang="en-US" sz="1200" b="1" u="sng" baseline="0"/>
            <a:t>mit eig. ISTD</a:t>
          </a:r>
        </a:p>
        <a:p>
          <a:endParaRPr lang="en-US" sz="1100"/>
        </a:p>
      </xdr:txBody>
    </xdr:sp>
    <xdr:clientData/>
  </xdr:oneCellAnchor>
  <xdr:oneCellAnchor>
    <xdr:from>
      <xdr:col>1</xdr:col>
      <xdr:colOff>809625</xdr:colOff>
      <xdr:row>1</xdr:row>
      <xdr:rowOff>200024</xdr:rowOff>
    </xdr:from>
    <xdr:ext cx="1162050" cy="1333501"/>
    <xdr:sp macro="" textlink="">
      <xdr:nvSpPr>
        <xdr:cNvPr id="4" name="TextBox 3"/>
        <xdr:cNvSpPr txBox="1"/>
      </xdr:nvSpPr>
      <xdr:spPr>
        <a:xfrm>
          <a:off x="2924175" y="400049"/>
          <a:ext cx="1162050" cy="133350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For</a:t>
          </a:r>
          <a:r>
            <a:rPr lang="en-US" sz="1400" baseline="0"/>
            <a:t> Average take only the actual samples!!!</a:t>
          </a:r>
          <a:endParaRPr lang="en-US" sz="1600" b="1" u="sng" baseline="0"/>
        </a:p>
        <a:p>
          <a:endParaRPr lang="en-US" sz="14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wag\userdata\Abteilungsprojekte\uchem\Projekte\Aktuelle%20Projekte\Advanced_Treatment_wastewater\Glarnerland\Pilot%20plant\Analytik\Messungen\171204_Messung_4\Auswertung\171204_Glarnerland_M4_180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e 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4:AH59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5" sqref="L5"/>
    </sheetView>
  </sheetViews>
  <sheetFormatPr defaultColWidth="9.140625" defaultRowHeight="15" x14ac:dyDescent="0.25"/>
  <cols>
    <col min="1" max="1" width="26.28515625" style="136" customWidth="1"/>
    <col min="2" max="2" width="15.7109375" style="136" customWidth="1"/>
    <col min="3" max="3" width="8.85546875" style="136" customWidth="1"/>
    <col min="4" max="4" width="9.85546875" style="136" customWidth="1"/>
    <col min="5" max="8" width="8.85546875" style="136" customWidth="1"/>
    <col min="9" max="11" width="3" style="136" customWidth="1"/>
    <col min="12" max="31" width="7.42578125" style="136" customWidth="1"/>
    <col min="32" max="16384" width="9.140625" style="136"/>
  </cols>
  <sheetData>
    <row r="4" spans="1:34" s="142" customFormat="1" ht="27.75" customHeight="1" x14ac:dyDescent="0.25">
      <c r="C4" s="61"/>
      <c r="D4" s="61"/>
      <c r="E4" s="190" t="s">
        <v>145</v>
      </c>
      <c r="F4" s="190"/>
      <c r="G4" s="190" t="s">
        <v>27</v>
      </c>
      <c r="H4" s="190"/>
      <c r="I4" s="121"/>
      <c r="J4" s="121"/>
      <c r="K4" s="121"/>
      <c r="L4" s="191" t="s">
        <v>379</v>
      </c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</row>
    <row r="5" spans="1:34" ht="38.25" x14ac:dyDescent="0.25">
      <c r="A5" s="129" t="s">
        <v>14</v>
      </c>
      <c r="B5" s="143"/>
      <c r="C5" s="62" t="s">
        <v>81</v>
      </c>
      <c r="D5" s="160" t="s">
        <v>109</v>
      </c>
      <c r="E5" s="67"/>
      <c r="F5" s="67"/>
      <c r="G5" s="67"/>
      <c r="H5" s="67"/>
      <c r="I5" s="66"/>
      <c r="J5" s="66"/>
      <c r="K5" s="66"/>
      <c r="L5" s="101" t="s">
        <v>316</v>
      </c>
      <c r="M5" s="101" t="s">
        <v>317</v>
      </c>
      <c r="N5" s="101" t="s">
        <v>318</v>
      </c>
      <c r="O5" s="101" t="s">
        <v>319</v>
      </c>
      <c r="P5" s="101" t="s">
        <v>320</v>
      </c>
      <c r="Q5" s="101" t="s">
        <v>321</v>
      </c>
      <c r="R5" s="101" t="s">
        <v>322</v>
      </c>
      <c r="S5" s="101" t="s">
        <v>323</v>
      </c>
      <c r="T5" s="101" t="s">
        <v>324</v>
      </c>
      <c r="U5" s="101" t="s">
        <v>325</v>
      </c>
      <c r="V5" s="101" t="s">
        <v>326</v>
      </c>
      <c r="W5" s="101" t="s">
        <v>327</v>
      </c>
      <c r="X5" s="101" t="s">
        <v>337</v>
      </c>
      <c r="Y5" s="101" t="s">
        <v>338</v>
      </c>
      <c r="Z5" s="101" t="s">
        <v>339</v>
      </c>
      <c r="AA5" s="101" t="s">
        <v>340</v>
      </c>
      <c r="AB5" s="101" t="s">
        <v>341</v>
      </c>
      <c r="AC5" s="101" t="s">
        <v>342</v>
      </c>
      <c r="AD5" s="101" t="s">
        <v>343</v>
      </c>
      <c r="AE5" s="101" t="s">
        <v>344</v>
      </c>
      <c r="AG5" s="96"/>
      <c r="AH5" s="96"/>
    </row>
    <row r="6" spans="1:34" s="144" customFormat="1" x14ac:dyDescent="0.25">
      <c r="A6" s="96" t="s">
        <v>213</v>
      </c>
      <c r="B6" s="94"/>
      <c r="C6" s="63" t="str">
        <f>LOOKUP(A6,Auswertung_Sequence!$A$6:$A$59,Auswertung_Sequence!$E$6:$E$59)</f>
        <v>Yes</v>
      </c>
      <c r="D6" s="104"/>
      <c r="E6" s="105">
        <f>LOOKUP(A6,'Results w relative recovery'!$A$4:$A$57,'Results w relative recovery'!$F$4:$F$57)</f>
        <v>49.631634865883647</v>
      </c>
      <c r="F6" s="105"/>
      <c r="G6" s="107">
        <f>LOOKUP(A6,'Results w relative recovery'!$A$4:$A$57,'Results w relative recovery'!$G$4:$G$57)</f>
        <v>94.743024999999989</v>
      </c>
      <c r="H6" s="107"/>
      <c r="I6" s="107"/>
      <c r="J6" s="107"/>
      <c r="K6" s="107"/>
      <c r="L6" s="106" t="s">
        <v>380</v>
      </c>
      <c r="M6" s="106" t="s">
        <v>380</v>
      </c>
      <c r="N6" s="106" t="s">
        <v>380</v>
      </c>
      <c r="O6" s="106" t="s">
        <v>380</v>
      </c>
      <c r="P6" s="106" t="s">
        <v>380</v>
      </c>
      <c r="Q6" s="106" t="s">
        <v>380</v>
      </c>
      <c r="R6" s="106" t="s">
        <v>380</v>
      </c>
      <c r="S6" s="106" t="s">
        <v>380</v>
      </c>
      <c r="T6" s="106" t="s">
        <v>380</v>
      </c>
      <c r="U6" s="106" t="s">
        <v>380</v>
      </c>
      <c r="V6" s="106" t="s">
        <v>380</v>
      </c>
      <c r="W6" s="106" t="s">
        <v>380</v>
      </c>
      <c r="X6" s="106" t="s">
        <v>380</v>
      </c>
      <c r="Y6" s="106" t="s">
        <v>380</v>
      </c>
      <c r="Z6" s="106" t="s">
        <v>380</v>
      </c>
      <c r="AA6" s="106" t="s">
        <v>380</v>
      </c>
      <c r="AB6" s="106" t="s">
        <v>380</v>
      </c>
      <c r="AC6" s="106" t="s">
        <v>380</v>
      </c>
      <c r="AD6" s="106" t="s">
        <v>380</v>
      </c>
      <c r="AE6" s="106" t="s">
        <v>380</v>
      </c>
      <c r="AG6" s="106"/>
      <c r="AH6" s="106"/>
    </row>
    <row r="7" spans="1:34" s="156" customFormat="1" x14ac:dyDescent="0.25">
      <c r="A7" s="96" t="s">
        <v>215</v>
      </c>
      <c r="B7" s="6"/>
      <c r="C7" s="63" t="str">
        <f>LOOKUP(A7,Auswertung_Sequence!$A$6:$A$59,Auswertung_Sequence!$E$6:$E$59)</f>
        <v>Yes</v>
      </c>
      <c r="D7" s="63"/>
      <c r="E7" s="105">
        <f>LOOKUP(A7,'Results w relative recovery'!$A$4:$A$57,'Results w relative recovery'!$F$4:$F$57)</f>
        <v>20.509646214236358</v>
      </c>
      <c r="F7" s="64"/>
      <c r="G7" s="107">
        <f>LOOKUP(A7,'Results w relative recovery'!$A$4:$A$57,'Results w relative recovery'!$G$4:$G$57)</f>
        <v>95.70070250000002</v>
      </c>
      <c r="H7" s="107"/>
      <c r="I7" s="65"/>
      <c r="J7" s="107"/>
      <c r="K7" s="65"/>
      <c r="L7" s="106" t="s">
        <v>380</v>
      </c>
      <c r="M7" s="106" t="s">
        <v>380</v>
      </c>
      <c r="N7" s="106" t="s">
        <v>380</v>
      </c>
      <c r="O7" s="106" t="s">
        <v>380</v>
      </c>
      <c r="P7" s="106">
        <v>39.606299999999997</v>
      </c>
      <c r="Q7" s="106">
        <v>38.736400000000003</v>
      </c>
      <c r="R7" s="106">
        <v>40.139400000000002</v>
      </c>
      <c r="S7" s="106">
        <v>49.080800000000004</v>
      </c>
      <c r="T7" s="106">
        <v>98.886600000000001</v>
      </c>
      <c r="U7" s="106">
        <v>84.624300000000005</v>
      </c>
      <c r="V7" s="106">
        <v>53.377499999999998</v>
      </c>
      <c r="W7" s="106">
        <v>74.006399999999999</v>
      </c>
      <c r="X7" s="106">
        <v>106.4318</v>
      </c>
      <c r="Y7" s="106">
        <v>140.89519999999999</v>
      </c>
      <c r="Z7" s="106">
        <v>71.593199999999996</v>
      </c>
      <c r="AA7" s="106">
        <v>102.8844</v>
      </c>
      <c r="AB7" s="106">
        <v>89.903700000000001</v>
      </c>
      <c r="AC7" s="106">
        <v>59.342399999999998</v>
      </c>
      <c r="AD7" s="106">
        <v>84.695700000000002</v>
      </c>
      <c r="AE7" s="106">
        <v>114.7568</v>
      </c>
      <c r="AG7" s="106"/>
      <c r="AH7" s="106"/>
    </row>
    <row r="8" spans="1:34" s="144" customFormat="1" x14ac:dyDescent="0.25">
      <c r="A8" s="96" t="s">
        <v>217</v>
      </c>
      <c r="B8" s="94"/>
      <c r="C8" s="63" t="str">
        <f>LOOKUP(A8,Auswertung_Sequence!$A$6:$A$59,Auswertung_Sequence!$E$6:$E$59)</f>
        <v>No</v>
      </c>
      <c r="D8" s="104"/>
      <c r="E8" s="105">
        <f>LOOKUP(A8,'Results w relative recovery'!$A$4:$A$57,'Results w relative recovery'!$F$4:$F$57)</f>
        <v>227.46845374129509</v>
      </c>
      <c r="F8" s="105"/>
      <c r="G8" s="107">
        <f>LOOKUP(A8,'Results w relative recovery'!$A$4:$A$57,'Results w relative recovery'!$G$4:$G$57)</f>
        <v>95.49721333333332</v>
      </c>
      <c r="H8" s="107"/>
      <c r="I8" s="106"/>
      <c r="J8" s="106"/>
      <c r="K8" s="106"/>
      <c r="L8" s="106" t="s">
        <v>380</v>
      </c>
      <c r="M8" s="106" t="s">
        <v>380</v>
      </c>
      <c r="N8" s="106" t="s">
        <v>380</v>
      </c>
      <c r="O8" s="106" t="s">
        <v>380</v>
      </c>
      <c r="P8" s="106" t="s">
        <v>380</v>
      </c>
      <c r="Q8" s="106" t="s">
        <v>380</v>
      </c>
      <c r="R8" s="106" t="s">
        <v>380</v>
      </c>
      <c r="S8" s="106" t="s">
        <v>380</v>
      </c>
      <c r="T8" s="106" t="s">
        <v>380</v>
      </c>
      <c r="U8" s="106" t="s">
        <v>380</v>
      </c>
      <c r="V8" s="106" t="s">
        <v>380</v>
      </c>
      <c r="W8" s="106" t="s">
        <v>380</v>
      </c>
      <c r="X8" s="106">
        <v>268.74271095659196</v>
      </c>
      <c r="Y8" s="106">
        <v>341.50022667328096</v>
      </c>
      <c r="Z8" s="106" t="s">
        <v>380</v>
      </c>
      <c r="AA8" s="106">
        <v>343.85087118074375</v>
      </c>
      <c r="AB8" s="106">
        <v>351.93403898277802</v>
      </c>
      <c r="AC8" s="106" t="s">
        <v>380</v>
      </c>
      <c r="AD8" s="106">
        <v>294.54681469937486</v>
      </c>
      <c r="AE8" s="106">
        <v>401.39024650073566</v>
      </c>
      <c r="AG8" s="106"/>
      <c r="AH8" s="106"/>
    </row>
    <row r="9" spans="1:34" s="156" customFormat="1" ht="15" customHeight="1" x14ac:dyDescent="0.25">
      <c r="A9" s="96" t="s">
        <v>219</v>
      </c>
      <c r="B9" s="6"/>
      <c r="C9" s="63" t="str">
        <f>LOOKUP(A9,Auswertung_Sequence!$A$6:$A$59,Auswertung_Sequence!$E$6:$E$59)</f>
        <v>Yes</v>
      </c>
      <c r="D9" s="161" t="s">
        <v>289</v>
      </c>
      <c r="E9" s="105">
        <f>LOOKUP(A9,'Results w relative recovery'!$A$4:$A$57,'Results w relative recovery'!$F$4:$F$57)</f>
        <v>20.194845631304268</v>
      </c>
      <c r="F9" s="64"/>
      <c r="G9" s="107">
        <f>LOOKUP(A9,'Results w relative recovery'!$A$4:$A$57,'Results w relative recovery'!$G$4:$G$57)</f>
        <v>103.14789250000001</v>
      </c>
      <c r="H9" s="107"/>
      <c r="I9" s="65"/>
      <c r="J9" s="65"/>
      <c r="K9" s="65"/>
      <c r="L9" s="106">
        <v>482.28559999999999</v>
      </c>
      <c r="M9" s="106">
        <v>295.11450000000002</v>
      </c>
      <c r="N9" s="106">
        <v>439.27800000000002</v>
      </c>
      <c r="O9" s="106">
        <v>296.77600000000001</v>
      </c>
      <c r="P9" s="106">
        <v>551.49379999999996</v>
      </c>
      <c r="Q9" s="106">
        <v>457.839</v>
      </c>
      <c r="R9" s="106">
        <v>481.9119</v>
      </c>
      <c r="S9" s="106">
        <v>563.80330000000004</v>
      </c>
      <c r="T9" s="106">
        <v>533.07529999999997</v>
      </c>
      <c r="U9" s="106">
        <v>443.15800000000002</v>
      </c>
      <c r="V9" s="106">
        <v>509.51119999999997</v>
      </c>
      <c r="W9" s="106">
        <v>499.87119999999999</v>
      </c>
      <c r="X9" s="106">
        <v>261.45740000000001</v>
      </c>
      <c r="Y9" s="106">
        <v>239.49289999999999</v>
      </c>
      <c r="Z9" s="106">
        <v>181.36850000000001</v>
      </c>
      <c r="AA9" s="106">
        <v>377.3245</v>
      </c>
      <c r="AB9" s="106">
        <v>383.56200000000001</v>
      </c>
      <c r="AC9" s="106">
        <v>322.85930000000002</v>
      </c>
      <c r="AD9" s="106">
        <v>493.08460000000002</v>
      </c>
      <c r="AE9" s="106">
        <v>548.10019999999997</v>
      </c>
      <c r="AG9" s="106"/>
      <c r="AH9" s="106"/>
    </row>
    <row r="10" spans="1:34" x14ac:dyDescent="0.25">
      <c r="A10" s="148" t="s">
        <v>30</v>
      </c>
      <c r="B10" s="182"/>
      <c r="C10" s="183" t="str">
        <f>LOOKUP(A10,Auswertung_Sequence!$A$6:$A$59,Auswertung_Sequence!$E$6:$E$59)</f>
        <v>Yes</v>
      </c>
      <c r="D10" s="183"/>
      <c r="E10" s="184">
        <f>LOOKUP(A10,'Results w relative recovery'!$A$4:$A$57,'Results w relative recovery'!$F$4:$F$57)</f>
        <v>113.07968957031989</v>
      </c>
      <c r="F10" s="185"/>
      <c r="G10" s="186">
        <f>LOOKUP(A10,'Results w relative recovery'!$A$4:$A$57,'Results w relative recovery'!$G$4:$G$57)</f>
        <v>110.65982833333332</v>
      </c>
      <c r="H10" s="186"/>
      <c r="I10" s="187"/>
      <c r="J10" s="187"/>
      <c r="K10" s="187"/>
      <c r="L10" s="188" t="s">
        <v>380</v>
      </c>
      <c r="M10" s="188" t="s">
        <v>380</v>
      </c>
      <c r="N10" s="188" t="s">
        <v>380</v>
      </c>
      <c r="O10" s="188" t="s">
        <v>380</v>
      </c>
      <c r="P10" s="188">
        <v>455.60230000000001</v>
      </c>
      <c r="Q10" s="188">
        <v>545.68020000000001</v>
      </c>
      <c r="R10" s="188">
        <v>533.60500000000002</v>
      </c>
      <c r="S10" s="188">
        <v>682.57719999999995</v>
      </c>
      <c r="T10" s="188">
        <v>438.1832</v>
      </c>
      <c r="U10" s="188">
        <v>442.75959999999998</v>
      </c>
      <c r="V10" s="188">
        <v>455.36290000000002</v>
      </c>
      <c r="W10" s="188">
        <v>528.85900000000004</v>
      </c>
      <c r="X10" s="188">
        <v>1590.9386</v>
      </c>
      <c r="Y10" s="188">
        <v>1928.3852999999999</v>
      </c>
      <c r="Z10" s="188">
        <v>1113.8567</v>
      </c>
      <c r="AA10" s="188">
        <v>1620.5624</v>
      </c>
      <c r="AB10" s="188">
        <v>850.70479999999998</v>
      </c>
      <c r="AC10" s="188">
        <v>811.05</v>
      </c>
      <c r="AD10" s="188">
        <v>515.66499999999996</v>
      </c>
      <c r="AE10" s="188">
        <v>892.79480000000001</v>
      </c>
      <c r="AG10" s="106"/>
      <c r="AH10" s="106"/>
    </row>
    <row r="11" spans="1:34" x14ac:dyDescent="0.25">
      <c r="A11" s="96" t="s">
        <v>31</v>
      </c>
      <c r="B11" s="6"/>
      <c r="C11" s="63" t="str">
        <f>LOOKUP(A11,Auswertung_Sequence!$A$6:$A$59,Auswertung_Sequence!$E$6:$E$59)</f>
        <v>Yes</v>
      </c>
      <c r="D11" s="63"/>
      <c r="E11" s="105">
        <f>LOOKUP(A11,'Results w relative recovery'!$A$4:$A$57,'Results w relative recovery'!$F$4:$F$57)</f>
        <v>3.3117510544934659</v>
      </c>
      <c r="F11" s="64"/>
      <c r="G11" s="107">
        <f>LOOKUP(A11,'Results w relative recovery'!$A$4:$A$57,'Results w relative recovery'!$G$4:$G$57)</f>
        <v>88.717371249999999</v>
      </c>
      <c r="H11" s="107"/>
      <c r="I11" s="65"/>
      <c r="J11" s="65"/>
      <c r="K11" s="65"/>
      <c r="L11" s="106">
        <v>4.7321999999999997</v>
      </c>
      <c r="M11" s="106">
        <v>3.6608000000000001</v>
      </c>
      <c r="N11" s="106">
        <v>5.2354000000000003</v>
      </c>
      <c r="O11" s="106">
        <v>3.5607000000000002</v>
      </c>
      <c r="P11" s="106">
        <v>35.832799999999999</v>
      </c>
      <c r="Q11" s="106">
        <v>30.075199999999999</v>
      </c>
      <c r="R11" s="106">
        <v>26.4085</v>
      </c>
      <c r="S11" s="106">
        <v>38.207599999999999</v>
      </c>
      <c r="T11" s="106">
        <v>47.884500000000003</v>
      </c>
      <c r="U11" s="106">
        <v>28.653400000000001</v>
      </c>
      <c r="V11" s="106">
        <v>24.3612</v>
      </c>
      <c r="W11" s="106">
        <v>32.738500000000002</v>
      </c>
      <c r="X11" s="106">
        <v>34.818800000000003</v>
      </c>
      <c r="Y11" s="106">
        <v>37.6785</v>
      </c>
      <c r="Z11" s="106">
        <v>20.379799999999999</v>
      </c>
      <c r="AA11" s="106">
        <v>38.972299999999997</v>
      </c>
      <c r="AB11" s="106">
        <v>53.102899999999998</v>
      </c>
      <c r="AC11" s="106">
        <v>29.775700000000001</v>
      </c>
      <c r="AD11" s="106">
        <v>50.663400000000003</v>
      </c>
      <c r="AE11" s="106">
        <v>54.262500000000003</v>
      </c>
      <c r="AG11" s="106"/>
      <c r="AH11" s="106"/>
    </row>
    <row r="12" spans="1:34" x14ac:dyDescent="0.25">
      <c r="A12" s="96" t="s">
        <v>34</v>
      </c>
      <c r="B12" s="6"/>
      <c r="C12" s="63" t="str">
        <f>LOOKUP(A12,Auswertung_Sequence!$A$6:$A$59,Auswertung_Sequence!$E$6:$E$59)</f>
        <v>Yes</v>
      </c>
      <c r="D12" s="63"/>
      <c r="E12" s="105">
        <f>LOOKUP(A12,'Results w relative recovery'!$A$4:$A$57,'Results w relative recovery'!$F$4:$F$57)</f>
        <v>25.913674887555359</v>
      </c>
      <c r="F12" s="64"/>
      <c r="G12" s="107">
        <f>LOOKUP(A12,'Results w relative recovery'!$A$4:$A$57,'Results w relative recovery'!$G$4:$G$57)</f>
        <v>90.313426249999992</v>
      </c>
      <c r="H12" s="107"/>
      <c r="I12" s="65"/>
      <c r="J12" s="65"/>
      <c r="K12" s="65"/>
      <c r="L12" s="106" t="s">
        <v>380</v>
      </c>
      <c r="M12" s="106" t="s">
        <v>380</v>
      </c>
      <c r="N12" s="106" t="s">
        <v>380</v>
      </c>
      <c r="O12" s="106" t="s">
        <v>380</v>
      </c>
      <c r="P12" s="106" t="s">
        <v>380</v>
      </c>
      <c r="Q12" s="106" t="s">
        <v>380</v>
      </c>
      <c r="R12" s="106" t="s">
        <v>380</v>
      </c>
      <c r="S12" s="106" t="s">
        <v>380</v>
      </c>
      <c r="T12" s="106" t="s">
        <v>380</v>
      </c>
      <c r="U12" s="106" t="s">
        <v>380</v>
      </c>
      <c r="V12" s="106" t="s">
        <v>380</v>
      </c>
      <c r="W12" s="106" t="s">
        <v>380</v>
      </c>
      <c r="X12" s="106">
        <v>32.634500000000003</v>
      </c>
      <c r="Y12" s="106">
        <v>42.341000000000001</v>
      </c>
      <c r="Z12" s="106" t="s">
        <v>380</v>
      </c>
      <c r="AA12" s="106" t="s">
        <v>380</v>
      </c>
      <c r="AB12" s="106">
        <v>27.772200000000002</v>
      </c>
      <c r="AC12" s="106" t="s">
        <v>380</v>
      </c>
      <c r="AD12" s="106" t="s">
        <v>380</v>
      </c>
      <c r="AE12" s="106">
        <v>34.5351</v>
      </c>
      <c r="AG12" s="106"/>
      <c r="AH12" s="106"/>
    </row>
    <row r="13" spans="1:34" x14ac:dyDescent="0.25">
      <c r="A13" s="148" t="s">
        <v>5</v>
      </c>
      <c r="B13" s="182"/>
      <c r="C13" s="183" t="str">
        <f>LOOKUP(A13,Auswertung_Sequence!$A$6:$A$59,Auswertung_Sequence!$E$6:$E$59)</f>
        <v>Yes</v>
      </c>
      <c r="D13" s="183"/>
      <c r="E13" s="184">
        <f>LOOKUP(A13,'Results w relative recovery'!$A$4:$A$57,'Results w relative recovery'!$F$4:$F$57)</f>
        <v>441.94114371565757</v>
      </c>
      <c r="F13" s="185"/>
      <c r="G13" s="186" t="s">
        <v>119</v>
      </c>
      <c r="H13" s="186"/>
      <c r="I13" s="186"/>
      <c r="J13" s="187"/>
      <c r="K13" s="186"/>
      <c r="L13" s="188">
        <v>965.75170000000003</v>
      </c>
      <c r="M13" s="188">
        <v>1596.8825999999999</v>
      </c>
      <c r="N13" s="188">
        <v>1479.1824999999999</v>
      </c>
      <c r="O13" s="188">
        <v>1280.9896000000001</v>
      </c>
      <c r="P13" s="188">
        <v>1548.2556</v>
      </c>
      <c r="Q13" s="188">
        <v>1247.0234</v>
      </c>
      <c r="R13" s="188">
        <v>1230.8466000000001</v>
      </c>
      <c r="S13" s="188">
        <v>1550.6282000000001</v>
      </c>
      <c r="T13" s="188">
        <v>2781.4607999999998</v>
      </c>
      <c r="U13" s="188">
        <v>2569.9513000000002</v>
      </c>
      <c r="V13" s="188">
        <v>5296.2165999999997</v>
      </c>
      <c r="W13" s="188">
        <v>1997.1780000000001</v>
      </c>
      <c r="X13" s="188">
        <v>1414.6274000000001</v>
      </c>
      <c r="Y13" s="188">
        <v>2967.0608999999999</v>
      </c>
      <c r="Z13" s="188">
        <v>1940.3385000000001</v>
      </c>
      <c r="AA13" s="188">
        <v>21755.779699999999</v>
      </c>
      <c r="AB13" s="188">
        <v>3304.7235000000001</v>
      </c>
      <c r="AC13" s="188">
        <v>2037.1899000000001</v>
      </c>
      <c r="AD13" s="188">
        <v>4523.4733999999999</v>
      </c>
      <c r="AE13" s="188">
        <v>3359.7611000000002</v>
      </c>
      <c r="AG13" s="106"/>
      <c r="AH13" s="106"/>
    </row>
    <row r="14" spans="1:34" x14ac:dyDescent="0.25">
      <c r="A14" s="96" t="s">
        <v>171</v>
      </c>
      <c r="B14" s="6"/>
      <c r="C14" s="63" t="str">
        <f>LOOKUP(A14,Auswertung_Sequence!$A$6:$A$59,Auswertung_Sequence!$E$6:$E$59)</f>
        <v>Yes</v>
      </c>
      <c r="D14" s="63"/>
      <c r="E14" s="105">
        <f>LOOKUP(A14,'Results w relative recovery'!$A$4:$A$57,'Results w relative recovery'!$F$4:$F$57)</f>
        <v>12.93342401676718</v>
      </c>
      <c r="F14" s="64"/>
      <c r="G14" s="107">
        <f>LOOKUP(A14,'Results w relative recovery'!$A$4:$A$57,'Results w relative recovery'!$G$4:$G$57)</f>
        <v>118.08956500000002</v>
      </c>
      <c r="H14" s="107"/>
      <c r="I14" s="107"/>
      <c r="J14" s="65"/>
      <c r="K14" s="107"/>
      <c r="L14" s="106">
        <v>1113.3915</v>
      </c>
      <c r="M14" s="106">
        <v>203.17840000000001</v>
      </c>
      <c r="N14" s="106">
        <v>140.7011</v>
      </c>
      <c r="O14" s="106">
        <v>129.23859999999999</v>
      </c>
      <c r="P14" s="106">
        <v>406.45310000000001</v>
      </c>
      <c r="Q14" s="106">
        <v>540.52110000000005</v>
      </c>
      <c r="R14" s="106">
        <v>320.84269999999998</v>
      </c>
      <c r="S14" s="106">
        <v>183.2208</v>
      </c>
      <c r="T14" s="106">
        <v>1812.1225999999999</v>
      </c>
      <c r="U14" s="106">
        <v>320.49950000000001</v>
      </c>
      <c r="V14" s="106">
        <v>171.44990000000001</v>
      </c>
      <c r="W14" s="106">
        <v>149.9444</v>
      </c>
      <c r="X14" s="106">
        <v>613.10919999999999</v>
      </c>
      <c r="Y14" s="106">
        <v>4286.2754999999997</v>
      </c>
      <c r="Z14" s="106">
        <v>314.14150000000001</v>
      </c>
      <c r="AA14" s="106">
        <v>144.76599999999999</v>
      </c>
      <c r="AB14" s="106">
        <v>2828.6640000000002</v>
      </c>
      <c r="AC14" s="106">
        <v>1542.0547999999999</v>
      </c>
      <c r="AD14" s="106">
        <v>483.40499999999997</v>
      </c>
      <c r="AE14" s="106">
        <v>304.63679999999999</v>
      </c>
      <c r="AG14" s="106"/>
      <c r="AH14" s="106"/>
    </row>
    <row r="15" spans="1:34" x14ac:dyDescent="0.25">
      <c r="A15" s="96" t="s">
        <v>37</v>
      </c>
      <c r="B15" s="6"/>
      <c r="C15" s="63" t="str">
        <f>LOOKUP(A15,Auswertung_Sequence!$A$6:$A$59,Auswertung_Sequence!$E$6:$E$59)</f>
        <v>Yes</v>
      </c>
      <c r="D15" s="63"/>
      <c r="E15" s="105">
        <f>LOOKUP(A15,'Results w relative recovery'!$A$4:$A$57,'Results w relative recovery'!$F$4:$F$57)</f>
        <v>768.04832101206568</v>
      </c>
      <c r="F15" s="64"/>
      <c r="G15" s="107">
        <f>LOOKUP(A15,'Results w relative recovery'!$A$4:$A$57,'Results w relative recovery'!$G$4:$G$57)</f>
        <v>110.908725</v>
      </c>
      <c r="H15" s="107"/>
      <c r="I15" s="107"/>
      <c r="J15" s="107"/>
      <c r="K15" s="107"/>
      <c r="L15" s="106" t="s">
        <v>380</v>
      </c>
      <c r="M15" s="106" t="s">
        <v>380</v>
      </c>
      <c r="N15" s="106" t="s">
        <v>380</v>
      </c>
      <c r="O15" s="106" t="s">
        <v>380</v>
      </c>
      <c r="P15" s="106" t="s">
        <v>380</v>
      </c>
      <c r="Q15" s="106" t="s">
        <v>380</v>
      </c>
      <c r="R15" s="106" t="s">
        <v>380</v>
      </c>
      <c r="S15" s="106" t="s">
        <v>380</v>
      </c>
      <c r="T15" s="106" t="s">
        <v>380</v>
      </c>
      <c r="U15" s="106" t="s">
        <v>380</v>
      </c>
      <c r="V15" s="106" t="s">
        <v>380</v>
      </c>
      <c r="W15" s="106" t="s">
        <v>380</v>
      </c>
      <c r="X15" s="106" t="s">
        <v>380</v>
      </c>
      <c r="Y15" s="106" t="s">
        <v>380</v>
      </c>
      <c r="Z15" s="106" t="s">
        <v>380</v>
      </c>
      <c r="AA15" s="106" t="s">
        <v>380</v>
      </c>
      <c r="AB15" s="106" t="s">
        <v>380</v>
      </c>
      <c r="AC15" s="106" t="s">
        <v>380</v>
      </c>
      <c r="AD15" s="106" t="s">
        <v>380</v>
      </c>
      <c r="AE15" s="106" t="s">
        <v>380</v>
      </c>
      <c r="AG15" s="106"/>
      <c r="AH15" s="106"/>
    </row>
    <row r="16" spans="1:34" s="135" customFormat="1" x14ac:dyDescent="0.25">
      <c r="A16" s="96" t="s">
        <v>16</v>
      </c>
      <c r="B16" s="94"/>
      <c r="C16" s="63" t="str">
        <f>LOOKUP(A16,Auswertung_Sequence!$A$6:$A$59,Auswertung_Sequence!$E$6:$E$59)</f>
        <v>Yes</v>
      </c>
      <c r="D16" s="104"/>
      <c r="E16" s="105">
        <f>LOOKUP(A16,'Results w relative recovery'!$A$4:$A$57,'Results w relative recovery'!$F$4:$F$57)</f>
        <v>2.5639577389155228</v>
      </c>
      <c r="F16" s="105"/>
      <c r="G16" s="107">
        <f>LOOKUP(A16,'Results w relative recovery'!$A$4:$A$57,'Results w relative recovery'!$G$4:$G$57)</f>
        <v>87.806486666666672</v>
      </c>
      <c r="H16" s="107"/>
      <c r="I16" s="106"/>
      <c r="J16" s="107"/>
      <c r="K16" s="106"/>
      <c r="L16" s="106" t="s">
        <v>380</v>
      </c>
      <c r="M16" s="106" t="s">
        <v>380</v>
      </c>
      <c r="N16" s="106" t="s">
        <v>380</v>
      </c>
      <c r="O16" s="106" t="s">
        <v>380</v>
      </c>
      <c r="P16" s="106">
        <v>19.821200000000001</v>
      </c>
      <c r="Q16" s="106">
        <v>20.252700000000001</v>
      </c>
      <c r="R16" s="106">
        <v>19.0777</v>
      </c>
      <c r="S16" s="106">
        <v>26.002400000000002</v>
      </c>
      <c r="T16" s="106">
        <v>34.6098</v>
      </c>
      <c r="U16" s="106">
        <v>33.367800000000003</v>
      </c>
      <c r="V16" s="106">
        <v>29.7531</v>
      </c>
      <c r="W16" s="106">
        <v>35.6404</v>
      </c>
      <c r="X16" s="106">
        <v>57.400700000000001</v>
      </c>
      <c r="Y16" s="106">
        <v>70.897900000000007</v>
      </c>
      <c r="Z16" s="106">
        <v>37.2746</v>
      </c>
      <c r="AA16" s="106">
        <v>67.451700000000002</v>
      </c>
      <c r="AB16" s="106">
        <v>90.2928</v>
      </c>
      <c r="AC16" s="106">
        <v>69.809799999999996</v>
      </c>
      <c r="AD16" s="106">
        <v>79.211500000000001</v>
      </c>
      <c r="AE16" s="106">
        <v>100.36069999999999</v>
      </c>
      <c r="AG16" s="106"/>
      <c r="AH16" s="106"/>
    </row>
    <row r="17" spans="1:34" s="135" customFormat="1" x14ac:dyDescent="0.25">
      <c r="A17" s="96" t="s">
        <v>224</v>
      </c>
      <c r="B17" s="94"/>
      <c r="C17" s="63" t="str">
        <f>LOOKUP(A17,Auswertung_Sequence!$A$6:$A$59,Auswertung_Sequence!$E$6:$E$59)</f>
        <v>Yes</v>
      </c>
      <c r="D17" s="104"/>
      <c r="E17" s="105">
        <f>LOOKUP(A17,'Results w relative recovery'!$A$4:$A$57,'Results w relative recovery'!$F$4:$F$57)</f>
        <v>19.695717798388245</v>
      </c>
      <c r="F17" s="105"/>
      <c r="G17" s="107">
        <f>LOOKUP(A17,'Results w relative recovery'!$A$4:$A$57,'Results w relative recovery'!$G$4:$G$57)</f>
        <v>95.296561249999996</v>
      </c>
      <c r="H17" s="107"/>
      <c r="I17" s="107"/>
      <c r="J17" s="107"/>
      <c r="K17" s="107"/>
      <c r="L17" s="106" t="s">
        <v>380</v>
      </c>
      <c r="M17" s="106" t="s">
        <v>380</v>
      </c>
      <c r="N17" s="106" t="s">
        <v>380</v>
      </c>
      <c r="O17" s="106" t="s">
        <v>380</v>
      </c>
      <c r="P17" s="106" t="s">
        <v>380</v>
      </c>
      <c r="Q17" s="106" t="s">
        <v>380</v>
      </c>
      <c r="R17" s="106" t="s">
        <v>380</v>
      </c>
      <c r="S17" s="106" t="s">
        <v>380</v>
      </c>
      <c r="T17" s="106" t="s">
        <v>380</v>
      </c>
      <c r="U17" s="106" t="s">
        <v>380</v>
      </c>
      <c r="V17" s="106" t="s">
        <v>380</v>
      </c>
      <c r="W17" s="106" t="s">
        <v>380</v>
      </c>
      <c r="X17" s="106" t="s">
        <v>380</v>
      </c>
      <c r="Y17" s="106" t="s">
        <v>380</v>
      </c>
      <c r="Z17" s="106" t="s">
        <v>380</v>
      </c>
      <c r="AA17" s="106" t="s">
        <v>380</v>
      </c>
      <c r="AB17" s="106" t="s">
        <v>380</v>
      </c>
      <c r="AC17" s="106" t="s">
        <v>380</v>
      </c>
      <c r="AD17" s="106" t="s">
        <v>380</v>
      </c>
      <c r="AE17" s="106" t="s">
        <v>380</v>
      </c>
      <c r="AG17" s="106"/>
      <c r="AH17" s="106"/>
    </row>
    <row r="18" spans="1:34" x14ac:dyDescent="0.25">
      <c r="A18" s="148" t="s">
        <v>191</v>
      </c>
      <c r="B18" s="182"/>
      <c r="C18" s="183" t="str">
        <f>LOOKUP(A18,Auswertung_Sequence!$A$6:$A$59,Auswertung_Sequence!$E$6:$E$59)</f>
        <v>Yes</v>
      </c>
      <c r="D18" s="183"/>
      <c r="E18" s="184">
        <f>LOOKUP(A18,'Results w relative recovery'!$A$4:$A$57,'Results w relative recovery'!$F$4:$F$57)</f>
        <v>58.562560179607395</v>
      </c>
      <c r="F18" s="185"/>
      <c r="G18" s="186" t="s">
        <v>119</v>
      </c>
      <c r="H18" s="186"/>
      <c r="I18" s="187"/>
      <c r="J18" s="186"/>
      <c r="K18" s="187"/>
      <c r="L18" s="188" t="s">
        <v>380</v>
      </c>
      <c r="M18" s="188" t="s">
        <v>380</v>
      </c>
      <c r="N18" s="188" t="s">
        <v>380</v>
      </c>
      <c r="O18" s="188" t="s">
        <v>380</v>
      </c>
      <c r="P18" s="188" t="s">
        <v>380</v>
      </c>
      <c r="Q18" s="188" t="s">
        <v>380</v>
      </c>
      <c r="R18" s="188" t="s">
        <v>380</v>
      </c>
      <c r="S18" s="188" t="s">
        <v>380</v>
      </c>
      <c r="T18" s="188">
        <v>60.390999999999998</v>
      </c>
      <c r="U18" s="188" t="s">
        <v>380</v>
      </c>
      <c r="V18" s="188" t="s">
        <v>380</v>
      </c>
      <c r="W18" s="188">
        <v>64.731499999999997</v>
      </c>
      <c r="X18" s="188" t="s">
        <v>380</v>
      </c>
      <c r="Y18" s="188" t="s">
        <v>380</v>
      </c>
      <c r="Z18" s="188" t="s">
        <v>380</v>
      </c>
      <c r="AA18" s="188">
        <v>59.470300000000002</v>
      </c>
      <c r="AB18" s="188">
        <v>162.0384</v>
      </c>
      <c r="AC18" s="188">
        <v>70.056399999999996</v>
      </c>
      <c r="AD18" s="188" t="s">
        <v>380</v>
      </c>
      <c r="AE18" s="188">
        <v>107.7559</v>
      </c>
      <c r="AG18" s="106"/>
      <c r="AH18" s="106"/>
    </row>
    <row r="19" spans="1:34" x14ac:dyDescent="0.25">
      <c r="A19" s="96" t="s">
        <v>227</v>
      </c>
      <c r="B19" s="6"/>
      <c r="C19" s="63" t="str">
        <f>LOOKUP(A19,Auswertung_Sequence!$A$6:$A$59,Auswertung_Sequence!$E$6:$E$59)</f>
        <v>Yes</v>
      </c>
      <c r="D19" s="63"/>
      <c r="E19" s="105">
        <f>LOOKUP(A19,'Results w relative recovery'!$A$4:$A$57,'Results w relative recovery'!$F$4:$F$57)</f>
        <v>91.488697797612588</v>
      </c>
      <c r="F19" s="64"/>
      <c r="G19" s="107">
        <f>LOOKUP(A19,'Results w relative recovery'!$A$4:$A$57,'Results w relative recovery'!$G$4:$G$57)</f>
        <v>114.785</v>
      </c>
      <c r="H19" s="107"/>
      <c r="I19" s="65"/>
      <c r="J19" s="107"/>
      <c r="K19" s="65"/>
      <c r="L19" s="106" t="s">
        <v>380</v>
      </c>
      <c r="M19" s="106" t="s">
        <v>380</v>
      </c>
      <c r="N19" s="106" t="s">
        <v>380</v>
      </c>
      <c r="O19" s="106" t="s">
        <v>380</v>
      </c>
      <c r="P19" s="106" t="s">
        <v>380</v>
      </c>
      <c r="Q19" s="106" t="s">
        <v>380</v>
      </c>
      <c r="R19" s="106" t="s">
        <v>380</v>
      </c>
      <c r="S19" s="106" t="s">
        <v>380</v>
      </c>
      <c r="T19" s="106" t="s">
        <v>380</v>
      </c>
      <c r="U19" s="106" t="s">
        <v>380</v>
      </c>
      <c r="V19" s="106" t="s">
        <v>380</v>
      </c>
      <c r="W19" s="106" t="s">
        <v>380</v>
      </c>
      <c r="X19" s="106" t="s">
        <v>380</v>
      </c>
      <c r="Y19" s="106" t="s">
        <v>380</v>
      </c>
      <c r="Z19" s="106" t="s">
        <v>380</v>
      </c>
      <c r="AA19" s="106" t="s">
        <v>380</v>
      </c>
      <c r="AB19" s="106" t="s">
        <v>380</v>
      </c>
      <c r="AC19" s="106" t="s">
        <v>380</v>
      </c>
      <c r="AD19" s="106" t="s">
        <v>380</v>
      </c>
      <c r="AE19" s="106" t="s">
        <v>380</v>
      </c>
      <c r="AG19" s="106"/>
      <c r="AH19" s="106"/>
    </row>
    <row r="20" spans="1:34" x14ac:dyDescent="0.25">
      <c r="A20" s="96" t="s">
        <v>229</v>
      </c>
      <c r="B20" s="6"/>
      <c r="C20" s="63" t="str">
        <f>LOOKUP(A20,Auswertung_Sequence!$A$6:$A$59,Auswertung_Sequence!$E$6:$E$59)</f>
        <v>Yes</v>
      </c>
      <c r="D20" s="63"/>
      <c r="E20" s="105">
        <f>LOOKUP(A20,'Results w relative recovery'!$A$4:$A$57,'Results w relative recovery'!$F$4:$F$57)</f>
        <v>25.320129206030963</v>
      </c>
      <c r="F20" s="64"/>
      <c r="G20" s="107">
        <f>LOOKUP(A20,'Results w relative recovery'!$A$4:$A$57,'Results w relative recovery'!$G$4:$G$57)</f>
        <v>107.28733333333334</v>
      </c>
      <c r="H20" s="107"/>
      <c r="I20" s="107"/>
      <c r="J20" s="107"/>
      <c r="K20" s="107"/>
      <c r="L20" s="106" t="s">
        <v>380</v>
      </c>
      <c r="M20" s="106" t="s">
        <v>380</v>
      </c>
      <c r="N20" s="106" t="s">
        <v>380</v>
      </c>
      <c r="O20" s="106" t="s">
        <v>380</v>
      </c>
      <c r="P20" s="106" t="s">
        <v>380</v>
      </c>
      <c r="Q20" s="106" t="s">
        <v>380</v>
      </c>
      <c r="R20" s="106" t="s">
        <v>380</v>
      </c>
      <c r="S20" s="106" t="s">
        <v>380</v>
      </c>
      <c r="T20" s="106" t="s">
        <v>380</v>
      </c>
      <c r="U20" s="106" t="s">
        <v>380</v>
      </c>
      <c r="V20" s="106" t="s">
        <v>380</v>
      </c>
      <c r="W20" s="106" t="s">
        <v>380</v>
      </c>
      <c r="X20" s="106" t="s">
        <v>380</v>
      </c>
      <c r="Y20" s="106" t="s">
        <v>380</v>
      </c>
      <c r="Z20" s="106" t="s">
        <v>380</v>
      </c>
      <c r="AA20" s="106" t="s">
        <v>380</v>
      </c>
      <c r="AB20" s="106" t="s">
        <v>380</v>
      </c>
      <c r="AC20" s="106" t="s">
        <v>380</v>
      </c>
      <c r="AD20" s="106" t="s">
        <v>380</v>
      </c>
      <c r="AE20" s="106" t="s">
        <v>380</v>
      </c>
      <c r="AG20" s="106"/>
      <c r="AH20" s="106"/>
    </row>
    <row r="21" spans="1:34" x14ac:dyDescent="0.25">
      <c r="A21" s="96" t="s">
        <v>19</v>
      </c>
      <c r="B21" s="6"/>
      <c r="C21" s="63" t="str">
        <f>LOOKUP(A21,Auswertung_Sequence!$A$6:$A$59,Auswertung_Sequence!$E$6:$E$59)</f>
        <v>Yes</v>
      </c>
      <c r="D21" s="63"/>
      <c r="E21" s="105">
        <f>LOOKUP(A21,'Results w relative recovery'!$A$4:$A$57,'Results w relative recovery'!$F$4:$F$57)</f>
        <v>43.186366099665939</v>
      </c>
      <c r="F21" s="64"/>
      <c r="G21" s="107">
        <f>LOOKUP(A21,'Results w relative recovery'!$A$4:$A$57,'Results w relative recovery'!$G$4:$G$57)</f>
        <v>115.45047750000002</v>
      </c>
      <c r="H21" s="107"/>
      <c r="I21" s="107"/>
      <c r="J21" s="107"/>
      <c r="K21" s="65"/>
      <c r="L21" s="106" t="s">
        <v>380</v>
      </c>
      <c r="M21" s="106" t="s">
        <v>380</v>
      </c>
      <c r="N21" s="106" t="s">
        <v>380</v>
      </c>
      <c r="O21" s="106" t="s">
        <v>380</v>
      </c>
      <c r="P21" s="106">
        <v>468.68639999999999</v>
      </c>
      <c r="Q21" s="106">
        <v>445.87920000000003</v>
      </c>
      <c r="R21" s="106">
        <v>201.9554</v>
      </c>
      <c r="S21" s="106">
        <v>442.09899999999999</v>
      </c>
      <c r="T21" s="106">
        <v>362.21660000000003</v>
      </c>
      <c r="U21" s="106">
        <v>410.72460000000001</v>
      </c>
      <c r="V21" s="106">
        <v>240.1138</v>
      </c>
      <c r="W21" s="106">
        <v>425.2484</v>
      </c>
      <c r="X21" s="106">
        <v>1279.2347</v>
      </c>
      <c r="Y21" s="106">
        <v>705.47699999999998</v>
      </c>
      <c r="Z21" s="106">
        <v>553.87249999999995</v>
      </c>
      <c r="AA21" s="106">
        <v>510.5231</v>
      </c>
      <c r="AB21" s="106">
        <v>909.7491</v>
      </c>
      <c r="AC21" s="106">
        <v>860.94830000000002</v>
      </c>
      <c r="AD21" s="106">
        <v>594.12419999999997</v>
      </c>
      <c r="AE21" s="106">
        <v>811.30399999999997</v>
      </c>
      <c r="AG21" s="106"/>
      <c r="AH21" s="106"/>
    </row>
    <row r="22" spans="1:34" x14ac:dyDescent="0.25">
      <c r="A22" s="148" t="s">
        <v>185</v>
      </c>
      <c r="B22" s="189"/>
      <c r="C22" s="183" t="str">
        <f>LOOKUP(A22,Auswertung_Sequence!$A$6:$A$59,Auswertung_Sequence!$E$6:$E$59)</f>
        <v>No</v>
      </c>
      <c r="D22" s="189"/>
      <c r="E22" s="184">
        <f>LOOKUP(A22,'Results w relative recovery'!$A$4:$A$57,'Results w relative recovery'!$F$4:$F$57)</f>
        <v>19.085323133685712</v>
      </c>
      <c r="F22" s="189"/>
      <c r="G22" s="186">
        <f>LOOKUP(A22,'Results w relative recovery'!$A$4:$A$57,'Results w relative recovery'!$G$4:$G$57)</f>
        <v>96.101209999999995</v>
      </c>
      <c r="H22" s="182"/>
      <c r="I22" s="182"/>
      <c r="J22" s="182"/>
      <c r="K22" s="182"/>
      <c r="L22" s="188" t="s">
        <v>380</v>
      </c>
      <c r="M22" s="188" t="s">
        <v>380</v>
      </c>
      <c r="N22" s="188" t="s">
        <v>380</v>
      </c>
      <c r="O22" s="188" t="s">
        <v>380</v>
      </c>
      <c r="P22" s="188" t="s">
        <v>380</v>
      </c>
      <c r="Q22" s="188" t="s">
        <v>380</v>
      </c>
      <c r="R22" s="188" t="s">
        <v>380</v>
      </c>
      <c r="S22" s="188" t="s">
        <v>380</v>
      </c>
      <c r="T22" s="188" t="s">
        <v>380</v>
      </c>
      <c r="U22" s="188" t="s">
        <v>380</v>
      </c>
      <c r="V22" s="188" t="s">
        <v>380</v>
      </c>
      <c r="W22" s="188" t="s">
        <v>380</v>
      </c>
      <c r="X22" s="188">
        <v>25.725586597712976</v>
      </c>
      <c r="Y22" s="188">
        <v>32.581275511515415</v>
      </c>
      <c r="Z22" s="188" t="s">
        <v>380</v>
      </c>
      <c r="AA22" s="188">
        <v>40.569520404581795</v>
      </c>
      <c r="AB22" s="188">
        <v>52.82524538452742</v>
      </c>
      <c r="AC22" s="188">
        <v>28.041166183027251</v>
      </c>
      <c r="AD22" s="188">
        <v>42.498216203521267</v>
      </c>
      <c r="AE22" s="188">
        <v>50.844521104364873</v>
      </c>
      <c r="AG22" s="106"/>
      <c r="AH22" s="106"/>
    </row>
    <row r="23" spans="1:34" x14ac:dyDescent="0.25">
      <c r="A23" s="148" t="s">
        <v>161</v>
      </c>
      <c r="B23" s="189"/>
      <c r="C23" s="183" t="str">
        <f>LOOKUP(A23,Auswertung_Sequence!$A$6:$A$59,Auswertung_Sequence!$E$6:$E$59)</f>
        <v>Yes</v>
      </c>
      <c r="D23" s="189"/>
      <c r="E23" s="184">
        <f>LOOKUP(A23,'Results w relative recovery'!$A$4:$A$57,'Results w relative recovery'!$F$4:$F$57)</f>
        <v>66.050840047467375</v>
      </c>
      <c r="F23" s="189"/>
      <c r="G23" s="186">
        <v>80</v>
      </c>
      <c r="H23" s="182"/>
      <c r="I23" s="182"/>
      <c r="J23" s="182"/>
      <c r="K23" s="182"/>
      <c r="L23" s="188">
        <v>167.83500000000001</v>
      </c>
      <c r="M23" s="188">
        <v>85.658000000000001</v>
      </c>
      <c r="N23" s="188">
        <v>119.2319</v>
      </c>
      <c r="O23" s="188">
        <v>84.649299999999997</v>
      </c>
      <c r="P23" s="188">
        <v>173.17619999999999</v>
      </c>
      <c r="Q23" s="188">
        <v>160.86279999999999</v>
      </c>
      <c r="R23" s="188">
        <v>127.6652</v>
      </c>
      <c r="S23" s="188">
        <v>161.24959999999999</v>
      </c>
      <c r="T23" s="188">
        <v>119.3914</v>
      </c>
      <c r="U23" s="188">
        <v>73.197800000000001</v>
      </c>
      <c r="V23" s="188">
        <v>80.368499999999997</v>
      </c>
      <c r="W23" s="188">
        <v>129.44630000000001</v>
      </c>
      <c r="X23" s="188">
        <v>98.414599999999993</v>
      </c>
      <c r="Y23" s="188">
        <v>226.90379999999999</v>
      </c>
      <c r="Z23" s="188" t="s">
        <v>380</v>
      </c>
      <c r="AA23" s="188">
        <v>112.8066</v>
      </c>
      <c r="AB23" s="188">
        <v>84.690100000000001</v>
      </c>
      <c r="AC23" s="188" t="s">
        <v>380</v>
      </c>
      <c r="AD23" s="188" t="s">
        <v>380</v>
      </c>
      <c r="AE23" s="188">
        <v>79.149600000000007</v>
      </c>
      <c r="AG23" s="106"/>
      <c r="AH23" s="106"/>
    </row>
    <row r="24" spans="1:34" x14ac:dyDescent="0.25">
      <c r="A24" s="96" t="s">
        <v>44</v>
      </c>
      <c r="C24" s="63" t="str">
        <f>LOOKUP(A24,Auswertung_Sequence!$A$6:$A$59,Auswertung_Sequence!$E$6:$E$59)</f>
        <v>Yes</v>
      </c>
      <c r="E24" s="105">
        <f>LOOKUP(A24,'Results w relative recovery'!$A$4:$A$57,'Results w relative recovery'!$F$4:$F$57)</f>
        <v>16.096764853198263</v>
      </c>
      <c r="G24" s="107">
        <f>LOOKUP(A24,'Results w relative recovery'!$A$4:$A$57,'Results w relative recovery'!$G$4:$G$57)</f>
        <v>119.47363000000001</v>
      </c>
      <c r="H24" s="6"/>
      <c r="I24" s="6"/>
      <c r="J24" s="6"/>
      <c r="K24" s="6"/>
      <c r="L24" s="106">
        <v>184.8296</v>
      </c>
      <c r="M24" s="106">
        <v>133.41980000000001</v>
      </c>
      <c r="N24" s="106">
        <v>154.9615</v>
      </c>
      <c r="O24" s="106">
        <v>140.94120000000001</v>
      </c>
      <c r="P24" s="106">
        <v>154.96559999999999</v>
      </c>
      <c r="Q24" s="106">
        <v>187.20240000000001</v>
      </c>
      <c r="R24" s="106">
        <v>166.8459</v>
      </c>
      <c r="S24" s="106">
        <v>163.6806</v>
      </c>
      <c r="T24" s="106">
        <v>184.33760000000001</v>
      </c>
      <c r="U24" s="106">
        <v>175.31649999999999</v>
      </c>
      <c r="V24" s="106">
        <v>173.2431</v>
      </c>
      <c r="W24" s="106">
        <v>174.21979999999999</v>
      </c>
      <c r="X24" s="106">
        <v>186.3073</v>
      </c>
      <c r="Y24" s="106">
        <v>231.10990000000001</v>
      </c>
      <c r="Z24" s="106">
        <v>197.56710000000001</v>
      </c>
      <c r="AA24" s="106">
        <v>161.65389999999999</v>
      </c>
      <c r="AB24" s="106">
        <v>288.56720000000001</v>
      </c>
      <c r="AC24" s="106">
        <v>247.05160000000001</v>
      </c>
      <c r="AD24" s="106">
        <v>226.29159999999999</v>
      </c>
      <c r="AE24" s="106">
        <v>201.6977</v>
      </c>
      <c r="AG24" s="106"/>
      <c r="AH24" s="106"/>
    </row>
    <row r="25" spans="1:34" x14ac:dyDescent="0.25">
      <c r="A25" s="96" t="s">
        <v>0</v>
      </c>
      <c r="C25" s="63" t="str">
        <f>LOOKUP(A25,Auswertung_Sequence!$A$6:$A$59,Auswertung_Sequence!$E$6:$E$59)</f>
        <v>Yes</v>
      </c>
      <c r="E25" s="105">
        <f>LOOKUP(A25,'Results w relative recovery'!$A$4:$A$57,'Results w relative recovery'!$F$4:$F$57)</f>
        <v>24.289419523885019</v>
      </c>
      <c r="G25" s="107">
        <f>LOOKUP(A25,'Results w relative recovery'!$A$4:$A$57,'Results w relative recovery'!$G$4:$G$57)</f>
        <v>112.16392625</v>
      </c>
      <c r="H25" s="6"/>
      <c r="I25" s="6"/>
      <c r="J25" s="6"/>
      <c r="K25" s="6"/>
      <c r="L25" s="106" t="s">
        <v>380</v>
      </c>
      <c r="M25" s="106" t="s">
        <v>380</v>
      </c>
      <c r="N25" s="106" t="s">
        <v>380</v>
      </c>
      <c r="O25" s="106" t="s">
        <v>380</v>
      </c>
      <c r="P25" s="106" t="s">
        <v>380</v>
      </c>
      <c r="Q25" s="106" t="s">
        <v>380</v>
      </c>
      <c r="R25" s="106" t="s">
        <v>380</v>
      </c>
      <c r="S25" s="106" t="s">
        <v>380</v>
      </c>
      <c r="T25" s="106" t="s">
        <v>380</v>
      </c>
      <c r="U25" s="106" t="s">
        <v>380</v>
      </c>
      <c r="V25" s="106" t="s">
        <v>380</v>
      </c>
      <c r="W25" s="106" t="s">
        <v>380</v>
      </c>
      <c r="X25" s="106" t="s">
        <v>380</v>
      </c>
      <c r="Y25" s="106" t="s">
        <v>380</v>
      </c>
      <c r="Z25" s="106" t="s">
        <v>380</v>
      </c>
      <c r="AA25" s="106" t="s">
        <v>380</v>
      </c>
      <c r="AB25" s="106" t="s">
        <v>380</v>
      </c>
      <c r="AC25" s="106" t="s">
        <v>380</v>
      </c>
      <c r="AD25" s="106" t="s">
        <v>380</v>
      </c>
      <c r="AE25" s="106" t="s">
        <v>380</v>
      </c>
      <c r="AG25" s="106"/>
      <c r="AH25" s="106"/>
    </row>
    <row r="26" spans="1:34" x14ac:dyDescent="0.25">
      <c r="A26" s="96" t="s">
        <v>2</v>
      </c>
      <c r="C26" s="63" t="str">
        <f>LOOKUP(A26,Auswertung_Sequence!$A$6:$A$59,Auswertung_Sequence!$E$6:$E$59)</f>
        <v>Yes</v>
      </c>
      <c r="E26" s="105">
        <f>LOOKUP(A26,'Results w relative recovery'!$A$4:$A$57,'Results w relative recovery'!$F$4:$F$57)</f>
        <v>82.393482279376528</v>
      </c>
      <c r="G26" s="107">
        <f>LOOKUP(A26,'Results w relative recovery'!$A$4:$A$57,'Results w relative recovery'!$G$4:$G$57)</f>
        <v>119.35992499999999</v>
      </c>
      <c r="H26" s="6"/>
      <c r="I26" s="6"/>
      <c r="J26" s="6"/>
      <c r="K26" s="6"/>
      <c r="L26" s="106" t="s">
        <v>380</v>
      </c>
      <c r="M26" s="106" t="s">
        <v>380</v>
      </c>
      <c r="N26" s="106" t="s">
        <v>380</v>
      </c>
      <c r="O26" s="106" t="s">
        <v>380</v>
      </c>
      <c r="P26" s="106">
        <v>139.4059</v>
      </c>
      <c r="Q26" s="106">
        <v>141.08690000000001</v>
      </c>
      <c r="R26" s="106">
        <v>174.30799999999999</v>
      </c>
      <c r="S26" s="106">
        <v>173.8828</v>
      </c>
      <c r="T26" s="106">
        <v>245.7336</v>
      </c>
      <c r="U26" s="106">
        <v>209.49879999999999</v>
      </c>
      <c r="V26" s="106">
        <v>396.1499</v>
      </c>
      <c r="W26" s="106">
        <v>245.0763</v>
      </c>
      <c r="X26" s="106">
        <v>408.00580000000002</v>
      </c>
      <c r="Y26" s="106">
        <v>769.65499999999997</v>
      </c>
      <c r="Z26" s="106">
        <v>292.16980000000001</v>
      </c>
      <c r="AA26" s="106">
        <v>929.8854</v>
      </c>
      <c r="AB26" s="106">
        <v>519.48630000000003</v>
      </c>
      <c r="AC26" s="106">
        <v>536.76499999999999</v>
      </c>
      <c r="AD26" s="106">
        <v>479.39929999999998</v>
      </c>
      <c r="AE26" s="106">
        <v>683.77340000000004</v>
      </c>
      <c r="AG26" s="106"/>
      <c r="AH26" s="106"/>
    </row>
    <row r="27" spans="1:34" x14ac:dyDescent="0.25">
      <c r="A27" s="96" t="s">
        <v>202</v>
      </c>
      <c r="C27" s="63" t="str">
        <f>LOOKUP(A27,Auswertung_Sequence!$A$6:$A$59,Auswertung_Sequence!$E$6:$E$59)</f>
        <v>Yes</v>
      </c>
      <c r="E27" s="105">
        <f>LOOKUP(A27,'Results w relative recovery'!$A$4:$A$57,'Results w relative recovery'!$F$4:$F$57)</f>
        <v>89.054041616959339</v>
      </c>
      <c r="G27" s="107">
        <f>LOOKUP(A27,'Results w relative recovery'!$A$4:$A$57,'Results w relative recovery'!$G$4:$G$57)</f>
        <v>101.89819624999998</v>
      </c>
      <c r="H27" s="6"/>
      <c r="I27" s="6"/>
      <c r="J27" s="6"/>
      <c r="K27" s="6"/>
      <c r="L27" s="106" t="s">
        <v>380</v>
      </c>
      <c r="M27" s="106" t="s">
        <v>380</v>
      </c>
      <c r="N27" s="106" t="s">
        <v>380</v>
      </c>
      <c r="O27" s="106" t="s">
        <v>380</v>
      </c>
      <c r="P27" s="106" t="s">
        <v>380</v>
      </c>
      <c r="Q27" s="106" t="s">
        <v>380</v>
      </c>
      <c r="R27" s="106" t="s">
        <v>380</v>
      </c>
      <c r="S27" s="106" t="s">
        <v>380</v>
      </c>
      <c r="T27" s="106" t="s">
        <v>380</v>
      </c>
      <c r="U27" s="106" t="s">
        <v>380</v>
      </c>
      <c r="V27" s="106" t="s">
        <v>380</v>
      </c>
      <c r="W27" s="106" t="s">
        <v>380</v>
      </c>
      <c r="X27" s="106" t="s">
        <v>380</v>
      </c>
      <c r="Y27" s="106" t="s">
        <v>380</v>
      </c>
      <c r="Z27" s="106" t="s">
        <v>380</v>
      </c>
      <c r="AA27" s="106" t="s">
        <v>380</v>
      </c>
      <c r="AB27" s="106" t="s">
        <v>380</v>
      </c>
      <c r="AC27" s="106" t="s">
        <v>380</v>
      </c>
      <c r="AD27" s="106" t="s">
        <v>380</v>
      </c>
      <c r="AE27" s="106" t="s">
        <v>380</v>
      </c>
      <c r="AG27" s="106"/>
      <c r="AH27" s="106"/>
    </row>
    <row r="28" spans="1:34" x14ac:dyDescent="0.25">
      <c r="A28" s="96" t="s">
        <v>183</v>
      </c>
      <c r="C28" s="63" t="str">
        <f>LOOKUP(A28,Auswertung_Sequence!$A$6:$A$59,Auswertung_Sequence!$E$6:$E$59)</f>
        <v>Yes</v>
      </c>
      <c r="E28" s="105">
        <f>LOOKUP(A28,'Results w relative recovery'!$A$4:$A$57,'Results w relative recovery'!$F$4:$F$57)</f>
        <v>17.777981033582275</v>
      </c>
      <c r="G28" s="107">
        <f>LOOKUP(A28,'Results w relative recovery'!$A$4:$A$57,'Results w relative recovery'!$G$4:$G$57)</f>
        <v>83.122061250000002</v>
      </c>
      <c r="H28" s="6"/>
      <c r="I28" s="6"/>
      <c r="J28" s="6"/>
      <c r="K28" s="6"/>
      <c r="L28" s="106" t="s">
        <v>380</v>
      </c>
      <c r="M28" s="106" t="s">
        <v>380</v>
      </c>
      <c r="N28" s="106" t="s">
        <v>380</v>
      </c>
      <c r="O28" s="106" t="s">
        <v>380</v>
      </c>
      <c r="P28" s="106" t="s">
        <v>380</v>
      </c>
      <c r="Q28" s="106" t="s">
        <v>380</v>
      </c>
      <c r="R28" s="106" t="s">
        <v>380</v>
      </c>
      <c r="S28" s="106" t="s">
        <v>380</v>
      </c>
      <c r="T28" s="106" t="s">
        <v>380</v>
      </c>
      <c r="U28" s="106" t="s">
        <v>380</v>
      </c>
      <c r="V28" s="106" t="s">
        <v>380</v>
      </c>
      <c r="W28" s="106" t="s">
        <v>380</v>
      </c>
      <c r="X28" s="106" t="s">
        <v>380</v>
      </c>
      <c r="Y28" s="106" t="s">
        <v>380</v>
      </c>
      <c r="Z28" s="106" t="s">
        <v>380</v>
      </c>
      <c r="AA28" s="106" t="s">
        <v>380</v>
      </c>
      <c r="AB28" s="106" t="s">
        <v>380</v>
      </c>
      <c r="AC28" s="106" t="s">
        <v>380</v>
      </c>
      <c r="AD28" s="106" t="s">
        <v>380</v>
      </c>
      <c r="AE28" s="106" t="s">
        <v>380</v>
      </c>
      <c r="AG28" s="106"/>
      <c r="AH28" s="106"/>
    </row>
    <row r="29" spans="1:34" x14ac:dyDescent="0.25">
      <c r="A29" s="96" t="s">
        <v>3</v>
      </c>
      <c r="C29" s="63" t="str">
        <f>LOOKUP(A29,Auswertung_Sequence!$A$6:$A$59,Auswertung_Sequence!$E$6:$E$59)</f>
        <v>Yes</v>
      </c>
      <c r="E29" s="105">
        <f>LOOKUP(A29,'Results w relative recovery'!$A$4:$A$57,'Results w relative recovery'!$F$4:$F$57)</f>
        <v>36.301250363477749</v>
      </c>
      <c r="G29" s="107">
        <f>LOOKUP(A29,'Results w relative recovery'!$A$4:$A$57,'Results w relative recovery'!$G$4:$G$57)</f>
        <v>99.877895000000009</v>
      </c>
      <c r="H29" s="6"/>
      <c r="I29" s="6"/>
      <c r="J29" s="6"/>
      <c r="K29" s="6"/>
      <c r="L29" s="106">
        <v>102.0552</v>
      </c>
      <c r="M29" s="106">
        <v>125.07640000000001</v>
      </c>
      <c r="N29" s="106">
        <v>177.86</v>
      </c>
      <c r="O29" s="106">
        <v>77.534000000000006</v>
      </c>
      <c r="P29" s="106">
        <v>315.35219999999998</v>
      </c>
      <c r="Q29" s="106">
        <v>395.05970000000002</v>
      </c>
      <c r="R29" s="106">
        <v>204.45439999999999</v>
      </c>
      <c r="S29" s="106">
        <v>354.36709999999999</v>
      </c>
      <c r="T29" s="106">
        <v>521.22619999999995</v>
      </c>
      <c r="U29" s="106">
        <v>381.94929999999999</v>
      </c>
      <c r="V29" s="106">
        <v>325.53519999999997</v>
      </c>
      <c r="W29" s="106">
        <v>404.49549999999999</v>
      </c>
      <c r="X29" s="106">
        <v>565.89800000000002</v>
      </c>
      <c r="Y29" s="106">
        <v>473.12099999999998</v>
      </c>
      <c r="Z29" s="106">
        <v>551.66729999999995</v>
      </c>
      <c r="AA29" s="106">
        <v>392.03539999999998</v>
      </c>
      <c r="AB29" s="106">
        <v>612.60329999999999</v>
      </c>
      <c r="AC29" s="106">
        <v>684.16279999999995</v>
      </c>
      <c r="AD29" s="106">
        <v>641.28420000000006</v>
      </c>
      <c r="AE29" s="106">
        <v>635.91780000000006</v>
      </c>
      <c r="AG29" s="106"/>
      <c r="AH29" s="106"/>
    </row>
    <row r="30" spans="1:34" x14ac:dyDescent="0.25">
      <c r="A30" s="96" t="s">
        <v>205</v>
      </c>
      <c r="C30" s="63" t="str">
        <f>LOOKUP(A30,Auswertung_Sequence!$A$6:$A$59,Auswertung_Sequence!$E$6:$E$59)</f>
        <v>Yes</v>
      </c>
      <c r="E30" s="105">
        <f>LOOKUP(A30,'Results w relative recovery'!$A$4:$A$57,'Results w relative recovery'!$F$4:$F$57)</f>
        <v>12.906183267397106</v>
      </c>
      <c r="G30" s="107">
        <v>80</v>
      </c>
      <c r="H30" s="6"/>
      <c r="I30" s="6"/>
      <c r="J30" s="6"/>
      <c r="K30" s="6"/>
      <c r="L30" s="106" t="s">
        <v>380</v>
      </c>
      <c r="M30" s="106" t="s">
        <v>380</v>
      </c>
      <c r="N30" s="106" t="s">
        <v>380</v>
      </c>
      <c r="O30" s="106" t="s">
        <v>380</v>
      </c>
      <c r="P30" s="106" t="s">
        <v>380</v>
      </c>
      <c r="Q30" s="106" t="s">
        <v>380</v>
      </c>
      <c r="R30" s="106" t="s">
        <v>380</v>
      </c>
      <c r="S30" s="106" t="s">
        <v>380</v>
      </c>
      <c r="T30" s="106" t="s">
        <v>380</v>
      </c>
      <c r="U30" s="106" t="s">
        <v>380</v>
      </c>
      <c r="V30" s="106" t="s">
        <v>380</v>
      </c>
      <c r="W30" s="106" t="s">
        <v>380</v>
      </c>
      <c r="X30" s="106" t="s">
        <v>380</v>
      </c>
      <c r="Y30" s="106" t="s">
        <v>380</v>
      </c>
      <c r="Z30" s="106" t="s">
        <v>380</v>
      </c>
      <c r="AA30" s="106" t="s">
        <v>380</v>
      </c>
      <c r="AB30" s="106" t="s">
        <v>380</v>
      </c>
      <c r="AC30" s="106" t="s">
        <v>380</v>
      </c>
      <c r="AD30" s="106" t="s">
        <v>380</v>
      </c>
      <c r="AE30" s="106" t="s">
        <v>380</v>
      </c>
      <c r="AG30" s="106"/>
      <c r="AH30" s="106"/>
    </row>
    <row r="31" spans="1:34" x14ac:dyDescent="0.25">
      <c r="A31" s="148" t="s">
        <v>201</v>
      </c>
      <c r="B31" s="189"/>
      <c r="C31" s="183" t="str">
        <f>LOOKUP(A31,Auswertung_Sequence!$A$6:$A$59,Auswertung_Sequence!$E$6:$E$59)</f>
        <v>No</v>
      </c>
      <c r="D31" s="189"/>
      <c r="E31" s="184">
        <f>LOOKUP(A31,'Results w relative recovery'!$A$4:$A$57,'Results w relative recovery'!$F$4:$F$57)</f>
        <v>468.11320754716979</v>
      </c>
      <c r="F31" s="189"/>
      <c r="G31" s="186" t="s">
        <v>119</v>
      </c>
      <c r="H31" s="182"/>
      <c r="I31" s="182"/>
      <c r="J31" s="182"/>
      <c r="K31" s="182"/>
      <c r="L31" s="188" t="s">
        <v>380</v>
      </c>
      <c r="M31" s="188" t="s">
        <v>380</v>
      </c>
      <c r="N31" s="188" t="s">
        <v>380</v>
      </c>
      <c r="O31" s="188" t="s">
        <v>380</v>
      </c>
      <c r="P31" s="188" t="s">
        <v>380</v>
      </c>
      <c r="Q31" s="188" t="s">
        <v>380</v>
      </c>
      <c r="R31" s="188" t="s">
        <v>380</v>
      </c>
      <c r="S31" s="188" t="s">
        <v>380</v>
      </c>
      <c r="T31" s="188" t="s">
        <v>380</v>
      </c>
      <c r="U31" s="188" t="s">
        <v>380</v>
      </c>
      <c r="V31" s="188" t="s">
        <v>380</v>
      </c>
      <c r="W31" s="188" t="s">
        <v>380</v>
      </c>
      <c r="X31" s="188" t="s">
        <v>380</v>
      </c>
      <c r="Y31" s="188" t="s">
        <v>380</v>
      </c>
      <c r="Z31" s="188" t="s">
        <v>380</v>
      </c>
      <c r="AA31" s="188" t="s">
        <v>380</v>
      </c>
      <c r="AB31" s="188" t="s">
        <v>380</v>
      </c>
      <c r="AC31" s="188" t="s">
        <v>380</v>
      </c>
      <c r="AD31" s="188" t="s">
        <v>380</v>
      </c>
      <c r="AE31" s="188" t="s">
        <v>380</v>
      </c>
      <c r="AG31" s="106"/>
      <c r="AH31" s="106"/>
    </row>
    <row r="32" spans="1:34" x14ac:dyDescent="0.25">
      <c r="A32" s="96" t="s">
        <v>207</v>
      </c>
      <c r="C32" s="63" t="str">
        <f>LOOKUP(A32,Auswertung_Sequence!$A$6:$A$59,Auswertung_Sequence!$E$6:$E$59)</f>
        <v>Yes</v>
      </c>
      <c r="E32" s="105">
        <f>LOOKUP(A32,'Results w relative recovery'!$A$4:$A$57,'Results w relative recovery'!$F$4:$F$57)</f>
        <v>18.174090872022632</v>
      </c>
      <c r="G32" s="107">
        <f>LOOKUP(A32,'Results w relative recovery'!$A$4:$A$57,'Results w relative recovery'!$G$4:$G$57)</f>
        <v>96.725826250000011</v>
      </c>
      <c r="H32" s="6"/>
      <c r="I32" s="6"/>
      <c r="J32" s="6"/>
      <c r="K32" s="6"/>
      <c r="L32" s="106" t="s">
        <v>380</v>
      </c>
      <c r="M32" s="106" t="s">
        <v>380</v>
      </c>
      <c r="N32" s="106" t="s">
        <v>380</v>
      </c>
      <c r="O32" s="106" t="s">
        <v>380</v>
      </c>
      <c r="P32" s="106" t="s">
        <v>380</v>
      </c>
      <c r="Q32" s="106" t="s">
        <v>380</v>
      </c>
      <c r="R32" s="106" t="s">
        <v>380</v>
      </c>
      <c r="S32" s="106" t="s">
        <v>380</v>
      </c>
      <c r="T32" s="106" t="s">
        <v>380</v>
      </c>
      <c r="U32" s="106" t="s">
        <v>380</v>
      </c>
      <c r="V32" s="106" t="s">
        <v>380</v>
      </c>
      <c r="W32" s="106" t="s">
        <v>380</v>
      </c>
      <c r="X32" s="106" t="s">
        <v>380</v>
      </c>
      <c r="Y32" s="106" t="s">
        <v>380</v>
      </c>
      <c r="Z32" s="106" t="s">
        <v>380</v>
      </c>
      <c r="AA32" s="106" t="s">
        <v>380</v>
      </c>
      <c r="AB32" s="106" t="s">
        <v>380</v>
      </c>
      <c r="AC32" s="106" t="s">
        <v>380</v>
      </c>
      <c r="AD32" s="106" t="s">
        <v>380</v>
      </c>
      <c r="AE32" s="106" t="s">
        <v>380</v>
      </c>
      <c r="AG32" s="106"/>
      <c r="AH32" s="106"/>
    </row>
    <row r="33" spans="1:34" x14ac:dyDescent="0.25">
      <c r="A33" s="148" t="s">
        <v>50</v>
      </c>
      <c r="B33" s="189"/>
      <c r="C33" s="183" t="str">
        <f>LOOKUP(A33,Auswertung_Sequence!$A$6:$A$59,Auswertung_Sequence!$E$6:$E$59)</f>
        <v>Yes</v>
      </c>
      <c r="D33" s="189"/>
      <c r="E33" s="184">
        <f>LOOKUP(A33,'Results w relative recovery'!$A$4:$A$57,'Results w relative recovery'!$F$4:$F$57)</f>
        <v>2441.3887772867283</v>
      </c>
      <c r="F33" s="189"/>
      <c r="G33" s="186" t="s">
        <v>119</v>
      </c>
      <c r="H33" s="182"/>
      <c r="I33" s="182"/>
      <c r="J33" s="182"/>
      <c r="K33" s="182"/>
      <c r="L33" s="188" t="s">
        <v>380</v>
      </c>
      <c r="M33" s="188" t="s">
        <v>380</v>
      </c>
      <c r="N33" s="188" t="s">
        <v>380</v>
      </c>
      <c r="O33" s="188" t="s">
        <v>380</v>
      </c>
      <c r="P33" s="188" t="s">
        <v>380</v>
      </c>
      <c r="Q33" s="188" t="s">
        <v>380</v>
      </c>
      <c r="R33" s="188" t="s">
        <v>380</v>
      </c>
      <c r="S33" s="188" t="s">
        <v>380</v>
      </c>
      <c r="T33" s="188" t="s">
        <v>380</v>
      </c>
      <c r="U33" s="188" t="s">
        <v>380</v>
      </c>
      <c r="V33" s="188" t="s">
        <v>380</v>
      </c>
      <c r="W33" s="188" t="s">
        <v>380</v>
      </c>
      <c r="X33" s="188" t="s">
        <v>380</v>
      </c>
      <c r="Y33" s="188" t="s">
        <v>380</v>
      </c>
      <c r="Z33" s="188" t="s">
        <v>380</v>
      </c>
      <c r="AA33" s="188" t="s">
        <v>380</v>
      </c>
      <c r="AB33" s="188" t="s">
        <v>380</v>
      </c>
      <c r="AC33" s="188" t="s">
        <v>380</v>
      </c>
      <c r="AD33" s="188" t="s">
        <v>380</v>
      </c>
      <c r="AE33" s="188" t="s">
        <v>380</v>
      </c>
      <c r="AG33" s="106"/>
      <c r="AH33" s="106"/>
    </row>
    <row r="34" spans="1:34" x14ac:dyDescent="0.25">
      <c r="A34" s="96" t="s">
        <v>152</v>
      </c>
      <c r="C34" s="63" t="str">
        <f>LOOKUP(A34,Auswertung_Sequence!$A$6:$A$59,Auswertung_Sequence!$E$6:$E$59)</f>
        <v>Yes</v>
      </c>
      <c r="E34" s="105">
        <f>LOOKUP(A34,'Results w relative recovery'!$A$4:$A$57,'Results w relative recovery'!$F$4:$F$57)</f>
        <v>94.64740282077743</v>
      </c>
      <c r="G34" s="107">
        <f>LOOKUP(A34,'Results w relative recovery'!$A$4:$A$57,'Results w relative recovery'!$G$4:$G$57)</f>
        <v>109.02240833333333</v>
      </c>
      <c r="H34" s="6"/>
      <c r="I34" s="6"/>
      <c r="J34" s="6"/>
      <c r="K34" s="6"/>
      <c r="L34" s="106" t="s">
        <v>380</v>
      </c>
      <c r="M34" s="106" t="s">
        <v>380</v>
      </c>
      <c r="N34" s="106" t="s">
        <v>380</v>
      </c>
      <c r="O34" s="106" t="s">
        <v>380</v>
      </c>
      <c r="P34" s="106" t="s">
        <v>380</v>
      </c>
      <c r="Q34" s="106" t="s">
        <v>380</v>
      </c>
      <c r="R34" s="106" t="s">
        <v>380</v>
      </c>
      <c r="S34" s="106">
        <v>97.133600000000001</v>
      </c>
      <c r="T34" s="106">
        <v>128.64570000000001</v>
      </c>
      <c r="U34" s="106">
        <v>100.2265</v>
      </c>
      <c r="V34" s="106">
        <v>102.73860000000001</v>
      </c>
      <c r="W34" s="106">
        <v>109.32899999999999</v>
      </c>
      <c r="X34" s="106">
        <v>261.1628</v>
      </c>
      <c r="Y34" s="106">
        <v>357.233</v>
      </c>
      <c r="Z34" s="106">
        <v>146.78</v>
      </c>
      <c r="AA34" s="106">
        <v>259.97329999999999</v>
      </c>
      <c r="AB34" s="106">
        <v>298.14069999999998</v>
      </c>
      <c r="AC34" s="106">
        <v>317.45260000000002</v>
      </c>
      <c r="AD34" s="106">
        <v>237.54580000000001</v>
      </c>
      <c r="AE34" s="106">
        <v>389.87630000000001</v>
      </c>
      <c r="AG34" s="106"/>
      <c r="AH34" s="106"/>
    </row>
    <row r="35" spans="1:34" x14ac:dyDescent="0.25">
      <c r="A35" s="96" t="s">
        <v>195</v>
      </c>
      <c r="C35" s="63" t="str">
        <f>LOOKUP(A35,Auswertung_Sequence!$A$6:$A$59,Auswertung_Sequence!$E$6:$E$59)</f>
        <v>Yes</v>
      </c>
      <c r="E35" s="105">
        <f>LOOKUP(A35,'Results w relative recovery'!$A$4:$A$57,'Results w relative recovery'!$F$4:$F$57)</f>
        <v>7.4248368330917405</v>
      </c>
      <c r="G35" s="107">
        <f>LOOKUP(A35,'Results w relative recovery'!$A$4:$A$57,'Results w relative recovery'!$G$4:$G$57)</f>
        <v>104.46751</v>
      </c>
      <c r="H35" s="6"/>
      <c r="I35" s="6"/>
      <c r="J35" s="6"/>
      <c r="K35" s="6"/>
      <c r="L35" s="106" t="s">
        <v>380</v>
      </c>
      <c r="M35" s="106" t="s">
        <v>380</v>
      </c>
      <c r="N35" s="106" t="s">
        <v>380</v>
      </c>
      <c r="O35" s="106" t="s">
        <v>380</v>
      </c>
      <c r="P35" s="106">
        <v>20.340399999999999</v>
      </c>
      <c r="Q35" s="106">
        <v>13.8056</v>
      </c>
      <c r="R35" s="106" t="s">
        <v>380</v>
      </c>
      <c r="S35" s="106">
        <v>14.101699999999999</v>
      </c>
      <c r="T35" s="106">
        <v>21.423100000000002</v>
      </c>
      <c r="U35" s="106">
        <v>18.927199999999999</v>
      </c>
      <c r="V35" s="106">
        <v>13.7791</v>
      </c>
      <c r="W35" s="106">
        <v>19.259799999999998</v>
      </c>
      <c r="X35" s="106">
        <v>25.856400000000001</v>
      </c>
      <c r="Y35" s="106">
        <v>22.088000000000001</v>
      </c>
      <c r="Z35" s="106">
        <v>22.558299999999999</v>
      </c>
      <c r="AA35" s="106">
        <v>15.6991</v>
      </c>
      <c r="AB35" s="106">
        <v>33.866199999999999</v>
      </c>
      <c r="AC35" s="106">
        <v>30.311499999999999</v>
      </c>
      <c r="AD35" s="106">
        <v>128.34909999999999</v>
      </c>
      <c r="AE35" s="106">
        <v>58.33</v>
      </c>
      <c r="AG35" s="106"/>
      <c r="AH35" s="106"/>
    </row>
    <row r="36" spans="1:34" x14ac:dyDescent="0.25">
      <c r="A36" s="148" t="s">
        <v>178</v>
      </c>
      <c r="B36" s="189"/>
      <c r="C36" s="183" t="str">
        <f>LOOKUP(A36,Auswertung_Sequence!$A$6:$A$59,Auswertung_Sequence!$E$6:$E$59)</f>
        <v>Yes</v>
      </c>
      <c r="D36" s="189"/>
      <c r="E36" s="184">
        <f>LOOKUP(A36,'Results w relative recovery'!$A$4:$A$57,'Results w relative recovery'!$F$4:$F$57)</f>
        <v>24.987116797938686</v>
      </c>
      <c r="F36" s="189"/>
      <c r="G36" s="186">
        <f>LOOKUP(A36,'Results w relative recovery'!$A$4:$A$57,'Results w relative recovery'!$G$4:$G$57)</f>
        <v>98.642138333333335</v>
      </c>
      <c r="H36" s="182"/>
      <c r="I36" s="182"/>
      <c r="J36" s="182"/>
      <c r="K36" s="182"/>
      <c r="L36" s="188">
        <v>135.37370000000001</v>
      </c>
      <c r="M36" s="188">
        <v>117.702</v>
      </c>
      <c r="N36" s="188">
        <v>156.65350000000001</v>
      </c>
      <c r="O36" s="188">
        <v>137.506</v>
      </c>
      <c r="P36" s="188">
        <v>313.12369999999999</v>
      </c>
      <c r="Q36" s="188">
        <v>382.22710000000001</v>
      </c>
      <c r="R36" s="188">
        <v>199.19450000000001</v>
      </c>
      <c r="S36" s="188">
        <v>283.76409999999998</v>
      </c>
      <c r="T36" s="188">
        <v>321.95830000000001</v>
      </c>
      <c r="U36" s="188">
        <v>321.23410000000001</v>
      </c>
      <c r="V36" s="188">
        <v>277.78210000000001</v>
      </c>
      <c r="W36" s="188">
        <v>281.11810000000003</v>
      </c>
      <c r="X36" s="188">
        <v>518.83590000000004</v>
      </c>
      <c r="Y36" s="188">
        <v>368.2355</v>
      </c>
      <c r="Z36" s="188">
        <v>417.3913</v>
      </c>
      <c r="AA36" s="188">
        <v>401.53879999999998</v>
      </c>
      <c r="AB36" s="188">
        <v>539.26289999999995</v>
      </c>
      <c r="AC36" s="188">
        <v>466.59879999999998</v>
      </c>
      <c r="AD36" s="188">
        <v>391.83019999999999</v>
      </c>
      <c r="AE36" s="188">
        <v>506.66149999999999</v>
      </c>
      <c r="AG36" s="106"/>
      <c r="AH36" s="106"/>
    </row>
    <row r="37" spans="1:34" x14ac:dyDescent="0.25">
      <c r="A37" s="96" t="s">
        <v>156</v>
      </c>
      <c r="C37" s="63" t="str">
        <f>LOOKUP(A37,Auswertung_Sequence!$A$6:$A$59,Auswertung_Sequence!$E$6:$E$59)</f>
        <v>Yes</v>
      </c>
      <c r="E37" s="105">
        <f>LOOKUP(A37,'Results w relative recovery'!$A$4:$A$57,'Results w relative recovery'!$F$4:$F$57)</f>
        <v>29.685670489593143</v>
      </c>
      <c r="G37" s="107">
        <f>LOOKUP(A37,'Results w relative recovery'!$A$4:$A$57,'Results w relative recovery'!$G$4:$G$57)</f>
        <v>83.447948749999995</v>
      </c>
      <c r="H37" s="6"/>
      <c r="I37" s="6"/>
      <c r="J37" s="6"/>
      <c r="K37" s="6"/>
      <c r="L37" s="106" t="s">
        <v>380</v>
      </c>
      <c r="M37" s="106" t="s">
        <v>380</v>
      </c>
      <c r="N37" s="106" t="s">
        <v>380</v>
      </c>
      <c r="O37" s="106" t="s">
        <v>380</v>
      </c>
      <c r="P37" s="106" t="s">
        <v>380</v>
      </c>
      <c r="Q37" s="106" t="s">
        <v>380</v>
      </c>
      <c r="R37" s="106" t="s">
        <v>380</v>
      </c>
      <c r="S37" s="106" t="s">
        <v>380</v>
      </c>
      <c r="T37" s="106" t="s">
        <v>380</v>
      </c>
      <c r="U37" s="106" t="s">
        <v>380</v>
      </c>
      <c r="V37" s="106" t="s">
        <v>380</v>
      </c>
      <c r="W37" s="106" t="s">
        <v>380</v>
      </c>
      <c r="X37" s="106" t="s">
        <v>380</v>
      </c>
      <c r="Y37" s="106" t="s">
        <v>380</v>
      </c>
      <c r="Z37" s="106" t="s">
        <v>380</v>
      </c>
      <c r="AA37" s="106" t="s">
        <v>380</v>
      </c>
      <c r="AB37" s="106" t="s">
        <v>380</v>
      </c>
      <c r="AC37" s="106" t="s">
        <v>380</v>
      </c>
      <c r="AD37" s="106" t="s">
        <v>380</v>
      </c>
      <c r="AE37" s="106" t="s">
        <v>380</v>
      </c>
      <c r="AG37" s="106"/>
      <c r="AH37" s="106"/>
    </row>
    <row r="38" spans="1:34" x14ac:dyDescent="0.25">
      <c r="A38" s="96" t="s">
        <v>245</v>
      </c>
      <c r="C38" s="63" t="str">
        <f>LOOKUP(A38,Auswertung_Sequence!$A$6:$A$59,Auswertung_Sequence!$E$6:$E$59)</f>
        <v>Yes</v>
      </c>
      <c r="E38" s="105">
        <f>LOOKUP(A38,'Results w relative recovery'!$A$4:$A$57,'Results w relative recovery'!$F$4:$F$57)</f>
        <v>9.101574675879494</v>
      </c>
      <c r="G38" s="107">
        <f>LOOKUP(A38,'Results w relative recovery'!$A$4:$A$57,'Results w relative recovery'!$G$4:$G$57)</f>
        <v>100.63738333333333</v>
      </c>
      <c r="H38" s="6"/>
      <c r="I38" s="6"/>
      <c r="J38" s="6"/>
      <c r="K38" s="6"/>
      <c r="L38" s="106" t="s">
        <v>380</v>
      </c>
      <c r="M38" s="106" t="s">
        <v>380</v>
      </c>
      <c r="N38" s="106" t="s">
        <v>380</v>
      </c>
      <c r="O38" s="106" t="s">
        <v>380</v>
      </c>
      <c r="P38" s="106">
        <v>97.938699999999997</v>
      </c>
      <c r="Q38" s="106">
        <v>100.3058</v>
      </c>
      <c r="R38" s="106">
        <v>85.816400000000002</v>
      </c>
      <c r="S38" s="106">
        <v>114.2013</v>
      </c>
      <c r="T38" s="106">
        <v>135.36670000000001</v>
      </c>
      <c r="U38" s="106">
        <v>145.67740000000001</v>
      </c>
      <c r="V38" s="106">
        <v>101.9281</v>
      </c>
      <c r="W38" s="106">
        <v>168.8742</v>
      </c>
      <c r="X38" s="106">
        <v>262.31950000000001</v>
      </c>
      <c r="Y38" s="106">
        <v>315.90989999999999</v>
      </c>
      <c r="Z38" s="106">
        <v>172.16489999999999</v>
      </c>
      <c r="AA38" s="106">
        <v>234.37469999999999</v>
      </c>
      <c r="AB38" s="106">
        <v>346.0668</v>
      </c>
      <c r="AC38" s="106">
        <v>255.23490000000001</v>
      </c>
      <c r="AD38" s="106">
        <v>353.7627</v>
      </c>
      <c r="AE38" s="106">
        <v>433.48020000000002</v>
      </c>
      <c r="AG38" s="106"/>
      <c r="AH38" s="106"/>
    </row>
    <row r="39" spans="1:34" x14ac:dyDescent="0.25">
      <c r="A39" s="96" t="s">
        <v>12</v>
      </c>
      <c r="C39" s="63" t="str">
        <f>LOOKUP(A39,Auswertung_Sequence!$A$6:$A$59,Auswertung_Sequence!$E$6:$E$59)</f>
        <v>Yes</v>
      </c>
      <c r="D39" s="6"/>
      <c r="E39" s="105">
        <f>LOOKUP(A39,'Results w relative recovery'!$A$4:$A$57,'Results w relative recovery'!$F$4:$F$57)</f>
        <v>96.052824249888815</v>
      </c>
      <c r="G39" s="107">
        <f>LOOKUP(A39,'Results w relative recovery'!$A$4:$A$57,'Results w relative recovery'!$G$4:$G$57)</f>
        <v>95.98899625</v>
      </c>
      <c r="H39" s="6"/>
      <c r="I39" s="6"/>
      <c r="J39" s="6"/>
      <c r="K39" s="6"/>
      <c r="L39" s="106" t="s">
        <v>380</v>
      </c>
      <c r="M39" s="106" t="s">
        <v>380</v>
      </c>
      <c r="N39" s="106" t="s">
        <v>380</v>
      </c>
      <c r="O39" s="106" t="s">
        <v>380</v>
      </c>
      <c r="P39" s="106" t="s">
        <v>380</v>
      </c>
      <c r="Q39" s="106" t="s">
        <v>380</v>
      </c>
      <c r="R39" s="106" t="s">
        <v>380</v>
      </c>
      <c r="S39" s="106" t="s">
        <v>380</v>
      </c>
      <c r="T39" s="106" t="s">
        <v>380</v>
      </c>
      <c r="U39" s="106" t="s">
        <v>380</v>
      </c>
      <c r="V39" s="106" t="s">
        <v>380</v>
      </c>
      <c r="W39" s="106" t="s">
        <v>380</v>
      </c>
      <c r="X39" s="106" t="s">
        <v>380</v>
      </c>
      <c r="Y39" s="106" t="s">
        <v>380</v>
      </c>
      <c r="Z39" s="106" t="s">
        <v>380</v>
      </c>
      <c r="AA39" s="106" t="s">
        <v>380</v>
      </c>
      <c r="AB39" s="106" t="s">
        <v>380</v>
      </c>
      <c r="AC39" s="106" t="s">
        <v>380</v>
      </c>
      <c r="AD39" s="106" t="s">
        <v>380</v>
      </c>
      <c r="AE39" s="106" t="s">
        <v>380</v>
      </c>
      <c r="AG39" s="106"/>
      <c r="AH39" s="106"/>
    </row>
    <row r="40" spans="1:34" x14ac:dyDescent="0.25">
      <c r="A40" s="96" t="s">
        <v>211</v>
      </c>
      <c r="C40" s="63" t="str">
        <f>LOOKUP(A40,Auswertung_Sequence!$A$6:$A$59,Auswertung_Sequence!$E$6:$E$59)</f>
        <v>Yes</v>
      </c>
      <c r="E40" s="105">
        <f>LOOKUP(A40,'Results w relative recovery'!$A$4:$A$57,'Results w relative recovery'!$F$4:$F$57)</f>
        <v>29.962886109349878</v>
      </c>
      <c r="G40" s="107">
        <f>LOOKUP(A40,'Results w relative recovery'!$A$4:$A$57,'Results w relative recovery'!$G$4:$G$57)</f>
        <v>109.11345249999999</v>
      </c>
      <c r="H40" s="6"/>
      <c r="I40" s="6"/>
      <c r="J40" s="6"/>
      <c r="K40" s="6"/>
      <c r="L40" s="106" t="s">
        <v>380</v>
      </c>
      <c r="M40" s="106" t="s">
        <v>380</v>
      </c>
      <c r="N40" s="106" t="s">
        <v>380</v>
      </c>
      <c r="O40" s="106" t="s">
        <v>380</v>
      </c>
      <c r="P40" s="106">
        <v>49.645099999999999</v>
      </c>
      <c r="Q40" s="106">
        <v>32.871899999999997</v>
      </c>
      <c r="R40" s="106">
        <v>52.8523</v>
      </c>
      <c r="S40" s="106">
        <v>41.825600000000001</v>
      </c>
      <c r="T40" s="106">
        <v>129.9194</v>
      </c>
      <c r="U40" s="106">
        <v>100.22490000000001</v>
      </c>
      <c r="V40" s="106">
        <v>162.75049999999999</v>
      </c>
      <c r="W40" s="106">
        <v>116.7898</v>
      </c>
      <c r="X40" s="106">
        <v>101.6662</v>
      </c>
      <c r="Y40" s="106">
        <v>191.41120000000001</v>
      </c>
      <c r="Z40" s="106">
        <v>83.749099999999999</v>
      </c>
      <c r="AA40" s="106">
        <v>212.14449999999999</v>
      </c>
      <c r="AB40" s="106">
        <v>140.2261</v>
      </c>
      <c r="AC40" s="106">
        <v>106.6486</v>
      </c>
      <c r="AD40" s="106">
        <v>183.48580000000001</v>
      </c>
      <c r="AE40" s="106">
        <v>190.5566</v>
      </c>
      <c r="AG40" s="106"/>
      <c r="AH40" s="106"/>
    </row>
    <row r="41" spans="1:34" x14ac:dyDescent="0.25">
      <c r="A41" s="96" t="s">
        <v>180</v>
      </c>
      <c r="C41" s="63" t="str">
        <f>LOOKUP(A41,Auswertung_Sequence!$A$6:$A$59,Auswertung_Sequence!$E$6:$E$59)</f>
        <v>Yes</v>
      </c>
      <c r="E41" s="105">
        <f>LOOKUP(A41,'Results w relative recovery'!$A$4:$A$57,'Results w relative recovery'!$F$4:$F$57)</f>
        <v>52.032770003686466</v>
      </c>
      <c r="G41" s="107">
        <f>LOOKUP(A41,'Results w relative recovery'!$A$4:$A$57,'Results w relative recovery'!$G$4:$G$57)</f>
        <v>108.12377000000001</v>
      </c>
      <c r="H41" s="6"/>
      <c r="I41" s="6"/>
      <c r="J41" s="6"/>
      <c r="K41" s="6"/>
      <c r="L41" s="106" t="s">
        <v>380</v>
      </c>
      <c r="M41" s="106" t="s">
        <v>380</v>
      </c>
      <c r="N41" s="106" t="s">
        <v>380</v>
      </c>
      <c r="O41" s="106" t="s">
        <v>380</v>
      </c>
      <c r="P41" s="106" t="s">
        <v>380</v>
      </c>
      <c r="Q41" s="106" t="s">
        <v>380</v>
      </c>
      <c r="R41" s="106" t="s">
        <v>380</v>
      </c>
      <c r="S41" s="106" t="s">
        <v>380</v>
      </c>
      <c r="T41" s="106" t="s">
        <v>380</v>
      </c>
      <c r="U41" s="106" t="s">
        <v>380</v>
      </c>
      <c r="V41" s="106" t="s">
        <v>380</v>
      </c>
      <c r="W41" s="106" t="s">
        <v>380</v>
      </c>
      <c r="X41" s="106" t="s">
        <v>380</v>
      </c>
      <c r="Y41" s="106" t="s">
        <v>380</v>
      </c>
      <c r="Z41" s="106" t="s">
        <v>380</v>
      </c>
      <c r="AA41" s="106" t="s">
        <v>380</v>
      </c>
      <c r="AB41" s="106" t="s">
        <v>380</v>
      </c>
      <c r="AC41" s="106" t="s">
        <v>380</v>
      </c>
      <c r="AD41" s="106" t="s">
        <v>380</v>
      </c>
      <c r="AE41" s="106" t="s">
        <v>380</v>
      </c>
      <c r="AG41" s="106"/>
      <c r="AH41" s="106"/>
    </row>
    <row r="42" spans="1:34" x14ac:dyDescent="0.25">
      <c r="A42" s="96" t="s">
        <v>250</v>
      </c>
      <c r="C42" s="63" t="str">
        <f>LOOKUP(A42,Auswertung_Sequence!$A$6:$A$59,Auswertung_Sequence!$E$6:$E$59)</f>
        <v>No</v>
      </c>
      <c r="E42" s="105">
        <f>LOOKUP(A42,'Results w relative recovery'!$A$4:$A$57,'Results w relative recovery'!$F$4:$F$57)</f>
        <v>13.924059567640342</v>
      </c>
      <c r="G42" s="107">
        <f>LOOKUP(A42,'Results w relative recovery'!$A$4:$A$57,'Results w relative recovery'!$G$4:$G$57)</f>
        <v>102.01177125</v>
      </c>
      <c r="H42" s="6"/>
      <c r="I42" s="6"/>
      <c r="J42" s="6"/>
      <c r="K42" s="6"/>
      <c r="L42" s="106" t="s">
        <v>380</v>
      </c>
      <c r="M42" s="106" t="s">
        <v>380</v>
      </c>
      <c r="N42" s="106" t="s">
        <v>380</v>
      </c>
      <c r="O42" s="106" t="s">
        <v>380</v>
      </c>
      <c r="P42" s="106" t="s">
        <v>380</v>
      </c>
      <c r="Q42" s="106" t="s">
        <v>380</v>
      </c>
      <c r="R42" s="106" t="s">
        <v>380</v>
      </c>
      <c r="S42" s="106" t="s">
        <v>380</v>
      </c>
      <c r="T42" s="106" t="s">
        <v>380</v>
      </c>
      <c r="U42" s="106" t="s">
        <v>380</v>
      </c>
      <c r="V42" s="106" t="s">
        <v>380</v>
      </c>
      <c r="W42" s="106" t="s">
        <v>380</v>
      </c>
      <c r="X42" s="106" t="s">
        <v>380</v>
      </c>
      <c r="Y42" s="106" t="s">
        <v>380</v>
      </c>
      <c r="Z42" s="106" t="s">
        <v>380</v>
      </c>
      <c r="AA42" s="106" t="s">
        <v>380</v>
      </c>
      <c r="AB42" s="106" t="s">
        <v>380</v>
      </c>
      <c r="AC42" s="106" t="s">
        <v>380</v>
      </c>
      <c r="AD42" s="106" t="s">
        <v>380</v>
      </c>
      <c r="AE42" s="106" t="s">
        <v>380</v>
      </c>
      <c r="AG42" s="106"/>
      <c r="AH42" s="106"/>
    </row>
    <row r="43" spans="1:34" x14ac:dyDescent="0.25">
      <c r="A43" s="96" t="s">
        <v>252</v>
      </c>
      <c r="C43" s="63" t="str">
        <f>LOOKUP(A43,Auswertung_Sequence!$A$6:$A$59,Auswertung_Sequence!$E$6:$E$59)</f>
        <v>No</v>
      </c>
      <c r="E43" s="105">
        <f>LOOKUP(A43,'Results w relative recovery'!$A$4:$A$57,'Results w relative recovery'!$F$4:$F$57)</f>
        <v>2014.5759009762555</v>
      </c>
      <c r="G43" s="107">
        <f>LOOKUP(A43,'Results w relative recovery'!$A$4:$A$57,'Results w relative recovery'!$G$4:$G$57)</f>
        <v>96.338129999999992</v>
      </c>
      <c r="H43" s="6"/>
      <c r="I43" s="6"/>
      <c r="J43" s="6"/>
      <c r="K43" s="6"/>
      <c r="L43" s="106" t="s">
        <v>380</v>
      </c>
      <c r="M43" s="106" t="s">
        <v>380</v>
      </c>
      <c r="N43" s="106" t="s">
        <v>380</v>
      </c>
      <c r="O43" s="106" t="s">
        <v>380</v>
      </c>
      <c r="P43" s="106" t="s">
        <v>380</v>
      </c>
      <c r="Q43" s="106" t="s">
        <v>380</v>
      </c>
      <c r="R43" s="106" t="s">
        <v>380</v>
      </c>
      <c r="S43" s="106" t="s">
        <v>380</v>
      </c>
      <c r="T43" s="106" t="s">
        <v>380</v>
      </c>
      <c r="U43" s="106" t="s">
        <v>380</v>
      </c>
      <c r="V43" s="106" t="s">
        <v>380</v>
      </c>
      <c r="W43" s="106" t="s">
        <v>380</v>
      </c>
      <c r="X43" s="106" t="s">
        <v>380</v>
      </c>
      <c r="Y43" s="106" t="s">
        <v>380</v>
      </c>
      <c r="Z43" s="106" t="s">
        <v>380</v>
      </c>
      <c r="AA43" s="106" t="s">
        <v>380</v>
      </c>
      <c r="AB43" s="106" t="s">
        <v>380</v>
      </c>
      <c r="AC43" s="106" t="s">
        <v>380</v>
      </c>
      <c r="AD43" s="106" t="s">
        <v>380</v>
      </c>
      <c r="AE43" s="106" t="s">
        <v>380</v>
      </c>
      <c r="AG43" s="106"/>
      <c r="AH43" s="106"/>
    </row>
    <row r="44" spans="1:34" x14ac:dyDescent="0.25">
      <c r="A44" s="96" t="s">
        <v>58</v>
      </c>
      <c r="C44" s="63" t="str">
        <f>LOOKUP(A44,Auswertung_Sequence!$A$6:$A$59,Auswertung_Sequence!$E$6:$E$59)</f>
        <v>Yes</v>
      </c>
      <c r="E44" s="105">
        <f>LOOKUP(A44,'Results w relative recovery'!$A$4:$A$57,'Results w relative recovery'!$F$4:$F$57)</f>
        <v>8.6696909478378927</v>
      </c>
      <c r="G44" s="107">
        <f>LOOKUP(A44,'Results w relative recovery'!$A$4:$A$57,'Results w relative recovery'!$G$4:$G$57)</f>
        <v>91.483738333333335</v>
      </c>
      <c r="H44" s="6"/>
      <c r="I44" s="6"/>
      <c r="J44" s="6"/>
      <c r="K44" s="6"/>
      <c r="L44" s="106">
        <v>14.7141</v>
      </c>
      <c r="M44" s="106">
        <v>13.7585</v>
      </c>
      <c r="N44" s="106">
        <v>22.907299999999999</v>
      </c>
      <c r="O44" s="106">
        <v>14.4076</v>
      </c>
      <c r="P44" s="106">
        <v>174.98330000000001</v>
      </c>
      <c r="Q44" s="106">
        <v>214.97749999999999</v>
      </c>
      <c r="R44" s="106">
        <v>144.7799</v>
      </c>
      <c r="S44" s="106">
        <v>207.97649999999999</v>
      </c>
      <c r="T44" s="106">
        <v>190.5412</v>
      </c>
      <c r="U44" s="106">
        <v>208.81389999999999</v>
      </c>
      <c r="V44" s="106">
        <v>150.82300000000001</v>
      </c>
      <c r="W44" s="106">
        <v>237.32740000000001</v>
      </c>
      <c r="X44" s="106">
        <v>695.50689999999997</v>
      </c>
      <c r="Y44" s="106">
        <v>742.28030000000001</v>
      </c>
      <c r="Z44" s="106">
        <v>490.76139999999998</v>
      </c>
      <c r="AA44" s="106">
        <v>502.10599999999999</v>
      </c>
      <c r="AB44" s="106">
        <v>446.82150000000001</v>
      </c>
      <c r="AC44" s="106">
        <v>445.20800000000003</v>
      </c>
      <c r="AD44" s="106">
        <v>400.51</v>
      </c>
      <c r="AE44" s="106">
        <v>579.04920000000004</v>
      </c>
      <c r="AG44" s="106"/>
      <c r="AH44" s="106"/>
    </row>
    <row r="45" spans="1:34" x14ac:dyDescent="0.25">
      <c r="A45" s="96" t="s">
        <v>199</v>
      </c>
      <c r="C45" s="63" t="str">
        <f>LOOKUP(A45,Auswertung_Sequence!$A$6:$A$59,Auswertung_Sequence!$E$6:$E$59)</f>
        <v>Yes</v>
      </c>
      <c r="E45" s="105">
        <f>LOOKUP(A45,'Results w relative recovery'!$A$4:$A$57,'Results w relative recovery'!$F$4:$F$57)</f>
        <v>232.32222816989963</v>
      </c>
      <c r="G45" s="107">
        <f>LOOKUP(A45,'Results w relative recovery'!$A$4:$A$57,'Results w relative recovery'!$G$4:$G$57)</f>
        <v>90.658654999999996</v>
      </c>
      <c r="H45" s="6"/>
      <c r="I45" s="6"/>
      <c r="J45" s="6"/>
      <c r="K45" s="6"/>
      <c r="L45" s="106" t="s">
        <v>380</v>
      </c>
      <c r="M45" s="106" t="s">
        <v>380</v>
      </c>
      <c r="N45" s="106" t="s">
        <v>380</v>
      </c>
      <c r="O45" s="106" t="s">
        <v>380</v>
      </c>
      <c r="P45" s="106" t="s">
        <v>380</v>
      </c>
      <c r="Q45" s="106" t="s">
        <v>380</v>
      </c>
      <c r="R45" s="106" t="s">
        <v>380</v>
      </c>
      <c r="S45" s="106" t="s">
        <v>380</v>
      </c>
      <c r="T45" s="106" t="s">
        <v>380</v>
      </c>
      <c r="U45" s="106" t="s">
        <v>380</v>
      </c>
      <c r="V45" s="106" t="s">
        <v>380</v>
      </c>
      <c r="W45" s="106" t="s">
        <v>380</v>
      </c>
      <c r="X45" s="106" t="s">
        <v>380</v>
      </c>
      <c r="Y45" s="106" t="s">
        <v>380</v>
      </c>
      <c r="Z45" s="106" t="s">
        <v>380</v>
      </c>
      <c r="AA45" s="106" t="s">
        <v>380</v>
      </c>
      <c r="AB45" s="106" t="s">
        <v>380</v>
      </c>
      <c r="AC45" s="106" t="s">
        <v>380</v>
      </c>
      <c r="AD45" s="106" t="s">
        <v>380</v>
      </c>
      <c r="AE45" s="106" t="s">
        <v>380</v>
      </c>
      <c r="AG45" s="106"/>
      <c r="AH45" s="106"/>
    </row>
    <row r="46" spans="1:34" x14ac:dyDescent="0.25">
      <c r="A46" s="96" t="s">
        <v>62</v>
      </c>
      <c r="C46" s="63" t="str">
        <f>LOOKUP(A46,Auswertung_Sequence!$A$6:$A$59,Auswertung_Sequence!$E$6:$E$59)</f>
        <v>Yes</v>
      </c>
      <c r="E46" s="105">
        <f>LOOKUP(A46,'Results w relative recovery'!$A$4:$A$57,'Results w relative recovery'!$F$4:$F$57)</f>
        <v>78.739611628508584</v>
      </c>
      <c r="G46" s="107">
        <f>LOOKUP(A46,'Results w relative recovery'!$A$4:$A$57,'Results w relative recovery'!$G$4:$G$57)</f>
        <v>96.18381875</v>
      </c>
      <c r="H46" s="6"/>
      <c r="I46" s="6"/>
      <c r="J46" s="6"/>
      <c r="K46" s="6"/>
      <c r="L46" s="106" t="s">
        <v>380</v>
      </c>
      <c r="M46" s="106" t="s">
        <v>380</v>
      </c>
      <c r="N46" s="106" t="s">
        <v>380</v>
      </c>
      <c r="O46" s="106" t="s">
        <v>380</v>
      </c>
      <c r="P46" s="106" t="s">
        <v>380</v>
      </c>
      <c r="Q46" s="106" t="s">
        <v>380</v>
      </c>
      <c r="R46" s="106" t="s">
        <v>380</v>
      </c>
      <c r="S46" s="106" t="s">
        <v>380</v>
      </c>
      <c r="T46" s="106" t="s">
        <v>380</v>
      </c>
      <c r="U46" s="106" t="s">
        <v>380</v>
      </c>
      <c r="V46" s="106" t="s">
        <v>380</v>
      </c>
      <c r="W46" s="106" t="s">
        <v>380</v>
      </c>
      <c r="X46" s="106" t="s">
        <v>380</v>
      </c>
      <c r="Y46" s="106" t="s">
        <v>380</v>
      </c>
      <c r="Z46" s="106" t="s">
        <v>380</v>
      </c>
      <c r="AA46" s="106" t="s">
        <v>380</v>
      </c>
      <c r="AB46" s="106" t="s">
        <v>380</v>
      </c>
      <c r="AC46" s="106" t="s">
        <v>380</v>
      </c>
      <c r="AD46" s="106" t="s">
        <v>380</v>
      </c>
      <c r="AE46" s="106" t="s">
        <v>380</v>
      </c>
      <c r="AG46" s="106"/>
      <c r="AH46" s="106"/>
    </row>
    <row r="47" spans="1:34" x14ac:dyDescent="0.25">
      <c r="A47" s="96" t="s">
        <v>184</v>
      </c>
      <c r="C47" s="63" t="str">
        <f>LOOKUP(A47,Auswertung_Sequence!$A$6:$A$59,Auswertung_Sequence!$E$6:$E$59)</f>
        <v>Yes</v>
      </c>
      <c r="E47" s="105">
        <f>LOOKUP(A47,'Results w relative recovery'!$A$4:$A$57,'Results w relative recovery'!$F$4:$F$57)</f>
        <v>2.2004559527619656</v>
      </c>
      <c r="G47" s="107">
        <f>LOOKUP(A47,'Results w relative recovery'!$A$4:$A$57,'Results w relative recovery'!$G$4:$G$57)</f>
        <v>105.9354</v>
      </c>
      <c r="H47" s="6"/>
      <c r="I47" s="6"/>
      <c r="J47" s="6"/>
      <c r="K47" s="6"/>
      <c r="L47" s="106" t="s">
        <v>380</v>
      </c>
      <c r="M47" s="106" t="s">
        <v>380</v>
      </c>
      <c r="N47" s="106" t="s">
        <v>380</v>
      </c>
      <c r="O47" s="106" t="s">
        <v>380</v>
      </c>
      <c r="P47" s="106" t="s">
        <v>380</v>
      </c>
      <c r="Q47" s="106" t="s">
        <v>380</v>
      </c>
      <c r="R47" s="106" t="s">
        <v>380</v>
      </c>
      <c r="S47" s="106" t="s">
        <v>380</v>
      </c>
      <c r="T47" s="106" t="s">
        <v>380</v>
      </c>
      <c r="U47" s="106" t="s">
        <v>380</v>
      </c>
      <c r="V47" s="106" t="s">
        <v>380</v>
      </c>
      <c r="W47" s="106" t="s">
        <v>380</v>
      </c>
      <c r="X47" s="106" t="s">
        <v>380</v>
      </c>
      <c r="Y47" s="106" t="s">
        <v>380</v>
      </c>
      <c r="Z47" s="106" t="s">
        <v>380</v>
      </c>
      <c r="AA47" s="106" t="s">
        <v>380</v>
      </c>
      <c r="AB47" s="106" t="s">
        <v>380</v>
      </c>
      <c r="AC47" s="106" t="s">
        <v>380</v>
      </c>
      <c r="AD47" s="106" t="s">
        <v>380</v>
      </c>
      <c r="AE47" s="106" t="s">
        <v>380</v>
      </c>
      <c r="AG47" s="106"/>
      <c r="AH47" s="106"/>
    </row>
    <row r="48" spans="1:34" x14ac:dyDescent="0.25">
      <c r="A48" s="96" t="s">
        <v>209</v>
      </c>
      <c r="C48" s="63" t="str">
        <f>LOOKUP(A48,Auswertung_Sequence!$A$6:$A$59,Auswertung_Sequence!$E$6:$E$59)</f>
        <v>Yes</v>
      </c>
      <c r="E48" s="105">
        <f>LOOKUP(A48,'Results w relative recovery'!$A$4:$A$57,'Results w relative recovery'!$F$4:$F$57)</f>
        <v>57.818809236805414</v>
      </c>
      <c r="G48" s="107">
        <f>LOOKUP(A48,'Results w relative recovery'!$A$4:$A$57,'Results w relative recovery'!$G$4:$G$57)</f>
        <v>105.353605</v>
      </c>
      <c r="L48" s="106" t="s">
        <v>380</v>
      </c>
      <c r="M48" s="106" t="s">
        <v>380</v>
      </c>
      <c r="N48" s="106" t="s">
        <v>380</v>
      </c>
      <c r="O48" s="106" t="s">
        <v>380</v>
      </c>
      <c r="P48" s="106" t="s">
        <v>380</v>
      </c>
      <c r="Q48" s="106" t="s">
        <v>380</v>
      </c>
      <c r="R48" s="106" t="s">
        <v>380</v>
      </c>
      <c r="S48" s="106" t="s">
        <v>380</v>
      </c>
      <c r="T48" s="106" t="s">
        <v>380</v>
      </c>
      <c r="U48" s="106" t="s">
        <v>380</v>
      </c>
      <c r="V48" s="106" t="s">
        <v>380</v>
      </c>
      <c r="W48" s="106" t="s">
        <v>380</v>
      </c>
      <c r="X48" s="106" t="s">
        <v>380</v>
      </c>
      <c r="Y48" s="106" t="s">
        <v>380</v>
      </c>
      <c r="Z48" s="106" t="s">
        <v>380</v>
      </c>
      <c r="AA48" s="106" t="s">
        <v>380</v>
      </c>
      <c r="AB48" s="106" t="s">
        <v>380</v>
      </c>
      <c r="AC48" s="106" t="s">
        <v>380</v>
      </c>
      <c r="AD48" s="106" t="s">
        <v>380</v>
      </c>
      <c r="AE48" s="106" t="s">
        <v>380</v>
      </c>
      <c r="AG48" s="106"/>
      <c r="AH48" s="106"/>
    </row>
    <row r="49" spans="1:34" x14ac:dyDescent="0.25">
      <c r="A49" s="176" t="s">
        <v>154</v>
      </c>
      <c r="B49" s="177"/>
      <c r="C49" s="178" t="str">
        <f>LOOKUP(A49,Auswertung_Sequence!$A$6:$A$59,Auswertung_Sequence!$E$6:$E$59)</f>
        <v>Yes</v>
      </c>
      <c r="D49" s="177"/>
      <c r="E49" s="179" t="str">
        <f>LOOKUP(A49,'Results w relative recovery'!$A$4:$A$57,'Results w relative recovery'!$F$4:$F$57)</f>
        <v>nicht bestimmbar</v>
      </c>
      <c r="F49" s="177"/>
      <c r="G49" s="180">
        <f>LOOKUP(A49,'Results w relative recovery'!$A$4:$A$57,'Results w relative recovery'!$G$4:$G$57)</f>
        <v>0</v>
      </c>
      <c r="H49" s="177"/>
      <c r="I49" s="177"/>
      <c r="J49" s="177"/>
      <c r="K49" s="177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G49" s="106"/>
      <c r="AH49" s="106"/>
    </row>
    <row r="50" spans="1:34" x14ac:dyDescent="0.25">
      <c r="A50" s="96" t="s">
        <v>176</v>
      </c>
      <c r="C50" s="63" t="str">
        <f>LOOKUP(A50,Auswertung_Sequence!$A$6:$A$59,Auswertung_Sequence!$E$6:$E$59)</f>
        <v>Yes</v>
      </c>
      <c r="E50" s="105">
        <f>LOOKUP(A50,'Results w relative recovery'!$A$4:$A$57,'Results w relative recovery'!$F$4:$F$57)</f>
        <v>31.246627893856868</v>
      </c>
      <c r="G50" s="107">
        <f>LOOKUP(A50,'Results w relative recovery'!$A$4:$A$57,'Results w relative recovery'!$G$4:$G$57)</f>
        <v>98.354945000000001</v>
      </c>
      <c r="L50" s="106">
        <v>88.434899999999999</v>
      </c>
      <c r="M50" s="106">
        <v>66.464100000000002</v>
      </c>
      <c r="N50" s="106">
        <v>86.006699999999995</v>
      </c>
      <c r="O50" s="106">
        <v>62.3581</v>
      </c>
      <c r="P50" s="106">
        <v>329.4101</v>
      </c>
      <c r="Q50" s="106">
        <v>327.47980000000001</v>
      </c>
      <c r="R50" s="106">
        <v>261.27960000000002</v>
      </c>
      <c r="S50" s="106">
        <v>350.30869999999999</v>
      </c>
      <c r="T50" s="106">
        <v>281.0104</v>
      </c>
      <c r="U50" s="106">
        <v>230.548</v>
      </c>
      <c r="V50" s="106">
        <v>219.12389999999999</v>
      </c>
      <c r="W50" s="106">
        <v>270.8236</v>
      </c>
      <c r="X50" s="106">
        <v>396.875</v>
      </c>
      <c r="Y50" s="106">
        <v>452.33010000000002</v>
      </c>
      <c r="Z50" s="106">
        <v>274.0204</v>
      </c>
      <c r="AA50" s="106">
        <v>429.91910000000001</v>
      </c>
      <c r="AB50" s="106">
        <v>422.53910000000002</v>
      </c>
      <c r="AC50" s="106">
        <v>291.55860000000001</v>
      </c>
      <c r="AD50" s="106">
        <v>333.32470000000001</v>
      </c>
      <c r="AE50" s="106">
        <v>465.50729999999999</v>
      </c>
      <c r="AG50" s="106"/>
      <c r="AH50" s="106"/>
    </row>
    <row r="51" spans="1:34" x14ac:dyDescent="0.25">
      <c r="A51" s="96" t="s">
        <v>149</v>
      </c>
      <c r="C51" s="63" t="str">
        <f>LOOKUP(A51,Auswertung_Sequence!$A$6:$A$59,Auswertung_Sequence!$E$6:$E$59)</f>
        <v>Yes</v>
      </c>
      <c r="E51" s="105">
        <f>LOOKUP(A51,'Results w relative recovery'!$A$4:$A$57,'Results w relative recovery'!$F$4:$F$57)</f>
        <v>46.736154448456801</v>
      </c>
      <c r="G51" s="107">
        <f>LOOKUP(A51,'Results w relative recovery'!$A$4:$A$57,'Results w relative recovery'!$G$4:$G$57)</f>
        <v>103.53818875</v>
      </c>
      <c r="L51" s="106" t="s">
        <v>380</v>
      </c>
      <c r="M51" s="106" t="s">
        <v>380</v>
      </c>
      <c r="N51" s="106" t="s">
        <v>380</v>
      </c>
      <c r="O51" s="106" t="s">
        <v>380</v>
      </c>
      <c r="P51" s="106" t="s">
        <v>380</v>
      </c>
      <c r="Q51" s="106" t="s">
        <v>380</v>
      </c>
      <c r="R51" s="106" t="s">
        <v>380</v>
      </c>
      <c r="S51" s="106" t="s">
        <v>380</v>
      </c>
      <c r="T51" s="106" t="s">
        <v>380</v>
      </c>
      <c r="U51" s="106" t="s">
        <v>380</v>
      </c>
      <c r="V51" s="106" t="s">
        <v>380</v>
      </c>
      <c r="W51" s="106" t="s">
        <v>380</v>
      </c>
      <c r="X51" s="106" t="s">
        <v>380</v>
      </c>
      <c r="Y51" s="106" t="s">
        <v>380</v>
      </c>
      <c r="Z51" s="106" t="s">
        <v>380</v>
      </c>
      <c r="AA51" s="106" t="s">
        <v>380</v>
      </c>
      <c r="AB51" s="106" t="s">
        <v>380</v>
      </c>
      <c r="AC51" s="106" t="s">
        <v>380</v>
      </c>
      <c r="AD51" s="106" t="s">
        <v>380</v>
      </c>
      <c r="AE51" s="106" t="s">
        <v>380</v>
      </c>
      <c r="AG51" s="106"/>
      <c r="AH51" s="106"/>
    </row>
    <row r="52" spans="1:34" x14ac:dyDescent="0.25">
      <c r="A52" s="176" t="s">
        <v>116</v>
      </c>
      <c r="B52" s="177"/>
      <c r="C52" s="178" t="str">
        <f>LOOKUP(A52,Auswertung_Sequence!$A$6:$A$59,Auswertung_Sequence!$E$6:$E$59)</f>
        <v>Yes</v>
      </c>
      <c r="D52" s="177"/>
      <c r="E52" s="179" t="str">
        <f>LOOKUP(A52,'Results w relative recovery'!$A$4:$A$57,'Results w relative recovery'!$F$4:$F$57)</f>
        <v>nicht bestimmbar</v>
      </c>
      <c r="F52" s="177"/>
      <c r="G52" s="180">
        <f>LOOKUP(A52,'Results w relative recovery'!$A$4:$A$57,'Results w relative recovery'!$G$4:$G$57)</f>
        <v>0</v>
      </c>
      <c r="H52" s="177"/>
      <c r="I52" s="177"/>
      <c r="J52" s="177"/>
      <c r="K52" s="177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G52" s="106"/>
      <c r="AH52" s="106"/>
    </row>
    <row r="53" spans="1:34" x14ac:dyDescent="0.25">
      <c r="A53" s="148" t="s">
        <v>173</v>
      </c>
      <c r="B53" s="189"/>
      <c r="C53" s="183" t="str">
        <f>LOOKUP(A53,Auswertung_Sequence!$A$6:$A$59,Auswertung_Sequence!$E$6:$E$59)</f>
        <v>Yes</v>
      </c>
      <c r="D53" s="189"/>
      <c r="E53" s="184">
        <f>LOOKUP(A53,'Results w relative recovery'!$A$4:$A$57,'Results w relative recovery'!$F$4:$F$57)</f>
        <v>29.797099522659508</v>
      </c>
      <c r="F53" s="189"/>
      <c r="G53" s="186">
        <f>LOOKUP(A53,'Results w relative recovery'!$A$4:$A$57,'Results w relative recovery'!$G$4:$G$57)</f>
        <v>102.33654874999999</v>
      </c>
      <c r="H53" s="189"/>
      <c r="I53" s="189"/>
      <c r="J53" s="189"/>
      <c r="K53" s="189"/>
      <c r="L53" s="188" t="s">
        <v>380</v>
      </c>
      <c r="M53" s="188" t="s">
        <v>380</v>
      </c>
      <c r="N53" s="188" t="s">
        <v>380</v>
      </c>
      <c r="O53" s="188" t="s">
        <v>380</v>
      </c>
      <c r="P53" s="188" t="s">
        <v>380</v>
      </c>
      <c r="Q53" s="188" t="s">
        <v>380</v>
      </c>
      <c r="R53" s="188" t="s">
        <v>380</v>
      </c>
      <c r="S53" s="188" t="s">
        <v>380</v>
      </c>
      <c r="T53" s="188" t="s">
        <v>380</v>
      </c>
      <c r="U53" s="188" t="s">
        <v>380</v>
      </c>
      <c r="V53" s="188" t="s">
        <v>380</v>
      </c>
      <c r="W53" s="188" t="s">
        <v>380</v>
      </c>
      <c r="X53" s="188">
        <v>35</v>
      </c>
      <c r="Y53" s="188" t="s">
        <v>380</v>
      </c>
      <c r="Z53" s="188" t="s">
        <v>380</v>
      </c>
      <c r="AA53" s="188">
        <v>34.229900000000001</v>
      </c>
      <c r="AB53" s="188">
        <v>44.9407</v>
      </c>
      <c r="AC53" s="188">
        <v>31.134399999999999</v>
      </c>
      <c r="AD53" s="188" t="s">
        <v>380</v>
      </c>
      <c r="AE53" s="188">
        <v>31.354299999999999</v>
      </c>
      <c r="AG53" s="106"/>
      <c r="AH53" s="106"/>
    </row>
    <row r="54" spans="1:34" x14ac:dyDescent="0.25">
      <c r="A54" s="96" t="s">
        <v>158</v>
      </c>
      <c r="C54" s="63" t="str">
        <f>LOOKUP(A54,Auswertung_Sequence!$A$6:$A$59,Auswertung_Sequence!$E$6:$E$59)</f>
        <v>Yes</v>
      </c>
      <c r="E54" s="105">
        <f>LOOKUP(A54,'Results w relative recovery'!$A$4:$A$57,'Results w relative recovery'!$F$4:$F$57)</f>
        <v>171.83926712471373</v>
      </c>
      <c r="G54" s="107">
        <f>LOOKUP(A54,'Results w relative recovery'!$A$4:$A$57,'Results w relative recovery'!$G$4:$G$57)</f>
        <v>115.17334750000001</v>
      </c>
      <c r="L54" s="106" t="s">
        <v>380</v>
      </c>
      <c r="M54" s="106" t="s">
        <v>380</v>
      </c>
      <c r="N54" s="106" t="s">
        <v>380</v>
      </c>
      <c r="O54" s="106" t="s">
        <v>380</v>
      </c>
      <c r="P54" s="106" t="s">
        <v>380</v>
      </c>
      <c r="Q54" s="106" t="s">
        <v>380</v>
      </c>
      <c r="R54" s="106" t="s">
        <v>380</v>
      </c>
      <c r="S54" s="106" t="s">
        <v>380</v>
      </c>
      <c r="T54" s="106" t="s">
        <v>380</v>
      </c>
      <c r="U54" s="106" t="s">
        <v>380</v>
      </c>
      <c r="V54" s="106" t="s">
        <v>380</v>
      </c>
      <c r="W54" s="106" t="s">
        <v>380</v>
      </c>
      <c r="X54" s="106" t="s">
        <v>380</v>
      </c>
      <c r="Y54" s="106" t="s">
        <v>380</v>
      </c>
      <c r="Z54" s="106" t="s">
        <v>380</v>
      </c>
      <c r="AA54" s="106" t="s">
        <v>380</v>
      </c>
      <c r="AB54" s="106" t="s">
        <v>380</v>
      </c>
      <c r="AC54" s="106" t="s">
        <v>380</v>
      </c>
      <c r="AD54" s="106" t="s">
        <v>380</v>
      </c>
      <c r="AE54" s="106" t="s">
        <v>380</v>
      </c>
      <c r="AG54" s="106"/>
      <c r="AH54" s="106"/>
    </row>
    <row r="55" spans="1:34" x14ac:dyDescent="0.25">
      <c r="A55" s="96" t="s">
        <v>117</v>
      </c>
      <c r="C55" s="63" t="str">
        <f>LOOKUP(A55,Auswertung_Sequence!$A$6:$A$59,Auswertung_Sequence!$E$6:$E$59)</f>
        <v>Yes</v>
      </c>
      <c r="E55" s="105">
        <f>LOOKUP(A55,'Results w relative recovery'!$A$4:$A$57,'Results w relative recovery'!$F$4:$F$57)</f>
        <v>124.62173877484251</v>
      </c>
      <c r="G55" s="107">
        <f>LOOKUP(A55,'Results w relative recovery'!$A$4:$A$57,'Results w relative recovery'!$G$4:$G$57)</f>
        <v>105.96803</v>
      </c>
      <c r="L55" s="106" t="s">
        <v>380</v>
      </c>
      <c r="M55" s="106" t="s">
        <v>380</v>
      </c>
      <c r="N55" s="106" t="s">
        <v>380</v>
      </c>
      <c r="O55" s="106" t="s">
        <v>380</v>
      </c>
      <c r="P55" s="106" t="s">
        <v>380</v>
      </c>
      <c r="Q55" s="106" t="s">
        <v>380</v>
      </c>
      <c r="R55" s="106" t="s">
        <v>380</v>
      </c>
      <c r="S55" s="106" t="s">
        <v>380</v>
      </c>
      <c r="T55" s="106" t="s">
        <v>380</v>
      </c>
      <c r="U55" s="106" t="s">
        <v>380</v>
      </c>
      <c r="V55" s="106" t="s">
        <v>380</v>
      </c>
      <c r="W55" s="106" t="s">
        <v>380</v>
      </c>
      <c r="X55" s="106" t="s">
        <v>380</v>
      </c>
      <c r="Y55" s="106" t="s">
        <v>380</v>
      </c>
      <c r="Z55" s="106" t="s">
        <v>380</v>
      </c>
      <c r="AA55" s="106" t="s">
        <v>380</v>
      </c>
      <c r="AB55" s="106" t="s">
        <v>380</v>
      </c>
      <c r="AC55" s="106" t="s">
        <v>380</v>
      </c>
      <c r="AD55" s="106" t="s">
        <v>380</v>
      </c>
      <c r="AE55" s="106" t="s">
        <v>380</v>
      </c>
      <c r="AG55" s="106"/>
      <c r="AH55" s="106"/>
    </row>
    <row r="56" spans="1:34" x14ac:dyDescent="0.25">
      <c r="A56" s="96" t="s">
        <v>11</v>
      </c>
      <c r="C56" s="63" t="str">
        <f>LOOKUP(A56,Auswertung_Sequence!$A$6:$A$59,Auswertung_Sequence!$E$6:$E$59)</f>
        <v>Yes</v>
      </c>
      <c r="E56" s="105">
        <f>LOOKUP(A56,'Results w relative recovery'!$A$4:$A$57,'Results w relative recovery'!$F$4:$F$57)</f>
        <v>5.1546190550822581</v>
      </c>
      <c r="G56" s="107">
        <f>LOOKUP(A56,'Results w relative recovery'!$A$4:$A$57,'Results w relative recovery'!$G$4:$G$57)</f>
        <v>93.821752500000002</v>
      </c>
      <c r="L56" s="106">
        <v>263.40949999999998</v>
      </c>
      <c r="M56" s="106">
        <v>185.9136</v>
      </c>
      <c r="N56" s="106">
        <v>255.15090000000001</v>
      </c>
      <c r="O56" s="106">
        <v>215.78550000000001</v>
      </c>
      <c r="P56" s="106">
        <v>807.42380000000003</v>
      </c>
      <c r="Q56" s="106">
        <v>860.1259</v>
      </c>
      <c r="R56" s="106">
        <v>492.45620000000002</v>
      </c>
      <c r="S56" s="106">
        <v>767.10220000000004</v>
      </c>
      <c r="T56" s="106">
        <v>970.43719999999996</v>
      </c>
      <c r="U56" s="106">
        <v>977.18939999999998</v>
      </c>
      <c r="V56" s="106">
        <v>727.53250000000003</v>
      </c>
      <c r="W56" s="106">
        <v>1045.7789</v>
      </c>
      <c r="X56" s="106">
        <v>1509.3028999999999</v>
      </c>
      <c r="Y56" s="106">
        <v>1967.3164999999999</v>
      </c>
      <c r="Z56" s="106">
        <v>1807.8989999999999</v>
      </c>
      <c r="AA56" s="106">
        <v>1536.4527</v>
      </c>
      <c r="AB56" s="106">
        <v>1193.71</v>
      </c>
      <c r="AC56" s="106">
        <v>1640.7028</v>
      </c>
      <c r="AD56" s="106">
        <v>1634.1621</v>
      </c>
      <c r="AE56" s="106">
        <v>1762.5008</v>
      </c>
      <c r="AG56" s="106"/>
      <c r="AH56" s="106"/>
    </row>
    <row r="57" spans="1:34" x14ac:dyDescent="0.25">
      <c r="A57" s="176" t="s">
        <v>169</v>
      </c>
      <c r="B57" s="177"/>
      <c r="C57" s="178" t="str">
        <f>LOOKUP(A57,Auswertung_Sequence!$A$6:$A$59,Auswertung_Sequence!$E$6:$E$59)</f>
        <v>Yes</v>
      </c>
      <c r="D57" s="177"/>
      <c r="E57" s="179" t="str">
        <f>LOOKUP(A57,'Results w relative recovery'!$A$4:$A$57,'Results w relative recovery'!$F$4:$F$57)</f>
        <v>nicht bestimmbar</v>
      </c>
      <c r="F57" s="177"/>
      <c r="G57" s="180">
        <f>LOOKUP(A57,'Results w relative recovery'!$A$4:$A$57,'Results w relative recovery'!$G$4:$G$57)</f>
        <v>0</v>
      </c>
      <c r="H57" s="177"/>
      <c r="I57" s="177"/>
      <c r="J57" s="177"/>
      <c r="K57" s="177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G57" s="106"/>
      <c r="AH57" s="106"/>
    </row>
    <row r="58" spans="1:34" x14ac:dyDescent="0.25">
      <c r="A58" s="96" t="s">
        <v>69</v>
      </c>
      <c r="C58" s="63" t="str">
        <f>LOOKUP(A58,Auswertung_Sequence!$A$6:$A$59,Auswertung_Sequence!$E$6:$E$59)</f>
        <v>Yes</v>
      </c>
      <c r="E58" s="105">
        <f>LOOKUP(A58,'Results w relative recovery'!$A$4:$A$57,'Results w relative recovery'!$F$4:$F$57)</f>
        <v>13.2142422957701</v>
      </c>
      <c r="G58" s="107">
        <f>LOOKUP(A58,'Results w relative recovery'!$A$4:$A$57,'Results w relative recovery'!$G$4:$G$57)</f>
        <v>107.63358999999998</v>
      </c>
      <c r="L58" s="106" t="s">
        <v>380</v>
      </c>
      <c r="M58" s="106" t="s">
        <v>380</v>
      </c>
      <c r="N58" s="106" t="s">
        <v>380</v>
      </c>
      <c r="O58" s="106" t="s">
        <v>380</v>
      </c>
      <c r="P58" s="106">
        <v>46.094900000000003</v>
      </c>
      <c r="Q58" s="106">
        <v>34.4542</v>
      </c>
      <c r="R58" s="106">
        <v>24.058700000000002</v>
      </c>
      <c r="S58" s="106">
        <v>44.971200000000003</v>
      </c>
      <c r="T58" s="106">
        <v>68.887200000000007</v>
      </c>
      <c r="U58" s="106">
        <v>52.033200000000001</v>
      </c>
      <c r="V58" s="106">
        <v>41.080199999999998</v>
      </c>
      <c r="W58" s="106">
        <v>66.5244</v>
      </c>
      <c r="X58" s="106">
        <v>63.7239</v>
      </c>
      <c r="Y58" s="106">
        <v>64.3583</v>
      </c>
      <c r="Z58" s="106">
        <v>33.447499999999998</v>
      </c>
      <c r="AA58" s="106">
        <v>61.002099999999999</v>
      </c>
      <c r="AB58" s="106">
        <v>64.716700000000003</v>
      </c>
      <c r="AC58" s="106">
        <v>80.659400000000005</v>
      </c>
      <c r="AD58" s="106">
        <v>68.314599999999999</v>
      </c>
      <c r="AE58" s="106">
        <v>109.3288</v>
      </c>
      <c r="AG58" s="106"/>
      <c r="AH58" s="106"/>
    </row>
    <row r="59" spans="1:34" x14ac:dyDescent="0.25">
      <c r="A59" s="96" t="s">
        <v>187</v>
      </c>
      <c r="C59" s="63" t="str">
        <f>LOOKUP(A59,Auswertung_Sequence!$A$6:$A$59,Auswertung_Sequence!$E$6:$E$59)</f>
        <v>Yes</v>
      </c>
      <c r="E59" s="105">
        <v>0.5</v>
      </c>
      <c r="G59" s="107">
        <f>LOOKUP(A59,'Results w relative recovery'!$A$4:$A$57,'Results w relative recovery'!$G$4:$G$57)</f>
        <v>81.067741666666663</v>
      </c>
      <c r="L59" s="106">
        <v>16.090499999999999</v>
      </c>
      <c r="M59" s="106" t="s">
        <v>380</v>
      </c>
      <c r="N59" s="106">
        <v>17.0593</v>
      </c>
      <c r="O59" s="106">
        <v>15.2828</v>
      </c>
      <c r="P59" s="106">
        <v>369.7928</v>
      </c>
      <c r="Q59" s="106">
        <v>383.84500000000003</v>
      </c>
      <c r="R59" s="106">
        <v>239.50749999999999</v>
      </c>
      <c r="S59" s="106">
        <v>399.22379999999998</v>
      </c>
      <c r="T59" s="106">
        <v>478.8956</v>
      </c>
      <c r="U59" s="106">
        <v>474.92669999999998</v>
      </c>
      <c r="V59" s="106">
        <v>357.63720000000001</v>
      </c>
      <c r="W59" s="106">
        <v>546.55029999999999</v>
      </c>
      <c r="X59" s="106">
        <v>1353.4870000000001</v>
      </c>
      <c r="Y59" s="106">
        <v>1349.6586</v>
      </c>
      <c r="Z59" s="106">
        <v>919.31280000000004</v>
      </c>
      <c r="AA59" s="106">
        <v>920.77070000000003</v>
      </c>
      <c r="AB59" s="106">
        <v>1388.5052000000001</v>
      </c>
      <c r="AC59" s="106">
        <v>1408.3892000000001</v>
      </c>
      <c r="AD59" s="106">
        <v>1207.9838999999999</v>
      </c>
      <c r="AE59" s="106">
        <v>1762.3922</v>
      </c>
      <c r="AG59" s="106"/>
      <c r="AH59" s="106"/>
    </row>
  </sheetData>
  <mergeCells count="3">
    <mergeCell ref="E4:F4"/>
    <mergeCell ref="G4:H4"/>
    <mergeCell ref="L4:AE4"/>
  </mergeCells>
  <conditionalFormatting sqref="H15">
    <cfRule type="cellIs" dxfId="159" priority="1" operator="between">
      <formula>80</formula>
      <formula>120</formula>
    </cfRule>
  </conditionalFormatting>
  <conditionalFormatting sqref="I6">
    <cfRule type="cellIs" dxfId="158" priority="73" operator="between">
      <formula>1</formula>
      <formula>79</formula>
    </cfRule>
    <cfRule type="cellIs" dxfId="157" priority="74" operator="greaterThan">
      <formula>120</formula>
    </cfRule>
  </conditionalFormatting>
  <conditionalFormatting sqref="I6">
    <cfRule type="containsText" dxfId="156" priority="72" operator="containsText" text="&lt;">
      <formula>NOT(ISERROR(SEARCH("&lt;",I6)))</formula>
    </cfRule>
    <cfRule type="cellIs" dxfId="155" priority="75" operator="greaterThan">
      <formula>40</formula>
    </cfRule>
  </conditionalFormatting>
  <conditionalFormatting sqref="I6">
    <cfRule type="cellIs" dxfId="154" priority="71" operator="between">
      <formula>80</formula>
      <formula>120</formula>
    </cfRule>
  </conditionalFormatting>
  <conditionalFormatting sqref="I13:I15">
    <cfRule type="cellIs" dxfId="153" priority="68" operator="between">
      <formula>1</formula>
      <formula>79</formula>
    </cfRule>
    <cfRule type="cellIs" dxfId="152" priority="69" operator="greaterThan">
      <formula>120</formula>
    </cfRule>
  </conditionalFormatting>
  <conditionalFormatting sqref="I13:I15">
    <cfRule type="containsText" dxfId="151" priority="67" operator="containsText" text="&lt;">
      <formula>NOT(ISERROR(SEARCH("&lt;",I13)))</formula>
    </cfRule>
    <cfRule type="cellIs" dxfId="150" priority="70" operator="greaterThan">
      <formula>40</formula>
    </cfRule>
  </conditionalFormatting>
  <conditionalFormatting sqref="I13:I15">
    <cfRule type="cellIs" dxfId="149" priority="66" operator="between">
      <formula>80</formula>
      <formula>120</formula>
    </cfRule>
  </conditionalFormatting>
  <conditionalFormatting sqref="K17">
    <cfRule type="cellIs" dxfId="148" priority="33" operator="between">
      <formula>1</formula>
      <formula>79</formula>
    </cfRule>
    <cfRule type="cellIs" dxfId="147" priority="34" operator="greaterThan">
      <formula>120</formula>
    </cfRule>
  </conditionalFormatting>
  <conditionalFormatting sqref="K17">
    <cfRule type="containsText" dxfId="146" priority="32" operator="containsText" text="&lt;">
      <formula>NOT(ISERROR(SEARCH("&lt;",K17)))</formula>
    </cfRule>
    <cfRule type="cellIs" dxfId="145" priority="35" operator="greaterThan">
      <formula>40</formula>
    </cfRule>
  </conditionalFormatting>
  <conditionalFormatting sqref="K17">
    <cfRule type="cellIs" dxfId="144" priority="31" operator="between">
      <formula>80</formula>
      <formula>120</formula>
    </cfRule>
  </conditionalFormatting>
  <conditionalFormatting sqref="K20">
    <cfRule type="cellIs" dxfId="143" priority="28" operator="between">
      <formula>1</formula>
      <formula>79</formula>
    </cfRule>
    <cfRule type="cellIs" dxfId="142" priority="29" operator="greaterThan">
      <formula>120</formula>
    </cfRule>
  </conditionalFormatting>
  <conditionalFormatting sqref="K20">
    <cfRule type="containsText" dxfId="141" priority="27" operator="containsText" text="&lt;">
      <formula>NOT(ISERROR(SEARCH("&lt;",K20)))</formula>
    </cfRule>
    <cfRule type="cellIs" dxfId="140" priority="30" operator="greaterThan">
      <formula>40</formula>
    </cfRule>
  </conditionalFormatting>
  <conditionalFormatting sqref="K20">
    <cfRule type="cellIs" dxfId="139" priority="26" operator="between">
      <formula>80</formula>
      <formula>120</formula>
    </cfRule>
  </conditionalFormatting>
  <conditionalFormatting sqref="G6:G59">
    <cfRule type="cellIs" dxfId="138" priority="23" operator="between">
      <formula>1</formula>
      <formula>79</formula>
    </cfRule>
    <cfRule type="cellIs" dxfId="137" priority="24" operator="greaterThan">
      <formula>120</formula>
    </cfRule>
  </conditionalFormatting>
  <conditionalFormatting sqref="G6:G59">
    <cfRule type="containsText" dxfId="136" priority="22" operator="containsText" text="&lt;">
      <formula>NOT(ISERROR(SEARCH("&lt;",G6)))</formula>
    </cfRule>
    <cfRule type="cellIs" dxfId="135" priority="25" operator="greaterThan">
      <formula>40</formula>
    </cfRule>
  </conditionalFormatting>
  <conditionalFormatting sqref="G6:G59">
    <cfRule type="cellIs" dxfId="134" priority="21" operator="between">
      <formula>80</formula>
      <formula>120</formula>
    </cfRule>
  </conditionalFormatting>
  <conditionalFormatting sqref="H7:H14">
    <cfRule type="cellIs" dxfId="133" priority="18" operator="between">
      <formula>1</formula>
      <formula>79</formula>
    </cfRule>
    <cfRule type="cellIs" dxfId="132" priority="19" operator="greaterThan">
      <formula>120</formula>
    </cfRule>
  </conditionalFormatting>
  <conditionalFormatting sqref="H7:H14">
    <cfRule type="containsText" dxfId="131" priority="17" operator="containsText" text="&lt;">
      <formula>NOT(ISERROR(SEARCH("&lt;",H7)))</formula>
    </cfRule>
    <cfRule type="cellIs" dxfId="130" priority="20" operator="greaterThan">
      <formula>40</formula>
    </cfRule>
  </conditionalFormatting>
  <conditionalFormatting sqref="H7:H14">
    <cfRule type="cellIs" dxfId="129" priority="16" operator="between">
      <formula>80</formula>
      <formula>120</formula>
    </cfRule>
  </conditionalFormatting>
  <conditionalFormatting sqref="H15">
    <cfRule type="cellIs" dxfId="128" priority="3" operator="between">
      <formula>1</formula>
      <formula>79</formula>
    </cfRule>
    <cfRule type="cellIs" dxfId="127" priority="4" operator="greaterThan">
      <formula>120</formula>
    </cfRule>
  </conditionalFormatting>
  <conditionalFormatting sqref="H15">
    <cfRule type="containsText" dxfId="126" priority="2" operator="containsText" text="&lt;">
      <formula>NOT(ISERROR(SEARCH("&lt;",H15)))</formula>
    </cfRule>
    <cfRule type="cellIs" dxfId="125" priority="5" operator="greaterThan">
      <formula>40</formula>
    </cfRule>
  </conditionalFormatting>
  <conditionalFormatting sqref="J6:J7">
    <cfRule type="cellIs" dxfId="124" priority="63" operator="between">
      <formula>1</formula>
      <formula>79</formula>
    </cfRule>
    <cfRule type="cellIs" dxfId="123" priority="64" operator="greaterThan">
      <formula>120</formula>
    </cfRule>
  </conditionalFormatting>
  <conditionalFormatting sqref="J6:J7">
    <cfRule type="containsText" dxfId="122" priority="62" operator="containsText" text="&lt;">
      <formula>NOT(ISERROR(SEARCH("&lt;",J6)))</formula>
    </cfRule>
    <cfRule type="cellIs" dxfId="121" priority="65" operator="greaterThan">
      <formula>40</formula>
    </cfRule>
  </conditionalFormatting>
  <conditionalFormatting sqref="J6:J7">
    <cfRule type="cellIs" dxfId="120" priority="61" operator="between">
      <formula>80</formula>
      <formula>120</formula>
    </cfRule>
  </conditionalFormatting>
  <conditionalFormatting sqref="K6">
    <cfRule type="cellIs" dxfId="119" priority="58" operator="between">
      <formula>1</formula>
      <formula>79</formula>
    </cfRule>
    <cfRule type="cellIs" dxfId="118" priority="59" operator="greaterThan">
      <formula>120</formula>
    </cfRule>
  </conditionalFormatting>
  <conditionalFormatting sqref="K6">
    <cfRule type="containsText" dxfId="117" priority="57" operator="containsText" text="&lt;">
      <formula>NOT(ISERROR(SEARCH("&lt;",K6)))</formula>
    </cfRule>
    <cfRule type="cellIs" dxfId="116" priority="60" operator="greaterThan">
      <formula>40</formula>
    </cfRule>
  </conditionalFormatting>
  <conditionalFormatting sqref="K6">
    <cfRule type="cellIs" dxfId="115" priority="56" operator="between">
      <formula>80</formula>
      <formula>120</formula>
    </cfRule>
  </conditionalFormatting>
  <conditionalFormatting sqref="K13:K15">
    <cfRule type="cellIs" dxfId="114" priority="53" operator="between">
      <formula>1</formula>
      <formula>79</formula>
    </cfRule>
    <cfRule type="cellIs" dxfId="113" priority="54" operator="greaterThan">
      <formula>120</formula>
    </cfRule>
  </conditionalFormatting>
  <conditionalFormatting sqref="K13:K15">
    <cfRule type="containsText" dxfId="112" priority="52" operator="containsText" text="&lt;">
      <formula>NOT(ISERROR(SEARCH("&lt;",K13)))</formula>
    </cfRule>
    <cfRule type="cellIs" dxfId="111" priority="55" operator="greaterThan">
      <formula>40</formula>
    </cfRule>
  </conditionalFormatting>
  <conditionalFormatting sqref="K13:K15">
    <cfRule type="cellIs" dxfId="110" priority="51" operator="between">
      <formula>80</formula>
      <formula>120</formula>
    </cfRule>
  </conditionalFormatting>
  <conditionalFormatting sqref="J15:J21">
    <cfRule type="cellIs" dxfId="109" priority="48" operator="between">
      <formula>1</formula>
      <formula>79</formula>
    </cfRule>
    <cfRule type="cellIs" dxfId="108" priority="49" operator="greaterThan">
      <formula>120</formula>
    </cfRule>
  </conditionalFormatting>
  <conditionalFormatting sqref="J15:J21">
    <cfRule type="containsText" dxfId="107" priority="47" operator="containsText" text="&lt;">
      <formula>NOT(ISERROR(SEARCH("&lt;",J15)))</formula>
    </cfRule>
    <cfRule type="cellIs" dxfId="106" priority="50" operator="greaterThan">
      <formula>40</formula>
    </cfRule>
  </conditionalFormatting>
  <conditionalFormatting sqref="J15:J21">
    <cfRule type="cellIs" dxfId="105" priority="46" operator="between">
      <formula>80</formula>
      <formula>120</formula>
    </cfRule>
  </conditionalFormatting>
  <conditionalFormatting sqref="I17">
    <cfRule type="cellIs" dxfId="104" priority="43" operator="between">
      <formula>1</formula>
      <formula>79</formula>
    </cfRule>
    <cfRule type="cellIs" dxfId="103" priority="44" operator="greaterThan">
      <formula>120</formula>
    </cfRule>
  </conditionalFormatting>
  <conditionalFormatting sqref="I17">
    <cfRule type="containsText" dxfId="102" priority="42" operator="containsText" text="&lt;">
      <formula>NOT(ISERROR(SEARCH("&lt;",I17)))</formula>
    </cfRule>
    <cfRule type="cellIs" dxfId="101" priority="45" operator="greaterThan">
      <formula>40</formula>
    </cfRule>
  </conditionalFormatting>
  <conditionalFormatting sqref="I17">
    <cfRule type="cellIs" dxfId="100" priority="41" operator="between">
      <formula>80</formula>
      <formula>120</formula>
    </cfRule>
  </conditionalFormatting>
  <conditionalFormatting sqref="I20:I21">
    <cfRule type="cellIs" dxfId="99" priority="38" operator="between">
      <formula>1</formula>
      <formula>79</formula>
    </cfRule>
    <cfRule type="cellIs" dxfId="98" priority="39" operator="greaterThan">
      <formula>120</formula>
    </cfRule>
  </conditionalFormatting>
  <conditionalFormatting sqref="I20:I21">
    <cfRule type="containsText" dxfId="97" priority="37" operator="containsText" text="&lt;">
      <formula>NOT(ISERROR(SEARCH("&lt;",I20)))</formula>
    </cfRule>
    <cfRule type="cellIs" dxfId="96" priority="40" operator="greaterThan">
      <formula>40</formula>
    </cfRule>
  </conditionalFormatting>
  <conditionalFormatting sqref="I20:I21">
    <cfRule type="cellIs" dxfId="95" priority="36" operator="between">
      <formula>80</formula>
      <formula>120</formula>
    </cfRule>
  </conditionalFormatting>
  <conditionalFormatting sqref="H6">
    <cfRule type="cellIs" dxfId="94" priority="13" operator="between">
      <formula>1</formula>
      <formula>79</formula>
    </cfRule>
    <cfRule type="cellIs" dxfId="93" priority="14" operator="greaterThan">
      <formula>120</formula>
    </cfRule>
  </conditionalFormatting>
  <conditionalFormatting sqref="H6">
    <cfRule type="containsText" dxfId="92" priority="12" operator="containsText" text="&lt;">
      <formula>NOT(ISERROR(SEARCH("&lt;",H6)))</formula>
    </cfRule>
    <cfRule type="cellIs" dxfId="91" priority="15" operator="greaterThan">
      <formula>40</formula>
    </cfRule>
  </conditionalFormatting>
  <conditionalFormatting sqref="H6">
    <cfRule type="cellIs" dxfId="90" priority="11" operator="between">
      <formula>80</formula>
      <formula>120</formula>
    </cfRule>
  </conditionalFormatting>
  <conditionalFormatting sqref="H16:H21">
    <cfRule type="cellIs" dxfId="89" priority="8" operator="between">
      <formula>1</formula>
      <formula>79</formula>
    </cfRule>
    <cfRule type="cellIs" dxfId="88" priority="9" operator="greaterThan">
      <formula>120</formula>
    </cfRule>
  </conditionalFormatting>
  <conditionalFormatting sqref="H16:H21">
    <cfRule type="containsText" dxfId="87" priority="7" operator="containsText" text="&lt;">
      <formula>NOT(ISERROR(SEARCH("&lt;",H16)))</formula>
    </cfRule>
    <cfRule type="cellIs" dxfId="86" priority="10" operator="greaterThan">
      <formula>40</formula>
    </cfRule>
  </conditionalFormatting>
  <conditionalFormatting sqref="H16:H21">
    <cfRule type="cellIs" dxfId="85" priority="6" operator="between">
      <formula>80</formula>
      <formula>120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/>
  </sheetPr>
  <dimension ref="A1:CJ5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ColWidth="9.140625" defaultRowHeight="15" x14ac:dyDescent="0.25"/>
  <cols>
    <col min="1" max="2" width="31.7109375" customWidth="1"/>
    <col min="3" max="3" width="11.140625" customWidth="1"/>
  </cols>
  <sheetData>
    <row r="1" spans="1:88" x14ac:dyDescent="0.25">
      <c r="A1">
        <v>1</v>
      </c>
      <c r="B1">
        <v>2</v>
      </c>
      <c r="C1" s="101">
        <v>3</v>
      </c>
      <c r="D1" s="101">
        <v>4</v>
      </c>
      <c r="E1" s="101">
        <v>5</v>
      </c>
      <c r="F1" s="101">
        <v>6</v>
      </c>
      <c r="G1" s="101">
        <v>7</v>
      </c>
      <c r="H1" s="101">
        <v>8</v>
      </c>
      <c r="I1" s="101">
        <v>9</v>
      </c>
      <c r="J1" s="101">
        <v>10</v>
      </c>
      <c r="K1" s="101">
        <v>11</v>
      </c>
      <c r="L1" s="101">
        <v>12</v>
      </c>
      <c r="M1" s="101">
        <v>13</v>
      </c>
      <c r="N1" s="101">
        <v>14</v>
      </c>
      <c r="O1" s="101">
        <v>15</v>
      </c>
      <c r="P1" s="101">
        <v>16</v>
      </c>
      <c r="Q1" s="101">
        <v>17</v>
      </c>
      <c r="R1" s="101">
        <v>18</v>
      </c>
      <c r="S1" s="101">
        <v>19</v>
      </c>
      <c r="T1" s="101">
        <v>20</v>
      </c>
      <c r="U1" s="101">
        <v>21</v>
      </c>
      <c r="V1" s="101">
        <v>22</v>
      </c>
      <c r="W1" s="101">
        <v>23</v>
      </c>
      <c r="X1" s="101">
        <v>24</v>
      </c>
      <c r="Y1" s="101">
        <v>25</v>
      </c>
      <c r="Z1" s="101">
        <v>26</v>
      </c>
      <c r="AA1" s="101">
        <v>27</v>
      </c>
      <c r="AB1" s="101">
        <v>28</v>
      </c>
      <c r="AC1" s="101">
        <v>29</v>
      </c>
      <c r="AD1" s="101">
        <v>30</v>
      </c>
      <c r="AE1" s="101">
        <v>31</v>
      </c>
      <c r="AF1" s="101">
        <v>32</v>
      </c>
      <c r="AG1" s="101">
        <v>33</v>
      </c>
      <c r="AH1" s="101">
        <v>34</v>
      </c>
      <c r="AI1" s="101">
        <v>35</v>
      </c>
      <c r="AJ1" s="101">
        <v>36</v>
      </c>
      <c r="AK1" s="101">
        <v>37</v>
      </c>
      <c r="AL1" s="101">
        <v>38</v>
      </c>
      <c r="AM1" s="101">
        <v>39</v>
      </c>
      <c r="AN1" s="101">
        <v>40</v>
      </c>
      <c r="AO1" s="101">
        <v>41</v>
      </c>
      <c r="AP1" s="101">
        <v>42</v>
      </c>
      <c r="AQ1" s="101">
        <v>43</v>
      </c>
      <c r="AR1" s="101">
        <v>44</v>
      </c>
      <c r="AS1" s="101">
        <v>45</v>
      </c>
      <c r="AT1" s="101">
        <v>46</v>
      </c>
      <c r="AU1" s="101">
        <v>47</v>
      </c>
      <c r="AV1" s="101">
        <v>48</v>
      </c>
      <c r="AW1" s="101">
        <v>49</v>
      </c>
      <c r="AX1" s="101">
        <v>50</v>
      </c>
      <c r="AY1" s="101">
        <v>51</v>
      </c>
      <c r="AZ1" s="101">
        <v>52</v>
      </c>
      <c r="BA1" s="101">
        <v>53</v>
      </c>
      <c r="BB1" s="101">
        <v>54</v>
      </c>
      <c r="BC1" s="101">
        <v>55</v>
      </c>
      <c r="BD1" s="101">
        <v>56</v>
      </c>
      <c r="BE1" s="101">
        <v>57</v>
      </c>
      <c r="BF1" s="101">
        <v>58</v>
      </c>
      <c r="BG1" s="101">
        <v>59</v>
      </c>
      <c r="BH1" s="101">
        <v>60</v>
      </c>
      <c r="BI1" s="101">
        <v>61</v>
      </c>
      <c r="BJ1" s="101">
        <v>62</v>
      </c>
      <c r="BK1" s="101">
        <v>63</v>
      </c>
      <c r="BL1" s="101">
        <v>64</v>
      </c>
      <c r="BM1" s="101">
        <v>65</v>
      </c>
      <c r="BN1" s="101">
        <v>66</v>
      </c>
      <c r="BO1" s="101">
        <v>67</v>
      </c>
      <c r="BP1" s="101">
        <v>68</v>
      </c>
      <c r="BQ1" s="101">
        <v>69</v>
      </c>
      <c r="BR1" s="101">
        <v>70</v>
      </c>
      <c r="BS1" s="101">
        <v>71</v>
      </c>
      <c r="BT1" s="101">
        <v>72</v>
      </c>
      <c r="BU1" s="101">
        <v>73</v>
      </c>
      <c r="BV1" s="101">
        <v>74</v>
      </c>
      <c r="BW1" s="101">
        <v>75</v>
      </c>
      <c r="BX1" s="101">
        <v>76</v>
      </c>
      <c r="BY1" s="101">
        <v>77</v>
      </c>
      <c r="BZ1" s="101">
        <v>78</v>
      </c>
      <c r="CA1" s="101">
        <v>79</v>
      </c>
      <c r="CB1" s="101">
        <v>80</v>
      </c>
      <c r="CC1" s="101">
        <v>81</v>
      </c>
      <c r="CD1" s="101">
        <v>82</v>
      </c>
      <c r="CE1" s="101">
        <v>83</v>
      </c>
      <c r="CF1" s="101">
        <v>84</v>
      </c>
      <c r="CG1" s="101">
        <v>85</v>
      </c>
      <c r="CH1" s="101">
        <v>86</v>
      </c>
      <c r="CI1" s="101">
        <v>87</v>
      </c>
      <c r="CJ1" s="101">
        <v>88</v>
      </c>
    </row>
    <row r="2" spans="1:88" s="86" customFormat="1" ht="42.75" customHeight="1" x14ac:dyDescent="0.25">
      <c r="A2" s="272" t="s">
        <v>14</v>
      </c>
      <c r="B2" s="266"/>
      <c r="C2" s="101" t="s">
        <v>293</v>
      </c>
      <c r="D2" s="101" t="s">
        <v>294</v>
      </c>
      <c r="E2" s="101" t="s">
        <v>295</v>
      </c>
      <c r="F2" s="101" t="s">
        <v>296</v>
      </c>
      <c r="G2" s="101" t="s">
        <v>297</v>
      </c>
      <c r="H2" s="101" t="s">
        <v>298</v>
      </c>
      <c r="I2" s="101" t="s">
        <v>299</v>
      </c>
      <c r="J2" s="101" t="s">
        <v>300</v>
      </c>
      <c r="K2" s="101" t="s">
        <v>301</v>
      </c>
      <c r="L2" s="101" t="s">
        <v>302</v>
      </c>
      <c r="M2" s="101" t="s">
        <v>303</v>
      </c>
      <c r="N2" s="101" t="s">
        <v>304</v>
      </c>
      <c r="O2" s="101" t="s">
        <v>305</v>
      </c>
      <c r="P2" s="101" t="s">
        <v>306</v>
      </c>
      <c r="Q2" s="101" t="s">
        <v>307</v>
      </c>
      <c r="R2" s="101" t="s">
        <v>308</v>
      </c>
      <c r="S2" s="101" t="s">
        <v>309</v>
      </c>
      <c r="T2" s="101" t="s">
        <v>310</v>
      </c>
      <c r="U2" s="101" t="s">
        <v>311</v>
      </c>
      <c r="V2" s="101" t="s">
        <v>312</v>
      </c>
      <c r="W2" s="101" t="s">
        <v>313</v>
      </c>
      <c r="X2" s="101" t="s">
        <v>314</v>
      </c>
      <c r="Y2" s="101" t="s">
        <v>315</v>
      </c>
      <c r="Z2" s="148" t="s">
        <v>316</v>
      </c>
      <c r="AA2" s="148" t="s">
        <v>317</v>
      </c>
      <c r="AB2" s="148" t="s">
        <v>318</v>
      </c>
      <c r="AC2" s="148" t="s">
        <v>319</v>
      </c>
      <c r="AD2" s="148" t="s">
        <v>320</v>
      </c>
      <c r="AE2" s="148" t="s">
        <v>321</v>
      </c>
      <c r="AF2" s="148" t="s">
        <v>322</v>
      </c>
      <c r="AG2" s="148" t="s">
        <v>323</v>
      </c>
      <c r="AH2" s="148" t="s">
        <v>324</v>
      </c>
      <c r="AI2" s="148" t="s">
        <v>325</v>
      </c>
      <c r="AJ2" s="148" t="s">
        <v>326</v>
      </c>
      <c r="AK2" s="148" t="s">
        <v>327</v>
      </c>
      <c r="AL2" s="101" t="s">
        <v>328</v>
      </c>
      <c r="AM2" s="101" t="s">
        <v>329</v>
      </c>
      <c r="AN2" s="101" t="s">
        <v>330</v>
      </c>
      <c r="AO2" s="101" t="s">
        <v>331</v>
      </c>
      <c r="AP2" s="101" t="s">
        <v>332</v>
      </c>
      <c r="AQ2" s="101" t="s">
        <v>333</v>
      </c>
      <c r="AR2" s="101" t="s">
        <v>334</v>
      </c>
      <c r="AS2" s="101" t="s">
        <v>335</v>
      </c>
      <c r="AT2" s="101" t="s">
        <v>336</v>
      </c>
      <c r="AU2" s="148" t="s">
        <v>337</v>
      </c>
      <c r="AV2" s="148" t="s">
        <v>338</v>
      </c>
      <c r="AW2" s="148" t="s">
        <v>339</v>
      </c>
      <c r="AX2" s="148" t="s">
        <v>340</v>
      </c>
      <c r="AY2" s="148" t="s">
        <v>341</v>
      </c>
      <c r="AZ2" s="148" t="s">
        <v>342</v>
      </c>
      <c r="BA2" s="148" t="s">
        <v>343</v>
      </c>
      <c r="BB2" s="148" t="s">
        <v>344</v>
      </c>
      <c r="BC2" s="101" t="s">
        <v>345</v>
      </c>
      <c r="BD2" s="101" t="s">
        <v>346</v>
      </c>
      <c r="BE2" s="101" t="s">
        <v>347</v>
      </c>
      <c r="BF2" s="101" t="s">
        <v>348</v>
      </c>
      <c r="BG2" s="101" t="s">
        <v>349</v>
      </c>
      <c r="BH2" s="101" t="s">
        <v>350</v>
      </c>
      <c r="BI2" s="101" t="s">
        <v>351</v>
      </c>
      <c r="BJ2" s="101" t="s">
        <v>352</v>
      </c>
      <c r="BK2" s="101" t="s">
        <v>353</v>
      </c>
      <c r="BL2" s="101" t="s">
        <v>354</v>
      </c>
      <c r="BM2" s="101" t="s">
        <v>355</v>
      </c>
      <c r="BN2" s="101" t="s">
        <v>356</v>
      </c>
      <c r="BO2" s="101" t="s">
        <v>357</v>
      </c>
      <c r="BP2" s="101" t="s">
        <v>358</v>
      </c>
      <c r="BQ2" s="101" t="s">
        <v>359</v>
      </c>
      <c r="BR2" s="101" t="s">
        <v>360</v>
      </c>
      <c r="BS2" s="101" t="s">
        <v>361</v>
      </c>
      <c r="BT2" s="101" t="s">
        <v>362</v>
      </c>
      <c r="BU2" s="101" t="s">
        <v>363</v>
      </c>
      <c r="BV2" s="101" t="s">
        <v>364</v>
      </c>
      <c r="BW2" s="101" t="s">
        <v>365</v>
      </c>
      <c r="BX2" s="101" t="s">
        <v>366</v>
      </c>
      <c r="BY2" s="101" t="s">
        <v>367</v>
      </c>
      <c r="BZ2" s="101" t="s">
        <v>368</v>
      </c>
      <c r="CA2" s="101" t="s">
        <v>369</v>
      </c>
      <c r="CB2" s="101" t="s">
        <v>370</v>
      </c>
      <c r="CC2" s="101" t="s">
        <v>371</v>
      </c>
      <c r="CD2" s="101" t="s">
        <v>372</v>
      </c>
      <c r="CE2" s="101" t="s">
        <v>373</v>
      </c>
      <c r="CF2" s="101" t="s">
        <v>374</v>
      </c>
      <c r="CG2" s="101" t="s">
        <v>375</v>
      </c>
      <c r="CH2" s="101" t="s">
        <v>376</v>
      </c>
    </row>
    <row r="3" spans="1:88" ht="102.75" customHeight="1" x14ac:dyDescent="0.25">
      <c r="A3" s="272"/>
      <c r="B3" s="27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1"/>
      <c r="AU3" s="83"/>
      <c r="AV3" s="83"/>
      <c r="AW3" s="83"/>
      <c r="AX3" s="83"/>
      <c r="AY3" s="83"/>
      <c r="CJ3" s="159" t="s">
        <v>144</v>
      </c>
    </row>
    <row r="4" spans="1:88" x14ac:dyDescent="0.25">
      <c r="A4" s="101" t="s">
        <v>213</v>
      </c>
      <c r="B4" s="3"/>
      <c r="C4" s="117">
        <f>(INDEX('raw ISTD Area'!$C$2:$CJ$57,MATCH($A4,'raw ISTD Area'!$C$2:$C$57,0),MATCH(C$2,'raw ISTD Area'!$C$2:$CJ$2,0)))/'raw ISTD Area Cal'!$AJ4</f>
        <v>5.8648618531790482E-5</v>
      </c>
      <c r="D4" s="117">
        <f>(INDEX('raw ISTD Area'!$C$2:$CJ$57,MATCH($A4,'raw ISTD Area'!$C$2:$C$57,0),MATCH(D$2,'raw ISTD Area'!$C$2:$CJ$2,0)))/'raw ISTD Area Cal'!$AJ4</f>
        <v>5.2783756678611432E-4</v>
      </c>
      <c r="E4" s="117">
        <f>(INDEX('raw ISTD Area'!$C$2:$CJ$57,MATCH($A4,'raw ISTD Area'!$C$2:$C$57,0),MATCH(E$2,'raw ISTD Area'!$C$2:$CJ$2,0)))/'raw ISTD Area Cal'!$AJ4</f>
        <v>5.8648618531790482E-5</v>
      </c>
      <c r="F4" s="117">
        <f>(INDEX('raw ISTD Area'!$C$2:$CJ$57,MATCH($A4,'raw ISTD Area'!$C$2:$C$57,0),MATCH(F$2,'raw ISTD Area'!$C$2:$CJ$2,0)))/'raw ISTD Area Cal'!$AJ4</f>
        <v>0.93790870756039335</v>
      </c>
      <c r="G4" s="117">
        <f>(INDEX('raw ISTD Area'!$C$2:$CJ$57,MATCH($A4,'raw ISTD Area'!$C$2:$C$57,0),MATCH(G$2,'raw ISTD Area'!$C$2:$CJ$2,0)))/'raw ISTD Area Cal'!$AJ4</f>
        <v>0.96864058367105155</v>
      </c>
      <c r="H4" s="117">
        <f>(INDEX('raw ISTD Area'!$C$2:$CJ$57,MATCH($A4,'raw ISTD Area'!$C$2:$C$57,0),MATCH(H$2,'raw ISTD Area'!$C$2:$CJ$2,0)))/'raw ISTD Area Cal'!$AJ4</f>
        <v>0.95773194062413858</v>
      </c>
      <c r="I4" s="117">
        <f>(INDEX('raw ISTD Area'!$C$2:$CJ$57,MATCH($A4,'raw ISTD Area'!$C$2:$C$57,0),MATCH(I$2,'raw ISTD Area'!$C$2:$CJ$2,0)))/'raw ISTD Area Cal'!$AJ4</f>
        <v>0.98635246646765229</v>
      </c>
      <c r="J4" s="117">
        <f>(INDEX('raw ISTD Area'!$C$2:$CJ$57,MATCH($A4,'raw ISTD Area'!$C$2:$C$57,0),MATCH(J$2,'raw ISTD Area'!$C$2:$CJ$2,0)))/'raw ISTD Area Cal'!$AJ4</f>
        <v>0.97163166321617289</v>
      </c>
      <c r="K4" s="117">
        <f>(INDEX('raw ISTD Area'!$C$2:$CJ$57,MATCH($A4,'raw ISTD Area'!$C$2:$C$57,0),MATCH(K$2,'raw ISTD Area'!$C$2:$CJ$2,0)))/'raw ISTD Area Cal'!$AJ4</f>
        <v>1.002128944852704</v>
      </c>
      <c r="L4" s="117">
        <f>(INDEX('raw ISTD Area'!$C$2:$CJ$57,MATCH($A4,'raw ISTD Area'!$C$2:$C$57,0),MATCH(L$2,'raw ISTD Area'!$C$2:$CJ$2,0)))/'raw ISTD Area Cal'!$AJ4</f>
        <v>0.97174896045323644</v>
      </c>
      <c r="M4" s="117">
        <f>(INDEX('raw ISTD Area'!$C$2:$CJ$57,MATCH($A4,'raw ISTD Area'!$C$2:$C$57,0),MATCH(M$2,'raw ISTD Area'!$C$2:$CJ$2,0)))/'raw ISTD Area Cal'!$AJ4</f>
        <v>1.0198408276493047</v>
      </c>
      <c r="N4" s="117">
        <f>(INDEX('raw ISTD Area'!$C$2:$CJ$57,MATCH($A4,'raw ISTD Area'!$C$2:$C$57,0),MATCH(N$2,'raw ISTD Area'!$C$2:$CJ$2,0)))/'raw ISTD Area Cal'!$AJ4</f>
        <v>0.98488625100435756</v>
      </c>
      <c r="O4" s="117">
        <f>(INDEX('raw ISTD Area'!$C$2:$CJ$57,MATCH($A4,'raw ISTD Area'!$C$2:$C$57,0),MATCH(O$2,'raw ISTD Area'!$C$2:$CJ$2,0)))/'raw ISTD Area Cal'!$AJ4</f>
        <v>0.94025465230166494</v>
      </c>
      <c r="P4" s="117">
        <f>(INDEX('raw ISTD Area'!$C$2:$CJ$57,MATCH($A4,'raw ISTD Area'!$C$2:$C$57,0),MATCH(P$2,'raw ISTD Area'!$C$2:$CJ$2,0)))/'raw ISTD Area Cal'!$AJ4</f>
        <v>0.93585600591178075</v>
      </c>
      <c r="Q4" s="117">
        <f>(INDEX('raw ISTD Area'!$C$2:$CJ$57,MATCH($A4,'raw ISTD Area'!$C$2:$C$57,0),MATCH(Q$2,'raw ISTD Area'!$C$2:$CJ$2,0)))/'raw ISTD Area Cal'!$AJ4</f>
        <v>0.95391978041957215</v>
      </c>
      <c r="R4" s="117">
        <f>(INDEX('raw ISTD Area'!$C$2:$CJ$57,MATCH($A4,'raw ISTD Area'!$C$2:$C$57,0),MATCH(R$2,'raw ISTD Area'!$C$2:$CJ$2,0)))/'raw ISTD Area Cal'!$AJ4</f>
        <v>0.89503656741365456</v>
      </c>
      <c r="S4" s="117">
        <f>(INDEX('raw ISTD Area'!$C$2:$CJ$57,MATCH($A4,'raw ISTD Area'!$C$2:$C$57,0),MATCH(S$2,'raw ISTD Area'!$C$2:$CJ$2,0)))/'raw ISTD Area Cal'!$AJ4</f>
        <v>0.88629792325241774</v>
      </c>
      <c r="T4" s="117">
        <f>(INDEX('raw ISTD Area'!$C$2:$CJ$57,MATCH($A4,'raw ISTD Area'!$C$2:$C$57,0),MATCH(T$2,'raw ISTD Area'!$C$2:$CJ$2,0)))/'raw ISTD Area Cal'!$AJ4</f>
        <v>0.95268815943040452</v>
      </c>
      <c r="U4" s="117">
        <f>(INDEX('raw ISTD Area'!$C$2:$CJ$57,MATCH($A4,'raw ISTD Area'!$C$2:$C$57,0),MATCH(U$2,'raw ISTD Area'!$C$2:$CJ$2,0)))/'raw ISTD Area Cal'!$AJ4</f>
        <v>1.0635926970740204</v>
      </c>
      <c r="V4" s="117">
        <f>(INDEX('raw ISTD Area'!$C$2:$CJ$57,MATCH($A4,'raw ISTD Area'!$C$2:$C$57,0),MATCH(V$2,'raw ISTD Area'!$C$2:$CJ$2,0)))/'raw ISTD Area Cal'!$AJ4</f>
        <v>5.8648618531790482E-5</v>
      </c>
      <c r="W4" s="117">
        <f>(INDEX('raw ISTD Area'!$C$2:$CJ$57,MATCH($A4,'raw ISTD Area'!$C$2:$C$57,0),MATCH(W$2,'raw ISTD Area'!$C$2:$CJ$2,0)))/'raw ISTD Area Cal'!$AJ4</f>
        <v>5.8648618531790482E-5</v>
      </c>
      <c r="X4" s="117">
        <f>(INDEX('raw ISTD Area'!$C$2:$CJ$57,MATCH($A4,'raw ISTD Area'!$C$2:$C$57,0),MATCH(X$2,'raw ISTD Area'!$C$2:$CJ$2,0)))/'raw ISTD Area Cal'!$AJ4</f>
        <v>0</v>
      </c>
      <c r="Y4" s="117">
        <f>(INDEX('raw ISTD Area'!$C$2:$CJ$57,MATCH($A4,'raw ISTD Area'!$C$2:$C$57,0),MATCH(Y$2,'raw ISTD Area'!$C$2:$CJ$2,0)))/'raw ISTD Area Cal'!$AJ4</f>
        <v>0.94195546223908688</v>
      </c>
      <c r="Z4" s="117">
        <f>(INDEX('raw ISTD Area'!$C$2:$CJ$57,MATCH($A4,'raw ISTD Area'!$C$2:$C$57,0),MATCH(Z$2,'raw ISTD Area'!$C$2:$CJ$2,0)))/'raw ISTD Area Cal'!$AJ4</f>
        <v>0.18925909200208788</v>
      </c>
      <c r="AA4" s="117">
        <f>(INDEX('raw ISTD Area'!$C$2:$CJ$57,MATCH($A4,'raw ISTD Area'!$C$2:$C$57,0),MATCH(AA$2,'raw ISTD Area'!$C$2:$CJ$2,0)))/'raw ISTD Area Cal'!$AJ4</f>
        <v>0.22345123660612173</v>
      </c>
      <c r="AB4" s="117">
        <f>(INDEX('raw ISTD Area'!$C$2:$CJ$57,MATCH($A4,'raw ISTD Area'!$C$2:$C$57,0),MATCH(AB$2,'raw ISTD Area'!$C$2:$CJ$2,0)))/'raw ISTD Area Cal'!$AJ4</f>
        <v>0.21758637475294268</v>
      </c>
      <c r="AC4" s="117">
        <f>(INDEX('raw ISTD Area'!$C$2:$CJ$57,MATCH($A4,'raw ISTD Area'!$C$2:$C$57,0),MATCH(AC$2,'raw ISTD Area'!$C$2:$CJ$2,0)))/'raw ISTD Area Cal'!$AJ4</f>
        <v>0.2174690775158791</v>
      </c>
      <c r="AD4" s="117">
        <f>(INDEX('raw ISTD Area'!$C$2:$CJ$57,MATCH($A4,'raw ISTD Area'!$C$2:$C$57,0),MATCH(AD$2,'raw ISTD Area'!$C$2:$CJ$2,0)))/'raw ISTD Area Cal'!$AJ4</f>
        <v>0.235415554786607</v>
      </c>
      <c r="AE4" s="117">
        <f>(INDEX('raw ISTD Area'!$C$2:$CJ$57,MATCH($A4,'raw ISTD Area'!$C$2:$C$57,0),MATCH(AE$2,'raw ISTD Area'!$C$2:$CJ$2,0)))/'raw ISTD Area Cal'!$AJ4</f>
        <v>0.17219234400933686</v>
      </c>
      <c r="AF4" s="117">
        <f>(INDEX('raw ISTD Area'!$C$2:$CJ$57,MATCH($A4,'raw ISTD Area'!$C$2:$C$57,0),MATCH(AF$2,'raw ISTD Area'!$C$2:$CJ$2,0)))/'raw ISTD Area Cal'!$AJ4</f>
        <v>0.2347117713642255</v>
      </c>
      <c r="AG4" s="117">
        <f>(INDEX('raw ISTD Area'!$C$2:$CJ$57,MATCH($A4,'raw ISTD Area'!$C$2:$C$57,0),MATCH(AG$2,'raw ISTD Area'!$C$2:$CJ$2,0)))/'raw ISTD Area Cal'!$AJ4</f>
        <v>0.22655961338830663</v>
      </c>
      <c r="AH4" s="117">
        <f>(INDEX('raw ISTD Area'!$C$2:$CJ$57,MATCH($A4,'raw ISTD Area'!$C$2:$C$57,0),MATCH(AH$2,'raw ISTD Area'!$C$2:$CJ$2,0)))/'raw ISTD Area Cal'!$AJ4</f>
        <v>0.15823397279877072</v>
      </c>
      <c r="AI4" s="117">
        <f>(INDEX('raw ISTD Area'!$C$2:$CJ$57,MATCH($A4,'raw ISTD Area'!$C$2:$C$57,0),MATCH(AI$2,'raw ISTD Area'!$C$2:$CJ$2,0)))/'raw ISTD Area Cal'!$AJ4</f>
        <v>0.18697179587934806</v>
      </c>
      <c r="AJ4" s="117">
        <f>(INDEX('raw ISTD Area'!$C$2:$CJ$57,MATCH($A4,'raw ISTD Area'!$C$2:$C$57,0),MATCH(AJ$2,'raw ISTD Area'!$C$2:$CJ$2,0)))/'raw ISTD Area Cal'!$AJ4</f>
        <v>0.19154638812482772</v>
      </c>
      <c r="AK4" s="117">
        <f>(INDEX('raw ISTD Area'!$C$2:$CJ$57,MATCH($A4,'raw ISTD Area'!$C$2:$C$57,0),MATCH(AK$2,'raw ISTD Area'!$C$2:$CJ$2,0)))/'raw ISTD Area Cal'!$AJ4</f>
        <v>0.20216178807908178</v>
      </c>
      <c r="AL4" s="117">
        <f>(INDEX('raw ISTD Area'!$C$2:$CJ$57,MATCH($A4,'raw ISTD Area'!$C$2:$C$57,0),MATCH(AL$2,'raw ISTD Area'!$C$2:$CJ$2,0)))/'raw ISTD Area Cal'!$AJ4</f>
        <v>1.7594585559537143E-4</v>
      </c>
      <c r="AM4" s="117">
        <f>(INDEX('raw ISTD Area'!$C$2:$CJ$57,MATCH($A4,'raw ISTD Area'!$C$2:$C$57,0),MATCH(AM$2,'raw ISTD Area'!$C$2:$CJ$2,0)))/'raw ISTD Area Cal'!$AJ4</f>
        <v>1.7594585559537143E-4</v>
      </c>
      <c r="AN4" s="117">
        <f>(INDEX('raw ISTD Area'!$C$2:$CJ$57,MATCH($A4,'raw ISTD Area'!$C$2:$C$57,0),MATCH(AN$2,'raw ISTD Area'!$C$2:$CJ$2,0)))/'raw ISTD Area Cal'!$AJ4</f>
        <v>1.1729723706358096E-4</v>
      </c>
      <c r="AO4" s="117">
        <f>(INDEX('raw ISTD Area'!$C$2:$CJ$57,MATCH($A4,'raw ISTD Area'!$C$2:$C$57,0),MATCH(AO$2,'raw ISTD Area'!$C$2:$CJ$2,0)))/'raw ISTD Area Cal'!$AJ4</f>
        <v>0.9403719495387286</v>
      </c>
      <c r="AP4" s="117">
        <f>(INDEX('raw ISTD Area'!$C$2:$CJ$57,MATCH($A4,'raw ISTD Area'!$C$2:$C$57,0),MATCH(AP$2,'raw ISTD Area'!$C$2:$CJ$2,0)))/'raw ISTD Area Cal'!$AJ4</f>
        <v>0.978317605728797</v>
      </c>
      <c r="AQ4" s="117">
        <f>(INDEX('raw ISTD Area'!$C$2:$CJ$57,MATCH($A4,'raw ISTD Area'!$C$2:$C$57,0),MATCH(AQ$2,'raw ISTD Area'!$C$2:$CJ$2,0)))/'raw ISTD Area Cal'!$AJ4</f>
        <v>1.7594585559537143E-4</v>
      </c>
      <c r="AR4" s="117">
        <f>(INDEX('raw ISTD Area'!$C$2:$CJ$57,MATCH($A4,'raw ISTD Area'!$C$2:$C$57,0),MATCH(AR$2,'raw ISTD Area'!$C$2:$CJ$2,0)))/'raw ISTD Area Cal'!$AJ4</f>
        <v>1.7594585559537143E-4</v>
      </c>
      <c r="AS4" s="117">
        <f>(INDEX('raw ISTD Area'!$C$2:$CJ$57,MATCH($A4,'raw ISTD Area'!$C$2:$C$57,0),MATCH(AS$2,'raw ISTD Area'!$C$2:$CJ$2,0)))/'raw ISTD Area Cal'!$AJ4</f>
        <v>1.7594585559537143E-4</v>
      </c>
      <c r="AT4" s="117">
        <f>(INDEX('raw ISTD Area'!$C$2:$CJ$57,MATCH($A4,'raw ISTD Area'!$C$2:$C$57,0),MATCH(AT$2,'raw ISTD Area'!$C$2:$CJ$2,0)))/'raw ISTD Area Cal'!$AJ4</f>
        <v>0.93163330537749178</v>
      </c>
      <c r="AU4" s="117">
        <f>(INDEX('raw ISTD Area'!$C$2:$CJ$57,MATCH($A4,'raw ISTD Area'!$C$2:$C$57,0),MATCH(AU$2,'raw ISTD Area'!$C$2:$CJ$2,0)))/'raw ISTD Area Cal'!$AJ4</f>
        <v>0.17559396388418069</v>
      </c>
      <c r="AV4" s="117">
        <f>(INDEX('raw ISTD Area'!$C$2:$CJ$57,MATCH($A4,'raw ISTD Area'!$C$2:$C$57,0),MATCH(AV$2,'raw ISTD Area'!$C$2:$CJ$2,0)))/'raw ISTD Area Cal'!$AJ4</f>
        <v>0.18192801468561406</v>
      </c>
      <c r="AW4" s="117">
        <f>(INDEX('raw ISTD Area'!$C$2:$CJ$57,MATCH($A4,'raw ISTD Area'!$C$2:$C$57,0),MATCH(AW$2,'raw ISTD Area'!$C$2:$CJ$2,0)))/'raw ISTD Area Cal'!$AJ4</f>
        <v>0.17524207217298995</v>
      </c>
      <c r="AX4" s="117">
        <f>(INDEX('raw ISTD Area'!$C$2:$CJ$57,MATCH($A4,'raw ISTD Area'!$C$2:$C$57,0),MATCH(AX$2,'raw ISTD Area'!$C$2:$CJ$2,0)))/'raw ISTD Area Cal'!$AJ4</f>
        <v>0.21717583442322017</v>
      </c>
      <c r="AY4" s="117">
        <f>(INDEX('raw ISTD Area'!$C$2:$CJ$57,MATCH($A4,'raw ISTD Area'!$C$2:$C$57,0),MATCH(AY$2,'raw ISTD Area'!$C$2:$CJ$2,0)))/'raw ISTD Area Cal'!$AJ4</f>
        <v>0.26468121543397044</v>
      </c>
      <c r="AZ4" s="117">
        <f>(INDEX('raw ISTD Area'!$C$2:$CJ$57,MATCH($A4,'raw ISTD Area'!$C$2:$C$57,0),MATCH(AZ$2,'raw ISTD Area'!$C$2:$CJ$2,0)))/'raw ISTD Area Cal'!$AJ4</f>
        <v>0.19037341575419189</v>
      </c>
      <c r="BA4" s="117">
        <f>(INDEX('raw ISTD Area'!$C$2:$CJ$57,MATCH($A4,'raw ISTD Area'!$C$2:$C$57,0),MATCH(BA$2,'raw ISTD Area'!$C$2:$CJ$2,0)))/'raw ISTD Area Cal'!$AJ4</f>
        <v>0.18145882573735975</v>
      </c>
      <c r="BB4" s="117">
        <f>(INDEX('raw ISTD Area'!$C$2:$CJ$57,MATCH($A4,'raw ISTD Area'!$C$2:$C$57,0),MATCH(BB$2,'raw ISTD Area'!$C$2:$CJ$2,0)))/'raw ISTD Area Cal'!$AJ4</f>
        <v>0.18767557930172954</v>
      </c>
      <c r="BC4" s="117">
        <f>(INDEX('raw ISTD Area'!$C$2:$CJ$57,MATCH($A4,'raw ISTD Area'!$C$2:$C$57,0),MATCH(BC$2,'raw ISTD Area'!$C$2:$CJ$2,0)))/'raw ISTD Area Cal'!$AJ4</f>
        <v>1.7594585559537143E-4</v>
      </c>
      <c r="BD4" s="117">
        <f>(INDEX('raw ISTD Area'!$C$2:$CJ$57,MATCH($A4,'raw ISTD Area'!$C$2:$C$57,0),MATCH(BD$2,'raw ISTD Area'!$C$2:$CJ$2,0)))/'raw ISTD Area Cal'!$AJ4</f>
        <v>5.8648618531790482E-5</v>
      </c>
      <c r="BE4" s="117">
        <f>(INDEX('raw ISTD Area'!$C$2:$CJ$57,MATCH($A4,'raw ISTD Area'!$C$2:$C$57,0),MATCH(BE$2,'raw ISTD Area'!$C$2:$CJ$2,0)))/'raw ISTD Area Cal'!$AJ4</f>
        <v>1.7594585559537143E-4</v>
      </c>
      <c r="BF4" s="117">
        <f>(INDEX('raw ISTD Area'!$C$2:$CJ$57,MATCH($A4,'raw ISTD Area'!$C$2:$C$57,0),MATCH(BF$2,'raw ISTD Area'!$C$2:$CJ$2,0)))/'raw ISTD Area Cal'!$AJ4</f>
        <v>1.0547367556757201</v>
      </c>
      <c r="BG4" s="117">
        <f>(INDEX('raw ISTD Area'!$C$2:$CJ$57,MATCH($A4,'raw ISTD Area'!$C$2:$C$57,0),MATCH(BG$2,'raw ISTD Area'!$C$2:$CJ$2,0)))/'raw ISTD Area Cal'!$AJ4</f>
        <v>1.0476989214519052</v>
      </c>
      <c r="BH4" s="117">
        <f>(INDEX('raw ISTD Area'!$C$2:$CJ$57,MATCH($A4,'raw ISTD Area'!$C$2:$C$57,0),MATCH(BH$2,'raw ISTD Area'!$C$2:$CJ$2,0)))/'raw ISTD Area Cal'!$AJ4</f>
        <v>1.7594585559537143E-4</v>
      </c>
      <c r="BI4" s="117">
        <f>(INDEX('raw ISTD Area'!$C$2:$CJ$57,MATCH($A4,'raw ISTD Area'!$C$2:$C$57,0),MATCH(BI$2,'raw ISTD Area'!$C$2:$CJ$2,0)))/'raw ISTD Area Cal'!$AJ4</f>
        <v>2.3459447412716193E-4</v>
      </c>
      <c r="BJ4" s="117">
        <f>(INDEX('raw ISTD Area'!$C$2:$CJ$57,MATCH($A4,'raw ISTD Area'!$C$2:$C$57,0),MATCH(BJ$2,'raw ISTD Area'!$C$2:$CJ$2,0)))/'raw ISTD Area Cal'!$AJ4</f>
        <v>2.3459447412716193E-4</v>
      </c>
      <c r="BK4" s="117">
        <f>(INDEX('raw ISTD Area'!$C$2:$CJ$57,MATCH($A4,'raw ISTD Area'!$C$2:$C$57,0),MATCH(BK$2,'raw ISTD Area'!$C$2:$CJ$2,0)))/'raw ISTD Area Cal'!$AJ4</f>
        <v>1.0645897235890609</v>
      </c>
      <c r="BL4" s="117">
        <f>(INDEX('raw ISTD Area'!$C$2:$CJ$57,MATCH($A4,'raw ISTD Area'!$C$2:$C$57,0),MATCH(BL$2,'raw ISTD Area'!$C$2:$CJ$2,0)))/'raw ISTD Area Cal'!$AJ4</f>
        <v>0.19125314503216875</v>
      </c>
      <c r="BM4" s="117">
        <f>(INDEX('raw ISTD Area'!$C$2:$CJ$57,MATCH($A4,'raw ISTD Area'!$C$2:$C$57,0),MATCH(BM$2,'raw ISTD Area'!$C$2:$CJ$2,0)))/'raw ISTD Area Cal'!$AJ4</f>
        <v>0.25564932818007469</v>
      </c>
      <c r="BN4" s="117">
        <f>(INDEX('raw ISTD Area'!$C$2:$CJ$57,MATCH($A4,'raw ISTD Area'!$C$2:$C$57,0),MATCH(BN$2,'raw ISTD Area'!$C$2:$CJ$2,0)))/'raw ISTD Area Cal'!$AJ4</f>
        <v>0.1898455781874058</v>
      </c>
      <c r="BO4" s="117">
        <f>(INDEX('raw ISTD Area'!$C$2:$CJ$57,MATCH($A4,'raw ISTD Area'!$C$2:$C$57,0),MATCH(BO$2,'raw ISTD Area'!$C$2:$CJ$2,0)))/'raw ISTD Area Cal'!$AJ4</f>
        <v>0.26644067398992416</v>
      </c>
      <c r="BP4" s="117">
        <f>(INDEX('raw ISTD Area'!$C$2:$CJ$57,MATCH($A4,'raw ISTD Area'!$C$2:$C$57,0),MATCH(BP$2,'raw ISTD Area'!$C$2:$CJ$2,0)))/'raw ISTD Area Cal'!$AJ4</f>
        <v>1.7594585559537143E-4</v>
      </c>
      <c r="BQ4" s="117">
        <f>(INDEX('raw ISTD Area'!$C$2:$CJ$57,MATCH($A4,'raw ISTD Area'!$C$2:$C$57,0),MATCH(BQ$2,'raw ISTD Area'!$C$2:$CJ$2,0)))/'raw ISTD Area Cal'!$AJ4</f>
        <v>1.1729723706358096E-4</v>
      </c>
      <c r="BR4" s="117">
        <f>(INDEX('raw ISTD Area'!$C$2:$CJ$57,MATCH($A4,'raw ISTD Area'!$C$2:$C$57,0),MATCH(BR$2,'raw ISTD Area'!$C$2:$CJ$2,0)))/'raw ISTD Area Cal'!$AJ4</f>
        <v>2.9324309265895239E-4</v>
      </c>
      <c r="BS4" s="117">
        <f>(INDEX('raw ISTD Area'!$C$2:$CJ$57,MATCH($A4,'raw ISTD Area'!$C$2:$C$57,0),MATCH(BS$2,'raw ISTD Area'!$C$2:$CJ$2,0)))/'raw ISTD Area Cal'!$AJ4</f>
        <v>0.86975901282645285</v>
      </c>
      <c r="BT4" s="117">
        <f>(INDEX('raw ISTD Area'!$C$2:$CJ$57,MATCH($A4,'raw ISTD Area'!$C$2:$C$57,0),MATCH(BT$2,'raw ISTD Area'!$C$2:$CJ$2,0)))/'raw ISTD Area Cal'!$AJ4</f>
        <v>0.88483170778912301</v>
      </c>
      <c r="BU4" s="117">
        <f>(INDEX('raw ISTD Area'!$C$2:$CJ$57,MATCH($A4,'raw ISTD Area'!$C$2:$C$57,0),MATCH(BU$2,'raw ISTD Area'!$C$2:$CJ$2,0)))/'raw ISTD Area Cal'!$AJ4</f>
        <v>0.90260223920425553</v>
      </c>
      <c r="BV4" s="117">
        <f>(INDEX('raw ISTD Area'!$C$2:$CJ$57,MATCH($A4,'raw ISTD Area'!$C$2:$C$57,0),MATCH(BV$2,'raw ISTD Area'!$C$2:$CJ$2,0)))/'raw ISTD Area Cal'!$AJ4</f>
        <v>0.99585354266980242</v>
      </c>
      <c r="BW4" s="117">
        <f>(INDEX('raw ISTD Area'!$C$2:$CJ$57,MATCH($A4,'raw ISTD Area'!$C$2:$C$57,0),MATCH(BW$2,'raw ISTD Area'!$C$2:$CJ$2,0)))/'raw ISTD Area Cal'!$AJ4</f>
        <v>1.0317464972112582</v>
      </c>
      <c r="BX4" s="117">
        <f>(INDEX('raw ISTD Area'!$C$2:$CJ$57,MATCH($A4,'raw ISTD Area'!$C$2:$C$57,0),MATCH(BX$2,'raw ISTD Area'!$C$2:$CJ$2,0)))/'raw ISTD Area Cal'!$AJ4</f>
        <v>1.0860551179716962</v>
      </c>
      <c r="BY4" s="117">
        <f>(INDEX('raw ISTD Area'!$C$2:$CJ$57,MATCH($A4,'raw ISTD Area'!$C$2:$C$57,0),MATCH(BY$2,'raw ISTD Area'!$C$2:$CJ$2,0)))/'raw ISTD Area Cal'!$AJ4</f>
        <v>1.0597218882509223</v>
      </c>
      <c r="BZ4" s="117">
        <f>(INDEX('raw ISTD Area'!$C$2:$CJ$57,MATCH($A4,'raw ISTD Area'!$C$2:$C$57,0),MATCH(BZ$2,'raw ISTD Area'!$C$2:$CJ$2,0)))/'raw ISTD Area Cal'!$AJ4</f>
        <v>1.0750878263062513</v>
      </c>
      <c r="CA4" s="117">
        <f>(INDEX('raw ISTD Area'!$C$2:$CJ$57,MATCH($A4,'raw ISTD Area'!$C$2:$C$57,0),MATCH(CA$2,'raw ISTD Area'!$C$2:$CJ$2,0)))/'raw ISTD Area Cal'!$AJ4</f>
        <v>1.0398400065686453</v>
      </c>
      <c r="CB4" s="117">
        <f>(INDEX('raw ISTD Area'!$C$2:$CJ$57,MATCH($A4,'raw ISTD Area'!$C$2:$C$57,0),MATCH(CB$2,'raw ISTD Area'!$C$2:$CJ$2,0)))/'raw ISTD Area Cal'!$AJ4</f>
        <v>1.0230665016685532</v>
      </c>
      <c r="CC4" s="117">
        <f>(INDEX('raw ISTD Area'!$C$2:$CJ$57,MATCH($A4,'raw ISTD Area'!$C$2:$C$57,0),MATCH(CC$2,'raw ISTD Area'!$C$2:$CJ$2,0)))/'raw ISTD Area Cal'!$AJ4</f>
        <v>1.0282862287178824</v>
      </c>
      <c r="CD4" s="117">
        <f>(INDEX('raw ISTD Area'!$C$2:$CJ$57,MATCH($A4,'raw ISTD Area'!$C$2:$C$57,0),MATCH(CD$2,'raw ISTD Area'!$C$2:$CJ$2,0)))/'raw ISTD Area Cal'!$AJ4</f>
        <v>1.0549127015313153</v>
      </c>
      <c r="CE4" s="117">
        <f>(INDEX('raw ISTD Area'!$C$2:$CJ$57,MATCH($A4,'raw ISTD Area'!$C$2:$C$57,0),MATCH(CE$2,'raw ISTD Area'!$C$2:$CJ$2,0)))/'raw ISTD Area Cal'!$AJ4</f>
        <v>1.005471916109016</v>
      </c>
      <c r="CF4" s="117">
        <f>(INDEX('raw ISTD Area'!$C$2:$CJ$57,MATCH($A4,'raw ISTD Area'!$C$2:$C$57,0),MATCH(CF$2,'raw ISTD Area'!$C$2:$CJ$2,0)))/'raw ISTD Area Cal'!$AJ4</f>
        <v>1.0529772971197664</v>
      </c>
      <c r="CG4" s="117">
        <f>(INDEX('raw ISTD Area'!$C$2:$CJ$57,MATCH($A4,'raw ISTD Area'!$C$2:$C$57,0),MATCH(CG$2,'raw ISTD Area'!$C$2:$CJ$2,0)))/'raw ISTD Area Cal'!$AJ4</f>
        <v>1.0727418815649796</v>
      </c>
      <c r="CH4" s="117">
        <f>(INDEX('raw ISTD Area'!$C$2:$CJ$57,MATCH($A4,'raw ISTD Area'!$C$2:$C$57,0),MATCH(CH$2,'raw ISTD Area'!$C$2:$CJ$2,0)))/'raw ISTD Area Cal'!$AJ4</f>
        <v>1.1961972235743987</v>
      </c>
      <c r="CJ4" s="148">
        <f>AVERAGE(Z4:AK4,AU4:BB4)</f>
        <v>0.20148439653503963</v>
      </c>
    </row>
    <row r="5" spans="1:88" x14ac:dyDescent="0.25">
      <c r="A5" s="101" t="s">
        <v>215</v>
      </c>
      <c r="B5" s="3"/>
      <c r="C5" s="117">
        <f>(INDEX('raw ISTD Area'!$C$2:$CJ$57,MATCH($A5,'raw ISTD Area'!$C$2:$C$57,0),MATCH(C$2,'raw ISTD Area'!$C$2:$CJ$2,0)))/'raw ISTD Area Cal'!$AJ5</f>
        <v>6.3628696975184086E-3</v>
      </c>
      <c r="D5" s="117">
        <f>(INDEX('raw ISTD Area'!$C$2:$CJ$57,MATCH($A5,'raw ISTD Area'!$C$2:$C$57,0),MATCH(D$2,'raw ISTD Area'!$C$2:$CJ$2,0)))/'raw ISTD Area Cal'!$AJ5</f>
        <v>3.1381500208849293E-3</v>
      </c>
      <c r="E5" s="117">
        <f>(INDEX('raw ISTD Area'!$C$2:$CJ$57,MATCH($A5,'raw ISTD Area'!$C$2:$C$57,0),MATCH(E$2,'raw ISTD Area'!$C$2:$CJ$2,0)))/'raw ISTD Area Cal'!$AJ5</f>
        <v>1.9045324264680952E-3</v>
      </c>
      <c r="F5" s="117">
        <f>(INDEX('raw ISTD Area'!$C$2:$CJ$57,MATCH($A5,'raw ISTD Area'!$C$2:$C$57,0),MATCH(F$2,'raw ISTD Area'!$C$2:$CJ$2,0)))/'raw ISTD Area Cal'!$AJ5</f>
        <v>1.0876611548247794</v>
      </c>
      <c r="G5" s="117">
        <f>(INDEX('raw ISTD Area'!$C$2:$CJ$57,MATCH($A5,'raw ISTD Area'!$C$2:$C$57,0),MATCH(G$2,'raw ISTD Area'!$C$2:$CJ$2,0)))/'raw ISTD Area Cal'!$AJ5</f>
        <v>1.1127230701639845</v>
      </c>
      <c r="H5" s="117">
        <f>(INDEX('raw ISTD Area'!$C$2:$CJ$57,MATCH($A5,'raw ISTD Area'!$C$2:$C$57,0),MATCH(H$2,'raw ISTD Area'!$C$2:$CJ$2,0)))/'raw ISTD Area Cal'!$AJ5</f>
        <v>1.0773377233767649</v>
      </c>
      <c r="I5" s="117">
        <f>(INDEX('raw ISTD Area'!$C$2:$CJ$57,MATCH($A5,'raw ISTD Area'!$C$2:$C$57,0),MATCH(I$2,'raw ISTD Area'!$C$2:$CJ$2,0)))/'raw ISTD Area Cal'!$AJ5</f>
        <v>1.1210553995297825</v>
      </c>
      <c r="J5" s="117">
        <f>(INDEX('raw ISTD Area'!$C$2:$CJ$57,MATCH($A5,'raw ISTD Area'!$C$2:$C$57,0),MATCH(J$2,'raw ISTD Area'!$C$2:$CJ$2,0)))/'raw ISTD Area Cal'!$AJ5</f>
        <v>1.0693949574618353</v>
      </c>
      <c r="K5" s="117">
        <f>(INDEX('raw ISTD Area'!$C$2:$CJ$57,MATCH($A5,'raw ISTD Area'!$C$2:$C$57,0),MATCH(K$2,'raw ISTD Area'!$C$2:$CJ$2,0)))/'raw ISTD Area Cal'!$AJ5</f>
        <v>1.1128096398197331</v>
      </c>
      <c r="L5" s="117">
        <f>(INDEX('raw ISTD Area'!$C$2:$CJ$57,MATCH($A5,'raw ISTD Area'!$C$2:$C$57,0),MATCH(L$2,'raw ISTD Area'!$C$2:$CJ$2,0)))/'raw ISTD Area Cal'!$AJ5</f>
        <v>1.0725547498966574</v>
      </c>
      <c r="M5" s="117">
        <f>(INDEX('raw ISTD Area'!$C$2:$CJ$57,MATCH($A5,'raw ISTD Area'!$C$2:$C$57,0),MATCH(M$2,'raw ISTD Area'!$C$2:$CJ$2,0)))/'raw ISTD Area Cal'!$AJ5</f>
        <v>1.1248644643827188</v>
      </c>
      <c r="N5" s="117">
        <f>(INDEX('raw ISTD Area'!$C$2:$CJ$57,MATCH($A5,'raw ISTD Area'!$C$2:$C$57,0),MATCH(N$2,'raw ISTD Area'!$C$2:$CJ$2,0)))/'raw ISTD Area Cal'!$AJ5</f>
        <v>1.1108618225653908</v>
      </c>
      <c r="O5" s="117">
        <f>(INDEX('raw ISTD Area'!$C$2:$CJ$57,MATCH($A5,'raw ISTD Area'!$C$2:$C$57,0),MATCH(O$2,'raw ISTD Area'!$C$2:$CJ$2,0)))/'raw ISTD Area Cal'!$AJ5</f>
        <v>1.0648500505350367</v>
      </c>
      <c r="P5" s="117">
        <f>(INDEX('raw ISTD Area'!$C$2:$CJ$57,MATCH($A5,'raw ISTD Area'!$C$2:$C$57,0),MATCH(P$2,'raw ISTD Area'!$C$2:$CJ$2,0)))/'raw ISTD Area Cal'!$AJ5</f>
        <v>1.0325812113547645</v>
      </c>
      <c r="Q5" s="117">
        <f>(INDEX('raw ISTD Area'!$C$2:$CJ$57,MATCH($A5,'raw ISTD Area'!$C$2:$C$57,0),MATCH(Q$2,'raw ISTD Area'!$C$2:$CJ$2,0)))/'raw ISTD Area Cal'!$AJ5</f>
        <v>1.051842959758817</v>
      </c>
      <c r="R5" s="117">
        <f>(INDEX('raw ISTD Area'!$C$2:$CJ$57,MATCH($A5,'raw ISTD Area'!$C$2:$C$57,0),MATCH(R$2,'raw ISTD Area'!$C$2:$CJ$2,0)))/'raw ISTD Area Cal'!$AJ5</f>
        <v>0.93871806210939956</v>
      </c>
      <c r="S5" s="117">
        <f>(INDEX('raw ISTD Area'!$C$2:$CJ$57,MATCH($A5,'raw ISTD Area'!$C$2:$C$57,0),MATCH(S$2,'raw ISTD Area'!$C$2:$CJ$2,0)))/'raw ISTD Area Cal'!$AJ5</f>
        <v>0.77414914653140643</v>
      </c>
      <c r="T5" s="117">
        <f>(INDEX('raw ISTD Area'!$C$2:$CJ$57,MATCH($A5,'raw ISTD Area'!$C$2:$C$57,0),MATCH(T$2,'raw ISTD Area'!$C$2:$CJ$2,0)))/'raw ISTD Area Cal'!$AJ5</f>
        <v>0.68660558215568546</v>
      </c>
      <c r="U5" s="117">
        <f>(INDEX('raw ISTD Area'!$C$2:$CJ$57,MATCH($A5,'raw ISTD Area'!$C$2:$C$57,0),MATCH(U$2,'raw ISTD Area'!$C$2:$CJ$2,0)))/'raw ISTD Area Cal'!$AJ5</f>
        <v>0.61856183273732535</v>
      </c>
      <c r="V5" s="117">
        <f>(INDEX('raw ISTD Area'!$C$2:$CJ$57,MATCH($A5,'raw ISTD Area'!$C$2:$C$57,0),MATCH(V$2,'raw ISTD Area'!$C$2:$CJ$2,0)))/'raw ISTD Area Cal'!$AJ5</f>
        <v>3.3978589881305788E-3</v>
      </c>
      <c r="W5" s="117">
        <f>(INDEX('raw ISTD Area'!$C$2:$CJ$57,MATCH($A5,'raw ISTD Area'!$C$2:$C$57,0),MATCH(W$2,'raw ISTD Area'!$C$2:$CJ$2,0)))/'raw ISTD Area Cal'!$AJ5</f>
        <v>1.4067569059139338E-3</v>
      </c>
      <c r="X5" s="117">
        <f>(INDEX('raw ISTD Area'!$C$2:$CJ$57,MATCH($A5,'raw ISTD Area'!$C$2:$C$57,0),MATCH(X$2,'raw ISTD Area'!$C$2:$CJ$2,0)))/'raw ISTD Area Cal'!$AJ5</f>
        <v>4.5449069267988637E-4</v>
      </c>
      <c r="Y5" s="117">
        <f>(INDEX('raw ISTD Area'!$C$2:$CJ$57,MATCH($A5,'raw ISTD Area'!$C$2:$C$57,0),MATCH(Y$2,'raw ISTD Area'!$C$2:$CJ$2,0)))/'raw ISTD Area Cal'!$AJ5</f>
        <v>1.0387492993268488</v>
      </c>
      <c r="Z5" s="117">
        <f>(INDEX('raw ISTD Area'!$C$2:$CJ$57,MATCH($A5,'raw ISTD Area'!$C$2:$C$57,0),MATCH(Z$2,'raw ISTD Area'!$C$2:$CJ$2,0)))/'raw ISTD Area Cal'!$AJ5</f>
        <v>0.5013681612677261</v>
      </c>
      <c r="AA5" s="117">
        <f>(INDEX('raw ISTD Area'!$C$2:$CJ$57,MATCH($A5,'raw ISTD Area'!$C$2:$C$57,0),MATCH(AA$2,'raw ISTD Area'!$C$2:$CJ$2,0)))/'raw ISTD Area Cal'!$AJ5</f>
        <v>0.52420090797140606</v>
      </c>
      <c r="AB5" s="117">
        <f>(INDEX('raw ISTD Area'!$C$2:$CJ$57,MATCH($A5,'raw ISTD Area'!$C$2:$C$57,0),MATCH(AB$2,'raw ISTD Area'!$C$2:$CJ$2,0)))/'raw ISTD Area Cal'!$AJ5</f>
        <v>0.50212564575552587</v>
      </c>
      <c r="AC5" s="117">
        <f>(INDEX('raw ISTD Area'!$C$2:$CJ$57,MATCH($A5,'raw ISTD Area'!$C$2:$C$57,0),MATCH(AC$2,'raw ISTD Area'!$C$2:$CJ$2,0)))/'raw ISTD Area Cal'!$AJ5</f>
        <v>0.51658277826553367</v>
      </c>
      <c r="AD5" s="117">
        <f>(INDEX('raw ISTD Area'!$C$2:$CJ$57,MATCH($A5,'raw ISTD Area'!$C$2:$C$57,0),MATCH(AD$2,'raw ISTD Area'!$C$2:$CJ$2,0)))/'raw ISTD Area Cal'!$AJ5</f>
        <v>0.59627014638207376</v>
      </c>
      <c r="AE5" s="117">
        <f>(INDEX('raw ISTD Area'!$C$2:$CJ$57,MATCH($A5,'raw ISTD Area'!$C$2:$C$57,0),MATCH(AE$2,'raw ISTD Area'!$C$2:$CJ$2,0)))/'raw ISTD Area Cal'!$AJ5</f>
        <v>0.4128506882648339</v>
      </c>
      <c r="AF5" s="117">
        <f>(INDEX('raw ISTD Area'!$C$2:$CJ$57,MATCH($A5,'raw ISTD Area'!$C$2:$C$57,0),MATCH(AF$2,'raw ISTD Area'!$C$2:$CJ$2,0)))/'raw ISTD Area Cal'!$AJ5</f>
        <v>0.52478525314770874</v>
      </c>
      <c r="AG5" s="117">
        <f>(INDEX('raw ISTD Area'!$C$2:$CJ$57,MATCH($A5,'raw ISTD Area'!$C$2:$C$57,0),MATCH(AG$2,'raw ISTD Area'!$C$2:$CJ$2,0)))/'raw ISTD Area Cal'!$AJ5</f>
        <v>0.50530708060428509</v>
      </c>
      <c r="AH5" s="117">
        <f>(INDEX('raw ISTD Area'!$C$2:$CJ$57,MATCH($A5,'raw ISTD Area'!$C$2:$C$57,0),MATCH(AH$2,'raw ISTD Area'!$C$2:$CJ$2,0)))/'raw ISTD Area Cal'!$AJ5</f>
        <v>0.39672708988166649</v>
      </c>
      <c r="AI5" s="117">
        <f>(INDEX('raw ISTD Area'!$C$2:$CJ$57,MATCH($A5,'raw ISTD Area'!$C$2:$C$57,0),MATCH(AI$2,'raw ISTD Area'!$C$2:$CJ$2,0)))/'raw ISTD Area Cal'!$AJ5</f>
        <v>0.45726092166383991</v>
      </c>
      <c r="AJ5" s="117">
        <f>(INDEX('raw ISTD Area'!$C$2:$CJ$57,MATCH($A5,'raw ISTD Area'!$C$2:$C$57,0),MATCH(AJ$2,'raw ISTD Area'!$C$2:$CJ$2,0)))/'raw ISTD Area Cal'!$AJ5</f>
        <v>0.488447640147255</v>
      </c>
      <c r="AK5" s="117">
        <f>(INDEX('raw ISTD Area'!$C$2:$CJ$57,MATCH($A5,'raw ISTD Area'!$C$2:$C$57,0),MATCH(AK$2,'raw ISTD Area'!$C$2:$CJ$2,0)))/'raw ISTD Area Cal'!$AJ5</f>
        <v>0.52333521141392059</v>
      </c>
      <c r="AL5" s="117">
        <f>(INDEX('raw ISTD Area'!$C$2:$CJ$57,MATCH($A5,'raw ISTD Area'!$C$2:$C$57,0),MATCH(AL$2,'raw ISTD Area'!$C$2:$CJ$2,0)))/'raw ISTD Area Cal'!$AJ5</f>
        <v>1.9261748404052325E-3</v>
      </c>
      <c r="AM5" s="117">
        <f>(INDEX('raw ISTD Area'!$C$2:$CJ$57,MATCH($A5,'raw ISTD Area'!$C$2:$C$57,0),MATCH(AM$2,'raw ISTD Area'!$C$2:$CJ$2,0)))/'raw ISTD Area Cal'!$AJ5</f>
        <v>2.4239503609593937E-3</v>
      </c>
      <c r="AN5" s="117">
        <f>(INDEX('raw ISTD Area'!$C$2:$CJ$57,MATCH($A5,'raw ISTD Area'!$C$2:$C$57,0),MATCH(AN$2,'raw ISTD Area'!$C$2:$CJ$2,0)))/'raw ISTD Area Cal'!$AJ5</f>
        <v>7.7912690173694802E-4</v>
      </c>
      <c r="AO5" s="117">
        <f>(INDEX('raw ISTD Area'!$C$2:$CJ$57,MATCH($A5,'raw ISTD Area'!$C$2:$C$57,0),MATCH(AO$2,'raw ISTD Area'!$C$2:$CJ$2,0)))/'raw ISTD Area Cal'!$AJ5</f>
        <v>1.0261317720014977</v>
      </c>
      <c r="AP5" s="117">
        <f>(INDEX('raw ISTD Area'!$C$2:$CJ$57,MATCH($A5,'raw ISTD Area'!$C$2:$C$57,0),MATCH(AP$2,'raw ISTD Area'!$C$2:$CJ$2,0)))/'raw ISTD Area Cal'!$AJ5</f>
        <v>0.97970879410633782</v>
      </c>
      <c r="AQ5" s="117">
        <f>(INDEX('raw ISTD Area'!$C$2:$CJ$57,MATCH($A5,'raw ISTD Area'!$C$2:$C$57,0),MATCH(AQ$2,'raw ISTD Area'!$C$2:$CJ$2,0)))/'raw ISTD Area Cal'!$AJ5</f>
        <v>1.3634720780396591E-3</v>
      </c>
      <c r="AR5" s="117">
        <f>(INDEX('raw ISTD Area'!$C$2:$CJ$57,MATCH($A5,'raw ISTD Area'!$C$2:$C$57,0),MATCH(AR$2,'raw ISTD Area'!$C$2:$CJ$2,0)))/'raw ISTD Area Cal'!$AJ5</f>
        <v>7.3584207386267315E-4</v>
      </c>
      <c r="AS5" s="117">
        <f>(INDEX('raw ISTD Area'!$C$2:$CJ$57,MATCH($A5,'raw ISTD Area'!$C$2:$C$57,0),MATCH(AS$2,'raw ISTD Area'!$C$2:$CJ$2,0)))/'raw ISTD Area Cal'!$AJ5</f>
        <v>2.5538048445822186E-3</v>
      </c>
      <c r="AT5" s="117">
        <f>(INDEX('raw ISTD Area'!$C$2:$CJ$57,MATCH($A5,'raw ISTD Area'!$C$2:$C$57,0),MATCH(AT$2,'raw ISTD Area'!$C$2:$CJ$2,0)))/'raw ISTD Area Cal'!$AJ5</f>
        <v>1.0193793388531107</v>
      </c>
      <c r="AU5" s="117">
        <f>(INDEX('raw ISTD Area'!$C$2:$CJ$57,MATCH($A5,'raw ISTD Area'!$C$2:$C$57,0),MATCH(AU$2,'raw ISTD Area'!$C$2:$CJ$2,0)))/'raw ISTD Area Cal'!$AJ5</f>
        <v>0.39564496918480963</v>
      </c>
      <c r="AV5" s="117">
        <f>(INDEX('raw ISTD Area'!$C$2:$CJ$57,MATCH($A5,'raw ISTD Area'!$C$2:$C$57,0),MATCH(AV$2,'raw ISTD Area'!$C$2:$CJ$2,0)))/'raw ISTD Area Cal'!$AJ5</f>
        <v>0.42215692625780299</v>
      </c>
      <c r="AW5" s="117">
        <f>(INDEX('raw ISTD Area'!$C$2:$CJ$57,MATCH($A5,'raw ISTD Area'!$C$2:$C$57,0),MATCH(AW$2,'raw ISTD Area'!$C$2:$CJ$2,0)))/'raw ISTD Area Cal'!$AJ5</f>
        <v>0.4345796718577199</v>
      </c>
      <c r="AX5" s="117">
        <f>(INDEX('raw ISTD Area'!$C$2:$CJ$57,MATCH($A5,'raw ISTD Area'!$C$2:$C$57,0),MATCH(AX$2,'raw ISTD Area'!$C$2:$CJ$2,0)))/'raw ISTD Area Cal'!$AJ5</f>
        <v>0.53378849734555789</v>
      </c>
      <c r="AY5" s="117">
        <f>(INDEX('raw ISTD Area'!$C$2:$CJ$57,MATCH($A5,'raw ISTD Area'!$C$2:$C$57,0),MATCH(AY$2,'raw ISTD Area'!$C$2:$CJ$2,0)))/'raw ISTD Area Cal'!$AJ5</f>
        <v>0.61276166580217251</v>
      </c>
      <c r="AZ5" s="117">
        <f>(INDEX('raw ISTD Area'!$C$2:$CJ$57,MATCH($A5,'raw ISTD Area'!$C$2:$C$57,0),MATCH(AZ$2,'raw ISTD Area'!$C$2:$CJ$2,0)))/'raw ISTD Area Cal'!$AJ5</f>
        <v>0.54348429878939553</v>
      </c>
      <c r="BA5" s="117">
        <f>(INDEX('raw ISTD Area'!$C$2:$CJ$57,MATCH($A5,'raw ISTD Area'!$C$2:$C$57,0),MATCH(BA$2,'raw ISTD Area'!$C$2:$CJ$2,0)))/'raw ISTD Area Cal'!$AJ5</f>
        <v>0.41079465894080586</v>
      </c>
      <c r="BB5" s="117">
        <f>(INDEX('raw ISTD Area'!$C$2:$CJ$57,MATCH($A5,'raw ISTD Area'!$C$2:$C$57,0),MATCH(BB$2,'raw ISTD Area'!$C$2:$CJ$2,0)))/'raw ISTD Area Cal'!$AJ5</f>
        <v>0.44903680436772769</v>
      </c>
      <c r="BC5" s="117">
        <f>(INDEX('raw ISTD Area'!$C$2:$CJ$57,MATCH($A5,'raw ISTD Area'!$C$2:$C$57,0),MATCH(BC$2,'raw ISTD Area'!$C$2:$CJ$2,0)))/'raw ISTD Area Cal'!$AJ5</f>
        <v>4.5449069267988637E-4</v>
      </c>
      <c r="BD5" s="117">
        <f>(INDEX('raw ISTD Area'!$C$2:$CJ$57,MATCH($A5,'raw ISTD Area'!$C$2:$C$57,0),MATCH(BD$2,'raw ISTD Area'!$C$2:$CJ$2,0)))/'raw ISTD Area Cal'!$AJ5</f>
        <v>4.9993976194787496E-3</v>
      </c>
      <c r="BE5" s="117">
        <f>(INDEX('raw ISTD Area'!$C$2:$CJ$57,MATCH($A5,'raw ISTD Area'!$C$2:$C$57,0),MATCH(BE$2,'raw ISTD Area'!$C$2:$CJ$2,0)))/'raw ISTD Area Cal'!$AJ5</f>
        <v>2.5105200167079436E-3</v>
      </c>
      <c r="BF5" s="117">
        <f>(INDEX('raw ISTD Area'!$C$2:$CJ$57,MATCH($A5,'raw ISTD Area'!$C$2:$C$57,0),MATCH(BF$2,'raw ISTD Area'!$C$2:$CJ$2,0)))/'raw ISTD Area Cal'!$AJ5</f>
        <v>1.1921290868993419</v>
      </c>
      <c r="BG5" s="117">
        <f>(INDEX('raw ISTD Area'!$C$2:$CJ$57,MATCH($A5,'raw ISTD Area'!$C$2:$C$57,0),MATCH(BG$2,'raw ISTD Area'!$C$2:$CJ$2,0)))/'raw ISTD Area Cal'!$AJ5</f>
        <v>1.1231547136816848</v>
      </c>
      <c r="BH5" s="117">
        <f>(INDEX('raw ISTD Area'!$C$2:$CJ$57,MATCH($A5,'raw ISTD Area'!$C$2:$C$57,0),MATCH(BH$2,'raw ISTD Area'!$C$2:$CJ$2,0)))/'raw ISTD Area Cal'!$AJ5</f>
        <v>2.4239503609593937E-3</v>
      </c>
      <c r="BI5" s="117">
        <f>(INDEX('raw ISTD Area'!$C$2:$CJ$57,MATCH($A5,'raw ISTD Area'!$C$2:$C$57,0),MATCH(BI$2,'raw ISTD Area'!$C$2:$CJ$2,0)))/'raw ISTD Area Cal'!$AJ5</f>
        <v>3.0082955372621048E-3</v>
      </c>
      <c r="BJ5" s="117">
        <f>(INDEX('raw ISTD Area'!$C$2:$CJ$57,MATCH($A5,'raw ISTD Area'!$C$2:$C$57,0),MATCH(BJ$2,'raw ISTD Area'!$C$2:$CJ$2,0)))/'raw ISTD Area Cal'!$AJ5</f>
        <v>1.9045324264680952E-3</v>
      </c>
      <c r="BK5" s="117">
        <f>(INDEX('raw ISTD Area'!$C$2:$CJ$57,MATCH($A5,'raw ISTD Area'!$C$2:$C$57,0),MATCH(BK$2,'raw ISTD Area'!$C$2:$CJ$2,0)))/'raw ISTD Area Cal'!$AJ5</f>
        <v>1.123500992304679</v>
      </c>
      <c r="BL5" s="117">
        <f>(INDEX('raw ISTD Area'!$C$2:$CJ$57,MATCH($A5,'raw ISTD Area'!$C$2:$C$57,0),MATCH(BL$2,'raw ISTD Area'!$C$2:$CJ$2,0)))/'raw ISTD Area Cal'!$AJ5</f>
        <v>0.44490310330573446</v>
      </c>
      <c r="BM5" s="117">
        <f>(INDEX('raw ISTD Area'!$C$2:$CJ$57,MATCH($A5,'raw ISTD Area'!$C$2:$C$57,0),MATCH(BM$2,'raw ISTD Area'!$C$2:$CJ$2,0)))/'raw ISTD Area Cal'!$AJ5</f>
        <v>0.55789814647152902</v>
      </c>
      <c r="BN5" s="117">
        <f>(INDEX('raw ISTD Area'!$C$2:$CJ$57,MATCH($A5,'raw ISTD Area'!$C$2:$C$57,0),MATCH(BN$2,'raw ISTD Area'!$C$2:$CJ$2,0)))/'raw ISTD Area Cal'!$AJ5</f>
        <v>0.37465182766578631</v>
      </c>
      <c r="BO5" s="117">
        <f>(INDEX('raw ISTD Area'!$C$2:$CJ$57,MATCH($A5,'raw ISTD Area'!$C$2:$C$57,0),MATCH(BO$2,'raw ISTD Area'!$C$2:$CJ$2,0)))/'raw ISTD Area Cal'!$AJ5</f>
        <v>0.4305541828654123</v>
      </c>
      <c r="BP5" s="117">
        <f>(INDEX('raw ISTD Area'!$C$2:$CJ$57,MATCH($A5,'raw ISTD Area'!$C$2:$C$57,0),MATCH(BP$2,'raw ISTD Area'!$C$2:$CJ$2,0)))/'raw ISTD Area Cal'!$AJ5</f>
        <v>1.1470479386682846E-3</v>
      </c>
      <c r="BQ5" s="117">
        <f>(INDEX('raw ISTD Area'!$C$2:$CJ$57,MATCH($A5,'raw ISTD Area'!$C$2:$C$57,0),MATCH(BQ$2,'raw ISTD Area'!$C$2:$CJ$2,0)))/'raw ISTD Area Cal'!$AJ5</f>
        <v>4.7613310661702381E-4</v>
      </c>
      <c r="BR5" s="117">
        <f>(INDEX('raw ISTD Area'!$C$2:$CJ$57,MATCH($A5,'raw ISTD Area'!$C$2:$C$57,0),MATCH(BR$2,'raw ISTD Area'!$C$2:$CJ$2,0)))/'raw ISTD Area Cal'!$AJ5</f>
        <v>2.2075262215880192E-3</v>
      </c>
      <c r="BS5" s="117">
        <f>(INDEX('raw ISTD Area'!$C$2:$CJ$57,MATCH($A5,'raw ISTD Area'!$C$2:$C$57,0),MATCH(BS$2,'raw ISTD Area'!$C$2:$CJ$2,0)))/'raw ISTD Area Cal'!$AJ5</f>
        <v>0.90746641638417302</v>
      </c>
      <c r="BT5" s="117">
        <f>(INDEX('raw ISTD Area'!$C$2:$CJ$57,MATCH($A5,'raw ISTD Area'!$C$2:$C$57,0),MATCH(BT$2,'raw ISTD Area'!$C$2:$CJ$2,0)))/'raw ISTD Area Cal'!$AJ5</f>
        <v>0.87807601825754045</v>
      </c>
      <c r="BU5" s="117">
        <f>(INDEX('raw ISTD Area'!$C$2:$CJ$57,MATCH($A5,'raw ISTD Area'!$C$2:$C$57,0),MATCH(BU$2,'raw ISTD Area'!$C$2:$CJ$2,0)))/'raw ISTD Area Cal'!$AJ5</f>
        <v>0.92521319581262573</v>
      </c>
      <c r="BV5" s="117">
        <f>(INDEX('raw ISTD Area'!$C$2:$CJ$57,MATCH($A5,'raw ISTD Area'!$C$2:$C$57,0),MATCH(BV$2,'raw ISTD Area'!$C$2:$CJ$2,0)))/'raw ISTD Area Cal'!$AJ5</f>
        <v>1.0209592350705219</v>
      </c>
      <c r="BW5" s="117">
        <f>(INDEX('raw ISTD Area'!$C$2:$CJ$57,MATCH($A5,'raw ISTD Area'!$C$2:$C$57,0),MATCH(BW$2,'raw ISTD Area'!$C$2:$CJ$2,0)))/'raw ISTD Area Cal'!$AJ5</f>
        <v>1.0903664565669215</v>
      </c>
      <c r="BX5" s="117">
        <f>(INDEX('raw ISTD Area'!$C$2:$CJ$57,MATCH($A5,'raw ISTD Area'!$C$2:$C$57,0),MATCH(BX$2,'raw ISTD Area'!$C$2:$CJ$2,0)))/'raw ISTD Area Cal'!$AJ5</f>
        <v>1.1424164620857371</v>
      </c>
      <c r="BY5" s="117">
        <f>(INDEX('raw ISTD Area'!$C$2:$CJ$57,MATCH($A5,'raw ISTD Area'!$C$2:$C$57,0),MATCH(BY$2,'raw ISTD Area'!$C$2:$CJ$2,0)))/'raw ISTD Area Cal'!$AJ5</f>
        <v>1.0911888682965329</v>
      </c>
      <c r="BZ5" s="117">
        <f>(INDEX('raw ISTD Area'!$C$2:$CJ$57,MATCH($A5,'raw ISTD Area'!$C$2:$C$57,0),MATCH(BZ$2,'raw ISTD Area'!$C$2:$CJ$2,0)))/'raw ISTD Area Cal'!$AJ5</f>
        <v>1.1283705354405349</v>
      </c>
      <c r="CA5" s="117">
        <f>(INDEX('raw ISTD Area'!$C$2:$CJ$57,MATCH($A5,'raw ISTD Area'!$C$2:$C$57,0),MATCH(CA$2,'raw ISTD Area'!$C$2:$CJ$2,0)))/'raw ISTD Area Cal'!$AJ5</f>
        <v>1.0962964779856972</v>
      </c>
      <c r="CB5" s="117">
        <f>(INDEX('raw ISTD Area'!$C$2:$CJ$57,MATCH($A5,'raw ISTD Area'!$C$2:$C$57,0),MATCH(CB$2,'raw ISTD Area'!$C$2:$CJ$2,0)))/'raw ISTD Area Cal'!$AJ5</f>
        <v>1.0775757899300733</v>
      </c>
      <c r="CC5" s="117">
        <f>(INDEX('raw ISTD Area'!$C$2:$CJ$57,MATCH($A5,'raw ISTD Area'!$C$2:$C$57,0),MATCH(CC$2,'raw ISTD Area'!$C$2:$CJ$2,0)))/'raw ISTD Area Cal'!$AJ5</f>
        <v>1.0631619422479399</v>
      </c>
      <c r="CD5" s="117">
        <f>(INDEX('raw ISTD Area'!$C$2:$CJ$57,MATCH($A5,'raw ISTD Area'!$C$2:$C$57,0),MATCH(CD$2,'raw ISTD Area'!$C$2:$CJ$2,0)))/'raw ISTD Area Cal'!$AJ5</f>
        <v>1.0666896557196932</v>
      </c>
      <c r="CE5" s="117">
        <f>(INDEX('raw ISTD Area'!$C$2:$CJ$57,MATCH($A5,'raw ISTD Area'!$C$2:$C$57,0),MATCH(CE$2,'raw ISTD Area'!$C$2:$CJ$2,0)))/'raw ISTD Area Cal'!$AJ5</f>
        <v>1.0253310026858236</v>
      </c>
      <c r="CF5" s="117">
        <f>(INDEX('raw ISTD Area'!$C$2:$CJ$57,MATCH($A5,'raw ISTD Area'!$C$2:$C$57,0),MATCH(CF$2,'raw ISTD Area'!$C$2:$CJ$2,0)))/'raw ISTD Area Cal'!$AJ5</f>
        <v>0.89155924214037707</v>
      </c>
      <c r="CG5" s="117">
        <f>(INDEX('raw ISTD Area'!$C$2:$CJ$57,MATCH($A5,'raw ISTD Area'!$C$2:$C$57,0),MATCH(CG$2,'raw ISTD Area'!$C$2:$CJ$2,0)))/'raw ISTD Area Cal'!$AJ5</f>
        <v>0.79403852493963567</v>
      </c>
      <c r="CH5" s="117">
        <f>(INDEX('raw ISTD Area'!$C$2:$CJ$57,MATCH($A5,'raw ISTD Area'!$C$2:$C$57,0),MATCH(CH$2,'raw ISTD Area'!$C$2:$CJ$2,0)))/'raw ISTD Area Cal'!$AJ5</f>
        <v>0.73984592044104358</v>
      </c>
      <c r="CJ5" s="148">
        <f t="shared" ref="CJ5:CJ56" si="0">AVERAGE(Z5:AK5,AU5:BB5)</f>
        <v>0.4875754508655884</v>
      </c>
    </row>
    <row r="6" spans="1:88" x14ac:dyDescent="0.25">
      <c r="A6" s="101" t="s">
        <v>217</v>
      </c>
      <c r="B6" s="3"/>
      <c r="C6" s="117">
        <f>(INDEX('raw ISTD Area'!$C$2:$CJ$57,MATCH($A6,'raw ISTD Area'!$C$2:$C$57,0),MATCH(C$2,'raw ISTD Area'!$C$2:$CJ$2,0)))/'raw ISTD Area Cal'!$AJ6</f>
        <v>6.3628696975184086E-3</v>
      </c>
      <c r="D6" s="117">
        <f>(INDEX('raw ISTD Area'!$C$2:$CJ$57,MATCH($A6,'raw ISTD Area'!$C$2:$C$57,0),MATCH(D$2,'raw ISTD Area'!$C$2:$CJ$2,0)))/'raw ISTD Area Cal'!$AJ6</f>
        <v>3.1381500208849293E-3</v>
      </c>
      <c r="E6" s="117">
        <f>(INDEX('raw ISTD Area'!$C$2:$CJ$57,MATCH($A6,'raw ISTD Area'!$C$2:$C$57,0),MATCH(E$2,'raw ISTD Area'!$C$2:$CJ$2,0)))/'raw ISTD Area Cal'!$AJ6</f>
        <v>1.9045324264680952E-3</v>
      </c>
      <c r="F6" s="117">
        <f>(INDEX('raw ISTD Area'!$C$2:$CJ$57,MATCH($A6,'raw ISTD Area'!$C$2:$C$57,0),MATCH(F$2,'raw ISTD Area'!$C$2:$CJ$2,0)))/'raw ISTD Area Cal'!$AJ6</f>
        <v>1.0876611548247794</v>
      </c>
      <c r="G6" s="117">
        <f>(INDEX('raw ISTD Area'!$C$2:$CJ$57,MATCH($A6,'raw ISTD Area'!$C$2:$C$57,0),MATCH(G$2,'raw ISTD Area'!$C$2:$CJ$2,0)))/'raw ISTD Area Cal'!$AJ6</f>
        <v>1.1127230701639845</v>
      </c>
      <c r="H6" s="117">
        <f>(INDEX('raw ISTD Area'!$C$2:$CJ$57,MATCH($A6,'raw ISTD Area'!$C$2:$C$57,0),MATCH(H$2,'raw ISTD Area'!$C$2:$CJ$2,0)))/'raw ISTD Area Cal'!$AJ6</f>
        <v>1.0773377233767649</v>
      </c>
      <c r="I6" s="117">
        <f>(INDEX('raw ISTD Area'!$C$2:$CJ$57,MATCH($A6,'raw ISTD Area'!$C$2:$C$57,0),MATCH(I$2,'raw ISTD Area'!$C$2:$CJ$2,0)))/'raw ISTD Area Cal'!$AJ6</f>
        <v>1.1210553995297825</v>
      </c>
      <c r="J6" s="117">
        <f>(INDEX('raw ISTD Area'!$C$2:$CJ$57,MATCH($A6,'raw ISTD Area'!$C$2:$C$57,0),MATCH(J$2,'raw ISTD Area'!$C$2:$CJ$2,0)))/'raw ISTD Area Cal'!$AJ6</f>
        <v>1.0693949574618353</v>
      </c>
      <c r="K6" s="117">
        <f>(INDEX('raw ISTD Area'!$C$2:$CJ$57,MATCH($A6,'raw ISTD Area'!$C$2:$C$57,0),MATCH(K$2,'raw ISTD Area'!$C$2:$CJ$2,0)))/'raw ISTD Area Cal'!$AJ6</f>
        <v>1.1128096398197331</v>
      </c>
      <c r="L6" s="117">
        <f>(INDEX('raw ISTD Area'!$C$2:$CJ$57,MATCH($A6,'raw ISTD Area'!$C$2:$C$57,0),MATCH(L$2,'raw ISTD Area'!$C$2:$CJ$2,0)))/'raw ISTD Area Cal'!$AJ6</f>
        <v>1.0725547498966574</v>
      </c>
      <c r="M6" s="117">
        <f>(INDEX('raw ISTD Area'!$C$2:$CJ$57,MATCH($A6,'raw ISTD Area'!$C$2:$C$57,0),MATCH(M$2,'raw ISTD Area'!$C$2:$CJ$2,0)))/'raw ISTD Area Cal'!$AJ6</f>
        <v>1.1248644643827188</v>
      </c>
      <c r="N6" s="117">
        <f>(INDEX('raw ISTD Area'!$C$2:$CJ$57,MATCH($A6,'raw ISTD Area'!$C$2:$C$57,0),MATCH(N$2,'raw ISTD Area'!$C$2:$CJ$2,0)))/'raw ISTD Area Cal'!$AJ6</f>
        <v>1.1108618225653908</v>
      </c>
      <c r="O6" s="117">
        <f>(INDEX('raw ISTD Area'!$C$2:$CJ$57,MATCH($A6,'raw ISTD Area'!$C$2:$C$57,0),MATCH(O$2,'raw ISTD Area'!$C$2:$CJ$2,0)))/'raw ISTD Area Cal'!$AJ6</f>
        <v>1.0648500505350367</v>
      </c>
      <c r="P6" s="117">
        <f>(INDEX('raw ISTD Area'!$C$2:$CJ$57,MATCH($A6,'raw ISTD Area'!$C$2:$C$57,0),MATCH(P$2,'raw ISTD Area'!$C$2:$CJ$2,0)))/'raw ISTD Area Cal'!$AJ6</f>
        <v>1.0325812113547645</v>
      </c>
      <c r="Q6" s="117">
        <f>(INDEX('raw ISTD Area'!$C$2:$CJ$57,MATCH($A6,'raw ISTD Area'!$C$2:$C$57,0),MATCH(Q$2,'raw ISTD Area'!$C$2:$CJ$2,0)))/'raw ISTD Area Cal'!$AJ6</f>
        <v>1.051842959758817</v>
      </c>
      <c r="R6" s="117">
        <f>(INDEX('raw ISTD Area'!$C$2:$CJ$57,MATCH($A6,'raw ISTD Area'!$C$2:$C$57,0),MATCH(R$2,'raw ISTD Area'!$C$2:$CJ$2,0)))/'raw ISTD Area Cal'!$AJ6</f>
        <v>0.93871806210939956</v>
      </c>
      <c r="S6" s="117">
        <f>(INDEX('raw ISTD Area'!$C$2:$CJ$57,MATCH($A6,'raw ISTD Area'!$C$2:$C$57,0),MATCH(S$2,'raw ISTD Area'!$C$2:$CJ$2,0)))/'raw ISTD Area Cal'!$AJ6</f>
        <v>0.77414914653140643</v>
      </c>
      <c r="T6" s="117">
        <f>(INDEX('raw ISTD Area'!$C$2:$CJ$57,MATCH($A6,'raw ISTD Area'!$C$2:$C$57,0),MATCH(T$2,'raw ISTD Area'!$C$2:$CJ$2,0)))/'raw ISTD Area Cal'!$AJ6</f>
        <v>0.68660558215568546</v>
      </c>
      <c r="U6" s="117">
        <f>(INDEX('raw ISTD Area'!$C$2:$CJ$57,MATCH($A6,'raw ISTD Area'!$C$2:$C$57,0),MATCH(U$2,'raw ISTD Area'!$C$2:$CJ$2,0)))/'raw ISTD Area Cal'!$AJ6</f>
        <v>0.61856183273732535</v>
      </c>
      <c r="V6" s="117">
        <f>(INDEX('raw ISTD Area'!$C$2:$CJ$57,MATCH($A6,'raw ISTD Area'!$C$2:$C$57,0),MATCH(V$2,'raw ISTD Area'!$C$2:$CJ$2,0)))/'raw ISTD Area Cal'!$AJ6</f>
        <v>3.3978589881305788E-3</v>
      </c>
      <c r="W6" s="117">
        <f>(INDEX('raw ISTD Area'!$C$2:$CJ$57,MATCH($A6,'raw ISTD Area'!$C$2:$C$57,0),MATCH(W$2,'raw ISTD Area'!$C$2:$CJ$2,0)))/'raw ISTD Area Cal'!$AJ6</f>
        <v>1.4067569059139338E-3</v>
      </c>
      <c r="X6" s="117">
        <f>(INDEX('raw ISTD Area'!$C$2:$CJ$57,MATCH($A6,'raw ISTD Area'!$C$2:$C$57,0),MATCH(X$2,'raw ISTD Area'!$C$2:$CJ$2,0)))/'raw ISTD Area Cal'!$AJ6</f>
        <v>4.5449069267988637E-4</v>
      </c>
      <c r="Y6" s="117">
        <f>(INDEX('raw ISTD Area'!$C$2:$CJ$57,MATCH($A6,'raw ISTD Area'!$C$2:$C$57,0),MATCH(Y$2,'raw ISTD Area'!$C$2:$CJ$2,0)))/'raw ISTD Area Cal'!$AJ6</f>
        <v>1.0387492993268488</v>
      </c>
      <c r="Z6" s="117">
        <f>(INDEX('raw ISTD Area'!$C$2:$CJ$57,MATCH($A6,'raw ISTD Area'!$C$2:$C$57,0),MATCH(Z$2,'raw ISTD Area'!$C$2:$CJ$2,0)))/'raw ISTD Area Cal'!$AJ6</f>
        <v>0.5013681612677261</v>
      </c>
      <c r="AA6" s="117">
        <f>(INDEX('raw ISTD Area'!$C$2:$CJ$57,MATCH($A6,'raw ISTD Area'!$C$2:$C$57,0),MATCH(AA$2,'raw ISTD Area'!$C$2:$CJ$2,0)))/'raw ISTD Area Cal'!$AJ6</f>
        <v>0.52420090797140606</v>
      </c>
      <c r="AB6" s="117">
        <f>(INDEX('raw ISTD Area'!$C$2:$CJ$57,MATCH($A6,'raw ISTD Area'!$C$2:$C$57,0),MATCH(AB$2,'raw ISTD Area'!$C$2:$CJ$2,0)))/'raw ISTD Area Cal'!$AJ6</f>
        <v>0.50212564575552587</v>
      </c>
      <c r="AC6" s="117">
        <f>(INDEX('raw ISTD Area'!$C$2:$CJ$57,MATCH($A6,'raw ISTD Area'!$C$2:$C$57,0),MATCH(AC$2,'raw ISTD Area'!$C$2:$CJ$2,0)))/'raw ISTD Area Cal'!$AJ6</f>
        <v>0.51658277826553367</v>
      </c>
      <c r="AD6" s="117">
        <f>(INDEX('raw ISTD Area'!$C$2:$CJ$57,MATCH($A6,'raw ISTD Area'!$C$2:$C$57,0),MATCH(AD$2,'raw ISTD Area'!$C$2:$CJ$2,0)))/'raw ISTD Area Cal'!$AJ6</f>
        <v>0.59627014638207376</v>
      </c>
      <c r="AE6" s="117">
        <f>(INDEX('raw ISTD Area'!$C$2:$CJ$57,MATCH($A6,'raw ISTD Area'!$C$2:$C$57,0),MATCH(AE$2,'raw ISTD Area'!$C$2:$CJ$2,0)))/'raw ISTD Area Cal'!$AJ6</f>
        <v>0.4128506882648339</v>
      </c>
      <c r="AF6" s="117">
        <f>(INDEX('raw ISTD Area'!$C$2:$CJ$57,MATCH($A6,'raw ISTD Area'!$C$2:$C$57,0),MATCH(AF$2,'raw ISTD Area'!$C$2:$CJ$2,0)))/'raw ISTD Area Cal'!$AJ6</f>
        <v>0.52478525314770874</v>
      </c>
      <c r="AG6" s="117">
        <f>(INDEX('raw ISTD Area'!$C$2:$CJ$57,MATCH($A6,'raw ISTD Area'!$C$2:$C$57,0),MATCH(AG$2,'raw ISTD Area'!$C$2:$CJ$2,0)))/'raw ISTD Area Cal'!$AJ6</f>
        <v>0.50530708060428509</v>
      </c>
      <c r="AH6" s="117">
        <f>(INDEX('raw ISTD Area'!$C$2:$CJ$57,MATCH($A6,'raw ISTD Area'!$C$2:$C$57,0),MATCH(AH$2,'raw ISTD Area'!$C$2:$CJ$2,0)))/'raw ISTD Area Cal'!$AJ6</f>
        <v>0.39672708988166649</v>
      </c>
      <c r="AI6" s="117">
        <f>(INDEX('raw ISTD Area'!$C$2:$CJ$57,MATCH($A6,'raw ISTD Area'!$C$2:$C$57,0),MATCH(AI$2,'raw ISTD Area'!$C$2:$CJ$2,0)))/'raw ISTD Area Cal'!$AJ6</f>
        <v>0.45726092166383991</v>
      </c>
      <c r="AJ6" s="117">
        <f>(INDEX('raw ISTD Area'!$C$2:$CJ$57,MATCH($A6,'raw ISTD Area'!$C$2:$C$57,0),MATCH(AJ$2,'raw ISTD Area'!$C$2:$CJ$2,0)))/'raw ISTD Area Cal'!$AJ6</f>
        <v>0.488447640147255</v>
      </c>
      <c r="AK6" s="117">
        <f>(INDEX('raw ISTD Area'!$C$2:$CJ$57,MATCH($A6,'raw ISTD Area'!$C$2:$C$57,0),MATCH(AK$2,'raw ISTD Area'!$C$2:$CJ$2,0)))/'raw ISTD Area Cal'!$AJ6</f>
        <v>0.52333521141392059</v>
      </c>
      <c r="AL6" s="117">
        <f>(INDEX('raw ISTD Area'!$C$2:$CJ$57,MATCH($A6,'raw ISTD Area'!$C$2:$C$57,0),MATCH(AL$2,'raw ISTD Area'!$C$2:$CJ$2,0)))/'raw ISTD Area Cal'!$AJ6</f>
        <v>1.9261748404052325E-3</v>
      </c>
      <c r="AM6" s="117">
        <f>(INDEX('raw ISTD Area'!$C$2:$CJ$57,MATCH($A6,'raw ISTD Area'!$C$2:$C$57,0),MATCH(AM$2,'raw ISTD Area'!$C$2:$CJ$2,0)))/'raw ISTD Area Cal'!$AJ6</f>
        <v>2.4239503609593937E-3</v>
      </c>
      <c r="AN6" s="117">
        <f>(INDEX('raw ISTD Area'!$C$2:$CJ$57,MATCH($A6,'raw ISTD Area'!$C$2:$C$57,0),MATCH(AN$2,'raw ISTD Area'!$C$2:$CJ$2,0)))/'raw ISTD Area Cal'!$AJ6</f>
        <v>7.7912690173694802E-4</v>
      </c>
      <c r="AO6" s="117">
        <f>(INDEX('raw ISTD Area'!$C$2:$CJ$57,MATCH($A6,'raw ISTD Area'!$C$2:$C$57,0),MATCH(AO$2,'raw ISTD Area'!$C$2:$CJ$2,0)))/'raw ISTD Area Cal'!$AJ6</f>
        <v>1.0261317720014977</v>
      </c>
      <c r="AP6" s="117">
        <f>(INDEX('raw ISTD Area'!$C$2:$CJ$57,MATCH($A6,'raw ISTD Area'!$C$2:$C$57,0),MATCH(AP$2,'raw ISTD Area'!$C$2:$CJ$2,0)))/'raw ISTD Area Cal'!$AJ6</f>
        <v>0.97970879410633782</v>
      </c>
      <c r="AQ6" s="117">
        <f>(INDEX('raw ISTD Area'!$C$2:$CJ$57,MATCH($A6,'raw ISTD Area'!$C$2:$C$57,0),MATCH(AQ$2,'raw ISTD Area'!$C$2:$CJ$2,0)))/'raw ISTD Area Cal'!$AJ6</f>
        <v>1.3634720780396591E-3</v>
      </c>
      <c r="AR6" s="117">
        <f>(INDEX('raw ISTD Area'!$C$2:$CJ$57,MATCH($A6,'raw ISTD Area'!$C$2:$C$57,0),MATCH(AR$2,'raw ISTD Area'!$C$2:$CJ$2,0)))/'raw ISTD Area Cal'!$AJ6</f>
        <v>7.3584207386267315E-4</v>
      </c>
      <c r="AS6" s="117">
        <f>(INDEX('raw ISTD Area'!$C$2:$CJ$57,MATCH($A6,'raw ISTD Area'!$C$2:$C$57,0),MATCH(AS$2,'raw ISTD Area'!$C$2:$CJ$2,0)))/'raw ISTD Area Cal'!$AJ6</f>
        <v>2.5538048445822186E-3</v>
      </c>
      <c r="AT6" s="117">
        <f>(INDEX('raw ISTD Area'!$C$2:$CJ$57,MATCH($A6,'raw ISTD Area'!$C$2:$C$57,0),MATCH(AT$2,'raw ISTD Area'!$C$2:$CJ$2,0)))/'raw ISTD Area Cal'!$AJ6</f>
        <v>1.0193793388531107</v>
      </c>
      <c r="AU6" s="117">
        <f>(INDEX('raw ISTD Area'!$C$2:$CJ$57,MATCH($A6,'raw ISTD Area'!$C$2:$C$57,0),MATCH(AU$2,'raw ISTD Area'!$C$2:$CJ$2,0)))/'raw ISTD Area Cal'!$AJ6</f>
        <v>0.39564496918480963</v>
      </c>
      <c r="AV6" s="117">
        <f>(INDEX('raw ISTD Area'!$C$2:$CJ$57,MATCH($A6,'raw ISTD Area'!$C$2:$C$57,0),MATCH(AV$2,'raw ISTD Area'!$C$2:$CJ$2,0)))/'raw ISTD Area Cal'!$AJ6</f>
        <v>0.42215692625780299</v>
      </c>
      <c r="AW6" s="117">
        <f>(INDEX('raw ISTD Area'!$C$2:$CJ$57,MATCH($A6,'raw ISTD Area'!$C$2:$C$57,0),MATCH(AW$2,'raw ISTD Area'!$C$2:$CJ$2,0)))/'raw ISTD Area Cal'!$AJ6</f>
        <v>0.4345796718577199</v>
      </c>
      <c r="AX6" s="117">
        <f>(INDEX('raw ISTD Area'!$C$2:$CJ$57,MATCH($A6,'raw ISTD Area'!$C$2:$C$57,0),MATCH(AX$2,'raw ISTD Area'!$C$2:$CJ$2,0)))/'raw ISTD Area Cal'!$AJ6</f>
        <v>0.53378849734555789</v>
      </c>
      <c r="AY6" s="117">
        <f>(INDEX('raw ISTD Area'!$C$2:$CJ$57,MATCH($A6,'raw ISTD Area'!$C$2:$C$57,0),MATCH(AY$2,'raw ISTD Area'!$C$2:$CJ$2,0)))/'raw ISTD Area Cal'!$AJ6</f>
        <v>0.61276166580217251</v>
      </c>
      <c r="AZ6" s="117">
        <f>(INDEX('raw ISTD Area'!$C$2:$CJ$57,MATCH($A6,'raw ISTD Area'!$C$2:$C$57,0),MATCH(AZ$2,'raw ISTD Area'!$C$2:$CJ$2,0)))/'raw ISTD Area Cal'!$AJ6</f>
        <v>0.54348429878939553</v>
      </c>
      <c r="BA6" s="117">
        <f>(INDEX('raw ISTD Area'!$C$2:$CJ$57,MATCH($A6,'raw ISTD Area'!$C$2:$C$57,0),MATCH(BA$2,'raw ISTD Area'!$C$2:$CJ$2,0)))/'raw ISTD Area Cal'!$AJ6</f>
        <v>0.41079465894080586</v>
      </c>
      <c r="BB6" s="117">
        <f>(INDEX('raw ISTD Area'!$C$2:$CJ$57,MATCH($A6,'raw ISTD Area'!$C$2:$C$57,0),MATCH(BB$2,'raw ISTD Area'!$C$2:$CJ$2,0)))/'raw ISTD Area Cal'!$AJ6</f>
        <v>0.44903680436772769</v>
      </c>
      <c r="BC6" s="117">
        <f>(INDEX('raw ISTD Area'!$C$2:$CJ$57,MATCH($A6,'raw ISTD Area'!$C$2:$C$57,0),MATCH(BC$2,'raw ISTD Area'!$C$2:$CJ$2,0)))/'raw ISTD Area Cal'!$AJ6</f>
        <v>4.5449069267988637E-4</v>
      </c>
      <c r="BD6" s="117">
        <f>(INDEX('raw ISTD Area'!$C$2:$CJ$57,MATCH($A6,'raw ISTD Area'!$C$2:$C$57,0),MATCH(BD$2,'raw ISTD Area'!$C$2:$CJ$2,0)))/'raw ISTD Area Cal'!$AJ6</f>
        <v>4.9993976194787496E-3</v>
      </c>
      <c r="BE6" s="117">
        <f>(INDEX('raw ISTD Area'!$C$2:$CJ$57,MATCH($A6,'raw ISTD Area'!$C$2:$C$57,0),MATCH(BE$2,'raw ISTD Area'!$C$2:$CJ$2,0)))/'raw ISTD Area Cal'!$AJ6</f>
        <v>2.5105200167079436E-3</v>
      </c>
      <c r="BF6" s="117">
        <f>(INDEX('raw ISTD Area'!$C$2:$CJ$57,MATCH($A6,'raw ISTD Area'!$C$2:$C$57,0),MATCH(BF$2,'raw ISTD Area'!$C$2:$CJ$2,0)))/'raw ISTD Area Cal'!$AJ6</f>
        <v>1.1921290868993419</v>
      </c>
      <c r="BG6" s="117">
        <f>(INDEX('raw ISTD Area'!$C$2:$CJ$57,MATCH($A6,'raw ISTD Area'!$C$2:$C$57,0),MATCH(BG$2,'raw ISTD Area'!$C$2:$CJ$2,0)))/'raw ISTD Area Cal'!$AJ6</f>
        <v>1.1231547136816848</v>
      </c>
      <c r="BH6" s="117">
        <f>(INDEX('raw ISTD Area'!$C$2:$CJ$57,MATCH($A6,'raw ISTD Area'!$C$2:$C$57,0),MATCH(BH$2,'raw ISTD Area'!$C$2:$CJ$2,0)))/'raw ISTD Area Cal'!$AJ6</f>
        <v>2.4239503609593937E-3</v>
      </c>
      <c r="BI6" s="117">
        <f>(INDEX('raw ISTD Area'!$C$2:$CJ$57,MATCH($A6,'raw ISTD Area'!$C$2:$C$57,0),MATCH(BI$2,'raw ISTD Area'!$C$2:$CJ$2,0)))/'raw ISTD Area Cal'!$AJ6</f>
        <v>3.0082955372621048E-3</v>
      </c>
      <c r="BJ6" s="117">
        <f>(INDEX('raw ISTD Area'!$C$2:$CJ$57,MATCH($A6,'raw ISTD Area'!$C$2:$C$57,0),MATCH(BJ$2,'raw ISTD Area'!$C$2:$CJ$2,0)))/'raw ISTD Area Cal'!$AJ6</f>
        <v>1.9045324264680952E-3</v>
      </c>
      <c r="BK6" s="117">
        <f>(INDEX('raw ISTD Area'!$C$2:$CJ$57,MATCH($A6,'raw ISTD Area'!$C$2:$C$57,0),MATCH(BK$2,'raw ISTD Area'!$C$2:$CJ$2,0)))/'raw ISTD Area Cal'!$AJ6</f>
        <v>1.123500992304679</v>
      </c>
      <c r="BL6" s="117">
        <f>(INDEX('raw ISTD Area'!$C$2:$CJ$57,MATCH($A6,'raw ISTD Area'!$C$2:$C$57,0),MATCH(BL$2,'raw ISTD Area'!$C$2:$CJ$2,0)))/'raw ISTD Area Cal'!$AJ6</f>
        <v>0.44490310330573446</v>
      </c>
      <c r="BM6" s="117">
        <f>(INDEX('raw ISTD Area'!$C$2:$CJ$57,MATCH($A6,'raw ISTD Area'!$C$2:$C$57,0),MATCH(BM$2,'raw ISTD Area'!$C$2:$CJ$2,0)))/'raw ISTD Area Cal'!$AJ6</f>
        <v>0.55789814647152902</v>
      </c>
      <c r="BN6" s="117">
        <f>(INDEX('raw ISTD Area'!$C$2:$CJ$57,MATCH($A6,'raw ISTD Area'!$C$2:$C$57,0),MATCH(BN$2,'raw ISTD Area'!$C$2:$CJ$2,0)))/'raw ISTD Area Cal'!$AJ6</f>
        <v>0.37465182766578631</v>
      </c>
      <c r="BO6" s="117">
        <f>(INDEX('raw ISTD Area'!$C$2:$CJ$57,MATCH($A6,'raw ISTD Area'!$C$2:$C$57,0),MATCH(BO$2,'raw ISTD Area'!$C$2:$CJ$2,0)))/'raw ISTD Area Cal'!$AJ6</f>
        <v>0.4305541828654123</v>
      </c>
      <c r="BP6" s="117">
        <f>(INDEX('raw ISTD Area'!$C$2:$CJ$57,MATCH($A6,'raw ISTD Area'!$C$2:$C$57,0),MATCH(BP$2,'raw ISTD Area'!$C$2:$CJ$2,0)))/'raw ISTD Area Cal'!$AJ6</f>
        <v>1.1470479386682846E-3</v>
      </c>
      <c r="BQ6" s="117">
        <f>(INDEX('raw ISTD Area'!$C$2:$CJ$57,MATCH($A6,'raw ISTD Area'!$C$2:$C$57,0),MATCH(BQ$2,'raw ISTD Area'!$C$2:$CJ$2,0)))/'raw ISTD Area Cal'!$AJ6</f>
        <v>4.7613310661702381E-4</v>
      </c>
      <c r="BR6" s="117">
        <f>(INDEX('raw ISTD Area'!$C$2:$CJ$57,MATCH($A6,'raw ISTD Area'!$C$2:$C$57,0),MATCH(BR$2,'raw ISTD Area'!$C$2:$CJ$2,0)))/'raw ISTD Area Cal'!$AJ6</f>
        <v>2.2075262215880192E-3</v>
      </c>
      <c r="BS6" s="117">
        <f>(INDEX('raw ISTD Area'!$C$2:$CJ$57,MATCH($A6,'raw ISTD Area'!$C$2:$C$57,0),MATCH(BS$2,'raw ISTD Area'!$C$2:$CJ$2,0)))/'raw ISTD Area Cal'!$AJ6</f>
        <v>0.90746641638417302</v>
      </c>
      <c r="BT6" s="117">
        <f>(INDEX('raw ISTD Area'!$C$2:$CJ$57,MATCH($A6,'raw ISTD Area'!$C$2:$C$57,0),MATCH(BT$2,'raw ISTD Area'!$C$2:$CJ$2,0)))/'raw ISTD Area Cal'!$AJ6</f>
        <v>0.87807601825754045</v>
      </c>
      <c r="BU6" s="117">
        <f>(INDEX('raw ISTD Area'!$C$2:$CJ$57,MATCH($A6,'raw ISTD Area'!$C$2:$C$57,0),MATCH(BU$2,'raw ISTD Area'!$C$2:$CJ$2,0)))/'raw ISTD Area Cal'!$AJ6</f>
        <v>0.92521319581262573</v>
      </c>
      <c r="BV6" s="117">
        <f>(INDEX('raw ISTD Area'!$C$2:$CJ$57,MATCH($A6,'raw ISTD Area'!$C$2:$C$57,0),MATCH(BV$2,'raw ISTD Area'!$C$2:$CJ$2,0)))/'raw ISTD Area Cal'!$AJ6</f>
        <v>1.0209592350705219</v>
      </c>
      <c r="BW6" s="117">
        <f>(INDEX('raw ISTD Area'!$C$2:$CJ$57,MATCH($A6,'raw ISTD Area'!$C$2:$C$57,0),MATCH(BW$2,'raw ISTD Area'!$C$2:$CJ$2,0)))/'raw ISTD Area Cal'!$AJ6</f>
        <v>1.0903664565669215</v>
      </c>
      <c r="BX6" s="117">
        <f>(INDEX('raw ISTD Area'!$C$2:$CJ$57,MATCH($A6,'raw ISTD Area'!$C$2:$C$57,0),MATCH(BX$2,'raw ISTD Area'!$C$2:$CJ$2,0)))/'raw ISTD Area Cal'!$AJ6</f>
        <v>1.1424164620857371</v>
      </c>
      <c r="BY6" s="117">
        <f>(INDEX('raw ISTD Area'!$C$2:$CJ$57,MATCH($A6,'raw ISTD Area'!$C$2:$C$57,0),MATCH(BY$2,'raw ISTD Area'!$C$2:$CJ$2,0)))/'raw ISTD Area Cal'!$AJ6</f>
        <v>1.0911888682965329</v>
      </c>
      <c r="BZ6" s="117">
        <f>(INDEX('raw ISTD Area'!$C$2:$CJ$57,MATCH($A6,'raw ISTD Area'!$C$2:$C$57,0),MATCH(BZ$2,'raw ISTD Area'!$C$2:$CJ$2,0)))/'raw ISTD Area Cal'!$AJ6</f>
        <v>1.1283705354405349</v>
      </c>
      <c r="CA6" s="117">
        <f>(INDEX('raw ISTD Area'!$C$2:$CJ$57,MATCH($A6,'raw ISTD Area'!$C$2:$C$57,0),MATCH(CA$2,'raw ISTD Area'!$C$2:$CJ$2,0)))/'raw ISTD Area Cal'!$AJ6</f>
        <v>1.0962964779856972</v>
      </c>
      <c r="CB6" s="117">
        <f>(INDEX('raw ISTD Area'!$C$2:$CJ$57,MATCH($A6,'raw ISTD Area'!$C$2:$C$57,0),MATCH(CB$2,'raw ISTD Area'!$C$2:$CJ$2,0)))/'raw ISTD Area Cal'!$AJ6</f>
        <v>1.0775757899300733</v>
      </c>
      <c r="CC6" s="117">
        <f>(INDEX('raw ISTD Area'!$C$2:$CJ$57,MATCH($A6,'raw ISTD Area'!$C$2:$C$57,0),MATCH(CC$2,'raw ISTD Area'!$C$2:$CJ$2,0)))/'raw ISTD Area Cal'!$AJ6</f>
        <v>1.0631619422479399</v>
      </c>
      <c r="CD6" s="117">
        <f>(INDEX('raw ISTD Area'!$C$2:$CJ$57,MATCH($A6,'raw ISTD Area'!$C$2:$C$57,0),MATCH(CD$2,'raw ISTD Area'!$C$2:$CJ$2,0)))/'raw ISTD Area Cal'!$AJ6</f>
        <v>1.0666896557196932</v>
      </c>
      <c r="CE6" s="117">
        <f>(INDEX('raw ISTD Area'!$C$2:$CJ$57,MATCH($A6,'raw ISTD Area'!$C$2:$C$57,0),MATCH(CE$2,'raw ISTD Area'!$C$2:$CJ$2,0)))/'raw ISTD Area Cal'!$AJ6</f>
        <v>1.0253310026858236</v>
      </c>
      <c r="CF6" s="117">
        <f>(INDEX('raw ISTD Area'!$C$2:$CJ$57,MATCH($A6,'raw ISTD Area'!$C$2:$C$57,0),MATCH(CF$2,'raw ISTD Area'!$C$2:$CJ$2,0)))/'raw ISTD Area Cal'!$AJ6</f>
        <v>0.89155924214037707</v>
      </c>
      <c r="CG6" s="117">
        <f>(INDEX('raw ISTD Area'!$C$2:$CJ$57,MATCH($A6,'raw ISTD Area'!$C$2:$C$57,0),MATCH(CG$2,'raw ISTD Area'!$C$2:$CJ$2,0)))/'raw ISTD Area Cal'!$AJ6</f>
        <v>0.79403852493963567</v>
      </c>
      <c r="CH6" s="117">
        <f>(INDEX('raw ISTD Area'!$C$2:$CJ$57,MATCH($A6,'raw ISTD Area'!$C$2:$C$57,0),MATCH(CH$2,'raw ISTD Area'!$C$2:$CJ$2,0)))/'raw ISTD Area Cal'!$AJ6</f>
        <v>0.73984592044104358</v>
      </c>
      <c r="CJ6" s="148">
        <f t="shared" si="0"/>
        <v>0.4875754508655884</v>
      </c>
    </row>
    <row r="7" spans="1:88" x14ac:dyDescent="0.25">
      <c r="A7" s="101" t="s">
        <v>219</v>
      </c>
      <c r="B7" s="3"/>
      <c r="C7" s="117">
        <f>(INDEX('raw ISTD Area'!$C$2:$CJ$57,MATCH($A7,'raw ISTD Area'!$C$2:$C$57,0),MATCH(C$2,'raw ISTD Area'!$C$2:$CJ$2,0)))/'raw ISTD Area Cal'!$AJ7</f>
        <v>7.0436865089924393E-5</v>
      </c>
      <c r="D7" s="117">
        <f>(INDEX('raw ISTD Area'!$C$2:$CJ$57,MATCH($A7,'raw ISTD Area'!$C$2:$C$57,0),MATCH(D$2,'raw ISTD Area'!$C$2:$CJ$2,0)))/'raw ISTD Area Cal'!$AJ7</f>
        <v>4.6957910059949598E-5</v>
      </c>
      <c r="E7" s="117">
        <f>(INDEX('raw ISTD Area'!$C$2:$CJ$57,MATCH($A7,'raw ISTD Area'!$C$2:$C$57,0),MATCH(E$2,'raw ISTD Area'!$C$2:$CJ$2,0)))/'raw ISTD Area Cal'!$AJ7</f>
        <v>2.1131059526977318E-4</v>
      </c>
      <c r="F7" s="117">
        <f>(INDEX('raw ISTD Area'!$C$2:$CJ$57,MATCH($A7,'raw ISTD Area'!$C$2:$C$57,0),MATCH(F$2,'raw ISTD Area'!$C$2:$CJ$2,0)))/'raw ISTD Area Cal'!$AJ7</f>
        <v>0.97897850892982918</v>
      </c>
      <c r="G7" s="117">
        <f>(INDEX('raw ISTD Area'!$C$2:$CJ$57,MATCH($A7,'raw ISTD Area'!$C$2:$C$57,0),MATCH(G$2,'raw ISTD Area'!$C$2:$CJ$2,0)))/'raw ISTD Area Cal'!$AJ7</f>
        <v>1.0047114436426816</v>
      </c>
      <c r="H7" s="117">
        <f>(INDEX('raw ISTD Area'!$C$2:$CJ$57,MATCH($A7,'raw ISTD Area'!$C$2:$C$57,0),MATCH(H$2,'raw ISTD Area'!$C$2:$CJ$2,0)))/'raw ISTD Area Cal'!$AJ7</f>
        <v>0.95427864823829567</v>
      </c>
      <c r="I7" s="117">
        <f>(INDEX('raw ISTD Area'!$C$2:$CJ$57,MATCH($A7,'raw ISTD Area'!$C$2:$C$57,0),MATCH(I$2,'raw ISTD Area'!$C$2:$CJ$2,0)))/'raw ISTD Area Cal'!$AJ7</f>
        <v>1.0308200416360136</v>
      </c>
      <c r="J7" s="117">
        <f>(INDEX('raw ISTD Area'!$C$2:$CJ$57,MATCH($A7,'raw ISTD Area'!$C$2:$C$57,0),MATCH(J$2,'raw ISTD Area'!$C$2:$CJ$2,0)))/'raw ISTD Area Cal'!$AJ7</f>
        <v>0.97583232895581251</v>
      </c>
      <c r="K7" s="117">
        <f>(INDEX('raw ISTD Area'!$C$2:$CJ$57,MATCH($A7,'raw ISTD Area'!$C$2:$C$57,0),MATCH(K$2,'raw ISTD Area'!$C$2:$CJ$2,0)))/'raw ISTD Area Cal'!$AJ7</f>
        <v>1.0200666802322851</v>
      </c>
      <c r="L7" s="117">
        <f>(INDEX('raw ISTD Area'!$C$2:$CJ$57,MATCH($A7,'raw ISTD Area'!$C$2:$C$57,0),MATCH(L$2,'raw ISTD Area'!$C$2:$CJ$2,0)))/'raw ISTD Area Cal'!$AJ7</f>
        <v>0.97602016059605234</v>
      </c>
      <c r="M7" s="117">
        <f>(INDEX('raw ISTD Area'!$C$2:$CJ$57,MATCH($A7,'raw ISTD Area'!$C$2:$C$57,0),MATCH(M$2,'raw ISTD Area'!$C$2:$CJ$2,0)))/'raw ISTD Area Cal'!$AJ7</f>
        <v>1.023846791992111</v>
      </c>
      <c r="N7" s="117">
        <f>(INDEX('raw ISTD Area'!$C$2:$CJ$57,MATCH($A7,'raw ISTD Area'!$C$2:$C$57,0),MATCH(N$2,'raw ISTD Area'!$C$2:$CJ$2,0)))/'raw ISTD Area Cal'!$AJ7</f>
        <v>1.0100411664344859</v>
      </c>
      <c r="O7" s="117">
        <f>(INDEX('raw ISTD Area'!$C$2:$CJ$57,MATCH($A7,'raw ISTD Area'!$C$2:$C$57,0),MATCH(O$2,'raw ISTD Area'!$C$2:$CJ$2,0)))/'raw ISTD Area Cal'!$AJ7</f>
        <v>0.98665612722463092</v>
      </c>
      <c r="P7" s="117">
        <f>(INDEX('raw ISTD Area'!$C$2:$CJ$57,MATCH($A7,'raw ISTD Area'!$C$2:$C$57,0),MATCH(P$2,'raw ISTD Area'!$C$2:$CJ$2,0)))/'raw ISTD Area Cal'!$AJ7</f>
        <v>0.97803935072863013</v>
      </c>
      <c r="Q7" s="117">
        <f>(INDEX('raw ISTD Area'!$C$2:$CJ$57,MATCH($A7,'raw ISTD Area'!$C$2:$C$57,0),MATCH(Q$2,'raw ISTD Area'!$C$2:$CJ$2,0)))/'raw ISTD Area Cal'!$AJ7</f>
        <v>1.0488284001440042</v>
      </c>
      <c r="R7" s="117">
        <f>(INDEX('raw ISTD Area'!$C$2:$CJ$57,MATCH($A7,'raw ISTD Area'!$C$2:$C$57,0),MATCH(R$2,'raw ISTD Area'!$C$2:$CJ$2,0)))/'raw ISTD Area Cal'!$AJ7</f>
        <v>1.0342244901153599</v>
      </c>
      <c r="S7" s="117">
        <f>(INDEX('raw ISTD Area'!$C$2:$CJ$57,MATCH($A7,'raw ISTD Area'!$C$2:$C$57,0),MATCH(S$2,'raw ISTD Area'!$C$2:$CJ$2,0)))/'raw ISTD Area Cal'!$AJ7</f>
        <v>1.0030679167905834</v>
      </c>
      <c r="T7" s="117">
        <f>(INDEX('raw ISTD Area'!$C$2:$CJ$57,MATCH($A7,'raw ISTD Area'!$C$2:$C$57,0),MATCH(T$2,'raw ISTD Area'!$C$2:$CJ$2,0)))/'raw ISTD Area Cal'!$AJ7</f>
        <v>0.98322819979025466</v>
      </c>
      <c r="U7" s="117">
        <f>(INDEX('raw ISTD Area'!$C$2:$CJ$57,MATCH($A7,'raw ISTD Area'!$C$2:$C$57,0),MATCH(U$2,'raw ISTD Area'!$C$2:$CJ$2,0)))/'raw ISTD Area Cal'!$AJ7</f>
        <v>0.96122841892716826</v>
      </c>
      <c r="V7" s="117">
        <f>(INDEX('raw ISTD Area'!$C$2:$CJ$57,MATCH($A7,'raw ISTD Area'!$C$2:$C$57,0),MATCH(V$2,'raw ISTD Area'!$C$2:$CJ$2,0)))/'raw ISTD Area Cal'!$AJ7</f>
        <v>3.7566328047959678E-4</v>
      </c>
      <c r="W7" s="117">
        <f>(INDEX('raw ISTD Area'!$C$2:$CJ$57,MATCH($A7,'raw ISTD Area'!$C$2:$C$57,0),MATCH(W$2,'raw ISTD Area'!$C$2:$CJ$2,0)))/'raw ISTD Area Cal'!$AJ7</f>
        <v>1.8783164023979839E-4</v>
      </c>
      <c r="X7" s="117">
        <f>(INDEX('raw ISTD Area'!$C$2:$CJ$57,MATCH($A7,'raw ISTD Area'!$C$2:$C$57,0),MATCH(X$2,'raw ISTD Area'!$C$2:$CJ$2,0)))/'raw ISTD Area Cal'!$AJ7</f>
        <v>9.3915820119899195E-5</v>
      </c>
      <c r="Y7" s="117">
        <f>(INDEX('raw ISTD Area'!$C$2:$CJ$57,MATCH($A7,'raw ISTD Area'!$C$2:$C$57,0),MATCH(Y$2,'raw ISTD Area'!$C$2:$CJ$2,0)))/'raw ISTD Area Cal'!$AJ7</f>
        <v>0.99546073536087143</v>
      </c>
      <c r="Z7" s="117">
        <f>(INDEX('raw ISTD Area'!$C$2:$CJ$57,MATCH($A7,'raw ISTD Area'!$C$2:$C$57,0),MATCH(Z$2,'raw ISTD Area'!$C$2:$CJ$2,0)))/'raw ISTD Area Cal'!$AJ7</f>
        <v>0.18200885939236464</v>
      </c>
      <c r="AA7" s="117">
        <f>(INDEX('raw ISTD Area'!$C$2:$CJ$57,MATCH($A7,'raw ISTD Area'!$C$2:$C$57,0),MATCH(AA$2,'raw ISTD Area'!$C$2:$CJ$2,0)))/'raw ISTD Area Cal'!$AJ7</f>
        <v>0.30172805109020612</v>
      </c>
      <c r="AB7" s="117">
        <f>(INDEX('raw ISTD Area'!$C$2:$CJ$57,MATCH($A7,'raw ISTD Area'!$C$2:$C$57,0),MATCH(AB$2,'raw ISTD Area'!$C$2:$CJ$2,0)))/'raw ISTD Area Cal'!$AJ7</f>
        <v>0.28430666645796482</v>
      </c>
      <c r="AC7" s="117">
        <f>(INDEX('raw ISTD Area'!$C$2:$CJ$57,MATCH($A7,'raw ISTD Area'!$C$2:$C$57,0),MATCH(AC$2,'raw ISTD Area'!$C$2:$CJ$2,0)))/'raw ISTD Area Cal'!$AJ7</f>
        <v>0.28921376805922955</v>
      </c>
      <c r="AD7" s="117">
        <f>(INDEX('raw ISTD Area'!$C$2:$CJ$57,MATCH($A7,'raw ISTD Area'!$C$2:$C$57,0),MATCH(AD$2,'raw ISTD Area'!$C$2:$CJ$2,0)))/'raw ISTD Area Cal'!$AJ7</f>
        <v>0.2881337361278507</v>
      </c>
      <c r="AE7" s="117">
        <f>(INDEX('raw ISTD Area'!$C$2:$CJ$57,MATCH($A7,'raw ISTD Area'!$C$2:$C$57,0),MATCH(AE$2,'raw ISTD Area'!$C$2:$CJ$2,0)))/'raw ISTD Area Cal'!$AJ7</f>
        <v>0.21581855463552835</v>
      </c>
      <c r="AF7" s="117">
        <f>(INDEX('raw ISTD Area'!$C$2:$CJ$57,MATCH($A7,'raw ISTD Area'!$C$2:$C$57,0),MATCH(AF$2,'raw ISTD Area'!$C$2:$CJ$2,0)))/'raw ISTD Area Cal'!$AJ7</f>
        <v>0.27012537761986005</v>
      </c>
      <c r="AG7" s="117">
        <f>(INDEX('raw ISTD Area'!$C$2:$CJ$57,MATCH($A7,'raw ISTD Area'!$C$2:$C$57,0),MATCH(AG$2,'raw ISTD Area'!$C$2:$CJ$2,0)))/'raw ISTD Area Cal'!$AJ7</f>
        <v>0.27282545744830716</v>
      </c>
      <c r="AH7" s="117">
        <f>(INDEX('raw ISTD Area'!$C$2:$CJ$57,MATCH($A7,'raw ISTD Area'!$C$2:$C$57,0),MATCH(AH$2,'raw ISTD Area'!$C$2:$CJ$2,0)))/'raw ISTD Area Cal'!$AJ7</f>
        <v>0.18956908291201652</v>
      </c>
      <c r="AI7" s="117">
        <f>(INDEX('raw ISTD Area'!$C$2:$CJ$57,MATCH($A7,'raw ISTD Area'!$C$2:$C$57,0),MATCH(AI$2,'raw ISTD Area'!$C$2:$CJ$2,0)))/'raw ISTD Area Cal'!$AJ7</f>
        <v>0.20520606696197974</v>
      </c>
      <c r="AJ7" s="117">
        <f>(INDEX('raw ISTD Area'!$C$2:$CJ$57,MATCH($A7,'raw ISTD Area'!$C$2:$C$57,0),MATCH(AJ$2,'raw ISTD Area'!$C$2:$CJ$2,0)))/'raw ISTD Area Cal'!$AJ7</f>
        <v>0.23903924116017342</v>
      </c>
      <c r="AK7" s="117">
        <f>(INDEX('raw ISTD Area'!$C$2:$CJ$57,MATCH($A7,'raw ISTD Area'!$C$2:$C$57,0),MATCH(AK$2,'raw ISTD Area'!$C$2:$CJ$2,0)))/'raw ISTD Area Cal'!$AJ7</f>
        <v>0.27740385367915221</v>
      </c>
      <c r="AL7" s="117">
        <f>(INDEX('raw ISTD Area'!$C$2:$CJ$57,MATCH($A7,'raw ISTD Area'!$C$2:$C$57,0),MATCH(AL$2,'raw ISTD Area'!$C$2:$CJ$2,0)))/'raw ISTD Area Cal'!$AJ7</f>
        <v>3.7566328047959678E-4</v>
      </c>
      <c r="AM7" s="117">
        <f>(INDEX('raw ISTD Area'!$C$2:$CJ$57,MATCH($A7,'raw ISTD Area'!$C$2:$C$57,0),MATCH(AM$2,'raw ISTD Area'!$C$2:$CJ$2,0)))/'raw ISTD Area Cal'!$AJ7</f>
        <v>3.0522641538967239E-4</v>
      </c>
      <c r="AN7" s="117">
        <f>(INDEX('raw ISTD Area'!$C$2:$CJ$57,MATCH($A7,'raw ISTD Area'!$C$2:$C$57,0),MATCH(AN$2,'raw ISTD Area'!$C$2:$CJ$2,0)))/'raw ISTD Area Cal'!$AJ7</f>
        <v>1.6435268520982357E-4</v>
      </c>
      <c r="AO7" s="117">
        <f>(INDEX('raw ISTD Area'!$C$2:$CJ$57,MATCH($A7,'raw ISTD Area'!$C$2:$C$57,0),MATCH(AO$2,'raw ISTD Area'!$C$2:$CJ$2,0)))/'raw ISTD Area Cal'!$AJ7</f>
        <v>1.0148778311706605</v>
      </c>
      <c r="AP7" s="117">
        <f>(INDEX('raw ISTD Area'!$C$2:$CJ$57,MATCH($A7,'raw ISTD Area'!$C$2:$C$57,0),MATCH(AP$2,'raw ISTD Area'!$C$2:$CJ$2,0)))/'raw ISTD Area Cal'!$AJ7</f>
        <v>1.0598165510980324</v>
      </c>
      <c r="AQ7" s="117">
        <f>(INDEX('raw ISTD Area'!$C$2:$CJ$57,MATCH($A7,'raw ISTD Area'!$C$2:$C$57,0),MATCH(AQ$2,'raw ISTD Area'!$C$2:$CJ$2,0)))/'raw ISTD Area Cal'!$AJ7</f>
        <v>9.1567924616901711E-4</v>
      </c>
      <c r="AR7" s="117">
        <f>(INDEX('raw ISTD Area'!$C$2:$CJ$57,MATCH($A7,'raw ISTD Area'!$C$2:$C$57,0),MATCH(AR$2,'raw ISTD Area'!$C$2:$CJ$2,0)))/'raw ISTD Area Cal'!$AJ7</f>
        <v>2.5826850532972276E-4</v>
      </c>
      <c r="AS7" s="117">
        <f>(INDEX('raw ISTD Area'!$C$2:$CJ$57,MATCH($A7,'raw ISTD Area'!$C$2:$C$57,0),MATCH(AS$2,'raw ISTD Area'!$C$2:$CJ$2,0)))/'raw ISTD Area Cal'!$AJ7</f>
        <v>2.5826850532972276E-4</v>
      </c>
      <c r="AT7" s="117">
        <f>(INDEX('raw ISTD Area'!$C$2:$CJ$57,MATCH($A7,'raw ISTD Area'!$C$2:$C$57,0),MATCH(AT$2,'raw ISTD Area'!$C$2:$CJ$2,0)))/'raw ISTD Area Cal'!$AJ7</f>
        <v>1.0198318906819854</v>
      </c>
      <c r="AU7" s="117">
        <f>(INDEX('raw ISTD Area'!$C$2:$CJ$57,MATCH($A7,'raw ISTD Area'!$C$2:$C$57,0),MATCH(AU$2,'raw ISTD Area'!$C$2:$CJ$2,0)))/'raw ISTD Area Cal'!$AJ7</f>
        <v>0.2372783195329253</v>
      </c>
      <c r="AV7" s="117">
        <f>(INDEX('raw ISTD Area'!$C$2:$CJ$57,MATCH($A7,'raw ISTD Area'!$C$2:$C$57,0),MATCH(AV$2,'raw ISTD Area'!$C$2:$CJ$2,0)))/'raw ISTD Area Cal'!$AJ7</f>
        <v>0.25009782897929156</v>
      </c>
      <c r="AW7" s="117">
        <f>(INDEX('raw ISTD Area'!$C$2:$CJ$57,MATCH($A7,'raw ISTD Area'!$C$2:$C$57,0),MATCH(AW$2,'raw ISTD Area'!$C$2:$CJ$2,0)))/'raw ISTD Area Cal'!$AJ7</f>
        <v>0.19881979119382659</v>
      </c>
      <c r="AX7" s="117">
        <f>(INDEX('raw ISTD Area'!$C$2:$CJ$57,MATCH($A7,'raw ISTD Area'!$C$2:$C$57,0),MATCH(AX$2,'raw ISTD Area'!$C$2:$CJ$2,0)))/'raw ISTD Area Cal'!$AJ7</f>
        <v>0.25721195235337391</v>
      </c>
      <c r="AY7" s="117">
        <f>(INDEX('raw ISTD Area'!$C$2:$CJ$57,MATCH($A7,'raw ISTD Area'!$C$2:$C$57,0),MATCH(AY$2,'raw ISTD Area'!$C$2:$CJ$2,0)))/'raw ISTD Area Cal'!$AJ7</f>
        <v>0.32271823688700357</v>
      </c>
      <c r="AZ7" s="117">
        <f>(INDEX('raw ISTD Area'!$C$2:$CJ$57,MATCH($A7,'raw ISTD Area'!$C$2:$C$57,0),MATCH(AZ$2,'raw ISTD Area'!$C$2:$CJ$2,0)))/'raw ISTD Area Cal'!$AJ7</f>
        <v>0.21344718017750089</v>
      </c>
      <c r="BA7" s="117">
        <f>(INDEX('raw ISTD Area'!$C$2:$CJ$57,MATCH($A7,'raw ISTD Area'!$C$2:$C$57,0),MATCH(BA$2,'raw ISTD Area'!$C$2:$CJ$2,0)))/'raw ISTD Area Cal'!$AJ7</f>
        <v>0.20825833111587647</v>
      </c>
      <c r="BB7" s="117">
        <f>(INDEX('raw ISTD Area'!$C$2:$CJ$57,MATCH($A7,'raw ISTD Area'!$C$2:$C$57,0),MATCH(BB$2,'raw ISTD Area'!$C$2:$CJ$2,0)))/'raw ISTD Area Cal'!$AJ7</f>
        <v>0.24854821794731322</v>
      </c>
      <c r="BC7" s="117">
        <f>(INDEX('raw ISTD Area'!$C$2:$CJ$57,MATCH($A7,'raw ISTD Area'!$C$2:$C$57,0),MATCH(BC$2,'raw ISTD Area'!$C$2:$CJ$2,0)))/'raw ISTD Area Cal'!$AJ7</f>
        <v>7.0436865089924393E-4</v>
      </c>
      <c r="BD7" s="117">
        <f>(INDEX('raw ISTD Area'!$C$2:$CJ$57,MATCH($A7,'raw ISTD Area'!$C$2:$C$57,0),MATCH(BD$2,'raw ISTD Area'!$C$2:$CJ$2,0)))/'raw ISTD Area Cal'!$AJ7</f>
        <v>2.1131059526977318E-4</v>
      </c>
      <c r="BE7" s="117">
        <f>(INDEX('raw ISTD Area'!$C$2:$CJ$57,MATCH($A7,'raw ISTD Area'!$C$2:$C$57,0),MATCH(BE$2,'raw ISTD Area'!$C$2:$CJ$2,0)))/'raw ISTD Area Cal'!$AJ7</f>
        <v>2.8174746035969757E-4</v>
      </c>
      <c r="BF7" s="117">
        <f>(INDEX('raw ISTD Area'!$C$2:$CJ$57,MATCH($A7,'raw ISTD Area'!$C$2:$C$57,0),MATCH(BF$2,'raw ISTD Area'!$C$2:$CJ$2,0)))/'raw ISTD Area Cal'!$AJ7</f>
        <v>1.0268755771909777</v>
      </c>
      <c r="BG7" s="117">
        <f>(INDEX('raw ISTD Area'!$C$2:$CJ$57,MATCH($A7,'raw ISTD Area'!$C$2:$C$57,0),MATCH(BG$2,'raw ISTD Area'!$C$2:$CJ$2,0)))/'raw ISTD Area Cal'!$AJ7</f>
        <v>1.0520450169831108</v>
      </c>
      <c r="BH7" s="117">
        <f>(INDEX('raw ISTD Area'!$C$2:$CJ$57,MATCH($A7,'raw ISTD Area'!$C$2:$C$57,0),MATCH(BH$2,'raw ISTD Area'!$C$2:$CJ$2,0)))/'raw ISTD Area Cal'!$AJ7</f>
        <v>9.6263715622896674E-4</v>
      </c>
      <c r="BI7" s="117">
        <f>(INDEX('raw ISTD Area'!$C$2:$CJ$57,MATCH($A7,'raw ISTD Area'!$C$2:$C$57,0),MATCH(BI$2,'raw ISTD Area'!$C$2:$CJ$2,0)))/'raw ISTD Area Cal'!$AJ7</f>
        <v>2.8174746035969757E-4</v>
      </c>
      <c r="BJ7" s="117">
        <f>(INDEX('raw ISTD Area'!$C$2:$CJ$57,MATCH($A7,'raw ISTD Area'!$C$2:$C$57,0),MATCH(BJ$2,'raw ISTD Area'!$C$2:$CJ$2,0)))/'raw ISTD Area Cal'!$AJ7</f>
        <v>5.4001596568942038E-4</v>
      </c>
      <c r="BK7" s="117">
        <f>(INDEX('raw ISTD Area'!$C$2:$CJ$57,MATCH($A7,'raw ISTD Area'!$C$2:$C$57,0),MATCH(BK$2,'raw ISTD Area'!$C$2:$CJ$2,0)))/'raw ISTD Area Cal'!$AJ7</f>
        <v>1.0065428021350196</v>
      </c>
      <c r="BL7" s="117">
        <f>(INDEX('raw ISTD Area'!$C$2:$CJ$57,MATCH($A7,'raw ISTD Area'!$C$2:$C$57,0),MATCH(BL$2,'raw ISTD Area'!$C$2:$CJ$2,0)))/'raw ISTD Area Cal'!$AJ7</f>
        <v>0.23781833549861472</v>
      </c>
      <c r="BM7" s="117">
        <f>(INDEX('raw ISTD Area'!$C$2:$CJ$57,MATCH($A7,'raw ISTD Area'!$C$2:$C$57,0),MATCH(BM$2,'raw ISTD Area'!$C$2:$CJ$2,0)))/'raw ISTD Area Cal'!$AJ7</f>
        <v>0.32210778405622426</v>
      </c>
      <c r="BN7" s="117">
        <f>(INDEX('raw ISTD Area'!$C$2:$CJ$57,MATCH($A7,'raw ISTD Area'!$C$2:$C$57,0),MATCH(BN$2,'raw ISTD Area'!$C$2:$CJ$2,0)))/'raw ISTD Area Cal'!$AJ7</f>
        <v>0.2005807128210747</v>
      </c>
      <c r="BO7" s="117">
        <f>(INDEX('raw ISTD Area'!$C$2:$CJ$57,MATCH($A7,'raw ISTD Area'!$C$2:$C$57,0),MATCH(BO$2,'raw ISTD Area'!$C$2:$CJ$2,0)))/'raw ISTD Area Cal'!$AJ7</f>
        <v>0.28897897850892984</v>
      </c>
      <c r="BP7" s="117">
        <f>(INDEX('raw ISTD Area'!$C$2:$CJ$57,MATCH($A7,'raw ISTD Area'!$C$2:$C$57,0),MATCH(BP$2,'raw ISTD Area'!$C$2:$CJ$2,0)))/'raw ISTD Area Cal'!$AJ7</f>
        <v>2.3478955029974797E-4</v>
      </c>
      <c r="BQ7" s="117">
        <f>(INDEX('raw ISTD Area'!$C$2:$CJ$57,MATCH($A7,'raw ISTD Area'!$C$2:$C$57,0),MATCH(BQ$2,'raw ISTD Area'!$C$2:$CJ$2,0)))/'raw ISTD Area Cal'!$AJ7</f>
        <v>5.1653701065944551E-4</v>
      </c>
      <c r="BR7" s="117">
        <f>(INDEX('raw ISTD Area'!$C$2:$CJ$57,MATCH($A7,'raw ISTD Area'!$C$2:$C$57,0),MATCH(BR$2,'raw ISTD Area'!$C$2:$CJ$2,0)))/'raw ISTD Area Cal'!$AJ7</f>
        <v>1.4087373017984879E-4</v>
      </c>
      <c r="BS7" s="117">
        <f>(INDEX('raw ISTD Area'!$C$2:$CJ$57,MATCH($A7,'raw ISTD Area'!$C$2:$C$57,0),MATCH(BS$2,'raw ISTD Area'!$C$2:$CJ$2,0)))/'raw ISTD Area Cal'!$AJ7</f>
        <v>0.98174902562336619</v>
      </c>
      <c r="BT7" s="117">
        <f>(INDEX('raw ISTD Area'!$C$2:$CJ$57,MATCH($A7,'raw ISTD Area'!$C$2:$C$57,0),MATCH(BT$2,'raw ISTD Area'!$C$2:$CJ$2,0)))/'raw ISTD Area Cal'!$AJ7</f>
        <v>0.99487376148512208</v>
      </c>
      <c r="BU7" s="117">
        <f>(INDEX('raw ISTD Area'!$C$2:$CJ$57,MATCH($A7,'raw ISTD Area'!$C$2:$C$57,0),MATCH(BU$2,'raw ISTD Area'!$C$2:$CJ$2,0)))/'raw ISTD Area Cal'!$AJ7</f>
        <v>0.95564042763003421</v>
      </c>
      <c r="BV7" s="117">
        <f>(INDEX('raw ISTD Area'!$C$2:$CJ$57,MATCH($A7,'raw ISTD Area'!$C$2:$C$57,0),MATCH(BV$2,'raw ISTD Area'!$C$2:$CJ$2,0)))/'raw ISTD Area Cal'!$AJ7</f>
        <v>1.0170378950334182</v>
      </c>
      <c r="BW7" s="117">
        <f>(INDEX('raw ISTD Area'!$C$2:$CJ$57,MATCH($A7,'raw ISTD Area'!$C$2:$C$57,0),MATCH(BW$2,'raw ISTD Area'!$C$2:$CJ$2,0)))/'raw ISTD Area Cal'!$AJ7</f>
        <v>0.98893358586253843</v>
      </c>
      <c r="BX7" s="117">
        <f>(INDEX('raw ISTD Area'!$C$2:$CJ$57,MATCH($A7,'raw ISTD Area'!$C$2:$C$57,0),MATCH(BX$2,'raw ISTD Area'!$C$2:$CJ$2,0)))/'raw ISTD Area Cal'!$AJ7</f>
        <v>1.0385680967959052</v>
      </c>
      <c r="BY7" s="117">
        <f>(INDEX('raw ISTD Area'!$C$2:$CJ$57,MATCH($A7,'raw ISTD Area'!$C$2:$C$57,0),MATCH(BY$2,'raw ISTD Area'!$C$2:$CJ$2,0)))/'raw ISTD Area Cal'!$AJ7</f>
        <v>0.9878535539311597</v>
      </c>
      <c r="BZ7" s="117">
        <f>(INDEX('raw ISTD Area'!$C$2:$CJ$57,MATCH($A7,'raw ISTD Area'!$C$2:$C$57,0),MATCH(BZ$2,'raw ISTD Area'!$C$2:$CJ$2,0)))/'raw ISTD Area Cal'!$AJ7</f>
        <v>1.0218041229045032</v>
      </c>
      <c r="CA7" s="117">
        <f>(INDEX('raw ISTD Area'!$C$2:$CJ$57,MATCH($A7,'raw ISTD Area'!$C$2:$C$57,0),MATCH(CA$2,'raw ISTD Area'!$C$2:$CJ$2,0)))/'raw ISTD Area Cal'!$AJ7</f>
        <v>1.0331209792289511</v>
      </c>
      <c r="CB7" s="117">
        <f>(INDEX('raw ISTD Area'!$C$2:$CJ$57,MATCH($A7,'raw ISTD Area'!$C$2:$C$57,0),MATCH(CB$2,'raw ISTD Area'!$C$2:$CJ$2,0)))/'raw ISTD Area Cal'!$AJ7</f>
        <v>0.99571900386620116</v>
      </c>
      <c r="CC7" s="117">
        <f>(INDEX('raw ISTD Area'!$C$2:$CJ$57,MATCH($A7,'raw ISTD Area'!$C$2:$C$57,0),MATCH(CC$2,'raw ISTD Area'!$C$2:$CJ$2,0)))/'raw ISTD Area Cal'!$AJ7</f>
        <v>0.9843082317216334</v>
      </c>
      <c r="CD7" s="117">
        <f>(INDEX('raw ISTD Area'!$C$2:$CJ$57,MATCH($A7,'raw ISTD Area'!$C$2:$C$57,0),MATCH(CD$2,'raw ISTD Area'!$C$2:$CJ$2,0)))/'raw ISTD Area Cal'!$AJ7</f>
        <v>1.0438039037675897</v>
      </c>
      <c r="CE7" s="117">
        <f>(INDEX('raw ISTD Area'!$C$2:$CJ$57,MATCH($A7,'raw ISTD Area'!$C$2:$C$57,0),MATCH(CE$2,'raw ISTD Area'!$C$2:$CJ$2,0)))/'raw ISTD Area Cal'!$AJ7</f>
        <v>1.0200666802322851</v>
      </c>
      <c r="CF7" s="117">
        <f>(INDEX('raw ISTD Area'!$C$2:$CJ$57,MATCH($A7,'raw ISTD Area'!$C$2:$C$57,0),MATCH(CF$2,'raw ISTD Area'!$C$2:$CJ$2,0)))/'raw ISTD Area Cal'!$AJ7</f>
        <v>0.99409895596913289</v>
      </c>
      <c r="CG7" s="117">
        <f>(INDEX('raw ISTD Area'!$C$2:$CJ$57,MATCH($A7,'raw ISTD Area'!$C$2:$C$57,0),MATCH(CG$2,'raw ISTD Area'!$C$2:$CJ$2,0)))/'raw ISTD Area Cal'!$AJ7</f>
        <v>0.97775760326827044</v>
      </c>
      <c r="CH7" s="117">
        <f>(INDEX('raw ISTD Area'!$C$2:$CJ$57,MATCH($A7,'raw ISTD Area'!$C$2:$C$57,0),MATCH(CH$2,'raw ISTD Area'!$C$2:$CJ$2,0)))/'raw ISTD Area Cal'!$AJ7</f>
        <v>0.95552303285488438</v>
      </c>
      <c r="CJ7" s="148">
        <f t="shared" si="0"/>
        <v>0.24758792868658727</v>
      </c>
    </row>
    <row r="8" spans="1:88" x14ac:dyDescent="0.25">
      <c r="A8" s="101" t="s">
        <v>30</v>
      </c>
      <c r="B8" s="3"/>
      <c r="C8" s="117">
        <f>(INDEX('raw ISTD Area'!$C$2:$CJ$57,MATCH($A8,'raw ISTD Area'!$C$2:$C$57,0),MATCH(C$2,'raw ISTD Area'!$C$2:$CJ$2,0)))/'raw ISTD Area Cal'!$AJ8</f>
        <v>4.1848008034817542E-4</v>
      </c>
      <c r="D8" s="117">
        <f>(INDEX('raw ISTD Area'!$C$2:$CJ$57,MATCH($A8,'raw ISTD Area'!$C$2:$C$57,0),MATCH(D$2,'raw ISTD Area'!$C$2:$CJ$2,0)))/'raw ISTD Area Cal'!$AJ8</f>
        <v>0</v>
      </c>
      <c r="E8" s="117">
        <f>(INDEX('raw ISTD Area'!$C$2:$CJ$57,MATCH($A8,'raw ISTD Area'!$C$2:$C$57,0),MATCH(E$2,'raw ISTD Area'!$C$2:$CJ$2,0)))/'raw ISTD Area Cal'!$AJ8</f>
        <v>1.6739203213927017E-3</v>
      </c>
      <c r="F8" s="117">
        <f>(INDEX('raw ISTD Area'!$C$2:$CJ$57,MATCH($A8,'raw ISTD Area'!$C$2:$C$57,0),MATCH(F$2,'raw ISTD Area'!$C$2:$CJ$2,0)))/'raw ISTD Area Cal'!$AJ8</f>
        <v>0.83612320053565459</v>
      </c>
      <c r="G8" s="117">
        <f>(INDEX('raw ISTD Area'!$C$2:$CJ$57,MATCH($A8,'raw ISTD Area'!$C$2:$C$57,0),MATCH(G$2,'raw ISTD Area'!$C$2:$CJ$2,0)))/'raw ISTD Area Cal'!$AJ8</f>
        <v>0.87462336792768669</v>
      </c>
      <c r="H8" s="117">
        <f>(INDEX('raw ISTD Area'!$C$2:$CJ$57,MATCH($A8,'raw ISTD Area'!$C$2:$C$57,0),MATCH(H$2,'raw ISTD Area'!$C$2:$CJ$2,0)))/'raw ISTD Area Cal'!$AJ8</f>
        <v>0.83110143957147642</v>
      </c>
      <c r="I8" s="117">
        <f>(INDEX('raw ISTD Area'!$C$2:$CJ$57,MATCH($A8,'raw ISTD Area'!$C$2:$C$57,0),MATCH(I$2,'raw ISTD Area'!$C$2:$CJ$2,0)))/'raw ISTD Area Cal'!$AJ8</f>
        <v>0.88466688985604292</v>
      </c>
      <c r="J8" s="117">
        <f>(INDEX('raw ISTD Area'!$C$2:$CJ$57,MATCH($A8,'raw ISTD Area'!$C$2:$C$57,0),MATCH(J$2,'raw ISTD Area'!$C$2:$CJ$2,0)))/'raw ISTD Area Cal'!$AJ8</f>
        <v>0.91228657515902245</v>
      </c>
      <c r="K8" s="117">
        <f>(INDEX('raw ISTD Area'!$C$2:$CJ$57,MATCH($A8,'raw ISTD Area'!$C$2:$C$57,0),MATCH(K$2,'raw ISTD Area'!$C$2:$CJ$2,0)))/'raw ISTD Area Cal'!$AJ8</f>
        <v>0.97045530632741883</v>
      </c>
      <c r="L8" s="117">
        <f>(INDEX('raw ISTD Area'!$C$2:$CJ$57,MATCH($A8,'raw ISTD Area'!$C$2:$C$57,0),MATCH(L$2,'raw ISTD Area'!$C$2:$CJ$2,0)))/'raw ISTD Area Cal'!$AJ8</f>
        <v>0.87755272849012389</v>
      </c>
      <c r="M8" s="117">
        <f>(INDEX('raw ISTD Area'!$C$2:$CJ$57,MATCH($A8,'raw ISTD Area'!$C$2:$C$57,0),MATCH(M$2,'raw ISTD Area'!$C$2:$CJ$2,0)))/'raw ISTD Area Cal'!$AJ8</f>
        <v>0.96375962504184809</v>
      </c>
      <c r="N8" s="117">
        <f>(INDEX('raw ISTD Area'!$C$2:$CJ$57,MATCH($A8,'raw ISTD Area'!$C$2:$C$57,0),MATCH(N$2,'raw ISTD Area'!$C$2:$CJ$2,0)))/'raw ISTD Area Cal'!$AJ8</f>
        <v>0.96292266488115175</v>
      </c>
      <c r="O8" s="117">
        <f>(INDEX('raw ISTD Area'!$C$2:$CJ$57,MATCH($A8,'raw ISTD Area'!$C$2:$C$57,0),MATCH(O$2,'raw ISTD Area'!$C$2:$CJ$2,0)))/'raw ISTD Area Cal'!$AJ8</f>
        <v>0.88257448945430206</v>
      </c>
      <c r="P8" s="117">
        <f>(INDEX('raw ISTD Area'!$C$2:$CJ$57,MATCH($A8,'raw ISTD Area'!$C$2:$C$57,0),MATCH(P$2,'raw ISTD Area'!$C$2:$CJ$2,0)))/'raw ISTD Area Cal'!$AJ8</f>
        <v>0.93446601941747576</v>
      </c>
      <c r="Q8" s="117">
        <f>(INDEX('raw ISTD Area'!$C$2:$CJ$57,MATCH($A8,'raw ISTD Area'!$C$2:$C$57,0),MATCH(Q$2,'raw ISTD Area'!$C$2:$CJ$2,0)))/'raw ISTD Area Cal'!$AJ8</f>
        <v>0.96250418480080346</v>
      </c>
      <c r="R8" s="117">
        <f>(INDEX('raw ISTD Area'!$C$2:$CJ$57,MATCH($A8,'raw ISTD Area'!$C$2:$C$57,0),MATCH(R$2,'raw ISTD Area'!$C$2:$CJ$2,0)))/'raw ISTD Area Cal'!$AJ8</f>
        <v>0.89178105122196183</v>
      </c>
      <c r="S8" s="117">
        <f>(INDEX('raw ISTD Area'!$C$2:$CJ$57,MATCH($A8,'raw ISTD Area'!$C$2:$C$57,0),MATCH(S$2,'raw ISTD Area'!$C$2:$CJ$2,0)))/'raw ISTD Area Cal'!$AJ8</f>
        <v>0.91563441580180782</v>
      </c>
      <c r="T8" s="117">
        <f>(INDEX('raw ISTD Area'!$C$2:$CJ$57,MATCH($A8,'raw ISTD Area'!$C$2:$C$57,0),MATCH(T$2,'raw ISTD Area'!$C$2:$CJ$2,0)))/'raw ISTD Area Cal'!$AJ8</f>
        <v>0.89471041178439914</v>
      </c>
      <c r="U8" s="117">
        <f>(INDEX('raw ISTD Area'!$C$2:$CJ$57,MATCH($A8,'raw ISTD Area'!$C$2:$C$57,0),MATCH(U$2,'raw ISTD Area'!$C$2:$CJ$2,0)))/'raw ISTD Area Cal'!$AJ8</f>
        <v>0.88090056913290926</v>
      </c>
      <c r="V8" s="117">
        <f>(INDEX('raw ISTD Area'!$C$2:$CJ$57,MATCH($A8,'raw ISTD Area'!$C$2:$C$57,0),MATCH(V$2,'raw ISTD Area'!$C$2:$CJ$2,0)))/'raw ISTD Area Cal'!$AJ8</f>
        <v>4.1848008034817542E-4</v>
      </c>
      <c r="W8" s="117">
        <f>(INDEX('raw ISTD Area'!$C$2:$CJ$57,MATCH($A8,'raw ISTD Area'!$C$2:$C$57,0),MATCH(W$2,'raw ISTD Area'!$C$2:$CJ$2,0)))/'raw ISTD Area Cal'!$AJ8</f>
        <v>0</v>
      </c>
      <c r="X8" s="117">
        <f>(INDEX('raw ISTD Area'!$C$2:$CJ$57,MATCH($A8,'raw ISTD Area'!$C$2:$C$57,0),MATCH(X$2,'raw ISTD Area'!$C$2:$CJ$2,0)))/'raw ISTD Area Cal'!$AJ8</f>
        <v>4.1848008034817542E-4</v>
      </c>
      <c r="Y8" s="117">
        <f>(INDEX('raw ISTD Area'!$C$2:$CJ$57,MATCH($A8,'raw ISTD Area'!$C$2:$C$57,0),MATCH(Y$2,'raw ISTD Area'!$C$2:$CJ$2,0)))/'raw ISTD Area Cal'!$AJ8</f>
        <v>0.40927351858051558</v>
      </c>
      <c r="Z8" s="117">
        <f>(INDEX('raw ISTD Area'!$C$2:$CJ$57,MATCH($A8,'raw ISTD Area'!$C$2:$C$57,0),MATCH(Z$2,'raw ISTD Area'!$C$2:$CJ$2,0)))/'raw ISTD Area Cal'!$AJ8</f>
        <v>0.42810512219618346</v>
      </c>
      <c r="AA8" s="117">
        <f>(INDEX('raw ISTD Area'!$C$2:$CJ$57,MATCH($A8,'raw ISTD Area'!$C$2:$C$57,0),MATCH(AA$2,'raw ISTD Area'!$C$2:$CJ$2,0)))/'raw ISTD Area Cal'!$AJ8</f>
        <v>0.63064948108470043</v>
      </c>
      <c r="AB8" s="117">
        <f>(INDEX('raw ISTD Area'!$C$2:$CJ$57,MATCH($A8,'raw ISTD Area'!$C$2:$C$57,0),MATCH(AB$2,'raw ISTD Area'!$C$2:$CJ$2,0)))/'raw ISTD Area Cal'!$AJ8</f>
        <v>0.41220287914295284</v>
      </c>
      <c r="AC8" s="117">
        <f>(INDEX('raw ISTD Area'!$C$2:$CJ$57,MATCH($A8,'raw ISTD Area'!$C$2:$C$57,0),MATCH(AC$2,'raw ISTD Area'!$C$2:$CJ$2,0)))/'raw ISTD Area Cal'!$AJ8</f>
        <v>0.45446936725811854</v>
      </c>
      <c r="AD8" s="117">
        <f>(INDEX('raw ISTD Area'!$C$2:$CJ$57,MATCH($A8,'raw ISTD Area'!$C$2:$C$57,0),MATCH(AD$2,'raw ISTD Area'!$C$2:$CJ$2,0)))/'raw ISTD Area Cal'!$AJ8</f>
        <v>0.44149648476732511</v>
      </c>
      <c r="AE8" s="117">
        <f>(INDEX('raw ISTD Area'!$C$2:$CJ$57,MATCH($A8,'raw ISTD Area'!$C$2:$C$57,0),MATCH(AE$2,'raw ISTD Area'!$C$2:$CJ$2,0)))/'raw ISTD Area Cal'!$AJ8</f>
        <v>0.31302310010043521</v>
      </c>
      <c r="AF8" s="117">
        <f>(INDEX('raw ISTD Area'!$C$2:$CJ$57,MATCH($A8,'raw ISTD Area'!$C$2:$C$57,0),MATCH(AF$2,'raw ISTD Area'!$C$2:$CJ$2,0)))/'raw ISTD Area Cal'!$AJ8</f>
        <v>0.45237696685637763</v>
      </c>
      <c r="AG8" s="117">
        <f>(INDEX('raw ISTD Area'!$C$2:$CJ$57,MATCH($A8,'raw ISTD Area'!$C$2:$C$57,0),MATCH(AG$2,'raw ISTD Area'!$C$2:$CJ$2,0)))/'raw ISTD Area Cal'!$AJ8</f>
        <v>0.43856712420488786</v>
      </c>
      <c r="AH8" s="117">
        <f>(INDEX('raw ISTD Area'!$C$2:$CJ$57,MATCH($A8,'raw ISTD Area'!$C$2:$C$57,0),MATCH(AH$2,'raw ISTD Area'!$C$2:$CJ$2,0)))/'raw ISTD Area Cal'!$AJ8</f>
        <v>0.30632741881486442</v>
      </c>
      <c r="AI8" s="117">
        <f>(INDEX('raw ISTD Area'!$C$2:$CJ$57,MATCH($A8,'raw ISTD Area'!$C$2:$C$57,0),MATCH(AI$2,'raw ISTD Area'!$C$2:$CJ$2,0)))/'raw ISTD Area Cal'!$AJ8</f>
        <v>0.34650150652828926</v>
      </c>
      <c r="AJ8" s="117">
        <f>(INDEX('raw ISTD Area'!$C$2:$CJ$57,MATCH($A8,'raw ISTD Area'!$C$2:$C$57,0),MATCH(AJ$2,'raw ISTD Area'!$C$2:$CJ$2,0)))/'raw ISTD Area Cal'!$AJ8</f>
        <v>0.49129561432875796</v>
      </c>
      <c r="AK8" s="117">
        <f>(INDEX('raw ISTD Area'!$C$2:$CJ$57,MATCH($A8,'raw ISTD Area'!$C$2:$C$57,0),MATCH(AK$2,'raw ISTD Area'!$C$2:$CJ$2,0)))/'raw ISTD Area Cal'!$AJ8</f>
        <v>0.46116504854368934</v>
      </c>
      <c r="AL8" s="117">
        <f>(INDEX('raw ISTD Area'!$C$2:$CJ$57,MATCH($A8,'raw ISTD Area'!$C$2:$C$57,0),MATCH(AL$2,'raw ISTD Area'!$C$2:$CJ$2,0)))/'raw ISTD Area Cal'!$AJ8</f>
        <v>0</v>
      </c>
      <c r="AM8" s="117">
        <f>(INDEX('raw ISTD Area'!$C$2:$CJ$57,MATCH($A8,'raw ISTD Area'!$C$2:$C$57,0),MATCH(AM$2,'raw ISTD Area'!$C$2:$CJ$2,0)))/'raw ISTD Area Cal'!$AJ8</f>
        <v>1.6739203213927017E-3</v>
      </c>
      <c r="AN8" s="117">
        <f>(INDEX('raw ISTD Area'!$C$2:$CJ$57,MATCH($A8,'raw ISTD Area'!$C$2:$C$57,0),MATCH(AN$2,'raw ISTD Area'!$C$2:$CJ$2,0)))/'raw ISTD Area Cal'!$AJ8</f>
        <v>1.6739203213927017E-3</v>
      </c>
      <c r="AO8" s="117">
        <f>(INDEX('raw ISTD Area'!$C$2:$CJ$57,MATCH($A8,'raw ISTD Area'!$C$2:$C$57,0),MATCH(AO$2,'raw ISTD Area'!$C$2:$CJ$2,0)))/'raw ISTD Area Cal'!$AJ8</f>
        <v>1.030297957817208</v>
      </c>
      <c r="AP8" s="117">
        <f>(INDEX('raw ISTD Area'!$C$2:$CJ$57,MATCH($A8,'raw ISTD Area'!$C$2:$C$57,0),MATCH(AP$2,'raw ISTD Area'!$C$2:$CJ$2,0)))/'raw ISTD Area Cal'!$AJ8</f>
        <v>1.0173250753264145</v>
      </c>
      <c r="AQ8" s="117">
        <f>(INDEX('raw ISTD Area'!$C$2:$CJ$57,MATCH($A8,'raw ISTD Area'!$C$2:$C$57,0),MATCH(AQ$2,'raw ISTD Area'!$C$2:$CJ$2,0)))/'raw ISTD Area Cal'!$AJ8</f>
        <v>4.1848008034817542E-4</v>
      </c>
      <c r="AR8" s="117">
        <f>(INDEX('raw ISTD Area'!$C$2:$CJ$57,MATCH($A8,'raw ISTD Area'!$C$2:$C$57,0),MATCH(AR$2,'raw ISTD Area'!$C$2:$CJ$2,0)))/'raw ISTD Area Cal'!$AJ8</f>
        <v>4.1848008034817542E-4</v>
      </c>
      <c r="AS8" s="117">
        <f>(INDEX('raw ISTD Area'!$C$2:$CJ$57,MATCH($A8,'raw ISTD Area'!$C$2:$C$57,0),MATCH(AS$2,'raw ISTD Area'!$C$2:$CJ$2,0)))/'raw ISTD Area Cal'!$AJ8</f>
        <v>0</v>
      </c>
      <c r="AT8" s="117">
        <f>(INDEX('raw ISTD Area'!$C$2:$CJ$57,MATCH($A8,'raw ISTD Area'!$C$2:$C$57,0),MATCH(AT$2,'raw ISTD Area'!$C$2:$CJ$2,0)))/'raw ISTD Area Cal'!$AJ8</f>
        <v>1.0344827586206897</v>
      </c>
      <c r="AU8" s="117">
        <f>(INDEX('raw ISTD Area'!$C$2:$CJ$57,MATCH($A8,'raw ISTD Area'!$C$2:$C$57,0),MATCH(AU$2,'raw ISTD Area'!$C$2:$CJ$2,0)))/'raw ISTD Area Cal'!$AJ8</f>
        <v>0.26991965182457317</v>
      </c>
      <c r="AV8" s="117">
        <f>(INDEX('raw ISTD Area'!$C$2:$CJ$57,MATCH($A8,'raw ISTD Area'!$C$2:$C$57,0),MATCH(AV$2,'raw ISTD Area'!$C$2:$CJ$2,0)))/'raw ISTD Area Cal'!$AJ8</f>
        <v>0.35738198861734183</v>
      </c>
      <c r="AW8" s="117">
        <f>(INDEX('raw ISTD Area'!$C$2:$CJ$57,MATCH($A8,'raw ISTD Area'!$C$2:$C$57,0),MATCH(AW$2,'raw ISTD Area'!$C$2:$CJ$2,0)))/'raw ISTD Area Cal'!$AJ8</f>
        <v>0.44902912621359226</v>
      </c>
      <c r="AX8" s="117">
        <f>(INDEX('raw ISTD Area'!$C$2:$CJ$57,MATCH($A8,'raw ISTD Area'!$C$2:$C$57,0),MATCH(AX$2,'raw ISTD Area'!$C$2:$CJ$2,0)))/'raw ISTD Area Cal'!$AJ8</f>
        <v>0.49673585537328424</v>
      </c>
      <c r="AY8" s="117">
        <f>(INDEX('raw ISTD Area'!$C$2:$CJ$57,MATCH($A8,'raw ISTD Area'!$C$2:$C$57,0),MATCH(AY$2,'raw ISTD Area'!$C$2:$CJ$2,0)))/'raw ISTD Area Cal'!$AJ8</f>
        <v>0.41220287914295284</v>
      </c>
      <c r="AZ8" s="117">
        <f>(INDEX('raw ISTD Area'!$C$2:$CJ$57,MATCH($A8,'raw ISTD Area'!$C$2:$C$57,0),MATCH(AZ$2,'raw ISTD Area'!$C$2:$CJ$2,0)))/'raw ISTD Area Cal'!$AJ8</f>
        <v>0.44149648476732511</v>
      </c>
      <c r="BA8" s="117">
        <f>(INDEX('raw ISTD Area'!$C$2:$CJ$57,MATCH($A8,'raw ISTD Area'!$C$2:$C$57,0),MATCH(BA$2,'raw ISTD Area'!$C$2:$CJ$2,0)))/'raw ISTD Area Cal'!$AJ8</f>
        <v>0.83444928021426179</v>
      </c>
      <c r="BB8" s="117">
        <f>(INDEX('raw ISTD Area'!$C$2:$CJ$57,MATCH($A8,'raw ISTD Area'!$C$2:$C$57,0),MATCH(BB$2,'raw ISTD Area'!$C$2:$CJ$2,0)))/'raw ISTD Area Cal'!$AJ8</f>
        <v>0.40592567793773016</v>
      </c>
      <c r="BC8" s="117">
        <f>(INDEX('raw ISTD Area'!$C$2:$CJ$57,MATCH($A8,'raw ISTD Area'!$C$2:$C$57,0),MATCH(BC$2,'raw ISTD Area'!$C$2:$CJ$2,0)))/'raw ISTD Area Cal'!$AJ8</f>
        <v>4.1848008034817542E-4</v>
      </c>
      <c r="BD8" s="117">
        <f>(INDEX('raw ISTD Area'!$C$2:$CJ$57,MATCH($A8,'raw ISTD Area'!$C$2:$C$57,0),MATCH(BD$2,'raw ISTD Area'!$C$2:$CJ$2,0)))/'raw ISTD Area Cal'!$AJ8</f>
        <v>4.1848008034817542E-4</v>
      </c>
      <c r="BE8" s="117">
        <f>(INDEX('raw ISTD Area'!$C$2:$CJ$57,MATCH($A8,'raw ISTD Area'!$C$2:$C$57,0),MATCH(BE$2,'raw ISTD Area'!$C$2:$CJ$2,0)))/'raw ISTD Area Cal'!$AJ8</f>
        <v>4.1848008034817542E-4</v>
      </c>
      <c r="BF8" s="117">
        <f>(INDEX('raw ISTD Area'!$C$2:$CJ$57,MATCH($A8,'raw ISTD Area'!$C$2:$C$57,0),MATCH(BF$2,'raw ISTD Area'!$C$2:$CJ$2,0)))/'raw ISTD Area Cal'!$AJ8</f>
        <v>1.1211081352527621</v>
      </c>
      <c r="BG8" s="117">
        <f>(INDEX('raw ISTD Area'!$C$2:$CJ$57,MATCH($A8,'raw ISTD Area'!$C$2:$C$57,0),MATCH(BG$2,'raw ISTD Area'!$C$2:$CJ$2,0)))/'raw ISTD Area Cal'!$AJ8</f>
        <v>1.1935051891529964</v>
      </c>
      <c r="BH8" s="117">
        <f>(INDEX('raw ISTD Area'!$C$2:$CJ$57,MATCH($A8,'raw ISTD Area'!$C$2:$C$57,0),MATCH(BH$2,'raw ISTD Area'!$C$2:$CJ$2,0)))/'raw ISTD Area Cal'!$AJ8</f>
        <v>4.1848008034817542E-4</v>
      </c>
      <c r="BI8" s="117">
        <f>(INDEX('raw ISTD Area'!$C$2:$CJ$57,MATCH($A8,'raw ISTD Area'!$C$2:$C$57,0),MATCH(BI$2,'raw ISTD Area'!$C$2:$CJ$2,0)))/'raw ISTD Area Cal'!$AJ8</f>
        <v>8.3696016069635085E-4</v>
      </c>
      <c r="BJ8" s="117">
        <f>(INDEX('raw ISTD Area'!$C$2:$CJ$57,MATCH($A8,'raw ISTD Area'!$C$2:$C$57,0),MATCH(BJ$2,'raw ISTD Area'!$C$2:$CJ$2,0)))/'raw ISTD Area Cal'!$AJ8</f>
        <v>4.1848008034817542E-4</v>
      </c>
      <c r="BK8" s="117">
        <f>(INDEX('raw ISTD Area'!$C$2:$CJ$57,MATCH($A8,'raw ISTD Area'!$C$2:$C$57,0),MATCH(BK$2,'raw ISTD Area'!$C$2:$CJ$2,0)))/'raw ISTD Area Cal'!$AJ8</f>
        <v>1.2428858386340811</v>
      </c>
      <c r="BL8" s="117">
        <f>(INDEX('raw ISTD Area'!$C$2:$CJ$57,MATCH($A8,'raw ISTD Area'!$C$2:$C$57,0),MATCH(BL$2,'raw ISTD Area'!$C$2:$CJ$2,0)))/'raw ISTD Area Cal'!$AJ8</f>
        <v>0.45195848677602946</v>
      </c>
      <c r="BM8" s="117">
        <f>(INDEX('raw ISTD Area'!$C$2:$CJ$57,MATCH($A8,'raw ISTD Area'!$C$2:$C$57,0),MATCH(BM$2,'raw ISTD Area'!$C$2:$CJ$2,0)))/'raw ISTD Area Cal'!$AJ8</f>
        <v>0.39504519584867764</v>
      </c>
      <c r="BN8" s="117">
        <f>(INDEX('raw ISTD Area'!$C$2:$CJ$57,MATCH($A8,'raw ISTD Area'!$C$2:$C$57,0),MATCH(BN$2,'raw ISTD Area'!$C$2:$CJ$2,0)))/'raw ISTD Area Cal'!$AJ8</f>
        <v>0.81980247740207568</v>
      </c>
      <c r="BO8" s="117">
        <f>(INDEX('raw ISTD Area'!$C$2:$CJ$57,MATCH($A8,'raw ISTD Area'!$C$2:$C$57,0),MATCH(BO$2,'raw ISTD Area'!$C$2:$CJ$2,0)))/'raw ISTD Area Cal'!$AJ8</f>
        <v>0.40969199866086375</v>
      </c>
      <c r="BP8" s="117">
        <f>(INDEX('raw ISTD Area'!$C$2:$CJ$57,MATCH($A8,'raw ISTD Area'!$C$2:$C$57,0),MATCH(BP$2,'raw ISTD Area'!$C$2:$CJ$2,0)))/'raw ISTD Area Cal'!$AJ8</f>
        <v>0</v>
      </c>
      <c r="BQ8" s="117">
        <f>(INDEX('raw ISTD Area'!$C$2:$CJ$57,MATCH($A8,'raw ISTD Area'!$C$2:$C$57,0),MATCH(BQ$2,'raw ISTD Area'!$C$2:$CJ$2,0)))/'raw ISTD Area Cal'!$AJ8</f>
        <v>8.3696016069635085E-4</v>
      </c>
      <c r="BR8" s="117">
        <f>(INDEX('raw ISTD Area'!$C$2:$CJ$57,MATCH($A8,'raw ISTD Area'!$C$2:$C$57,0),MATCH(BR$2,'raw ISTD Area'!$C$2:$CJ$2,0)))/'raw ISTD Area Cal'!$AJ8</f>
        <v>4.1848008034817542E-4</v>
      </c>
      <c r="BS8" s="117">
        <f>(INDEX('raw ISTD Area'!$C$2:$CJ$57,MATCH($A8,'raw ISTD Area'!$C$2:$C$57,0),MATCH(BS$2,'raw ISTD Area'!$C$2:$CJ$2,0)))/'raw ISTD Area Cal'!$AJ8</f>
        <v>1.202293270840308</v>
      </c>
      <c r="BT8" s="117">
        <f>(INDEX('raw ISTD Area'!$C$2:$CJ$57,MATCH($A8,'raw ISTD Area'!$C$2:$C$57,0),MATCH(BT$2,'raw ISTD Area'!$C$2:$CJ$2,0)))/'raw ISTD Area Cal'!$AJ8</f>
        <v>1.1788583863408102</v>
      </c>
      <c r="BU8" s="117">
        <f>(INDEX('raw ISTD Area'!$C$2:$CJ$57,MATCH($A8,'raw ISTD Area'!$C$2:$C$57,0),MATCH(BU$2,'raw ISTD Area'!$C$2:$CJ$2,0)))/'raw ISTD Area Cal'!$AJ8</f>
        <v>1.1135754938064948</v>
      </c>
      <c r="BV8" s="117">
        <f>(INDEX('raw ISTD Area'!$C$2:$CJ$57,MATCH($A8,'raw ISTD Area'!$C$2:$C$57,0),MATCH(BV$2,'raw ISTD Area'!$C$2:$CJ$2,0)))/'raw ISTD Area Cal'!$AJ8</f>
        <v>1.1386842986273853</v>
      </c>
      <c r="BW8" s="117">
        <f>(INDEX('raw ISTD Area'!$C$2:$CJ$57,MATCH($A8,'raw ISTD Area'!$C$2:$C$57,0),MATCH(BW$2,'raw ISTD Area'!$C$2:$CJ$2,0)))/'raw ISTD Area Cal'!$AJ8</f>
        <v>1.2089889521258788</v>
      </c>
      <c r="BX8" s="117">
        <f>(INDEX('raw ISTD Area'!$C$2:$CJ$57,MATCH($A8,'raw ISTD Area'!$C$2:$C$57,0),MATCH(BX$2,'raw ISTD Area'!$C$2:$CJ$2,0)))/'raw ISTD Area Cal'!$AJ8</f>
        <v>1.2219618346166723</v>
      </c>
      <c r="BY8" s="117">
        <f>(INDEX('raw ISTD Area'!$C$2:$CJ$57,MATCH($A8,'raw ISTD Area'!$C$2:$C$57,0),MATCH(BY$2,'raw ISTD Area'!$C$2:$CJ$2,0)))/'raw ISTD Area Cal'!$AJ8</f>
        <v>1.0780046869769</v>
      </c>
      <c r="BZ8" s="117">
        <f>(INDEX('raw ISTD Area'!$C$2:$CJ$57,MATCH($A8,'raw ISTD Area'!$C$2:$C$57,0),MATCH(BZ$2,'raw ISTD Area'!$C$2:$CJ$2,0)))/'raw ISTD Area Cal'!$AJ8</f>
        <v>1.149564780716438</v>
      </c>
      <c r="CA8" s="117">
        <f>(INDEX('raw ISTD Area'!$C$2:$CJ$57,MATCH($A8,'raw ISTD Area'!$C$2:$C$57,0),MATCH(CA$2,'raw ISTD Area'!$C$2:$CJ$2,0)))/'raw ISTD Area Cal'!$AJ8</f>
        <v>1.1428690994308672</v>
      </c>
      <c r="CB8" s="117">
        <f>(INDEX('raw ISTD Area'!$C$2:$CJ$57,MATCH($A8,'raw ISTD Area'!$C$2:$C$57,0),MATCH(CB$2,'raw ISTD Area'!$C$2:$CJ$2,0)))/'raw ISTD Area Cal'!$AJ8</f>
        <v>1.0353197187813861</v>
      </c>
      <c r="CC8" s="117">
        <f>(INDEX('raw ISTD Area'!$C$2:$CJ$57,MATCH($A8,'raw ISTD Area'!$C$2:$C$57,0),MATCH(CC$2,'raw ISTD Area'!$C$2:$CJ$2,0)))/'raw ISTD Area Cal'!$AJ8</f>
        <v>1.1240374958151993</v>
      </c>
      <c r="CD8" s="117">
        <f>(INDEX('raw ISTD Area'!$C$2:$CJ$57,MATCH($A8,'raw ISTD Area'!$C$2:$C$57,0),MATCH(CD$2,'raw ISTD Area'!$C$2:$CJ$2,0)))/'raw ISTD Area Cal'!$AJ8</f>
        <v>1.1194342149313694</v>
      </c>
      <c r="CE8" s="117">
        <f>(INDEX('raw ISTD Area'!$C$2:$CJ$57,MATCH($A8,'raw ISTD Area'!$C$2:$C$57,0),MATCH(CE$2,'raw ISTD Area'!$C$2:$CJ$2,0)))/'raw ISTD Area Cal'!$AJ8</f>
        <v>1.0189989956478072</v>
      </c>
      <c r="CF8" s="117">
        <f>(INDEX('raw ISTD Area'!$C$2:$CJ$57,MATCH($A8,'raw ISTD Area'!$C$2:$C$57,0),MATCH(CF$2,'raw ISTD Area'!$C$2:$CJ$2,0)))/'raw ISTD Area Cal'!$AJ8</f>
        <v>0.97505858721124883</v>
      </c>
      <c r="CG8" s="117">
        <f>(INDEX('raw ISTD Area'!$C$2:$CJ$57,MATCH($A8,'raw ISTD Area'!$C$2:$C$57,0),MATCH(CG$2,'raw ISTD Area'!$C$2:$CJ$2,0)))/'raw ISTD Area Cal'!$AJ8</f>
        <v>0.94409106126548381</v>
      </c>
      <c r="CH8" s="117">
        <f>(INDEX('raw ISTD Area'!$C$2:$CJ$57,MATCH($A8,'raw ISTD Area'!$C$2:$C$57,0),MATCH(CH$2,'raw ISTD Area'!$C$2:$CJ$2,0)))/'raw ISTD Area Cal'!$AJ8</f>
        <v>0.91061265483762976</v>
      </c>
      <c r="CJ8" s="148">
        <f t="shared" si="0"/>
        <v>0.44216605289588218</v>
      </c>
    </row>
    <row r="9" spans="1:88" x14ac:dyDescent="0.25">
      <c r="A9" s="101" t="s">
        <v>31</v>
      </c>
      <c r="B9" s="3"/>
      <c r="C9" s="117">
        <f>(INDEX('raw ISTD Area'!$C$2:$CJ$57,MATCH($A9,'raw ISTD Area'!$C$2:$C$57,0),MATCH(C$2,'raw ISTD Area'!$C$2:$CJ$2,0)))/'raw ISTD Area Cal'!$AJ9</f>
        <v>6.3214405087916751E-5</v>
      </c>
      <c r="D9" s="117">
        <f>(INDEX('raw ISTD Area'!$C$2:$CJ$57,MATCH($A9,'raw ISTD Area'!$C$2:$C$57,0),MATCH(D$2,'raw ISTD Area'!$C$2:$CJ$2,0)))/'raw ISTD Area Cal'!$AJ9</f>
        <v>1.5803601271979188E-5</v>
      </c>
      <c r="E9" s="117">
        <f>(INDEX('raw ISTD Area'!$C$2:$CJ$57,MATCH($A9,'raw ISTD Area'!$C$2:$C$57,0),MATCH(E$2,'raw ISTD Area'!$C$2:$CJ$2,0)))/'raw ISTD Area Cal'!$AJ9</f>
        <v>7.9018006359895935E-5</v>
      </c>
      <c r="F9" s="117">
        <f>(INDEX('raw ISTD Area'!$C$2:$CJ$57,MATCH($A9,'raw ISTD Area'!$C$2:$C$57,0),MATCH(F$2,'raw ISTD Area'!$C$2:$CJ$2,0)))/'raw ISTD Area Cal'!$AJ9</f>
        <v>1.0246818010732226</v>
      </c>
      <c r="G9" s="117">
        <f>(INDEX('raw ISTD Area'!$C$2:$CJ$57,MATCH($A9,'raw ISTD Area'!$C$2:$C$57,0),MATCH(G$2,'raw ISTD Area'!$C$2:$CJ$2,0)))/'raw ISTD Area Cal'!$AJ9</f>
        <v>1.0274079222926389</v>
      </c>
      <c r="H9" s="117">
        <f>(INDEX('raw ISTD Area'!$C$2:$CJ$57,MATCH($A9,'raw ISTD Area'!$C$2:$C$57,0),MATCH(H$2,'raw ISTD Area'!$C$2:$CJ$2,0)))/'raw ISTD Area Cal'!$AJ9</f>
        <v>0.97850367815649941</v>
      </c>
      <c r="I9" s="117">
        <f>(INDEX('raw ISTD Area'!$C$2:$CJ$57,MATCH($A9,'raw ISTD Area'!$C$2:$C$57,0),MATCH(I$2,'raw ISTD Area'!$C$2:$CJ$2,0)))/'raw ISTD Area Cal'!$AJ9</f>
        <v>1.0768257834701178</v>
      </c>
      <c r="J9" s="117">
        <f>(INDEX('raw ISTD Area'!$C$2:$CJ$57,MATCH($A9,'raw ISTD Area'!$C$2:$C$57,0),MATCH(J$2,'raw ISTD Area'!$C$2:$CJ$2,0)))/'raw ISTD Area Cal'!$AJ9</f>
        <v>1.0020273386498404</v>
      </c>
      <c r="K9" s="117">
        <f>(INDEX('raw ISTD Area'!$C$2:$CJ$57,MATCH($A9,'raw ISTD Area'!$C$2:$C$57,0),MATCH(K$2,'raw ISTD Area'!$C$2:$CJ$2,0)))/'raw ISTD Area Cal'!$AJ9</f>
        <v>1.0464986726291898</v>
      </c>
      <c r="L9" s="117">
        <f>(INDEX('raw ISTD Area'!$C$2:$CJ$57,MATCH($A9,'raw ISTD Area'!$C$2:$C$57,0),MATCH(L$2,'raw ISTD Area'!$C$2:$CJ$2,0)))/'raw ISTD Area Cal'!$AJ9</f>
        <v>1.0025883664949957</v>
      </c>
      <c r="M9" s="117">
        <f>(INDEX('raw ISTD Area'!$C$2:$CJ$57,MATCH($A9,'raw ISTD Area'!$C$2:$C$57,0),MATCH(M$2,'raw ISTD Area'!$C$2:$CJ$2,0)))/'raw ISTD Area Cal'!$AJ9</f>
        <v>1.0196562558687332</v>
      </c>
      <c r="N9" s="117">
        <f>(INDEX('raw ISTD Area'!$C$2:$CJ$57,MATCH($A9,'raw ISTD Area'!$C$2:$C$57,0),MATCH(N$2,'raw ISTD Area'!$C$2:$CJ$2,0)))/'raw ISTD Area Cal'!$AJ9</f>
        <v>1.0324334674971283</v>
      </c>
      <c r="O9" s="117">
        <f>(INDEX('raw ISTD Area'!$C$2:$CJ$57,MATCH($A9,'raw ISTD Area'!$C$2:$C$57,0),MATCH(O$2,'raw ISTD Area'!$C$2:$CJ$2,0)))/'raw ISTD Area Cal'!$AJ9</f>
        <v>0.98431940342458768</v>
      </c>
      <c r="P9" s="117">
        <f>(INDEX('raw ISTD Area'!$C$2:$CJ$57,MATCH($A9,'raw ISTD Area'!$C$2:$C$57,0),MATCH(P$2,'raw ISTD Area'!$C$2:$CJ$2,0)))/'raw ISTD Area Cal'!$AJ9</f>
        <v>0.99928541382915204</v>
      </c>
      <c r="Q9" s="117">
        <f>(INDEX('raw ISTD Area'!$C$2:$CJ$57,MATCH($A9,'raw ISTD Area'!$C$2:$C$57,0),MATCH(Q$2,'raw ISTD Area'!$C$2:$CJ$2,0)))/'raw ISTD Area Cal'!$AJ9</f>
        <v>1.0317855198449772</v>
      </c>
      <c r="R9" s="117">
        <f>(INDEX('raw ISTD Area'!$C$2:$CJ$57,MATCH($A9,'raw ISTD Area'!$C$2:$C$57,0),MATCH(R$2,'raw ISTD Area'!$C$2:$CJ$2,0)))/'raw ISTD Area Cal'!$AJ9</f>
        <v>1.0144963800534319</v>
      </c>
      <c r="S9" s="117">
        <f>(INDEX('raw ISTD Area'!$C$2:$CJ$57,MATCH($A9,'raw ISTD Area'!$C$2:$C$57,0),MATCH(S$2,'raw ISTD Area'!$C$2:$CJ$2,0)))/'raw ISTD Area Cal'!$AJ9</f>
        <v>0.89419146537049043</v>
      </c>
      <c r="T9" s="117">
        <f>(INDEX('raw ISTD Area'!$C$2:$CJ$57,MATCH($A9,'raw ISTD Area'!$C$2:$C$57,0),MATCH(T$2,'raw ISTD Area'!$C$2:$CJ$2,0)))/'raw ISTD Area Cal'!$AJ9</f>
        <v>0.81951944936038879</v>
      </c>
      <c r="U9" s="117">
        <f>(INDEX('raw ISTD Area'!$C$2:$CJ$57,MATCH($A9,'raw ISTD Area'!$C$2:$C$57,0),MATCH(U$2,'raw ISTD Area'!$C$2:$CJ$2,0)))/'raw ISTD Area Cal'!$AJ9</f>
        <v>0.75374486086641135</v>
      </c>
      <c r="V9" s="117">
        <f>(INDEX('raw ISTD Area'!$C$2:$CJ$57,MATCH($A9,'raw ISTD Area'!$C$2:$C$57,0),MATCH(V$2,'raw ISTD Area'!$C$2:$CJ$2,0)))/'raw ISTD Area Cal'!$AJ9</f>
        <v>3.1607202543958375E-5</v>
      </c>
      <c r="W9" s="117">
        <f>(INDEX('raw ISTD Area'!$C$2:$CJ$57,MATCH($A9,'raw ISTD Area'!$C$2:$C$57,0),MATCH(W$2,'raw ISTD Area'!$C$2:$CJ$2,0)))/'raw ISTD Area Cal'!$AJ9</f>
        <v>1.5803601271979188E-5</v>
      </c>
      <c r="X9" s="117">
        <f>(INDEX('raw ISTD Area'!$C$2:$CJ$57,MATCH($A9,'raw ISTD Area'!$C$2:$C$57,0),MATCH(X$2,'raw ISTD Area'!$C$2:$CJ$2,0)))/'raw ISTD Area Cal'!$AJ9</f>
        <v>2.370540190796878E-5</v>
      </c>
      <c r="Y9" s="117">
        <f>(INDEX('raw ISTD Area'!$C$2:$CJ$57,MATCH($A9,'raw ISTD Area'!$C$2:$C$57,0),MATCH(Y$2,'raw ISTD Area'!$C$2:$CJ$2,0)))/'raw ISTD Area Cal'!$AJ9</f>
        <v>0.95662359219544413</v>
      </c>
      <c r="Z9" s="117">
        <f>(INDEX('raw ISTD Area'!$C$2:$CJ$57,MATCH($A9,'raw ISTD Area'!$C$2:$C$57,0),MATCH(Z$2,'raw ISTD Area'!$C$2:$CJ$2,0)))/'raw ISTD Area Cal'!$AJ9</f>
        <v>0.60040251772439734</v>
      </c>
      <c r="AA9" s="117">
        <f>(INDEX('raw ISTD Area'!$C$2:$CJ$57,MATCH($A9,'raw ISTD Area'!$C$2:$C$57,0),MATCH(AA$2,'raw ISTD Area'!$C$2:$CJ$2,0)))/'raw ISTD Area Cal'!$AJ9</f>
        <v>0.61089610896899149</v>
      </c>
      <c r="AB9" s="117">
        <f>(INDEX('raw ISTD Area'!$C$2:$CJ$57,MATCH($A9,'raw ISTD Area'!$C$2:$C$57,0),MATCH(AB$2,'raw ISTD Area'!$C$2:$CJ$2,0)))/'raw ISTD Area Cal'!$AJ9</f>
        <v>0.63022391332462202</v>
      </c>
      <c r="AC9" s="117">
        <f>(INDEX('raw ISTD Area'!$C$2:$CJ$57,MATCH($A9,'raw ISTD Area'!$C$2:$C$57,0),MATCH(AC$2,'raw ISTD Area'!$C$2:$CJ$2,0)))/'raw ISTD Area Cal'!$AJ9</f>
        <v>0.56718334785069702</v>
      </c>
      <c r="AD9" s="117">
        <f>(INDEX('raw ISTD Area'!$C$2:$CJ$57,MATCH($A9,'raw ISTD Area'!$C$2:$C$57,0),MATCH(AD$2,'raw ISTD Area'!$C$2:$CJ$2,0)))/'raw ISTD Area Cal'!$AJ9</f>
        <v>0.66248696532136753</v>
      </c>
      <c r="AE9" s="117">
        <f>(INDEX('raw ISTD Area'!$C$2:$CJ$57,MATCH($A9,'raw ISTD Area'!$C$2:$C$57,0),MATCH(AE$2,'raw ISTD Area'!$C$2:$CJ$2,0)))/'raw ISTD Area Cal'!$AJ9</f>
        <v>0.57118165897250783</v>
      </c>
      <c r="AF9" s="117">
        <f>(INDEX('raw ISTD Area'!$C$2:$CJ$57,MATCH($A9,'raw ISTD Area'!$C$2:$C$57,0),MATCH(AF$2,'raw ISTD Area'!$C$2:$CJ$2,0)))/'raw ISTD Area Cal'!$AJ9</f>
        <v>0.63230998869252331</v>
      </c>
      <c r="AG9" s="117">
        <f>(INDEX('raw ISTD Area'!$C$2:$CJ$57,MATCH($A9,'raw ISTD Area'!$C$2:$C$57,0),MATCH(AG$2,'raw ISTD Area'!$C$2:$CJ$2,0)))/'raw ISTD Area Cal'!$AJ9</f>
        <v>0.62666810303842668</v>
      </c>
      <c r="AH9" s="117">
        <f>(INDEX('raw ISTD Area'!$C$2:$CJ$57,MATCH($A9,'raw ISTD Area'!$C$2:$C$57,0),MATCH(AH$2,'raw ISTD Area'!$C$2:$CJ$2,0)))/'raw ISTD Area Cal'!$AJ9</f>
        <v>0.4974420554374529</v>
      </c>
      <c r="AI9" s="117">
        <f>(INDEX('raw ISTD Area'!$C$2:$CJ$57,MATCH($A9,'raw ISTD Area'!$C$2:$C$57,0),MATCH(AI$2,'raw ISTD Area'!$C$2:$CJ$2,0)))/'raw ISTD Area Cal'!$AJ9</f>
        <v>0.61017704511111648</v>
      </c>
      <c r="AJ9" s="117">
        <f>(INDEX('raw ISTD Area'!$C$2:$CJ$57,MATCH($A9,'raw ISTD Area'!$C$2:$C$57,0),MATCH(AJ$2,'raw ISTD Area'!$C$2:$CJ$2,0)))/'raw ISTD Area Cal'!$AJ9</f>
        <v>0.60368966678896896</v>
      </c>
      <c r="AK9" s="117">
        <f>(INDEX('raw ISTD Area'!$C$2:$CJ$57,MATCH($A9,'raw ISTD Area'!$C$2:$C$57,0),MATCH(AK$2,'raw ISTD Area'!$C$2:$CJ$2,0)))/'raw ISTD Area Cal'!$AJ9</f>
        <v>0.6722456891068147</v>
      </c>
      <c r="AL9" s="117">
        <f>(INDEX('raw ISTD Area'!$C$2:$CJ$57,MATCH($A9,'raw ISTD Area'!$C$2:$C$57,0),MATCH(AL$2,'raw ISTD Area'!$C$2:$CJ$2,0)))/'raw ISTD Area Cal'!$AJ9</f>
        <v>4.741080381593756E-5</v>
      </c>
      <c r="AM9" s="117">
        <f>(INDEX('raw ISTD Area'!$C$2:$CJ$57,MATCH($A9,'raw ISTD Area'!$C$2:$C$57,0),MATCH(AM$2,'raw ISTD Area'!$C$2:$CJ$2,0)))/'raw ISTD Area Cal'!$AJ9</f>
        <v>3.9509003179947968E-5</v>
      </c>
      <c r="AN9" s="117">
        <f>(INDEX('raw ISTD Area'!$C$2:$CJ$57,MATCH($A9,'raw ISTD Area'!$C$2:$C$57,0),MATCH(AN$2,'raw ISTD Area'!$C$2:$CJ$2,0)))/'raw ISTD Area Cal'!$AJ9</f>
        <v>3.1607202543958375E-5</v>
      </c>
      <c r="AO9" s="117">
        <f>(INDEX('raw ISTD Area'!$C$2:$CJ$57,MATCH($A9,'raw ISTD Area'!$C$2:$C$57,0),MATCH(AO$2,'raw ISTD Area'!$C$2:$CJ$2,0)))/'raw ISTD Area Cal'!$AJ9</f>
        <v>0.98650820220075686</v>
      </c>
      <c r="AP9" s="117">
        <f>(INDEX('raw ISTD Area'!$C$2:$CJ$57,MATCH($A9,'raw ISTD Area'!$C$2:$C$57,0),MATCH(AP$2,'raw ISTD Area'!$C$2:$CJ$2,0)))/'raw ISTD Area Cal'!$AJ9</f>
        <v>1.035649500355976</v>
      </c>
      <c r="AQ9" s="117">
        <f>(INDEX('raw ISTD Area'!$C$2:$CJ$57,MATCH($A9,'raw ISTD Area'!$C$2:$C$57,0),MATCH(AQ$2,'raw ISTD Area'!$C$2:$CJ$2,0)))/'raw ISTD Area Cal'!$AJ9</f>
        <v>1.422324114478127E-4</v>
      </c>
      <c r="AR9" s="117">
        <f>(INDEX('raw ISTD Area'!$C$2:$CJ$57,MATCH($A9,'raw ISTD Area'!$C$2:$C$57,0),MATCH(AR$2,'raw ISTD Area'!$C$2:$CJ$2,0)))/'raw ISTD Area Cal'!$AJ9</f>
        <v>3.9509003179947968E-5</v>
      </c>
      <c r="AS9" s="117">
        <f>(INDEX('raw ISTD Area'!$C$2:$CJ$57,MATCH($A9,'raw ISTD Area'!$C$2:$C$57,0),MATCH(AS$2,'raw ISTD Area'!$C$2:$CJ$2,0)))/'raw ISTD Area Cal'!$AJ9</f>
        <v>1.5803601271979188E-5</v>
      </c>
      <c r="AT9" s="117">
        <f>(INDEX('raw ISTD Area'!$C$2:$CJ$57,MATCH($A9,'raw ISTD Area'!$C$2:$C$57,0),MATCH(AT$2,'raw ISTD Area'!$C$2:$CJ$2,0)))/'raw ISTD Area Cal'!$AJ9</f>
        <v>0.95700287862597166</v>
      </c>
      <c r="AU9" s="117">
        <f>(INDEX('raw ISTD Area'!$C$2:$CJ$57,MATCH($A9,'raw ISTD Area'!$C$2:$C$57,0),MATCH(AU$2,'raw ISTD Area'!$C$2:$CJ$2,0)))/'raw ISTD Area Cal'!$AJ9</f>
        <v>0.58222837626162127</v>
      </c>
      <c r="AV9" s="117">
        <f>(INDEX('raw ISTD Area'!$C$2:$CJ$57,MATCH($A9,'raw ISTD Area'!$C$2:$C$57,0),MATCH(AV$2,'raw ISTD Area'!$C$2:$CJ$2,0)))/'raw ISTD Area Cal'!$AJ9</f>
        <v>0.39006448659499032</v>
      </c>
      <c r="AW9" s="117">
        <f>(INDEX('raw ISTD Area'!$C$2:$CJ$57,MATCH($A9,'raw ISTD Area'!$C$2:$C$57,0),MATCH(AW$2,'raw ISTD Area'!$C$2:$CJ$2,0)))/'raw ISTD Area Cal'!$AJ9</f>
        <v>0.60204609225668315</v>
      </c>
      <c r="AX9" s="117">
        <f>(INDEX('raw ISTD Area'!$C$2:$CJ$57,MATCH($A9,'raw ISTD Area'!$C$2:$C$57,0),MATCH(AX$2,'raw ISTD Area'!$C$2:$CJ$2,0)))/'raw ISTD Area Cal'!$AJ9</f>
        <v>0.57058112212417256</v>
      </c>
      <c r="AY9" s="117">
        <f>(INDEX('raw ISTD Area'!$C$2:$CJ$57,MATCH($A9,'raw ISTD Area'!$C$2:$C$57,0),MATCH(AY$2,'raw ISTD Area'!$C$2:$CJ$2,0)))/'raw ISTD Area Cal'!$AJ9</f>
        <v>0.74633297186985315</v>
      </c>
      <c r="AZ9" s="117">
        <f>(INDEX('raw ISTD Area'!$C$2:$CJ$57,MATCH($A9,'raw ISTD Area'!$C$2:$C$57,0),MATCH(AZ$2,'raw ISTD Area'!$C$2:$CJ$2,0)))/'raw ISTD Area Cal'!$AJ9</f>
        <v>0.71584782501620525</v>
      </c>
      <c r="BA9" s="117">
        <f>(INDEX('raw ISTD Area'!$C$2:$CJ$57,MATCH($A9,'raw ISTD Area'!$C$2:$C$57,0),MATCH(BA$2,'raw ISTD Area'!$C$2:$CJ$2,0)))/'raw ISTD Area Cal'!$AJ9</f>
        <v>0.52455313341953325</v>
      </c>
      <c r="BB9" s="117">
        <f>(INDEX('raw ISTD Area'!$C$2:$CJ$57,MATCH($A9,'raw ISTD Area'!$C$2:$C$57,0),MATCH(BB$2,'raw ISTD Area'!$C$2:$CJ$2,0)))/'raw ISTD Area Cal'!$AJ9</f>
        <v>0.66164147265331663</v>
      </c>
      <c r="BC9" s="117">
        <f>(INDEX('raw ISTD Area'!$C$2:$CJ$57,MATCH($A9,'raw ISTD Area'!$C$2:$C$57,0),MATCH(BC$2,'raw ISTD Area'!$C$2:$CJ$2,0)))/'raw ISTD Area Cal'!$AJ9</f>
        <v>5.5312604451927159E-5</v>
      </c>
      <c r="BD9" s="117">
        <f>(INDEX('raw ISTD Area'!$C$2:$CJ$57,MATCH($A9,'raw ISTD Area'!$C$2:$C$57,0),MATCH(BD$2,'raw ISTD Area'!$C$2:$CJ$2,0)))/'raw ISTD Area Cal'!$AJ9</f>
        <v>7.9018006359895938E-6</v>
      </c>
      <c r="BE9" s="117">
        <f>(INDEX('raw ISTD Area'!$C$2:$CJ$57,MATCH($A9,'raw ISTD Area'!$C$2:$C$57,0),MATCH(BE$2,'raw ISTD Area'!$C$2:$CJ$2,0)))/'raw ISTD Area Cal'!$AJ9</f>
        <v>1.5803601271979188E-5</v>
      </c>
      <c r="BF9" s="117">
        <f>(INDEX('raw ISTD Area'!$C$2:$CJ$57,MATCH($A9,'raw ISTD Area'!$C$2:$C$57,0),MATCH(BF$2,'raw ISTD Area'!$C$2:$CJ$2,0)))/'raw ISTD Area Cal'!$AJ9</f>
        <v>1.1717106055070809</v>
      </c>
      <c r="BG9" s="117">
        <f>(INDEX('raw ISTD Area'!$C$2:$CJ$57,MATCH($A9,'raw ISTD Area'!$C$2:$C$57,0),MATCH(BG$2,'raw ISTD Area'!$C$2:$CJ$2,0)))/'raw ISTD Area Cal'!$AJ9</f>
        <v>1.148021007200384</v>
      </c>
      <c r="BH9" s="117">
        <f>(INDEX('raw ISTD Area'!$C$2:$CJ$57,MATCH($A9,'raw ISTD Area'!$C$2:$C$57,0),MATCH(BH$2,'raw ISTD Area'!$C$2:$CJ$2,0)))/'raw ISTD Area Cal'!$AJ9</f>
        <v>9.4821607631875119E-5</v>
      </c>
      <c r="BI9" s="117">
        <f>(INDEX('raw ISTD Area'!$C$2:$CJ$57,MATCH($A9,'raw ISTD Area'!$C$2:$C$57,0),MATCH(BI$2,'raw ISTD Area'!$C$2:$CJ$2,0)))/'raw ISTD Area Cal'!$AJ9</f>
        <v>3.1607202543958375E-5</v>
      </c>
      <c r="BJ9" s="117">
        <f>(INDEX('raw ISTD Area'!$C$2:$CJ$57,MATCH($A9,'raw ISTD Area'!$C$2:$C$57,0),MATCH(BJ$2,'raw ISTD Area'!$C$2:$CJ$2,0)))/'raw ISTD Area Cal'!$AJ9</f>
        <v>8.6919806995885534E-5</v>
      </c>
      <c r="BK9" s="117">
        <f>(INDEX('raw ISTD Area'!$C$2:$CJ$57,MATCH($A9,'raw ISTD Area'!$C$2:$C$57,0),MATCH(BK$2,'raw ISTD Area'!$C$2:$CJ$2,0)))/'raw ISTD Area Cal'!$AJ9</f>
        <v>1.0806897639811168</v>
      </c>
      <c r="BL9" s="117">
        <f>(INDEX('raw ISTD Area'!$C$2:$CJ$57,MATCH($A9,'raw ISTD Area'!$C$2:$C$57,0),MATCH(BL$2,'raw ISTD Area'!$C$2:$CJ$2,0)))/'raw ISTD Area Cal'!$AJ9</f>
        <v>0.66315861837542667</v>
      </c>
      <c r="BM9" s="117">
        <f>(INDEX('raw ISTD Area'!$C$2:$CJ$57,MATCH($A9,'raw ISTD Area'!$C$2:$C$57,0),MATCH(BM$2,'raw ISTD Area'!$C$2:$CJ$2,0)))/'raw ISTD Area Cal'!$AJ9</f>
        <v>0.74941467411788909</v>
      </c>
      <c r="BN9" s="117">
        <f>(INDEX('raw ISTD Area'!$C$2:$CJ$57,MATCH($A9,'raw ISTD Area'!$C$2:$C$57,0),MATCH(BN$2,'raw ISTD Area'!$C$2:$CJ$2,0)))/'raw ISTD Area Cal'!$AJ9</f>
        <v>0.52298857689360723</v>
      </c>
      <c r="BO9" s="117">
        <f>(INDEX('raw ISTD Area'!$C$2:$CJ$57,MATCH($A9,'raw ISTD Area'!$C$2:$C$57,0),MATCH(BO$2,'raw ISTD Area'!$C$2:$CJ$2,0)))/'raw ISTD Area Cal'!$AJ9</f>
        <v>0.50681359099173651</v>
      </c>
      <c r="BP9" s="117">
        <f>(INDEX('raw ISTD Area'!$C$2:$CJ$57,MATCH($A9,'raw ISTD Area'!$C$2:$C$57,0),MATCH(BP$2,'raw ISTD Area'!$C$2:$CJ$2,0)))/'raw ISTD Area Cal'!$AJ9</f>
        <v>1.422324114478127E-4</v>
      </c>
      <c r="BQ9" s="117">
        <f>(INDEX('raw ISTD Area'!$C$2:$CJ$57,MATCH($A9,'raw ISTD Area'!$C$2:$C$57,0),MATCH(BQ$2,'raw ISTD Area'!$C$2:$CJ$2,0)))/'raw ISTD Area Cal'!$AJ9</f>
        <v>4.741080381593756E-5</v>
      </c>
      <c r="BR9" s="117">
        <f>(INDEX('raw ISTD Area'!$C$2:$CJ$57,MATCH($A9,'raw ISTD Area'!$C$2:$C$57,0),MATCH(BR$2,'raw ISTD Area'!$C$2:$CJ$2,0)))/'raw ISTD Area Cal'!$AJ9</f>
        <v>3.9509003179947968E-5</v>
      </c>
      <c r="BS9" s="117">
        <f>(INDEX('raw ISTD Area'!$C$2:$CJ$57,MATCH($A9,'raw ISTD Area'!$C$2:$C$57,0),MATCH(BS$2,'raw ISTD Area'!$C$2:$CJ$2,0)))/'raw ISTD Area Cal'!$AJ9</f>
        <v>0.85238303820546946</v>
      </c>
      <c r="BT9" s="117">
        <f>(INDEX('raw ISTD Area'!$C$2:$CJ$57,MATCH($A9,'raw ISTD Area'!$C$2:$C$57,0),MATCH(BT$2,'raw ISTD Area'!$C$2:$CJ$2,0)))/'raw ISTD Area Cal'!$AJ9</f>
        <v>0.82391285051399898</v>
      </c>
      <c r="BU9" s="117">
        <f>(INDEX('raw ISTD Area'!$C$2:$CJ$57,MATCH($A9,'raw ISTD Area'!$C$2:$C$57,0),MATCH(BU$2,'raw ISTD Area'!$C$2:$CJ$2,0)))/'raw ISTD Area Cal'!$AJ9</f>
        <v>0.89623012993457574</v>
      </c>
      <c r="BV9" s="117">
        <f>(INDEX('raw ISTD Area'!$C$2:$CJ$57,MATCH($A9,'raw ISTD Area'!$C$2:$C$57,0),MATCH(BV$2,'raw ISTD Area'!$C$2:$CJ$2,0)))/'raw ISTD Area Cal'!$AJ9</f>
        <v>1.0399954907057705</v>
      </c>
      <c r="BW9" s="117">
        <f>(INDEX('raw ISTD Area'!$C$2:$CJ$57,MATCH($A9,'raw ISTD Area'!$C$2:$C$57,0),MATCH(BW$2,'raw ISTD Area'!$C$2:$CJ$2,0)))/'raw ISTD Area Cal'!$AJ9</f>
        <v>1.1205148391865043</v>
      </c>
      <c r="BX9" s="117">
        <f>(INDEX('raw ISTD Area'!$C$2:$CJ$57,MATCH($A9,'raw ISTD Area'!$C$2:$C$57,0),MATCH(BX$2,'raw ISTD Area'!$C$2:$CJ$2,0)))/'raw ISTD Area Cal'!$AJ9</f>
        <v>1.1150309895451276</v>
      </c>
      <c r="BY9" s="117">
        <f>(INDEX('raw ISTD Area'!$C$2:$CJ$57,MATCH($A9,'raw ISTD Area'!$C$2:$C$57,0),MATCH(BY$2,'raw ISTD Area'!$C$2:$CJ$2,0)))/'raw ISTD Area Cal'!$AJ9</f>
        <v>1.0707651023823139</v>
      </c>
      <c r="BZ9" s="117">
        <f>(INDEX('raw ISTD Area'!$C$2:$CJ$57,MATCH($A9,'raw ISTD Area'!$C$2:$C$57,0),MATCH(BZ$2,'raw ISTD Area'!$C$2:$CJ$2,0)))/'raw ISTD Area Cal'!$AJ9</f>
        <v>1.0847354859067435</v>
      </c>
      <c r="CA9" s="117">
        <f>(INDEX('raw ISTD Area'!$C$2:$CJ$57,MATCH($A9,'raw ISTD Area'!$C$2:$C$57,0),MATCH(CA$2,'raw ISTD Area'!$C$2:$CJ$2,0)))/'raw ISTD Area Cal'!$AJ9</f>
        <v>1.0749372531181163</v>
      </c>
      <c r="CB9" s="117">
        <f>(INDEX('raw ISTD Area'!$C$2:$CJ$57,MATCH($A9,'raw ISTD Area'!$C$2:$C$57,0),MATCH(CB$2,'raw ISTD Area'!$C$2:$CJ$2,0)))/'raw ISTD Area Cal'!$AJ9</f>
        <v>1.107050170902778</v>
      </c>
      <c r="CC9" s="117">
        <f>(INDEX('raw ISTD Area'!$C$2:$CJ$57,MATCH($A9,'raw ISTD Area'!$C$2:$C$57,0),MATCH(CC$2,'raw ISTD Area'!$C$2:$CJ$2,0)))/'raw ISTD Area Cal'!$AJ9</f>
        <v>1.0631398647685839</v>
      </c>
      <c r="CD9" s="117">
        <f>(INDEX('raw ISTD Area'!$C$2:$CJ$57,MATCH($A9,'raw ISTD Area'!$C$2:$C$57,0),MATCH(CD$2,'raw ISTD Area'!$C$2:$CJ$2,0)))/'raw ISTD Area Cal'!$AJ9</f>
        <v>1.1023248941224564</v>
      </c>
      <c r="CE9" s="117">
        <f>(INDEX('raw ISTD Area'!$C$2:$CJ$57,MATCH($A9,'raw ISTD Area'!$C$2:$C$57,0),MATCH(CE$2,'raw ISTD Area'!$C$2:$CJ$2,0)))/'raw ISTD Area Cal'!$AJ9</f>
        <v>1.0728906867533952</v>
      </c>
      <c r="CF9" s="117">
        <f>(INDEX('raw ISTD Area'!$C$2:$CJ$57,MATCH($A9,'raw ISTD Area'!$C$2:$C$57,0),MATCH(CF$2,'raw ISTD Area'!$C$2:$CJ$2,0)))/'raw ISTD Area Cal'!$AJ9</f>
        <v>0.98168810381280314</v>
      </c>
      <c r="CG9" s="117">
        <f>(INDEX('raw ISTD Area'!$C$2:$CJ$57,MATCH($A9,'raw ISTD Area'!$C$2:$C$57,0),MATCH(CG$2,'raw ISTD Area'!$C$2:$CJ$2,0)))/'raw ISTD Area Cal'!$AJ9</f>
        <v>0.91737534843648383</v>
      </c>
      <c r="CH9" s="117">
        <f>(INDEX('raw ISTD Area'!$C$2:$CJ$57,MATCH($A9,'raw ISTD Area'!$C$2:$C$57,0),MATCH(CH$2,'raw ISTD Area'!$C$2:$CJ$2,0)))/'raw ISTD Area Cal'!$AJ9</f>
        <v>0.84612481210176571</v>
      </c>
      <c r="CJ9" s="148">
        <f t="shared" si="0"/>
        <v>0.60391012702671309</v>
      </c>
    </row>
    <row r="10" spans="1:88" x14ac:dyDescent="0.25">
      <c r="A10" s="101" t="s">
        <v>34</v>
      </c>
      <c r="B10" s="3"/>
      <c r="C10" s="117">
        <f>(INDEX('raw ISTD Area'!$C$2:$CJ$57,MATCH($A10,'raw ISTD Area'!$C$2:$C$57,0),MATCH(C$2,'raw ISTD Area'!$C$2:$CJ$2,0)))/'raw ISTD Area Cal'!$AJ10</f>
        <v>5.3542840519079986E-5</v>
      </c>
      <c r="D10" s="117">
        <f>(INDEX('raw ISTD Area'!$C$2:$CJ$57,MATCH($A10,'raw ISTD Area'!$C$2:$C$57,0),MATCH(D$2,'raw ISTD Area'!$C$2:$CJ$2,0)))/'raw ISTD Area Cal'!$AJ10</f>
        <v>5.3542840519079986E-5</v>
      </c>
      <c r="E10" s="117">
        <f>(INDEX('raw ISTD Area'!$C$2:$CJ$57,MATCH($A10,'raw ISTD Area'!$C$2:$C$57,0),MATCH(E$2,'raw ISTD Area'!$C$2:$CJ$2,0)))/'raw ISTD Area Cal'!$AJ10</f>
        <v>5.3542840519079986E-5</v>
      </c>
      <c r="F10" s="117">
        <f>(INDEX('raw ISTD Area'!$C$2:$CJ$57,MATCH($A10,'raw ISTD Area'!$C$2:$C$57,0),MATCH(F$2,'raw ISTD Area'!$C$2:$CJ$2,0)))/'raw ISTD Area Cal'!$AJ10</f>
        <v>1.0426932762685637</v>
      </c>
      <c r="G10" s="117">
        <f>(INDEX('raw ISTD Area'!$C$2:$CJ$57,MATCH($A10,'raw ISTD Area'!$C$2:$C$57,0),MATCH(G$2,'raw ISTD Area'!$C$2:$CJ$2,0)))/'raw ISTD Area Cal'!$AJ10</f>
        <v>1.0434428760358307</v>
      </c>
      <c r="H10" s="117">
        <f>(INDEX('raw ISTD Area'!$C$2:$CJ$57,MATCH($A10,'raw ISTD Area'!$C$2:$C$57,0),MATCH(H$2,'raw ISTD Area'!$C$2:$CJ$2,0)))/'raw ISTD Area Cal'!$AJ10</f>
        <v>0.98631266520197247</v>
      </c>
      <c r="I10" s="117">
        <f>(INDEX('raw ISTD Area'!$C$2:$CJ$57,MATCH($A10,'raw ISTD Area'!$C$2:$C$57,0),MATCH(I$2,'raw ISTD Area'!$C$2:$CJ$2,0)))/'raw ISTD Area Cal'!$AJ10</f>
        <v>1.0558648150362573</v>
      </c>
      <c r="J10" s="117">
        <f>(INDEX('raw ISTD Area'!$C$2:$CJ$57,MATCH($A10,'raw ISTD Area'!$C$2:$C$57,0),MATCH(J$2,'raw ISTD Area'!$C$2:$CJ$2,0)))/'raw ISTD Area Cal'!$AJ10</f>
        <v>1.0172604270220007</v>
      </c>
      <c r="K10" s="117">
        <f>(INDEX('raw ISTD Area'!$C$2:$CJ$57,MATCH($A10,'raw ISTD Area'!$C$2:$C$57,0),MATCH(K$2,'raw ISTD Area'!$C$2:$CJ$2,0)))/'raw ISTD Area Cal'!$AJ10</f>
        <v>1.0668410973426687</v>
      </c>
      <c r="L10" s="117">
        <f>(INDEX('raw ISTD Area'!$C$2:$CJ$57,MATCH($A10,'raw ISTD Area'!$C$2:$C$57,0),MATCH(L$2,'raw ISTD Area'!$C$2:$CJ$2,0)))/'raw ISTD Area Cal'!$AJ10</f>
        <v>1.0040888882543071</v>
      </c>
      <c r="M10" s="117">
        <f>(INDEX('raw ISTD Area'!$C$2:$CJ$57,MATCH($A10,'raw ISTD Area'!$C$2:$C$57,0),MATCH(M$2,'raw ISTD Area'!$C$2:$CJ$2,0)))/'raw ISTD Area Cal'!$AJ10</f>
        <v>1.0543120726612041</v>
      </c>
      <c r="N10" s="117">
        <f>(INDEX('raw ISTD Area'!$C$2:$CJ$57,MATCH($A10,'raw ISTD Area'!$C$2:$C$57,0),MATCH(N$2,'raw ISTD Area'!$C$2:$CJ$2,0)))/'raw ISTD Area Cal'!$AJ10</f>
        <v>1.0617009846528371</v>
      </c>
      <c r="O10" s="117">
        <f>(INDEX('raw ISTD Area'!$C$2:$CJ$57,MATCH($A10,'raw ISTD Area'!$C$2:$C$57,0),MATCH(O$2,'raw ISTD Area'!$C$2:$CJ$2,0)))/'raw ISTD Area Cal'!$AJ10</f>
        <v>1.0296823660224272</v>
      </c>
      <c r="P10" s="117">
        <f>(INDEX('raw ISTD Area'!$C$2:$CJ$57,MATCH($A10,'raw ISTD Area'!$C$2:$C$57,0),MATCH(P$2,'raw ISTD Area'!$C$2:$CJ$2,0)))/'raw ISTD Area Cal'!$AJ10</f>
        <v>0.99637871921955945</v>
      </c>
      <c r="Q10" s="117">
        <f>(INDEX('raw ISTD Area'!$C$2:$CJ$57,MATCH($A10,'raw ISTD Area'!$C$2:$C$57,0),MATCH(Q$2,'raw ISTD Area'!$C$2:$CJ$2,0)))/'raw ISTD Area Cal'!$AJ10</f>
        <v>1.0565073291224862</v>
      </c>
      <c r="R10" s="117">
        <f>(INDEX('raw ISTD Area'!$C$2:$CJ$57,MATCH($A10,'raw ISTD Area'!$C$2:$C$57,0),MATCH(R$2,'raw ISTD Area'!$C$2:$CJ$2,0)))/'raw ISTD Area Cal'!$AJ10</f>
        <v>0.99113152084868961</v>
      </c>
      <c r="S10" s="117">
        <f>(INDEX('raw ISTD Area'!$C$2:$CJ$57,MATCH($A10,'raw ISTD Area'!$C$2:$C$57,0),MATCH(S$2,'raw ISTD Area'!$C$2:$CJ$2,0)))/'raw ISTD Area Cal'!$AJ10</f>
        <v>0.8980205211860095</v>
      </c>
      <c r="T10" s="117">
        <f>(INDEX('raw ISTD Area'!$C$2:$CJ$57,MATCH($A10,'raw ISTD Area'!$C$2:$C$57,0),MATCH(T$2,'raw ISTD Area'!$C$2:$CJ$2,0)))/'raw ISTD Area Cal'!$AJ10</f>
        <v>0.84902882211105135</v>
      </c>
      <c r="U10" s="117">
        <f>(INDEX('raw ISTD Area'!$C$2:$CJ$57,MATCH($A10,'raw ISTD Area'!$C$2:$C$57,0),MATCH(U$2,'raw ISTD Area'!$C$2:$CJ$2,0)))/'raw ISTD Area Cal'!$AJ10</f>
        <v>0.80073317996284121</v>
      </c>
      <c r="V10" s="117">
        <f>(INDEX('raw ISTD Area'!$C$2:$CJ$57,MATCH($A10,'raw ISTD Area'!$C$2:$C$57,0),MATCH(V$2,'raw ISTD Area'!$C$2:$CJ$2,0)))/'raw ISTD Area Cal'!$AJ10</f>
        <v>1.6062852155723995E-4</v>
      </c>
      <c r="W10" s="117">
        <f>(INDEX('raw ISTD Area'!$C$2:$CJ$57,MATCH($A10,'raw ISTD Area'!$C$2:$C$57,0),MATCH(W$2,'raw ISTD Area'!$C$2:$CJ$2,0)))/'raw ISTD Area Cal'!$AJ10</f>
        <v>5.3542840519079986E-5</v>
      </c>
      <c r="X10" s="117">
        <f>(INDEX('raw ISTD Area'!$C$2:$CJ$57,MATCH($A10,'raw ISTD Area'!$C$2:$C$57,0),MATCH(X$2,'raw ISTD Area'!$C$2:$CJ$2,0)))/'raw ISTD Area Cal'!$AJ10</f>
        <v>2.1417136207631994E-4</v>
      </c>
      <c r="Y10" s="117">
        <f>(INDEX('raw ISTD Area'!$C$2:$CJ$57,MATCH($A10,'raw ISTD Area'!$C$2:$C$57,0),MATCH(Y$2,'raw ISTD Area'!$C$2:$CJ$2,0)))/'raw ISTD Area Cal'!$AJ10</f>
        <v>1.0740158379722256</v>
      </c>
      <c r="Z10" s="117">
        <f>(INDEX('raw ISTD Area'!$C$2:$CJ$57,MATCH($A10,'raw ISTD Area'!$C$2:$C$57,0),MATCH(Z$2,'raw ISTD Area'!$C$2:$CJ$2,0)))/'raw ISTD Area Cal'!$AJ10</f>
        <v>0.47578168085254474</v>
      </c>
      <c r="AA10" s="117">
        <f>(INDEX('raw ISTD Area'!$C$2:$CJ$57,MATCH($A10,'raw ISTD Area'!$C$2:$C$57,0),MATCH(AA$2,'raw ISTD Area'!$C$2:$CJ$2,0)))/'raw ISTD Area Cal'!$AJ10</f>
        <v>0.48440207817611663</v>
      </c>
      <c r="AB10" s="117">
        <f>(INDEX('raw ISTD Area'!$C$2:$CJ$57,MATCH($A10,'raw ISTD Area'!$C$2:$C$57,0),MATCH(AB$2,'raw ISTD Area'!$C$2:$CJ$2,0)))/'raw ISTD Area Cal'!$AJ10</f>
        <v>0.41586724231169425</v>
      </c>
      <c r="AC10" s="117">
        <f>(INDEX('raw ISTD Area'!$C$2:$CJ$57,MATCH($A10,'raw ISTD Area'!$C$2:$C$57,0),MATCH(AC$2,'raw ISTD Area'!$C$2:$CJ$2,0)))/'raw ISTD Area Cal'!$AJ10</f>
        <v>0.46919591146869793</v>
      </c>
      <c r="AD10" s="117">
        <f>(INDEX('raw ISTD Area'!$C$2:$CJ$57,MATCH($A10,'raw ISTD Area'!$C$2:$C$57,0),MATCH(AD$2,'raw ISTD Area'!$C$2:$CJ$2,0)))/'raw ISTD Area Cal'!$AJ10</f>
        <v>0.48590127771065089</v>
      </c>
      <c r="AE10" s="117">
        <f>(INDEX('raw ISTD Area'!$C$2:$CJ$57,MATCH($A10,'raw ISTD Area'!$C$2:$C$57,0),MATCH(AE$2,'raw ISTD Area'!$C$2:$CJ$2,0)))/'raw ISTD Area Cal'!$AJ10</f>
        <v>0.36173543054690438</v>
      </c>
      <c r="AF10" s="117">
        <f>(INDEX('raw ISTD Area'!$C$2:$CJ$57,MATCH($A10,'raw ISTD Area'!$C$2:$C$57,0),MATCH(AF$2,'raw ISTD Area'!$C$2:$CJ$2,0)))/'raw ISTD Area Cal'!$AJ10</f>
        <v>0.48745402008570421</v>
      </c>
      <c r="AG10" s="117">
        <f>(INDEX('raw ISTD Area'!$C$2:$CJ$57,MATCH($A10,'raw ISTD Area'!$C$2:$C$57,0),MATCH(AG$2,'raw ISTD Area'!$C$2:$CJ$2,0)))/'raw ISTD Area Cal'!$AJ10</f>
        <v>0.36842828561178936</v>
      </c>
      <c r="AH10" s="117">
        <f>(INDEX('raw ISTD Area'!$C$2:$CJ$57,MATCH($A10,'raw ISTD Area'!$C$2:$C$57,0),MATCH(AH$2,'raw ISTD Area'!$C$2:$CJ$2,0)))/'raw ISTD Area Cal'!$AJ10</f>
        <v>0.33582069573566969</v>
      </c>
      <c r="AI10" s="117">
        <f>(INDEX('raw ISTD Area'!$C$2:$CJ$57,MATCH($A10,'raw ISTD Area'!$C$2:$C$57,0),MATCH(AI$2,'raw ISTD Area'!$C$2:$CJ$2,0)))/'raw ISTD Area Cal'!$AJ10</f>
        <v>0.26070009048740045</v>
      </c>
      <c r="AJ10" s="117">
        <f>(INDEX('raw ISTD Area'!$C$2:$CJ$57,MATCH($A10,'raw ISTD Area'!$C$2:$C$57,0),MATCH(AJ$2,'raw ISTD Area'!$C$2:$CJ$2,0)))/'raw ISTD Area Cal'!$AJ10</f>
        <v>0.31461773089011402</v>
      </c>
      <c r="AK10" s="117">
        <f>(INDEX('raw ISTD Area'!$C$2:$CJ$57,MATCH($A10,'raw ISTD Area'!$C$2:$C$57,0),MATCH(AK$2,'raw ISTD Area'!$C$2:$CJ$2,0)))/'raw ISTD Area Cal'!$AJ10</f>
        <v>0.38325965243557453</v>
      </c>
      <c r="AL10" s="117">
        <f>(INDEX('raw ISTD Area'!$C$2:$CJ$57,MATCH($A10,'raw ISTD Area'!$C$2:$C$57,0),MATCH(AL$2,'raw ISTD Area'!$C$2:$CJ$2,0)))/'raw ISTD Area Cal'!$AJ10</f>
        <v>1.0708568103815997E-4</v>
      </c>
      <c r="AM10" s="117">
        <f>(INDEX('raw ISTD Area'!$C$2:$CJ$57,MATCH($A10,'raw ISTD Area'!$C$2:$C$57,0),MATCH(AM$2,'raw ISTD Area'!$C$2:$CJ$2,0)))/'raw ISTD Area Cal'!$AJ10</f>
        <v>1.6062852155723995E-4</v>
      </c>
      <c r="AN10" s="117">
        <f>(INDEX('raw ISTD Area'!$C$2:$CJ$57,MATCH($A10,'raw ISTD Area'!$C$2:$C$57,0),MATCH(AN$2,'raw ISTD Area'!$C$2:$CJ$2,0)))/'raw ISTD Area Cal'!$AJ10</f>
        <v>5.3542840519079986E-5</v>
      </c>
      <c r="AO10" s="117">
        <f>(INDEX('raw ISTD Area'!$C$2:$CJ$57,MATCH($A10,'raw ISTD Area'!$C$2:$C$57,0),MATCH(AO$2,'raw ISTD Area'!$C$2:$CJ$2,0)))/'raw ISTD Area Cal'!$AJ10</f>
        <v>1.0421578478633728</v>
      </c>
      <c r="AP10" s="117">
        <f>(INDEX('raw ISTD Area'!$C$2:$CJ$57,MATCH($A10,'raw ISTD Area'!$C$2:$C$57,0),MATCH(AP$2,'raw ISTD Area'!$C$2:$CJ$2,0)))/'raw ISTD Area Cal'!$AJ10</f>
        <v>1.046869617829052</v>
      </c>
      <c r="AQ10" s="117">
        <f>(INDEX('raw ISTD Area'!$C$2:$CJ$57,MATCH($A10,'raw ISTD Area'!$C$2:$C$57,0),MATCH(AQ$2,'raw ISTD Area'!$C$2:$CJ$2,0)))/'raw ISTD Area Cal'!$AJ10</f>
        <v>1.6062852155723995E-4</v>
      </c>
      <c r="AR10" s="117">
        <f>(INDEX('raw ISTD Area'!$C$2:$CJ$57,MATCH($A10,'raw ISTD Area'!$C$2:$C$57,0),MATCH(AR$2,'raw ISTD Area'!$C$2:$CJ$2,0)))/'raw ISTD Area Cal'!$AJ10</f>
        <v>2.6771420259539993E-4</v>
      </c>
      <c r="AS10" s="117">
        <f>(INDEX('raw ISTD Area'!$C$2:$CJ$57,MATCH($A10,'raw ISTD Area'!$C$2:$C$57,0),MATCH(AS$2,'raw ISTD Area'!$C$2:$CJ$2,0)))/'raw ISTD Area Cal'!$AJ10</f>
        <v>1.0708568103815997E-4</v>
      </c>
      <c r="AT10" s="117">
        <f>(INDEX('raw ISTD Area'!$C$2:$CJ$57,MATCH($A10,'raw ISTD Area'!$C$2:$C$57,0),MATCH(AT$2,'raw ISTD Area'!$C$2:$CJ$2,0)))/'raw ISTD Area Cal'!$AJ10</f>
        <v>1.0554900151526239</v>
      </c>
      <c r="AU10" s="117">
        <f>(INDEX('raw ISTD Area'!$C$2:$CJ$57,MATCH($A10,'raw ISTD Area'!$C$2:$C$57,0),MATCH(AU$2,'raw ISTD Area'!$C$2:$CJ$2,0)))/'raw ISTD Area Cal'!$AJ10</f>
        <v>0.33619549561930323</v>
      </c>
      <c r="AV10" s="117">
        <f>(INDEX('raw ISTD Area'!$C$2:$CJ$57,MATCH($A10,'raw ISTD Area'!$C$2:$C$57,0),MATCH(AV$2,'raw ISTD Area'!$C$2:$CJ$2,0)))/'raw ISTD Area Cal'!$AJ10</f>
        <v>0.29378956592819189</v>
      </c>
      <c r="AW10" s="117">
        <f>(INDEX('raw ISTD Area'!$C$2:$CJ$57,MATCH($A10,'raw ISTD Area'!$C$2:$C$57,0),MATCH(AW$2,'raw ISTD Area'!$C$2:$CJ$2,0)))/'raw ISTD Area Cal'!$AJ10</f>
        <v>0.35295440470177525</v>
      </c>
      <c r="AX10" s="117">
        <f>(INDEX('raw ISTD Area'!$C$2:$CJ$57,MATCH($A10,'raw ISTD Area'!$C$2:$C$57,0),MATCH(AX$2,'raw ISTD Area'!$C$2:$CJ$2,0)))/'raw ISTD Area Cal'!$AJ10</f>
        <v>0.40505158852684009</v>
      </c>
      <c r="AY10" s="117">
        <f>(INDEX('raw ISTD Area'!$C$2:$CJ$57,MATCH($A10,'raw ISTD Area'!$C$2:$C$57,0),MATCH(AY$2,'raw ISTD Area'!$C$2:$CJ$2,0)))/'raw ISTD Area Cal'!$AJ10</f>
        <v>0.44365597654109679</v>
      </c>
      <c r="AZ10" s="117">
        <f>(INDEX('raw ISTD Area'!$C$2:$CJ$57,MATCH($A10,'raw ISTD Area'!$C$2:$C$57,0),MATCH(AZ$2,'raw ISTD Area'!$C$2:$CJ$2,0)))/'raw ISTD Area Cal'!$AJ10</f>
        <v>0.38095731029325408</v>
      </c>
      <c r="BA10" s="117">
        <f>(INDEX('raw ISTD Area'!$C$2:$CJ$57,MATCH($A10,'raw ISTD Area'!$C$2:$C$57,0),MATCH(BA$2,'raw ISTD Area'!$C$2:$CJ$2,0)))/'raw ISTD Area Cal'!$AJ10</f>
        <v>0.30085722087671046</v>
      </c>
      <c r="BB10" s="117">
        <f>(INDEX('raw ISTD Area'!$C$2:$CJ$57,MATCH($A10,'raw ISTD Area'!$C$2:$C$57,0),MATCH(BB$2,'raw ISTD Area'!$C$2:$CJ$2,0)))/'raw ISTD Area Cal'!$AJ10</f>
        <v>0.36130708782275173</v>
      </c>
      <c r="BC10" s="117">
        <f>(INDEX('raw ISTD Area'!$C$2:$CJ$57,MATCH($A10,'raw ISTD Area'!$C$2:$C$57,0),MATCH(BC$2,'raw ISTD Area'!$C$2:$CJ$2,0)))/'raw ISTD Area Cal'!$AJ10</f>
        <v>5.3542840519079986E-5</v>
      </c>
      <c r="BD10" s="117">
        <f>(INDEX('raw ISTD Area'!$C$2:$CJ$57,MATCH($A10,'raw ISTD Area'!$C$2:$C$57,0),MATCH(BD$2,'raw ISTD Area'!$C$2:$CJ$2,0)))/'raw ISTD Area Cal'!$AJ10</f>
        <v>1.0708568103815997E-4</v>
      </c>
      <c r="BE10" s="117">
        <f>(INDEX('raw ISTD Area'!$C$2:$CJ$57,MATCH($A10,'raw ISTD Area'!$C$2:$C$57,0),MATCH(BE$2,'raw ISTD Area'!$C$2:$CJ$2,0)))/'raw ISTD Area Cal'!$AJ10</f>
        <v>1.6062852155723995E-4</v>
      </c>
      <c r="BF10" s="117">
        <f>(INDEX('raw ISTD Area'!$C$2:$CJ$57,MATCH($A10,'raw ISTD Area'!$C$2:$C$57,0),MATCH(BF$2,'raw ISTD Area'!$C$2:$CJ$2,0)))/'raw ISTD Area Cal'!$AJ10</f>
        <v>1.0378744206218464</v>
      </c>
      <c r="BG10" s="117">
        <f>(INDEX('raw ISTD Area'!$C$2:$CJ$57,MATCH($A10,'raw ISTD Area'!$C$2:$C$57,0),MATCH(BG$2,'raw ISTD Area'!$C$2:$CJ$2,0)))/'raw ISTD Area Cal'!$AJ10</f>
        <v>1.0625576701011423</v>
      </c>
      <c r="BH10" s="117">
        <f>(INDEX('raw ISTD Area'!$C$2:$CJ$57,MATCH($A10,'raw ISTD Area'!$C$2:$C$57,0),MATCH(BH$2,'raw ISTD Area'!$C$2:$CJ$2,0)))/'raw ISTD Area Cal'!$AJ10</f>
        <v>1.0708568103815997E-4</v>
      </c>
      <c r="BI10" s="117">
        <f>(INDEX('raw ISTD Area'!$C$2:$CJ$57,MATCH($A10,'raw ISTD Area'!$C$2:$C$57,0),MATCH(BI$2,'raw ISTD Area'!$C$2:$CJ$2,0)))/'raw ISTD Area Cal'!$AJ10</f>
        <v>3.7479988363355992E-4</v>
      </c>
      <c r="BJ10" s="117">
        <f>(INDEX('raw ISTD Area'!$C$2:$CJ$57,MATCH($A10,'raw ISTD Area'!$C$2:$C$57,0),MATCH(BJ$2,'raw ISTD Area'!$C$2:$CJ$2,0)))/'raw ISTD Area Cal'!$AJ10</f>
        <v>5.3542840519079986E-5</v>
      </c>
      <c r="BK10" s="117">
        <f>(INDEX('raw ISTD Area'!$C$2:$CJ$57,MATCH($A10,'raw ISTD Area'!$C$2:$C$57,0),MATCH(BK$2,'raw ISTD Area'!$C$2:$CJ$2,0)))/'raw ISTD Area Cal'!$AJ10</f>
        <v>1.0206336259747026</v>
      </c>
      <c r="BL10" s="117">
        <f>(INDEX('raw ISTD Area'!$C$2:$CJ$57,MATCH($A10,'raw ISTD Area'!$C$2:$C$57,0),MATCH(BL$2,'raw ISTD Area'!$C$2:$CJ$2,0)))/'raw ISTD Area Cal'!$AJ10</f>
        <v>0.36055748805548465</v>
      </c>
      <c r="BM10" s="117">
        <f>(INDEX('raw ISTD Area'!$C$2:$CJ$57,MATCH($A10,'raw ISTD Area'!$C$2:$C$57,0),MATCH(BM$2,'raw ISTD Area'!$C$2:$CJ$2,0)))/'raw ISTD Area Cal'!$AJ10</f>
        <v>0.4251301537214951</v>
      </c>
      <c r="BN10" s="117">
        <f>(INDEX('raw ISTD Area'!$C$2:$CJ$57,MATCH($A10,'raw ISTD Area'!$C$2:$C$57,0),MATCH(BN$2,'raw ISTD Area'!$C$2:$CJ$2,0)))/'raw ISTD Area Cal'!$AJ10</f>
        <v>0.24361992436181393</v>
      </c>
      <c r="BO10" s="117">
        <f>(INDEX('raw ISTD Area'!$C$2:$CJ$57,MATCH($A10,'raw ISTD Area'!$C$2:$C$57,0),MATCH(BO$2,'raw ISTD Area'!$C$2:$CJ$2,0)))/'raw ISTD Area Cal'!$AJ10</f>
        <v>0.28607939689344436</v>
      </c>
      <c r="BP10" s="117">
        <f>(INDEX('raw ISTD Area'!$C$2:$CJ$57,MATCH($A10,'raw ISTD Area'!$C$2:$C$57,0),MATCH(BP$2,'raw ISTD Area'!$C$2:$CJ$2,0)))/'raw ISTD Area Cal'!$AJ10</f>
        <v>1.0708568103815997E-4</v>
      </c>
      <c r="BQ10" s="117">
        <f>(INDEX('raw ISTD Area'!$C$2:$CJ$57,MATCH($A10,'raw ISTD Area'!$C$2:$C$57,0),MATCH(BQ$2,'raw ISTD Area'!$C$2:$CJ$2,0)))/'raw ISTD Area Cal'!$AJ10</f>
        <v>1.0708568103815997E-4</v>
      </c>
      <c r="BR10" s="117">
        <f>(INDEX('raw ISTD Area'!$C$2:$CJ$57,MATCH($A10,'raw ISTD Area'!$C$2:$C$57,0),MATCH(BR$2,'raw ISTD Area'!$C$2:$CJ$2,0)))/'raw ISTD Area Cal'!$AJ10</f>
        <v>5.3542840519079986E-5</v>
      </c>
      <c r="BS10" s="117">
        <f>(INDEX('raw ISTD Area'!$C$2:$CJ$57,MATCH($A10,'raw ISTD Area'!$C$2:$C$57,0),MATCH(BS$2,'raw ISTD Area'!$C$2:$CJ$2,0)))/'raw ISTD Area Cal'!$AJ10</f>
        <v>1.025559567302458</v>
      </c>
      <c r="BT10" s="117">
        <f>(INDEX('raw ISTD Area'!$C$2:$CJ$57,MATCH($A10,'raw ISTD Area'!$C$2:$C$57,0),MATCH(BT$2,'raw ISTD Area'!$C$2:$CJ$2,0)))/'raw ISTD Area Cal'!$AJ10</f>
        <v>1.0222399111902751</v>
      </c>
      <c r="BU10" s="117">
        <f>(INDEX('raw ISTD Area'!$C$2:$CJ$57,MATCH($A10,'raw ISTD Area'!$C$2:$C$57,0),MATCH(BU$2,'raw ISTD Area'!$C$2:$CJ$2,0)))/'raw ISTD Area Cal'!$AJ10</f>
        <v>0.98277883772771313</v>
      </c>
      <c r="BV10" s="117">
        <f>(INDEX('raw ISTD Area'!$C$2:$CJ$57,MATCH($A10,'raw ISTD Area'!$C$2:$C$57,0),MATCH(BV$2,'raw ISTD Area'!$C$2:$CJ$2,0)))/'raw ISTD Area Cal'!$AJ10</f>
        <v>1.0566679576440434</v>
      </c>
      <c r="BW10" s="117">
        <f>(INDEX('raw ISTD Area'!$C$2:$CJ$57,MATCH($A10,'raw ISTD Area'!$C$2:$C$57,0),MATCH(BW$2,'raw ISTD Area'!$C$2:$CJ$2,0)))/'raw ISTD Area Cal'!$AJ10</f>
        <v>1.0356791641605643</v>
      </c>
      <c r="BX10" s="117">
        <f>(INDEX('raw ISTD Area'!$C$2:$CJ$57,MATCH($A10,'raw ISTD Area'!$C$2:$C$57,0),MATCH(BX$2,'raw ISTD Area'!$C$2:$CJ$2,0)))/'raw ISTD Area Cal'!$AJ10</f>
        <v>1.0852062916407132</v>
      </c>
      <c r="BY10" s="117">
        <f>(INDEX('raw ISTD Area'!$C$2:$CJ$57,MATCH($A10,'raw ISTD Area'!$C$2:$C$57,0),MATCH(BY$2,'raw ISTD Area'!$C$2:$CJ$2,0)))/'raw ISTD Area Cal'!$AJ10</f>
        <v>1.0289327662551602</v>
      </c>
      <c r="BZ10" s="117">
        <f>(INDEX('raw ISTD Area'!$C$2:$CJ$57,MATCH($A10,'raw ISTD Area'!$C$2:$C$57,0),MATCH(BZ$2,'raw ISTD Area'!$C$2:$CJ$2,0)))/'raw ISTD Area Cal'!$AJ10</f>
        <v>1.0572033860492343</v>
      </c>
      <c r="CA10" s="117">
        <f>(INDEX('raw ISTD Area'!$C$2:$CJ$57,MATCH($A10,'raw ISTD Area'!$C$2:$C$57,0),MATCH(CA$2,'raw ISTD Area'!$C$2:$CJ$2,0)))/'raw ISTD Area Cal'!$AJ10</f>
        <v>1.0586490427432496</v>
      </c>
      <c r="CB10" s="117">
        <f>(INDEX('raw ISTD Area'!$C$2:$CJ$57,MATCH($A10,'raw ISTD Area'!$C$2:$C$57,0),MATCH(CB$2,'raw ISTD Area'!$C$2:$CJ$2,0)))/'raw ISTD Area Cal'!$AJ10</f>
        <v>1.0440318472815406</v>
      </c>
      <c r="CC10" s="117">
        <f>(INDEX('raw ISTD Area'!$C$2:$CJ$57,MATCH($A10,'raw ISTD Area'!$C$2:$C$57,0),MATCH(CC$2,'raw ISTD Area'!$C$2:$CJ$2,0)))/'raw ISTD Area Cal'!$AJ10</f>
        <v>1.0228824252765041</v>
      </c>
      <c r="CD10" s="117">
        <f>(INDEX('raw ISTD Area'!$C$2:$CJ$57,MATCH($A10,'raw ISTD Area'!$C$2:$C$57,0),MATCH(CD$2,'raw ISTD Area'!$C$2:$CJ$2,0)))/'raw ISTD Area Cal'!$AJ10</f>
        <v>1.0686080110797984</v>
      </c>
      <c r="CE10" s="117">
        <f>(INDEX('raw ISTD Area'!$C$2:$CJ$57,MATCH($A10,'raw ISTD Area'!$C$2:$C$57,0),MATCH(CE$2,'raw ISTD Area'!$C$2:$CJ$2,0)))/'raw ISTD Area Cal'!$AJ10</f>
        <v>1.0020542603145819</v>
      </c>
      <c r="CF10" s="117">
        <f>(INDEX('raw ISTD Area'!$C$2:$CJ$57,MATCH($A10,'raw ISTD Area'!$C$2:$C$57,0),MATCH(CF$2,'raw ISTD Area'!$C$2:$CJ$2,0)))/'raw ISTD Area Cal'!$AJ10</f>
        <v>0.9268801122257937</v>
      </c>
      <c r="CG10" s="117">
        <f>(INDEX('raw ISTD Area'!$C$2:$CJ$57,MATCH($A10,'raw ISTD Area'!$C$2:$C$57,0),MATCH(CG$2,'raw ISTD Area'!$C$2:$CJ$2,0)))/'raw ISTD Area Cal'!$AJ10</f>
        <v>0.87451521419813338</v>
      </c>
      <c r="CH10" s="117">
        <f>(INDEX('raw ISTD Area'!$C$2:$CJ$57,MATCH($A10,'raw ISTD Area'!$C$2:$C$57,0),MATCH(CH$2,'raw ISTD Area'!$C$2:$CJ$2,0)))/'raw ISTD Area Cal'!$AJ10</f>
        <v>0.82236448753254954</v>
      </c>
      <c r="CJ10" s="148">
        <f t="shared" si="0"/>
        <v>0.38589663733113921</v>
      </c>
    </row>
    <row r="11" spans="1:88" x14ac:dyDescent="0.25">
      <c r="A11" s="101" t="s">
        <v>5</v>
      </c>
      <c r="B11" s="3"/>
      <c r="C11" s="117">
        <f>(INDEX('raw ISTD Area'!$C$2:$CJ$57,MATCH($A11,'raw ISTD Area'!$C$2:$C$57,0),MATCH(C$2,'raw ISTD Area'!$C$2:$CJ$2,0)))/'raw ISTD Area Cal'!$AJ11</f>
        <v>7.1319215298447147E-5</v>
      </c>
      <c r="D11" s="117">
        <f>(INDEX('raw ISTD Area'!$C$2:$CJ$57,MATCH($A11,'raw ISTD Area'!$C$2:$C$57,0),MATCH(D$2,'raw ISTD Area'!$C$2:$CJ$2,0)))/'raw ISTD Area Cal'!$AJ11</f>
        <v>1.4263843059689429E-4</v>
      </c>
      <c r="E11" s="117">
        <f>(INDEX('raw ISTD Area'!$C$2:$CJ$57,MATCH($A11,'raw ISTD Area'!$C$2:$C$57,0),MATCH(E$2,'raw ISTD Area'!$C$2:$CJ$2,0)))/'raw ISTD Area Cal'!$AJ11</f>
        <v>1.4263843059689429E-4</v>
      </c>
      <c r="F11" s="117">
        <f>(INDEX('raw ISTD Area'!$C$2:$CJ$57,MATCH($A11,'raw ISTD Area'!$C$2:$C$57,0),MATCH(F$2,'raw ISTD Area'!$C$2:$CJ$2,0)))/'raw ISTD Area Cal'!$AJ11</f>
        <v>0.98698662051521002</v>
      </c>
      <c r="G11" s="117">
        <f>(INDEX('raw ISTD Area'!$C$2:$CJ$57,MATCH($A11,'raw ISTD Area'!$C$2:$C$57,0),MATCH(G$2,'raw ISTD Area'!$C$2:$CJ$2,0)))/'raw ISTD Area Cal'!$AJ11</f>
        <v>0.99957446201538591</v>
      </c>
      <c r="H11" s="117">
        <f>(INDEX('raw ISTD Area'!$C$2:$CJ$57,MATCH($A11,'raw ISTD Area'!$C$2:$C$57,0),MATCH(H$2,'raw ISTD Area'!$C$2:$CJ$2,0)))/'raw ISTD Area Cal'!$AJ11</f>
        <v>0.94751143484751954</v>
      </c>
      <c r="I11" s="117">
        <f>(INDEX('raw ISTD Area'!$C$2:$CJ$57,MATCH($A11,'raw ISTD Area'!$C$2:$C$57,0),MATCH(I$2,'raw ISTD Area'!$C$2:$CJ$2,0)))/'raw ISTD Area Cal'!$AJ11</f>
        <v>1.0086320023582886</v>
      </c>
      <c r="J11" s="117">
        <f>(INDEX('raw ISTD Area'!$C$2:$CJ$57,MATCH($A11,'raw ISTD Area'!$C$2:$C$57,0),MATCH(J$2,'raw ISTD Area'!$C$2:$CJ$2,0)))/'raw ISTD Area Cal'!$AJ11</f>
        <v>0.98067486996129738</v>
      </c>
      <c r="K11" s="117">
        <f>(INDEX('raw ISTD Area'!$C$2:$CJ$57,MATCH($A11,'raw ISTD Area'!$C$2:$C$57,0),MATCH(K$2,'raw ISTD Area'!$C$2:$CJ$2,0)))/'raw ISTD Area Cal'!$AJ11</f>
        <v>1.0226818877720827</v>
      </c>
      <c r="L11" s="117">
        <f>(INDEX('raw ISTD Area'!$C$2:$CJ$57,MATCH($A11,'raw ISTD Area'!$C$2:$C$57,0),MATCH(L$2,'raw ISTD Area'!$C$2:$CJ$2,0)))/'raw ISTD Area Cal'!$AJ11</f>
        <v>0.98488270366390573</v>
      </c>
      <c r="M11" s="117">
        <f>(INDEX('raw ISTD Area'!$C$2:$CJ$57,MATCH($A11,'raw ISTD Area'!$C$2:$C$57,0),MATCH(M$2,'raw ISTD Area'!$C$2:$CJ$2,0)))/'raw ISTD Area Cal'!$AJ11</f>
        <v>1.0130894533144417</v>
      </c>
      <c r="N11" s="117">
        <f>(INDEX('raw ISTD Area'!$C$2:$CJ$57,MATCH($A11,'raw ISTD Area'!$C$2:$C$57,0),MATCH(N$2,'raw ISTD Area'!$C$2:$CJ$2,0)))/'raw ISTD Area Cal'!$AJ11</f>
        <v>0.96926379551354591</v>
      </c>
      <c r="O11" s="117">
        <f>(INDEX('raw ISTD Area'!$C$2:$CJ$57,MATCH($A11,'raw ISTD Area'!$C$2:$C$57,0),MATCH(O$2,'raw ISTD Area'!$C$2:$CJ$2,0)))/'raw ISTD Area Cal'!$AJ11</f>
        <v>1.0006442502448627</v>
      </c>
      <c r="P11" s="117">
        <f>(INDEX('raw ISTD Area'!$C$2:$CJ$57,MATCH($A11,'raw ISTD Area'!$C$2:$C$57,0),MATCH(P$2,'raw ISTD Area'!$C$2:$CJ$2,0)))/'raw ISTD Area Cal'!$AJ11</f>
        <v>0.98481138444860739</v>
      </c>
      <c r="Q11" s="117">
        <f>(INDEX('raw ISTD Area'!$C$2:$CJ$57,MATCH($A11,'raw ISTD Area'!$C$2:$C$57,0),MATCH(Q$2,'raw ISTD Area'!$C$2:$CJ$2,0)))/'raw ISTD Area Cal'!$AJ11</f>
        <v>1.0482854860642252</v>
      </c>
      <c r="R11" s="117">
        <f>(INDEX('raw ISTD Area'!$C$2:$CJ$57,MATCH($A11,'raw ISTD Area'!$C$2:$C$57,0),MATCH(R$2,'raw ISTD Area'!$C$2:$CJ$2,0)))/'raw ISTD Area Cal'!$AJ11</f>
        <v>1.0358402829946463</v>
      </c>
      <c r="S11" s="117">
        <f>(INDEX('raw ISTD Area'!$C$2:$CJ$57,MATCH($A11,'raw ISTD Area'!$C$2:$C$57,0),MATCH(S$2,'raw ISTD Area'!$C$2:$CJ$2,0)))/'raw ISTD Area Cal'!$AJ11</f>
        <v>1.0384434343530395</v>
      </c>
      <c r="T11" s="117">
        <f>(INDEX('raw ISTD Area'!$C$2:$CJ$57,MATCH($A11,'raw ISTD Area'!$C$2:$C$57,0),MATCH(T$2,'raw ISTD Area'!$C$2:$CJ$2,0)))/'raw ISTD Area Cal'!$AJ11</f>
        <v>1.0097374501954146</v>
      </c>
      <c r="U11" s="117">
        <f>(INDEX('raw ISTD Area'!$C$2:$CJ$57,MATCH($A11,'raw ISTD Area'!$C$2:$C$57,0),MATCH(U$2,'raw ISTD Area'!$C$2:$CJ$2,0)))/'raw ISTD Area Cal'!$AJ11</f>
        <v>0.99800543927882002</v>
      </c>
      <c r="V11" s="117">
        <f>(INDEX('raw ISTD Area'!$C$2:$CJ$57,MATCH($A11,'raw ISTD Area'!$C$2:$C$57,0),MATCH(V$2,'raw ISTD Area'!$C$2:$CJ$2,0)))/'raw ISTD Area Cal'!$AJ11</f>
        <v>7.1319215298447147E-5</v>
      </c>
      <c r="W11" s="117">
        <f>(INDEX('raw ISTD Area'!$C$2:$CJ$57,MATCH($A11,'raw ISTD Area'!$C$2:$C$57,0),MATCH(W$2,'raw ISTD Area'!$C$2:$CJ$2,0)))/'raw ISTD Area Cal'!$AJ11</f>
        <v>2.1395764589534141E-4</v>
      </c>
      <c r="X11" s="117">
        <f>(INDEX('raw ISTD Area'!$C$2:$CJ$57,MATCH($A11,'raw ISTD Area'!$C$2:$C$57,0),MATCH(X$2,'raw ISTD Area'!$C$2:$CJ$2,0)))/'raw ISTD Area Cal'!$AJ11</f>
        <v>1.7829803824611785E-4</v>
      </c>
      <c r="Y11" s="117">
        <f>(INDEX('raw ISTD Area'!$C$2:$CJ$57,MATCH($A11,'raw ISTD Area'!$C$2:$C$57,0),MATCH(Y$2,'raw ISTD Area'!$C$2:$CJ$2,0)))/'raw ISTD Area Cal'!$AJ11</f>
        <v>1.0111638345013836</v>
      </c>
      <c r="Z11" s="117">
        <f>(INDEX('raw ISTD Area'!$C$2:$CJ$57,MATCH($A11,'raw ISTD Area'!$C$2:$C$57,0),MATCH(Z$2,'raw ISTD Area'!$C$2:$CJ$2,0)))/'raw ISTD Area Cal'!$AJ11</f>
        <v>0.18585787506775325</v>
      </c>
      <c r="AA11" s="117">
        <f>(INDEX('raw ISTD Area'!$C$2:$CJ$57,MATCH($A11,'raw ISTD Area'!$C$2:$C$57,0),MATCH(AA$2,'raw ISTD Area'!$C$2:$CJ$2,0)))/'raw ISTD Area Cal'!$AJ11</f>
        <v>0.27686119378857182</v>
      </c>
      <c r="AB11" s="117">
        <f>(INDEX('raw ISTD Area'!$C$2:$CJ$57,MATCH($A11,'raw ISTD Area'!$C$2:$C$57,0),MATCH(AB$2,'raw ISTD Area'!$C$2:$CJ$2,0)))/'raw ISTD Area Cal'!$AJ11</f>
        <v>0.26056475309287663</v>
      </c>
      <c r="AC11" s="117">
        <f>(INDEX('raw ISTD Area'!$C$2:$CJ$57,MATCH($A11,'raw ISTD Area'!$C$2:$C$57,0),MATCH(AC$2,'raw ISTD Area'!$C$2:$CJ$2,0)))/'raw ISTD Area Cal'!$AJ11</f>
        <v>0.25995853976283984</v>
      </c>
      <c r="AD11" s="117">
        <f>(INDEX('raw ISTD Area'!$C$2:$CJ$57,MATCH($A11,'raw ISTD Area'!$C$2:$C$57,0),MATCH(AD$2,'raw ISTD Area'!$C$2:$CJ$2,0)))/'raw ISTD Area Cal'!$AJ11</f>
        <v>0.25257700097945057</v>
      </c>
      <c r="AE11" s="117">
        <f>(INDEX('raw ISTD Area'!$C$2:$CJ$57,MATCH($A11,'raw ISTD Area'!$C$2:$C$57,0),MATCH(AE$2,'raw ISTD Area'!$C$2:$CJ$2,0)))/'raw ISTD Area Cal'!$AJ11</f>
        <v>0.18571523663715636</v>
      </c>
      <c r="AF11" s="117">
        <f>(INDEX('raw ISTD Area'!$C$2:$CJ$57,MATCH($A11,'raw ISTD Area'!$C$2:$C$57,0),MATCH(AF$2,'raw ISTD Area'!$C$2:$CJ$2,0)))/'raw ISTD Area Cal'!$AJ11</f>
        <v>0.22519042230484684</v>
      </c>
      <c r="AG11" s="117">
        <f>(INDEX('raw ISTD Area'!$C$2:$CJ$57,MATCH($A11,'raw ISTD Area'!$C$2:$C$57,0),MATCH(AG$2,'raw ISTD Area'!$C$2:$CJ$2,0)))/'raw ISTD Area Cal'!$AJ11</f>
        <v>0.21969884272686641</v>
      </c>
      <c r="AH11" s="117">
        <f>(INDEX('raw ISTD Area'!$C$2:$CJ$57,MATCH($A11,'raw ISTD Area'!$C$2:$C$57,0),MATCH(AH$2,'raw ISTD Area'!$C$2:$CJ$2,0)))/'raw ISTD Area Cal'!$AJ11</f>
        <v>0.17416152375880792</v>
      </c>
      <c r="AI11" s="117">
        <f>(INDEX('raw ISTD Area'!$C$2:$CJ$57,MATCH($A11,'raw ISTD Area'!$C$2:$C$57,0),MATCH(AI$2,'raw ISTD Area'!$C$2:$CJ$2,0)))/'raw ISTD Area Cal'!$AJ11</f>
        <v>0.20154810243341162</v>
      </c>
      <c r="AJ11" s="117">
        <f>(INDEX('raw ISTD Area'!$C$2:$CJ$57,MATCH($A11,'raw ISTD Area'!$C$2:$C$57,0),MATCH(AJ$2,'raw ISTD Area'!$C$2:$CJ$2,0)))/'raw ISTD Area Cal'!$AJ11</f>
        <v>0.21991280037276176</v>
      </c>
      <c r="AK11" s="117">
        <f>(INDEX('raw ISTD Area'!$C$2:$CJ$57,MATCH($A11,'raw ISTD Area'!$C$2:$C$57,0),MATCH(AK$2,'raw ISTD Area'!$C$2:$CJ$2,0)))/'raw ISTD Area Cal'!$AJ11</f>
        <v>0.2739727655689847</v>
      </c>
      <c r="AL11" s="117">
        <f>(INDEX('raw ISTD Area'!$C$2:$CJ$57,MATCH($A11,'raw ISTD Area'!$C$2:$C$57,0),MATCH(AL$2,'raw ISTD Area'!$C$2:$CJ$2,0)))/'raw ISTD Area Cal'!$AJ11</f>
        <v>7.1319215298447147E-5</v>
      </c>
      <c r="AM11" s="117">
        <f>(INDEX('raw ISTD Area'!$C$2:$CJ$57,MATCH($A11,'raw ISTD Area'!$C$2:$C$57,0),MATCH(AM$2,'raw ISTD Area'!$C$2:$CJ$2,0)))/'raw ISTD Area Cal'!$AJ11</f>
        <v>3.5659607649223574E-5</v>
      </c>
      <c r="AN11" s="117">
        <f>(INDEX('raw ISTD Area'!$C$2:$CJ$57,MATCH($A11,'raw ISTD Area'!$C$2:$C$57,0),MATCH(AN$2,'raw ISTD Area'!$C$2:$CJ$2,0)))/'raw ISTD Area Cal'!$AJ11</f>
        <v>1.0697882294767071E-4</v>
      </c>
      <c r="AO11" s="117">
        <f>(INDEX('raw ISTD Area'!$C$2:$CJ$57,MATCH($A11,'raw ISTD Area'!$C$2:$C$57,0),MATCH(AO$2,'raw ISTD Area'!$C$2:$CJ$2,0)))/'raw ISTD Area Cal'!$AJ11</f>
        <v>1.0006442502448627</v>
      </c>
      <c r="AP11" s="117">
        <f>(INDEX('raw ISTD Area'!$C$2:$CJ$57,MATCH($A11,'raw ISTD Area'!$C$2:$C$57,0),MATCH(AP$2,'raw ISTD Area'!$C$2:$CJ$2,0)))/'raw ISTD Area Cal'!$AJ11</f>
        <v>1.0592329856125369</v>
      </c>
      <c r="AQ11" s="117">
        <f>(INDEX('raw ISTD Area'!$C$2:$CJ$57,MATCH($A11,'raw ISTD Area'!$C$2:$C$57,0),MATCH(AQ$2,'raw ISTD Area'!$C$2:$CJ$2,0)))/'raw ISTD Area Cal'!$AJ11</f>
        <v>1.0697882294767071E-4</v>
      </c>
      <c r="AR11" s="117">
        <f>(INDEX('raw ISTD Area'!$C$2:$CJ$57,MATCH($A11,'raw ISTD Area'!$C$2:$C$57,0),MATCH(AR$2,'raw ISTD Area'!$C$2:$CJ$2,0)))/'raw ISTD Area Cal'!$AJ11</f>
        <v>7.1319215298447147E-5</v>
      </c>
      <c r="AS11" s="117">
        <f>(INDEX('raw ISTD Area'!$C$2:$CJ$57,MATCH($A11,'raw ISTD Area'!$C$2:$C$57,0),MATCH(AS$2,'raw ISTD Area'!$C$2:$CJ$2,0)))/'raw ISTD Area Cal'!$AJ11</f>
        <v>3.5659607649223574E-5</v>
      </c>
      <c r="AT11" s="117">
        <f>(INDEX('raw ISTD Area'!$C$2:$CJ$57,MATCH($A11,'raw ISTD Area'!$C$2:$C$57,0),MATCH(AT$2,'raw ISTD Area'!$C$2:$CJ$2,0)))/'raw ISTD Area Cal'!$AJ11</f>
        <v>0.98085316799954347</v>
      </c>
      <c r="AU11" s="117">
        <f>(INDEX('raw ISTD Area'!$C$2:$CJ$57,MATCH($A11,'raw ISTD Area'!$C$2:$C$57,0),MATCH(AU$2,'raw ISTD Area'!$C$2:$CJ$2,0)))/'raw ISTD Area Cal'!$AJ11</f>
        <v>0.18928119740207872</v>
      </c>
      <c r="AV11" s="117">
        <f>(INDEX('raw ISTD Area'!$C$2:$CJ$57,MATCH($A11,'raw ISTD Area'!$C$2:$C$57,0),MATCH(AV$2,'raw ISTD Area'!$C$2:$CJ$2,0)))/'raw ISTD Area Cal'!$AJ11</f>
        <v>0.23952558457983472</v>
      </c>
      <c r="AW11" s="117">
        <f>(INDEX('raw ISTD Area'!$C$2:$CJ$57,MATCH($A11,'raw ISTD Area'!$C$2:$C$57,0),MATCH(AW$2,'raw ISTD Area'!$C$2:$CJ$2,0)))/'raw ISTD Area Cal'!$AJ11</f>
        <v>0.16977539201795341</v>
      </c>
      <c r="AX11" s="117">
        <f>(INDEX('raw ISTD Area'!$C$2:$CJ$57,MATCH($A11,'raw ISTD Area'!$C$2:$C$57,0),MATCH(AX$2,'raw ISTD Area'!$C$2:$CJ$2,0)))/'raw ISTD Area Cal'!$AJ11</f>
        <v>0.24918933825277431</v>
      </c>
      <c r="AY11" s="117">
        <f>(INDEX('raw ISTD Area'!$C$2:$CJ$57,MATCH($A11,'raw ISTD Area'!$C$2:$C$57,0),MATCH(AY$2,'raw ISTD Area'!$C$2:$CJ$2,0)))/'raw ISTD Area Cal'!$AJ11</f>
        <v>0.27832323770218997</v>
      </c>
      <c r="AZ11" s="117">
        <f>(INDEX('raw ISTD Area'!$C$2:$CJ$57,MATCH($A11,'raw ISTD Area'!$C$2:$C$57,0),MATCH(AZ$2,'raw ISTD Area'!$C$2:$CJ$2,0)))/'raw ISTD Area Cal'!$AJ11</f>
        <v>0.20425823261475262</v>
      </c>
      <c r="BA11" s="117">
        <f>(INDEX('raw ISTD Area'!$C$2:$CJ$57,MATCH($A11,'raw ISTD Area'!$C$2:$C$57,0),MATCH(BA$2,'raw ISTD Area'!$C$2:$CJ$2,0)))/'raw ISTD Area Cal'!$AJ11</f>
        <v>0.22076863095634314</v>
      </c>
      <c r="BB11" s="117">
        <f>(INDEX('raw ISTD Area'!$C$2:$CJ$57,MATCH($A11,'raw ISTD Area'!$C$2:$C$57,0),MATCH(BB$2,'raw ISTD Area'!$C$2:$CJ$2,0)))/'raw ISTD Area Cal'!$AJ11</f>
        <v>0.23834881752741036</v>
      </c>
      <c r="BC11" s="117">
        <f>(INDEX('raw ISTD Area'!$C$2:$CJ$57,MATCH($A11,'raw ISTD Area'!$C$2:$C$57,0),MATCH(BC$2,'raw ISTD Area'!$C$2:$CJ$2,0)))/'raw ISTD Area Cal'!$AJ11</f>
        <v>1.7829803824611785E-4</v>
      </c>
      <c r="BD11" s="117">
        <f>(INDEX('raw ISTD Area'!$C$2:$CJ$57,MATCH($A11,'raw ISTD Area'!$C$2:$C$57,0),MATCH(BD$2,'raw ISTD Area'!$C$2:$CJ$2,0)))/'raw ISTD Area Cal'!$AJ11</f>
        <v>1.0697882294767071E-4</v>
      </c>
      <c r="BE11" s="117">
        <f>(INDEX('raw ISTD Area'!$C$2:$CJ$57,MATCH($A11,'raw ISTD Area'!$C$2:$C$57,0),MATCH(BE$2,'raw ISTD Area'!$C$2:$CJ$2,0)))/'raw ISTD Area Cal'!$AJ11</f>
        <v>1.4263843059689429E-4</v>
      </c>
      <c r="BF11" s="117">
        <f>(INDEX('raw ISTD Area'!$C$2:$CJ$57,MATCH($A11,'raw ISTD Area'!$C$2:$C$57,0),MATCH(BF$2,'raw ISTD Area'!$C$2:$CJ$2,0)))/'raw ISTD Area Cal'!$AJ11</f>
        <v>0.99704262987229098</v>
      </c>
      <c r="BG11" s="117">
        <f>(INDEX('raw ISTD Area'!$C$2:$CJ$57,MATCH($A11,'raw ISTD Area'!$C$2:$C$57,0),MATCH(BG$2,'raw ISTD Area'!$C$2:$CJ$2,0)))/'raw ISTD Area Cal'!$AJ11</f>
        <v>1.049355274293702</v>
      </c>
      <c r="BH11" s="117">
        <f>(INDEX('raw ISTD Area'!$C$2:$CJ$57,MATCH($A11,'raw ISTD Area'!$C$2:$C$57,0),MATCH(BH$2,'raw ISTD Area'!$C$2:$CJ$2,0)))/'raw ISTD Area Cal'!$AJ11</f>
        <v>2.8527686119378859E-4</v>
      </c>
      <c r="BI11" s="117">
        <f>(INDEX('raw ISTD Area'!$C$2:$CJ$57,MATCH($A11,'raw ISTD Area'!$C$2:$C$57,0),MATCH(BI$2,'raw ISTD Area'!$C$2:$CJ$2,0)))/'raw ISTD Area Cal'!$AJ11</f>
        <v>2.8527686119378859E-4</v>
      </c>
      <c r="BJ11" s="117">
        <f>(INDEX('raw ISTD Area'!$C$2:$CJ$57,MATCH($A11,'raw ISTD Area'!$C$2:$C$57,0),MATCH(BJ$2,'raw ISTD Area'!$C$2:$CJ$2,0)))/'raw ISTD Area Cal'!$AJ11</f>
        <v>1.0697882294767071E-4</v>
      </c>
      <c r="BK11" s="117">
        <f>(INDEX('raw ISTD Area'!$C$2:$CJ$57,MATCH($A11,'raw ISTD Area'!$C$2:$C$57,0),MATCH(BK$2,'raw ISTD Area'!$C$2:$CJ$2,0)))/'raw ISTD Area Cal'!$AJ11</f>
        <v>1.0162274987875732</v>
      </c>
      <c r="BL11" s="117">
        <f>(INDEX('raw ISTD Area'!$C$2:$CJ$57,MATCH($A11,'raw ISTD Area'!$C$2:$C$57,0),MATCH(BL$2,'raw ISTD Area'!$C$2:$CJ$2,0)))/'raw ISTD Area Cal'!$AJ11</f>
        <v>0.23089595952872261</v>
      </c>
      <c r="BM11" s="117">
        <f>(INDEX('raw ISTD Area'!$C$2:$CJ$57,MATCH($A11,'raw ISTD Area'!$C$2:$C$57,0),MATCH(BM$2,'raw ISTD Area'!$C$2:$CJ$2,0)))/'raw ISTD Area Cal'!$AJ11</f>
        <v>0.28934205646580002</v>
      </c>
      <c r="BN11" s="117">
        <f>(INDEX('raw ISTD Area'!$C$2:$CJ$57,MATCH($A11,'raw ISTD Area'!$C$2:$C$57,0),MATCH(BN$2,'raw ISTD Area'!$C$2:$CJ$2,0)))/'raw ISTD Area Cal'!$AJ11</f>
        <v>0.20903662003974857</v>
      </c>
      <c r="BO11" s="117">
        <f>(INDEX('raw ISTD Area'!$C$2:$CJ$57,MATCH($A11,'raw ISTD Area'!$C$2:$C$57,0),MATCH(BO$2,'raw ISTD Area'!$C$2:$CJ$2,0)))/'raw ISTD Area Cal'!$AJ11</f>
        <v>0.28891414117400938</v>
      </c>
      <c r="BP11" s="117">
        <f>(INDEX('raw ISTD Area'!$C$2:$CJ$57,MATCH($A11,'raw ISTD Area'!$C$2:$C$57,0),MATCH(BP$2,'raw ISTD Area'!$C$2:$CJ$2,0)))/'raw ISTD Area Cal'!$AJ11</f>
        <v>3.5659607649223574E-5</v>
      </c>
      <c r="BQ11" s="117">
        <f>(INDEX('raw ISTD Area'!$C$2:$CJ$57,MATCH($A11,'raw ISTD Area'!$C$2:$C$57,0),MATCH(BQ$2,'raw ISTD Area'!$C$2:$CJ$2,0)))/'raw ISTD Area Cal'!$AJ11</f>
        <v>1.4263843059689429E-4</v>
      </c>
      <c r="BR11" s="117">
        <f>(INDEX('raw ISTD Area'!$C$2:$CJ$57,MATCH($A11,'raw ISTD Area'!$C$2:$C$57,0),MATCH(BR$2,'raw ISTD Area'!$C$2:$CJ$2,0)))/'raw ISTD Area Cal'!$AJ11</f>
        <v>2.1395764589534141E-4</v>
      </c>
      <c r="BS11" s="117">
        <f>(INDEX('raw ISTD Area'!$C$2:$CJ$57,MATCH($A11,'raw ISTD Area'!$C$2:$C$57,0),MATCH(BS$2,'raw ISTD Area'!$C$2:$CJ$2,0)))/'raw ISTD Area Cal'!$AJ11</f>
        <v>0.98498968248685348</v>
      </c>
      <c r="BT11" s="117">
        <f>(INDEX('raw ISTD Area'!$C$2:$CJ$57,MATCH($A11,'raw ISTD Area'!$C$2:$C$57,0),MATCH(BT$2,'raw ISTD Area'!$C$2:$CJ$2,0)))/'raw ISTD Area Cal'!$AJ11</f>
        <v>0.98053223153070046</v>
      </c>
      <c r="BU11" s="117">
        <f>(INDEX('raw ISTD Area'!$C$2:$CJ$57,MATCH($A11,'raw ISTD Area'!$C$2:$C$57,0),MATCH(BU$2,'raw ISTD Area'!$C$2:$CJ$2,0)))/'raw ISTD Area Cal'!$AJ11</f>
        <v>0.93413908197906059</v>
      </c>
      <c r="BV11" s="117">
        <f>(INDEX('raw ISTD Area'!$C$2:$CJ$57,MATCH($A11,'raw ISTD Area'!$C$2:$C$57,0),MATCH(BV$2,'raw ISTD Area'!$C$2:$CJ$2,0)))/'raw ISTD Area Cal'!$AJ11</f>
        <v>1.0238229952168578</v>
      </c>
      <c r="BW11" s="117">
        <f>(INDEX('raw ISTD Area'!$C$2:$CJ$57,MATCH($A11,'raw ISTD Area'!$C$2:$C$57,0),MATCH(BW$2,'raw ISTD Area'!$C$2:$CJ$2,0)))/'raw ISTD Area Cal'!$AJ11</f>
        <v>0.99301309420792871</v>
      </c>
      <c r="BX11" s="117">
        <f>(INDEX('raw ISTD Area'!$C$2:$CJ$57,MATCH($A11,'raw ISTD Area'!$C$2:$C$57,0),MATCH(BX$2,'raw ISTD Area'!$C$2:$CJ$2,0)))/'raw ISTD Area Cal'!$AJ11</f>
        <v>1.0212911630737631</v>
      </c>
      <c r="BY11" s="117">
        <f>(INDEX('raw ISTD Area'!$C$2:$CJ$57,MATCH($A11,'raw ISTD Area'!$C$2:$C$57,0),MATCH(BY$2,'raw ISTD Area'!$C$2:$CJ$2,0)))/'raw ISTD Area Cal'!$AJ11</f>
        <v>0.97742984566521807</v>
      </c>
      <c r="BZ11" s="117">
        <f>(INDEX('raw ISTD Area'!$C$2:$CJ$57,MATCH($A11,'raw ISTD Area'!$C$2:$C$57,0),MATCH(BZ$2,'raw ISTD Area'!$C$2:$CJ$2,0)))/'raw ISTD Area Cal'!$AJ11</f>
        <v>1.0108785576401897</v>
      </c>
      <c r="CA11" s="117">
        <f>(INDEX('raw ISTD Area'!$C$2:$CJ$57,MATCH($A11,'raw ISTD Area'!$C$2:$C$57,0),MATCH(CA$2,'raw ISTD Area'!$C$2:$CJ$2,0)))/'raw ISTD Area Cal'!$AJ11</f>
        <v>0.96466370612679597</v>
      </c>
      <c r="CB11" s="117">
        <f>(INDEX('raw ISTD Area'!$C$2:$CJ$57,MATCH($A11,'raw ISTD Area'!$C$2:$C$57,0),MATCH(CB$2,'raw ISTD Area'!$C$2:$CJ$2,0)))/'raw ISTD Area Cal'!$AJ11</f>
        <v>0.98680832247696382</v>
      </c>
      <c r="CC11" s="117">
        <f>(INDEX('raw ISTD Area'!$C$2:$CJ$57,MATCH($A11,'raw ISTD Area'!$C$2:$C$57,0),MATCH(CC$2,'raw ISTD Area'!$C$2:$CJ$2,0)))/'raw ISTD Area Cal'!$AJ11</f>
        <v>0.98987504873479704</v>
      </c>
      <c r="CD11" s="117">
        <f>(INDEX('raw ISTD Area'!$C$2:$CJ$57,MATCH($A11,'raw ISTD Area'!$C$2:$C$57,0),MATCH(CD$2,'raw ISTD Area'!$C$2:$CJ$2,0)))/'raw ISTD Area Cal'!$AJ11</f>
        <v>1.0364108367170339</v>
      </c>
      <c r="CE11" s="117">
        <f>(INDEX('raw ISTD Area'!$C$2:$CJ$57,MATCH($A11,'raw ISTD Area'!$C$2:$C$57,0),MATCH(CE$2,'raw ISTD Area'!$C$2:$CJ$2,0)))/'raw ISTD Area Cal'!$AJ11</f>
        <v>1.0275672540200265</v>
      </c>
      <c r="CF11" s="117">
        <f>(INDEX('raw ISTD Area'!$C$2:$CJ$57,MATCH($A11,'raw ISTD Area'!$C$2:$C$57,0),MATCH(CF$2,'raw ISTD Area'!$C$2:$CJ$2,0)))/'raw ISTD Area Cal'!$AJ11</f>
        <v>1.0182600964235791</v>
      </c>
      <c r="CG11" s="117">
        <f>(INDEX('raw ISTD Area'!$C$2:$CJ$57,MATCH($A11,'raw ISTD Area'!$C$2:$C$57,0),MATCH(CG$2,'raw ISTD Area'!$C$2:$CJ$2,0)))/'raw ISTD Area Cal'!$AJ11</f>
        <v>1.0027481670961669</v>
      </c>
      <c r="CH11" s="117">
        <f>(INDEX('raw ISTD Area'!$C$2:$CJ$57,MATCH($A11,'raw ISTD Area'!$C$2:$C$57,0),MATCH(CH$2,'raw ISTD Area'!$C$2:$CJ$2,0)))/'raw ISTD Area Cal'!$AJ11</f>
        <v>0.99048126206483389</v>
      </c>
      <c r="CJ11" s="148">
        <f t="shared" si="0"/>
        <v>0.22627447437738324</v>
      </c>
    </row>
    <row r="12" spans="1:88" x14ac:dyDescent="0.25">
      <c r="A12" s="101" t="s">
        <v>171</v>
      </c>
      <c r="B12" s="3"/>
      <c r="C12" s="117">
        <f>(INDEX('raw ISTD Area'!$C$2:$CJ$57,MATCH($A12,'raw ISTD Area'!$C$2:$C$57,0),MATCH(C$2,'raw ISTD Area'!$C$2:$CJ$2,0)))/'raw ISTD Area Cal'!$AJ12</f>
        <v>8.5855794461228057E-4</v>
      </c>
      <c r="D12" s="117">
        <f>(INDEX('raw ISTD Area'!$C$2:$CJ$57,MATCH($A12,'raw ISTD Area'!$C$2:$C$57,0),MATCH(D$2,'raw ISTD Area'!$C$2:$CJ$2,0)))/'raw ISTD Area Cal'!$AJ12</f>
        <v>3.7561910076787272E-4</v>
      </c>
      <c r="E12" s="117">
        <f>(INDEX('raw ISTD Area'!$C$2:$CJ$57,MATCH($A12,'raw ISTD Area'!$C$2:$C$57,0),MATCH(E$2,'raw ISTD Area'!$C$2:$CJ$2,0)))/'raw ISTD Area Cal'!$AJ12</f>
        <v>1.1805171738418858E-3</v>
      </c>
      <c r="F12" s="117">
        <f>(INDEX('raw ISTD Area'!$C$2:$CJ$57,MATCH($A12,'raw ISTD Area'!$C$2:$C$57,0),MATCH(F$2,'raw ISTD Area'!$C$2:$CJ$2,0)))/'raw ISTD Area Cal'!$AJ12</f>
        <v>0.9445210588165851</v>
      </c>
      <c r="G12" s="117">
        <f>(INDEX('raw ISTD Area'!$C$2:$CJ$57,MATCH($A12,'raw ISTD Area'!$C$2:$C$57,0),MATCH(G$2,'raw ISTD Area'!$C$2:$CJ$2,0)))/'raw ISTD Area Cal'!$AJ12</f>
        <v>0.97660966199646915</v>
      </c>
      <c r="H12" s="117">
        <f>(INDEX('raw ISTD Area'!$C$2:$CJ$57,MATCH($A12,'raw ISTD Area'!$C$2:$C$57,0),MATCH(H$2,'raw ISTD Area'!$C$2:$CJ$2,0)))/'raw ISTD Area Cal'!$AJ12</f>
        <v>0.94355518112889636</v>
      </c>
      <c r="I12" s="117">
        <f>(INDEX('raw ISTD Area'!$C$2:$CJ$57,MATCH($A12,'raw ISTD Area'!$C$2:$C$57,0),MATCH(I$2,'raw ISTD Area'!$C$2:$CJ$2,0)))/'raw ISTD Area Cal'!$AJ12</f>
        <v>1.0127764154132615</v>
      </c>
      <c r="J12" s="117">
        <f>(INDEX('raw ISTD Area'!$C$2:$CJ$57,MATCH($A12,'raw ISTD Area'!$C$2:$C$57,0),MATCH(J$2,'raw ISTD Area'!$C$2:$CJ$2,0)))/'raw ISTD Area Cal'!$AJ12</f>
        <v>0.94613085496273319</v>
      </c>
      <c r="K12" s="117">
        <f>(INDEX('raw ISTD Area'!$C$2:$CJ$57,MATCH($A12,'raw ISTD Area'!$C$2:$C$57,0),MATCH(K$2,'raw ISTD Area'!$C$2:$CJ$2,0)))/'raw ISTD Area Cal'!$AJ12</f>
        <v>0.9814390504349132</v>
      </c>
      <c r="L12" s="117">
        <f>(INDEX('raw ISTD Area'!$C$2:$CJ$57,MATCH($A12,'raw ISTD Area'!$C$2:$C$57,0),MATCH(L$2,'raw ISTD Area'!$C$2:$CJ$2,0)))/'raw ISTD Area Cal'!$AJ12</f>
        <v>0.95632623055500399</v>
      </c>
      <c r="M12" s="117">
        <f>(INDEX('raw ISTD Area'!$C$2:$CJ$57,MATCH($A12,'raw ISTD Area'!$C$2:$C$57,0),MATCH(M$2,'raw ISTD Area'!$C$2:$CJ$2,0)))/'raw ISTD Area Cal'!$AJ12</f>
        <v>0.98701967707489302</v>
      </c>
      <c r="N12" s="117">
        <f>(INDEX('raw ISTD Area'!$C$2:$CJ$57,MATCH($A12,'raw ISTD Area'!$C$2:$C$57,0),MATCH(N$2,'raw ISTD Area'!$C$2:$CJ$2,0)))/'raw ISTD Area Cal'!$AJ12</f>
        <v>1.0231864304916853</v>
      </c>
      <c r="O12" s="117">
        <f>(INDEX('raw ISTD Area'!$C$2:$CJ$57,MATCH($A12,'raw ISTD Area'!$C$2:$C$57,0),MATCH(O$2,'raw ISTD Area'!$C$2:$CJ$2,0)))/'raw ISTD Area Cal'!$AJ12</f>
        <v>0.97537548495108894</v>
      </c>
      <c r="P12" s="117">
        <f>(INDEX('raw ISTD Area'!$C$2:$CJ$57,MATCH($A12,'raw ISTD Area'!$C$2:$C$57,0),MATCH(P$2,'raw ISTD Area'!$C$2:$CJ$2,0)))/'raw ISTD Area Cal'!$AJ12</f>
        <v>0.9578823668296137</v>
      </c>
      <c r="Q12" s="117">
        <f>(INDEX('raw ISTD Area'!$C$2:$CJ$57,MATCH($A12,'raw ISTD Area'!$C$2:$C$57,0),MATCH(Q$2,'raw ISTD Area'!$C$2:$CJ$2,0)))/'raw ISTD Area Cal'!$AJ12</f>
        <v>1.0511432235631226</v>
      </c>
      <c r="R12" s="117">
        <f>(INDEX('raw ISTD Area'!$C$2:$CJ$57,MATCH($A12,'raw ISTD Area'!$C$2:$C$57,0),MATCH(R$2,'raw ISTD Area'!$C$2:$CJ$2,0)))/'raw ISTD Area Cal'!$AJ12</f>
        <v>1.0200741579424657</v>
      </c>
      <c r="S12" s="117">
        <f>(INDEX('raw ISTD Area'!$C$2:$CJ$57,MATCH($A12,'raw ISTD Area'!$C$2:$C$57,0),MATCH(S$2,'raw ISTD Area'!$C$2:$CJ$2,0)))/'raw ISTD Area Cal'!$AJ12</f>
        <v>1.0316646901947315</v>
      </c>
      <c r="T12" s="117">
        <f>(INDEX('raw ISTD Area'!$C$2:$CJ$57,MATCH($A12,'raw ISTD Area'!$C$2:$C$57,0),MATCH(T$2,'raw ISTD Area'!$C$2:$CJ$2,0)))/'raw ISTD Area Cal'!$AJ12</f>
        <v>1.0195375592270832</v>
      </c>
      <c r="U12" s="117">
        <f>(INDEX('raw ISTD Area'!$C$2:$CJ$57,MATCH($A12,'raw ISTD Area'!$C$2:$C$57,0),MATCH(U$2,'raw ISTD Area'!$C$2:$CJ$2,0)))/'raw ISTD Area Cal'!$AJ12</f>
        <v>0.99082952795410995</v>
      </c>
      <c r="V12" s="117">
        <f>(INDEX('raw ISTD Area'!$C$2:$CJ$57,MATCH($A12,'raw ISTD Area'!$C$2:$C$57,0),MATCH(V$2,'raw ISTD Area'!$C$2:$CJ$2,0)))/'raw ISTD Area Cal'!$AJ12</f>
        <v>1.5561362746097584E-3</v>
      </c>
      <c r="W12" s="117">
        <f>(INDEX('raw ISTD Area'!$C$2:$CJ$57,MATCH($A12,'raw ISTD Area'!$C$2:$C$57,0),MATCH(W$2,'raw ISTD Area'!$C$2:$CJ$2,0)))/'raw ISTD Area Cal'!$AJ12</f>
        <v>1.9317553753776312E-3</v>
      </c>
      <c r="X12" s="117">
        <f>(INDEX('raw ISTD Area'!$C$2:$CJ$57,MATCH($A12,'raw ISTD Area'!$C$2:$C$57,0),MATCH(X$2,'raw ISTD Area'!$C$2:$CJ$2,0)))/'raw ISTD Area Cal'!$AJ12</f>
        <v>5.9025858692094292E-4</v>
      </c>
      <c r="Y12" s="117">
        <f>(INDEX('raw ISTD Area'!$C$2:$CJ$57,MATCH($A12,'raw ISTD Area'!$C$2:$C$57,0),MATCH(Y$2,'raw ISTD Area'!$C$2:$CJ$2,0)))/'raw ISTD Area Cal'!$AJ12</f>
        <v>0.9803658530041478</v>
      </c>
      <c r="Z12" s="117">
        <f>(INDEX('raw ISTD Area'!$C$2:$CJ$57,MATCH($A12,'raw ISTD Area'!$C$2:$C$57,0),MATCH(Z$2,'raw ISTD Area'!$C$2:$CJ$2,0)))/'raw ISTD Area Cal'!$AJ12</f>
        <v>0.37899967267478357</v>
      </c>
      <c r="AA12" s="117">
        <f>(INDEX('raw ISTD Area'!$C$2:$CJ$57,MATCH($A12,'raw ISTD Area'!$C$2:$C$57,0),MATCH(AA$2,'raw ISTD Area'!$C$2:$CJ$2,0)))/'raw ISTD Area Cal'!$AJ12</f>
        <v>0.42434226412461967</v>
      </c>
      <c r="AB12" s="117">
        <f>(INDEX('raw ISTD Area'!$C$2:$CJ$57,MATCH($A12,'raw ISTD Area'!$C$2:$C$57,0),MATCH(AB$2,'raw ISTD Area'!$C$2:$CJ$2,0)))/'raw ISTD Area Cal'!$AJ12</f>
        <v>0.37932163190401319</v>
      </c>
      <c r="AC12" s="117">
        <f>(INDEX('raw ISTD Area'!$C$2:$CJ$57,MATCH($A12,'raw ISTD Area'!$C$2:$C$57,0),MATCH(AC$2,'raw ISTD Area'!$C$2:$CJ$2,0)))/'raw ISTD Area Cal'!$AJ12</f>
        <v>0.38661937443321759</v>
      </c>
      <c r="AD12" s="117">
        <f>(INDEX('raw ISTD Area'!$C$2:$CJ$57,MATCH($A12,'raw ISTD Area'!$C$2:$C$57,0),MATCH(AD$2,'raw ISTD Area'!$C$2:$CJ$2,0)))/'raw ISTD Area Cal'!$AJ12</f>
        <v>0.43223026524074498</v>
      </c>
      <c r="AE12" s="117">
        <f>(INDEX('raw ISTD Area'!$C$2:$CJ$57,MATCH($A12,'raw ISTD Area'!$C$2:$C$57,0),MATCH(AE$2,'raw ISTD Area'!$C$2:$CJ$2,0)))/'raw ISTD Area Cal'!$AJ12</f>
        <v>0.35093555986026964</v>
      </c>
      <c r="AF12" s="117">
        <f>(INDEX('raw ISTD Area'!$C$2:$CJ$57,MATCH($A12,'raw ISTD Area'!$C$2:$C$57,0),MATCH(AF$2,'raw ISTD Area'!$C$2:$CJ$2,0)))/'raw ISTD Area Cal'!$AJ12</f>
        <v>0.42584474052769117</v>
      </c>
      <c r="AG12" s="117">
        <f>(INDEX('raw ISTD Area'!$C$2:$CJ$57,MATCH($A12,'raw ISTD Area'!$C$2:$C$57,0),MATCH(AG$2,'raw ISTD Area'!$C$2:$CJ$2,0)))/'raw ISTD Area Cal'!$AJ12</f>
        <v>0.38372174137015114</v>
      </c>
      <c r="AH12" s="117">
        <f>(INDEX('raw ISTD Area'!$C$2:$CJ$57,MATCH($A12,'raw ISTD Area'!$C$2:$C$57,0),MATCH(AH$2,'raw ISTD Area'!$C$2:$CJ$2,0)))/'raw ISTD Area Cal'!$AJ12</f>
        <v>0.31149555427964304</v>
      </c>
      <c r="AI12" s="117">
        <f>(INDEX('raw ISTD Area'!$C$2:$CJ$57,MATCH($A12,'raw ISTD Area'!$C$2:$C$57,0),MATCH(AI$2,'raw ISTD Area'!$C$2:$CJ$2,0)))/'raw ISTD Area Cal'!$AJ12</f>
        <v>0.3872096330201385</v>
      </c>
      <c r="AJ12" s="117">
        <f>(INDEX('raw ISTD Area'!$C$2:$CJ$57,MATCH($A12,'raw ISTD Area'!$C$2:$C$57,0),MATCH(AJ$2,'raw ISTD Area'!$C$2:$CJ$2,0)))/'raw ISTD Area Cal'!$AJ12</f>
        <v>0.37261414796172976</v>
      </c>
      <c r="AK12" s="117">
        <f>(INDEX('raw ISTD Area'!$C$2:$CJ$57,MATCH($A12,'raw ISTD Area'!$C$2:$C$57,0),MATCH(AK$2,'raw ISTD Area'!$C$2:$CJ$2,0)))/'raw ISTD Area Cal'!$AJ12</f>
        <v>0.41055167713928492</v>
      </c>
      <c r="AL12" s="117">
        <f>(INDEX('raw ISTD Area'!$C$2:$CJ$57,MATCH($A12,'raw ISTD Area'!$C$2:$C$57,0),MATCH(AL$2,'raw ISTD Area'!$C$2:$CJ$2,0)))/'raw ISTD Area Cal'!$AJ12</f>
        <v>0</v>
      </c>
      <c r="AM12" s="117">
        <f>(INDEX('raw ISTD Area'!$C$2:$CJ$57,MATCH($A12,'raw ISTD Area'!$C$2:$C$57,0),MATCH(AM$2,'raw ISTD Area'!$C$2:$CJ$2,0)))/'raw ISTD Area Cal'!$AJ12</f>
        <v>5.365987153826753E-4</v>
      </c>
      <c r="AN12" s="117">
        <f>(INDEX('raw ISTD Area'!$C$2:$CJ$57,MATCH($A12,'raw ISTD Area'!$C$2:$C$57,0),MATCH(AN$2,'raw ISTD Area'!$C$2:$CJ$2,0)))/'raw ISTD Area Cal'!$AJ12</f>
        <v>0</v>
      </c>
      <c r="AO12" s="117">
        <f>(INDEX('raw ISTD Area'!$C$2:$CJ$57,MATCH($A12,'raw ISTD Area'!$C$2:$C$57,0),MATCH(AO$2,'raw ISTD Area'!$C$2:$CJ$2,0)))/'raw ISTD Area Cal'!$AJ12</f>
        <v>0.97065341625572144</v>
      </c>
      <c r="AP12" s="117">
        <f>(INDEX('raw ISTD Area'!$C$2:$CJ$57,MATCH($A12,'raw ISTD Area'!$C$2:$C$57,0),MATCH(AP$2,'raw ISTD Area'!$C$2:$CJ$2,0)))/'raw ISTD Area Cal'!$AJ12</f>
        <v>1.0032249582794499</v>
      </c>
      <c r="AQ12" s="117">
        <f>(INDEX('raw ISTD Area'!$C$2:$CJ$57,MATCH($A12,'raw ISTD Area'!$C$2:$C$57,0),MATCH(AQ$2,'raw ISTD Area'!$C$2:$CJ$2,0)))/'raw ISTD Area Cal'!$AJ12</f>
        <v>1.3951566599949559E-3</v>
      </c>
      <c r="AR12" s="117">
        <f>(INDEX('raw ISTD Area'!$C$2:$CJ$57,MATCH($A12,'raw ISTD Area'!$C$2:$C$57,0),MATCH(AR$2,'raw ISTD Area'!$C$2:$CJ$2,0)))/'raw ISTD Area Cal'!$AJ12</f>
        <v>4.8293884384440779E-4</v>
      </c>
      <c r="AS12" s="117">
        <f>(INDEX('raw ISTD Area'!$C$2:$CJ$57,MATCH($A12,'raw ISTD Area'!$C$2:$C$57,0),MATCH(AS$2,'raw ISTD Area'!$C$2:$CJ$2,0)))/'raw ISTD Area Cal'!$AJ12</f>
        <v>5.365987153826753E-4</v>
      </c>
      <c r="AT12" s="117">
        <f>(INDEX('raw ISTD Area'!$C$2:$CJ$57,MATCH($A12,'raw ISTD Area'!$C$2:$C$57,0),MATCH(AT$2,'raw ISTD Area'!$C$2:$CJ$2,0)))/'raw ISTD Area Cal'!$AJ12</f>
        <v>0.98637575861643378</v>
      </c>
      <c r="AU12" s="117">
        <f>(INDEX('raw ISTD Area'!$C$2:$CJ$57,MATCH($A12,'raw ISTD Area'!$C$2:$C$57,0),MATCH(AU$2,'raw ISTD Area'!$C$2:$CJ$2,0)))/'raw ISTD Area Cal'!$AJ12</f>
        <v>0.35394051266641263</v>
      </c>
      <c r="AV12" s="117">
        <f>(INDEX('raw ISTD Area'!$C$2:$CJ$57,MATCH($A12,'raw ISTD Area'!$C$2:$C$57,0),MATCH(AV$2,'raw ISTD Area'!$C$2:$CJ$2,0)))/'raw ISTD Area Cal'!$AJ12</f>
        <v>0.34927210384258339</v>
      </c>
      <c r="AW12" s="117">
        <f>(INDEX('raw ISTD Area'!$C$2:$CJ$57,MATCH($A12,'raw ISTD Area'!$C$2:$C$57,0),MATCH(AW$2,'raw ISTD Area'!$C$2:$CJ$2,0)))/'raw ISTD Area Cal'!$AJ12</f>
        <v>0.37293610719095938</v>
      </c>
      <c r="AX12" s="117">
        <f>(INDEX('raw ISTD Area'!$C$2:$CJ$57,MATCH($A12,'raw ISTD Area'!$C$2:$C$57,0),MATCH(AX$2,'raw ISTD Area'!$C$2:$CJ$2,0)))/'raw ISTD Area Cal'!$AJ12</f>
        <v>0.39042922531243457</v>
      </c>
      <c r="AY12" s="117">
        <f>(INDEX('raw ISTD Area'!$C$2:$CJ$57,MATCH($A12,'raw ISTD Area'!$C$2:$C$57,0),MATCH(AY$2,'raw ISTD Area'!$C$2:$CJ$2,0)))/'raw ISTD Area Cal'!$AJ12</f>
        <v>0.47692893823212185</v>
      </c>
      <c r="AZ12" s="117">
        <f>(INDEX('raw ISTD Area'!$C$2:$CJ$57,MATCH($A12,'raw ISTD Area'!$C$2:$C$57,0),MATCH(AZ$2,'raw ISTD Area'!$C$2:$CJ$2,0)))/'raw ISTD Area Cal'!$AJ12</f>
        <v>0.39660011053933536</v>
      </c>
      <c r="BA12" s="117">
        <f>(INDEX('raw ISTD Area'!$C$2:$CJ$57,MATCH($A12,'raw ISTD Area'!$C$2:$C$57,0),MATCH(BA$2,'raw ISTD Area'!$C$2:$CJ$2,0)))/'raw ISTD Area Cal'!$AJ12</f>
        <v>0.35367221330872128</v>
      </c>
      <c r="BB12" s="117">
        <f>(INDEX('raw ISTD Area'!$C$2:$CJ$57,MATCH($A12,'raw ISTD Area'!$C$2:$C$57,0),MATCH(BB$2,'raw ISTD Area'!$C$2:$CJ$2,0)))/'raw ISTD Area Cal'!$AJ12</f>
        <v>0.39423907619165155</v>
      </c>
      <c r="BC12" s="117">
        <f>(INDEX('raw ISTD Area'!$C$2:$CJ$57,MATCH($A12,'raw ISTD Area'!$C$2:$C$57,0),MATCH(BC$2,'raw ISTD Area'!$C$2:$CJ$2,0)))/'raw ISTD Area Cal'!$AJ12</f>
        <v>5.9025858692094292E-4</v>
      </c>
      <c r="BD12" s="117">
        <f>(INDEX('raw ISTD Area'!$C$2:$CJ$57,MATCH($A12,'raw ISTD Area'!$C$2:$C$57,0),MATCH(BD$2,'raw ISTD Area'!$C$2:$CJ$2,0)))/'raw ISTD Area Cal'!$AJ12</f>
        <v>3.2195922922960521E-4</v>
      </c>
      <c r="BE12" s="117">
        <f>(INDEX('raw ISTD Area'!$C$2:$CJ$57,MATCH($A12,'raw ISTD Area'!$C$2:$C$57,0),MATCH(BE$2,'raw ISTD Area'!$C$2:$CJ$2,0)))/'raw ISTD Area Cal'!$AJ12</f>
        <v>4.2927897230614028E-4</v>
      </c>
      <c r="BF12" s="117">
        <f>(INDEX('raw ISTD Area'!$C$2:$CJ$57,MATCH($A12,'raw ISTD Area'!$C$2:$C$57,0),MATCH(BF$2,'raw ISTD Area'!$C$2:$CJ$2,0)))/'raw ISTD Area Cal'!$AJ12</f>
        <v>1.0154594089901747</v>
      </c>
      <c r="BG12" s="117">
        <f>(INDEX('raw ISTD Area'!$C$2:$CJ$57,MATCH($A12,'raw ISTD Area'!$C$2:$C$57,0),MATCH(BG$2,'raw ISTD Area'!$C$2:$CJ$2,0)))/'raw ISTD Area Cal'!$AJ12</f>
        <v>1.0691192805284424</v>
      </c>
      <c r="BH12" s="117">
        <f>(INDEX('raw ISTD Area'!$C$2:$CJ$57,MATCH($A12,'raw ISTD Area'!$C$2:$C$57,0),MATCH(BH$2,'raw ISTD Area'!$C$2:$CJ$2,0)))/'raw ISTD Area Cal'!$AJ12</f>
        <v>6.9757832999747793E-4</v>
      </c>
      <c r="BI12" s="117">
        <f>(INDEX('raw ISTD Area'!$C$2:$CJ$57,MATCH($A12,'raw ISTD Area'!$C$2:$C$57,0),MATCH(BI$2,'raw ISTD Area'!$C$2:$CJ$2,0)))/'raw ISTD Area Cal'!$AJ12</f>
        <v>5.365987153826753E-4</v>
      </c>
      <c r="BJ12" s="117">
        <f>(INDEX('raw ISTD Area'!$C$2:$CJ$57,MATCH($A12,'raw ISTD Area'!$C$2:$C$57,0),MATCH(BJ$2,'raw ISTD Area'!$C$2:$CJ$2,0)))/'raw ISTD Area Cal'!$AJ12</f>
        <v>1.1268573023036181E-3</v>
      </c>
      <c r="BK12" s="117">
        <f>(INDEX('raw ISTD Area'!$C$2:$CJ$57,MATCH($A12,'raw ISTD Area'!$C$2:$C$57,0),MATCH(BK$2,'raw ISTD Area'!$C$2:$CJ$2,0)))/'raw ISTD Area Cal'!$AJ12</f>
        <v>0.99844922971254402</v>
      </c>
      <c r="BL12" s="117">
        <f>(INDEX('raw ISTD Area'!$C$2:$CJ$57,MATCH($A12,'raw ISTD Area'!$C$2:$C$57,0),MATCH(BL$2,'raw ISTD Area'!$C$2:$CJ$2,0)))/'raw ISTD Area Cal'!$AJ12</f>
        <v>0.39472201503549598</v>
      </c>
      <c r="BM12" s="117">
        <f>(INDEX('raw ISTD Area'!$C$2:$CJ$57,MATCH($A12,'raw ISTD Area'!$C$2:$C$57,0),MATCH(BM$2,'raw ISTD Area'!$C$2:$CJ$2,0)))/'raw ISTD Area Cal'!$AJ12</f>
        <v>0.45224539732451879</v>
      </c>
      <c r="BN12" s="117">
        <f>(INDEX('raw ISTD Area'!$C$2:$CJ$57,MATCH($A12,'raw ISTD Area'!$C$2:$C$57,0),MATCH(BN$2,'raw ISTD Area'!$C$2:$CJ$2,0)))/'raw ISTD Area Cal'!$AJ12</f>
        <v>0.3348375983987894</v>
      </c>
      <c r="BO12" s="117">
        <f>(INDEX('raw ISTD Area'!$C$2:$CJ$57,MATCH($A12,'raw ISTD Area'!$C$2:$C$57,0),MATCH(BO$2,'raw ISTD Area'!$C$2:$CJ$2,0)))/'raw ISTD Area Cal'!$AJ12</f>
        <v>0.40105387987701152</v>
      </c>
      <c r="BP12" s="117">
        <f>(INDEX('raw ISTD Area'!$C$2:$CJ$57,MATCH($A12,'raw ISTD Area'!$C$2:$C$57,0),MATCH(BP$2,'raw ISTD Area'!$C$2:$CJ$2,0)))/'raw ISTD Area Cal'!$AJ12</f>
        <v>3.0586126776812493E-3</v>
      </c>
      <c r="BQ12" s="117">
        <f>(INDEX('raw ISTD Area'!$C$2:$CJ$57,MATCH($A12,'raw ISTD Area'!$C$2:$C$57,0),MATCH(BQ$2,'raw ISTD Area'!$C$2:$CJ$2,0)))/'raw ISTD Area Cal'!$AJ12</f>
        <v>0</v>
      </c>
      <c r="BR12" s="117">
        <f>(INDEX('raw ISTD Area'!$C$2:$CJ$57,MATCH($A12,'raw ISTD Area'!$C$2:$C$57,0),MATCH(BR$2,'raw ISTD Area'!$C$2:$CJ$2,0)))/'raw ISTD Area Cal'!$AJ12</f>
        <v>8.0489807307401295E-4</v>
      </c>
      <c r="BS12" s="117">
        <f>(INDEX('raw ISTD Area'!$C$2:$CJ$57,MATCH($A12,'raw ISTD Area'!$C$2:$C$57,0),MATCH(BS$2,'raw ISTD Area'!$C$2:$CJ$2,0)))/'raw ISTD Area Cal'!$AJ12</f>
        <v>0.93400372399508469</v>
      </c>
      <c r="BT12" s="117">
        <f>(INDEX('raw ISTD Area'!$C$2:$CJ$57,MATCH($A12,'raw ISTD Area'!$C$2:$C$57,0),MATCH(BT$2,'raw ISTD Area'!$C$2:$CJ$2,0)))/'raw ISTD Area Cal'!$AJ12</f>
        <v>0.95246271980424868</v>
      </c>
      <c r="BU12" s="117">
        <f>(INDEX('raw ISTD Area'!$C$2:$CJ$57,MATCH($A12,'raw ISTD Area'!$C$2:$C$57,0),MATCH(BU$2,'raw ISTD Area'!$C$2:$CJ$2,0)))/'raw ISTD Area Cal'!$AJ12</f>
        <v>0.93427202335277604</v>
      </c>
      <c r="BV12" s="117">
        <f>(INDEX('raw ISTD Area'!$C$2:$CJ$57,MATCH($A12,'raw ISTD Area'!$C$2:$C$57,0),MATCH(BV$2,'raw ISTD Area'!$C$2:$CJ$2,0)))/'raw ISTD Area Cal'!$AJ12</f>
        <v>1.0205034369147719</v>
      </c>
      <c r="BW12" s="117">
        <f>(INDEX('raw ISTD Area'!$C$2:$CJ$57,MATCH($A12,'raw ISTD Area'!$C$2:$C$57,0),MATCH(BW$2,'raw ISTD Area'!$C$2:$CJ$2,0)))/'raw ISTD Area Cal'!$AJ12</f>
        <v>0.99946876727177103</v>
      </c>
      <c r="BX12" s="117">
        <f>(INDEX('raw ISTD Area'!$C$2:$CJ$57,MATCH($A12,'raw ISTD Area'!$C$2:$C$57,0),MATCH(BX$2,'raw ISTD Area'!$C$2:$CJ$2,0)))/'raw ISTD Area Cal'!$AJ12</f>
        <v>1.0118641975971108</v>
      </c>
      <c r="BY12" s="117">
        <f>(INDEX('raw ISTD Area'!$C$2:$CJ$57,MATCH($A12,'raw ISTD Area'!$C$2:$C$57,0),MATCH(BY$2,'raw ISTD Area'!$C$2:$CJ$2,0)))/'raw ISTD Area Cal'!$AJ12</f>
        <v>0.97993657403184165</v>
      </c>
      <c r="BZ12" s="117">
        <f>(INDEX('raw ISTD Area'!$C$2:$CJ$57,MATCH($A12,'raw ISTD Area'!$C$2:$C$57,0),MATCH(BZ$2,'raw ISTD Area'!$C$2:$CJ$2,0)))/'raw ISTD Area Cal'!$AJ12</f>
        <v>1.03574284043164</v>
      </c>
      <c r="CA12" s="117">
        <f>(INDEX('raw ISTD Area'!$C$2:$CJ$57,MATCH($A12,'raw ISTD Area'!$C$2:$C$57,0),MATCH(CA$2,'raw ISTD Area'!$C$2:$CJ$2,0)))/'raw ISTD Area Cal'!$AJ12</f>
        <v>1.0085372855617383</v>
      </c>
      <c r="CB12" s="117">
        <f>(INDEX('raw ISTD Area'!$C$2:$CJ$57,MATCH($A12,'raw ISTD Area'!$C$2:$C$57,0),MATCH(CB$2,'raw ISTD Area'!$C$2:$CJ$2,0)))/'raw ISTD Area Cal'!$AJ12</f>
        <v>0.99764433163946997</v>
      </c>
      <c r="CC12" s="117">
        <f>(INDEX('raw ISTD Area'!$C$2:$CJ$57,MATCH($A12,'raw ISTD Area'!$C$2:$C$57,0),MATCH(CC$2,'raw ISTD Area'!$C$2:$CJ$2,0)))/'raw ISTD Area Cal'!$AJ12</f>
        <v>0.98535622105720666</v>
      </c>
      <c r="CD12" s="117">
        <f>(INDEX('raw ISTD Area'!$C$2:$CJ$57,MATCH($A12,'raw ISTD Area'!$C$2:$C$57,0),MATCH(CD$2,'raw ISTD Area'!$C$2:$CJ$2,0)))/'raw ISTD Area Cal'!$AJ12</f>
        <v>1.0182497223101648</v>
      </c>
      <c r="CE12" s="117">
        <f>(INDEX('raw ISTD Area'!$C$2:$CJ$57,MATCH($A12,'raw ISTD Area'!$C$2:$C$57,0),MATCH(CE$2,'raw ISTD Area'!$C$2:$CJ$2,0)))/'raw ISTD Area Cal'!$AJ12</f>
        <v>1.0395526913108568</v>
      </c>
      <c r="CF12" s="117">
        <f>(INDEX('raw ISTD Area'!$C$2:$CJ$57,MATCH($A12,'raw ISTD Area'!$C$2:$C$57,0),MATCH(CF$2,'raw ISTD Area'!$C$2:$CJ$2,0)))/'raw ISTD Area Cal'!$AJ12</f>
        <v>1.0515725025354288</v>
      </c>
      <c r="CG12" s="117">
        <f>(INDEX('raw ISTD Area'!$C$2:$CJ$57,MATCH($A12,'raw ISTD Area'!$C$2:$C$57,0),MATCH(CG$2,'raw ISTD Area'!$C$2:$CJ$2,0)))/'raw ISTD Area Cal'!$AJ12</f>
        <v>1.0485675497292859</v>
      </c>
      <c r="CH12" s="117">
        <f>(INDEX('raw ISTD Area'!$C$2:$CJ$57,MATCH($A12,'raw ISTD Area'!$C$2:$C$57,0),MATCH(CH$2,'raw ISTD Area'!$C$2:$CJ$2,0)))/'raw ISTD Area Cal'!$AJ12</f>
        <v>1.0427186237316146</v>
      </c>
      <c r="CJ12" s="148">
        <f t="shared" si="0"/>
        <v>0.38659522749102543</v>
      </c>
    </row>
    <row r="13" spans="1:88" x14ac:dyDescent="0.25">
      <c r="A13" s="101" t="s">
        <v>37</v>
      </c>
      <c r="B13" s="3"/>
      <c r="C13" s="117">
        <f>(INDEX('raw ISTD Area'!$C$2:$CJ$57,MATCH($A13,'raw ISTD Area'!$C$2:$C$57,0),MATCH(C$2,'raw ISTD Area'!$C$2:$CJ$2,0)))/'raw ISTD Area Cal'!$AJ13</f>
        <v>7.684938033782987E-5</v>
      </c>
      <c r="D13" s="117">
        <f>(INDEX('raw ISTD Area'!$C$2:$CJ$57,MATCH($A13,'raw ISTD Area'!$C$2:$C$57,0),MATCH(D$2,'raw ISTD Area'!$C$2:$CJ$2,0)))/'raw ISTD Area Cal'!$AJ13</f>
        <v>5.3794566236480912E-4</v>
      </c>
      <c r="E13" s="117">
        <f>(INDEX('raw ISTD Area'!$C$2:$CJ$57,MATCH($A13,'raw ISTD Area'!$C$2:$C$57,0),MATCH(E$2,'raw ISTD Area'!$C$2:$CJ$2,0)))/'raw ISTD Area Cal'!$AJ13</f>
        <v>2.3054814101348961E-4</v>
      </c>
      <c r="F13" s="117">
        <f>(INDEX('raw ISTD Area'!$C$2:$CJ$57,MATCH($A13,'raw ISTD Area'!$C$2:$C$57,0),MATCH(F$2,'raw ISTD Area'!$C$2:$CJ$2,0)))/'raw ISTD Area Cal'!$AJ13</f>
        <v>1.0072648280879362</v>
      </c>
      <c r="G13" s="117">
        <f>(INDEX('raw ISTD Area'!$C$2:$CJ$57,MATCH($A13,'raw ISTD Area'!$C$2:$C$57,0),MATCH(G$2,'raw ISTD Area'!$C$2:$CJ$2,0)))/'raw ISTD Area Cal'!$AJ13</f>
        <v>1.0303964915696229</v>
      </c>
      <c r="H13" s="117">
        <f>(INDEX('raw ISTD Area'!$C$2:$CJ$57,MATCH($A13,'raw ISTD Area'!$C$2:$C$57,0),MATCH(H$2,'raw ISTD Area'!$C$2:$CJ$2,0)))/'raw ISTD Area Cal'!$AJ13</f>
        <v>0.95139532858233378</v>
      </c>
      <c r="I13" s="117">
        <f>(INDEX('raw ISTD Area'!$C$2:$CJ$57,MATCH($A13,'raw ISTD Area'!$C$2:$C$57,0),MATCH(I$2,'raw ISTD Area'!$C$2:$CJ$2,0)))/'raw ISTD Area Cal'!$AJ13</f>
        <v>0.96015615794084641</v>
      </c>
      <c r="J13" s="117">
        <f>(INDEX('raw ISTD Area'!$C$2:$CJ$57,MATCH($A13,'raw ISTD Area'!$C$2:$C$57,0),MATCH(J$2,'raw ISTD Area'!$C$2:$CJ$2,0)))/'raw ISTD Area Cal'!$AJ13</f>
        <v>1.0163330549678</v>
      </c>
      <c r="K13" s="117">
        <f>(INDEX('raw ISTD Area'!$C$2:$CJ$57,MATCH($A13,'raw ISTD Area'!$C$2:$C$57,0),MATCH(K$2,'raw ISTD Area'!$C$2:$CJ$2,0)))/'raw ISTD Area Cal'!$AJ13</f>
        <v>1.023172649817867</v>
      </c>
      <c r="L13" s="117">
        <f>(INDEX('raw ISTD Area'!$C$2:$CJ$57,MATCH($A13,'raw ISTD Area'!$C$2:$C$57,0),MATCH(L$2,'raw ISTD Area'!$C$2:$CJ$2,0)))/'raw ISTD Area Cal'!$AJ13</f>
        <v>0.9745269920640206</v>
      </c>
      <c r="M13" s="117">
        <f>(INDEX('raw ISTD Area'!$C$2:$CJ$57,MATCH($A13,'raw ISTD Area'!$C$2:$C$57,0),MATCH(M$2,'raw ISTD Area'!$C$2:$CJ$2,0)))/'raw ISTD Area Cal'!$AJ13</f>
        <v>1.0481486984276616</v>
      </c>
      <c r="N13" s="117">
        <f>(INDEX('raw ISTD Area'!$C$2:$CJ$57,MATCH($A13,'raw ISTD Area'!$C$2:$C$57,0),MATCH(N$2,'raw ISTD Area'!$C$2:$CJ$2,0)))/'raw ISTD Area Cal'!$AJ13</f>
        <v>1.0815013294942799</v>
      </c>
      <c r="O13" s="117">
        <f>(INDEX('raw ISTD Area'!$C$2:$CJ$57,MATCH($A13,'raw ISTD Area'!$C$2:$C$57,0),MATCH(O$2,'raw ISTD Area'!$C$2:$CJ$2,0)))/'raw ISTD Area Cal'!$AJ13</f>
        <v>1.0318566297960416</v>
      </c>
      <c r="P13" s="117">
        <f>(INDEX('raw ISTD Area'!$C$2:$CJ$57,MATCH($A13,'raw ISTD Area'!$C$2:$C$57,0),MATCH(P$2,'raw ISTD Area'!$C$2:$CJ$2,0)))/'raw ISTD Area Cal'!$AJ13</f>
        <v>0.95923396537679251</v>
      </c>
      <c r="Q13" s="117">
        <f>(INDEX('raw ISTD Area'!$C$2:$CJ$57,MATCH($A13,'raw ISTD Area'!$C$2:$C$57,0),MATCH(Q$2,'raw ISTD Area'!$C$2:$CJ$2,0)))/'raw ISTD Area Cal'!$AJ13</f>
        <v>1.053451305670972</v>
      </c>
      <c r="R13" s="117">
        <f>(INDEX('raw ISTD Area'!$C$2:$CJ$57,MATCH($A13,'raw ISTD Area'!$C$2:$C$57,0),MATCH(R$2,'raw ISTD Area'!$C$2:$CJ$2,0)))/'raw ISTD Area Cal'!$AJ13</f>
        <v>0.97775466603820949</v>
      </c>
      <c r="S13" s="117">
        <f>(INDEX('raw ISTD Area'!$C$2:$CJ$57,MATCH($A13,'raw ISTD Area'!$C$2:$C$57,0),MATCH(S$2,'raw ISTD Area'!$C$2:$CJ$2,0)))/'raw ISTD Area Cal'!$AJ13</f>
        <v>0.93295147730125461</v>
      </c>
      <c r="T13" s="117">
        <f>(INDEX('raw ISTD Area'!$C$2:$CJ$57,MATCH($A13,'raw ISTD Area'!$C$2:$C$57,0),MATCH(T$2,'raw ISTD Area'!$C$2:$CJ$2,0)))/'raw ISTD Area Cal'!$AJ13</f>
        <v>1.0015011245625989</v>
      </c>
      <c r="U13" s="117">
        <f>(INDEX('raw ISTD Area'!$C$2:$CJ$57,MATCH($A13,'raw ISTD Area'!$C$2:$C$57,0),MATCH(U$2,'raw ISTD Area'!$C$2:$CJ$2,0)))/'raw ISTD Area Cal'!$AJ13</f>
        <v>0.89836925614923124</v>
      </c>
      <c r="V13" s="117">
        <f>(INDEX('raw ISTD Area'!$C$2:$CJ$57,MATCH($A13,'raw ISTD Area'!$C$2:$C$57,0),MATCH(V$2,'raw ISTD Area'!$C$2:$CJ$2,0)))/'raw ISTD Area Cal'!$AJ13</f>
        <v>9.2219256405395844E-4</v>
      </c>
      <c r="W13" s="117">
        <f>(INDEX('raw ISTD Area'!$C$2:$CJ$57,MATCH($A13,'raw ISTD Area'!$C$2:$C$57,0),MATCH(W$2,'raw ISTD Area'!$C$2:$CJ$2,0)))/'raw ISTD Area Cal'!$AJ13</f>
        <v>3.8424690168914938E-4</v>
      </c>
      <c r="X13" s="117">
        <f>(INDEX('raw ISTD Area'!$C$2:$CJ$57,MATCH($A13,'raw ISTD Area'!$C$2:$C$57,0),MATCH(X$2,'raw ISTD Area'!$C$2:$CJ$2,0)))/'raw ISTD Area Cal'!$AJ13</f>
        <v>1.5369876067565974E-4</v>
      </c>
      <c r="Y13" s="117">
        <f>(INDEX('raw ISTD Area'!$C$2:$CJ$57,MATCH($A13,'raw ISTD Area'!$C$2:$C$57,0),MATCH(Y$2,'raw ISTD Area'!$C$2:$CJ$2,0)))/'raw ISTD Area Cal'!$AJ13</f>
        <v>0.96953178234206172</v>
      </c>
      <c r="Z13" s="117">
        <f>(INDEX('raw ISTD Area'!$C$2:$CJ$57,MATCH($A13,'raw ISTD Area'!$C$2:$C$57,0),MATCH(Z$2,'raw ISTD Area'!$C$2:$CJ$2,0)))/'raw ISTD Area Cal'!$AJ13</f>
        <v>0.23938581975234005</v>
      </c>
      <c r="AA13" s="117">
        <f>(INDEX('raw ISTD Area'!$C$2:$CJ$57,MATCH($A13,'raw ISTD Area'!$C$2:$C$57,0),MATCH(AA$2,'raw ISTD Area'!$C$2:$CJ$2,0)))/'raw ISTD Area Cal'!$AJ13</f>
        <v>0.31031779780415703</v>
      </c>
      <c r="AB13" s="117">
        <f>(INDEX('raw ISTD Area'!$C$2:$CJ$57,MATCH($A13,'raw ISTD Area'!$C$2:$C$57,0),MATCH(AB$2,'raw ISTD Area'!$C$2:$CJ$2,0)))/'raw ISTD Area Cal'!$AJ13</f>
        <v>0.29625436120233417</v>
      </c>
      <c r="AC13" s="117">
        <f>(INDEX('raw ISTD Area'!$C$2:$CJ$57,MATCH($A13,'raw ISTD Area'!$C$2:$C$57,0),MATCH(AC$2,'raw ISTD Area'!$C$2:$CJ$2,0)))/'raw ISTD Area Cal'!$AJ13</f>
        <v>0.31661944699185907</v>
      </c>
      <c r="AD13" s="117">
        <f>(INDEX('raw ISTD Area'!$C$2:$CJ$57,MATCH($A13,'raw ISTD Area'!$C$2:$C$57,0),MATCH(AD$2,'raw ISTD Area'!$C$2:$CJ$2,0)))/'raw ISTD Area Cal'!$AJ13</f>
        <v>0.20019263578004681</v>
      </c>
      <c r="AE13" s="117">
        <f>(INDEX('raw ISTD Area'!$C$2:$CJ$57,MATCH($A13,'raw ISTD Area'!$C$2:$C$57,0),MATCH(AE$2,'raw ISTD Area'!$C$2:$CJ$2,0)))/'raw ISTD Area Cal'!$AJ13</f>
        <v>0.16860754046119875</v>
      </c>
      <c r="AF13" s="117">
        <f>(INDEX('raw ISTD Area'!$C$2:$CJ$57,MATCH($A13,'raw ISTD Area'!$C$2:$C$57,0),MATCH(AF$2,'raw ISTD Area'!$C$2:$CJ$2,0)))/'raw ISTD Area Cal'!$AJ13</f>
        <v>0.29233504280510486</v>
      </c>
      <c r="AG13" s="117">
        <f>(INDEX('raw ISTD Area'!$C$2:$CJ$57,MATCH($A13,'raw ISTD Area'!$C$2:$C$57,0),MATCH(AG$2,'raw ISTD Area'!$C$2:$CJ$2,0)))/'raw ISTD Area Cal'!$AJ13</f>
        <v>0.1885883793490345</v>
      </c>
      <c r="AH13" s="117">
        <f>(INDEX('raw ISTD Area'!$C$2:$CJ$57,MATCH($A13,'raw ISTD Area'!$C$2:$C$57,0),MATCH(AH$2,'raw ISTD Area'!$C$2:$CJ$2,0)))/'raw ISTD Area Cal'!$AJ13</f>
        <v>0.22885745464605736</v>
      </c>
      <c r="AI13" s="117">
        <f>(INDEX('raw ISTD Area'!$C$2:$CJ$57,MATCH($A13,'raw ISTD Area'!$C$2:$C$57,0),MATCH(AI$2,'raw ISTD Area'!$C$2:$CJ$2,0)))/'raw ISTD Area Cal'!$AJ13</f>
        <v>0.199654690117682</v>
      </c>
      <c r="AJ13" s="117">
        <f>(INDEX('raw ISTD Area'!$C$2:$CJ$57,MATCH($A13,'raw ISTD Area'!$C$2:$C$57,0),MATCH(AJ$2,'raw ISTD Area'!$C$2:$CJ$2,0)))/'raw ISTD Area Cal'!$AJ13</f>
        <v>0.25268076255078464</v>
      </c>
      <c r="AK13" s="117">
        <f>(INDEX('raw ISTD Area'!$C$2:$CJ$57,MATCH($A13,'raw ISTD Area'!$C$2:$C$57,0),MATCH(AK$2,'raw ISTD Area'!$C$2:$CJ$2,0)))/'raw ISTD Area Cal'!$AJ13</f>
        <v>0.2934877835101723</v>
      </c>
      <c r="AL13" s="117">
        <f>(INDEX('raw ISTD Area'!$C$2:$CJ$57,MATCH($A13,'raw ISTD Area'!$C$2:$C$57,0),MATCH(AL$2,'raw ISTD Area'!$C$2:$CJ$2,0)))/'raw ISTD Area Cal'!$AJ13</f>
        <v>1.0758913247296182E-3</v>
      </c>
      <c r="AM13" s="117">
        <f>(INDEX('raw ISTD Area'!$C$2:$CJ$57,MATCH($A13,'raw ISTD Area'!$C$2:$C$57,0),MATCH(AM$2,'raw ISTD Area'!$C$2:$CJ$2,0)))/'raw ISTD Area Cal'!$AJ13</f>
        <v>3.8424690168914938E-4</v>
      </c>
      <c r="AN13" s="117">
        <f>(INDEX('raw ISTD Area'!$C$2:$CJ$57,MATCH($A13,'raw ISTD Area'!$C$2:$C$57,0),MATCH(AN$2,'raw ISTD Area'!$C$2:$CJ$2,0)))/'raw ISTD Area Cal'!$AJ13</f>
        <v>3.8424690168914938E-4</v>
      </c>
      <c r="AO13" s="117">
        <f>(INDEX('raw ISTD Area'!$C$2:$CJ$57,MATCH($A13,'raw ISTD Area'!$C$2:$C$57,0),MATCH(AO$2,'raw ISTD Area'!$C$2:$CJ$2,0)))/'raw ISTD Area Cal'!$AJ13</f>
        <v>0.91904173946010748</v>
      </c>
      <c r="AP13" s="117">
        <f>(INDEX('raw ISTD Area'!$C$2:$CJ$57,MATCH($A13,'raw ISTD Area'!$C$2:$C$57,0),MATCH(AP$2,'raw ISTD Area'!$C$2:$CJ$2,0)))/'raw ISTD Area Cal'!$AJ13</f>
        <v>1.011337845245841</v>
      </c>
      <c r="AQ13" s="117">
        <f>(INDEX('raw ISTD Area'!$C$2:$CJ$57,MATCH($A13,'raw ISTD Area'!$C$2:$C$57,0),MATCH(AQ$2,'raw ISTD Area'!$C$2:$CJ$2,0)))/'raw ISTD Area Cal'!$AJ13</f>
        <v>2.3823307904727261E-3</v>
      </c>
      <c r="AR13" s="117">
        <f>(INDEX('raw ISTD Area'!$C$2:$CJ$57,MATCH($A13,'raw ISTD Area'!$C$2:$C$57,0),MATCH(AR$2,'raw ISTD Area'!$C$2:$CJ$2,0)))/'raw ISTD Area Cal'!$AJ13</f>
        <v>6.9164442304046881E-4</v>
      </c>
      <c r="AS13" s="117">
        <f>(INDEX('raw ISTD Area'!$C$2:$CJ$57,MATCH($A13,'raw ISTD Area'!$C$2:$C$57,0),MATCH(AS$2,'raw ISTD Area'!$C$2:$CJ$2,0)))/'raw ISTD Area Cal'!$AJ13</f>
        <v>4.6109628202697922E-4</v>
      </c>
      <c r="AT13" s="117">
        <f>(INDEX('raw ISTD Area'!$C$2:$CJ$57,MATCH($A13,'raw ISTD Area'!$C$2:$C$57,0),MATCH(AT$2,'raw ISTD Area'!$C$2:$CJ$2,0)))/'raw ISTD Area Cal'!$AJ13</f>
        <v>0.88584280715416497</v>
      </c>
      <c r="AU13" s="117">
        <f>(INDEX('raw ISTD Area'!$C$2:$CJ$57,MATCH($A13,'raw ISTD Area'!$C$2:$C$57,0),MATCH(AU$2,'raw ISTD Area'!$C$2:$CJ$2,0)))/'raw ISTD Area Cal'!$AJ13</f>
        <v>0.23139348419720573</v>
      </c>
      <c r="AV13" s="117">
        <f>(INDEX('raw ISTD Area'!$C$2:$CJ$57,MATCH($A13,'raw ISTD Area'!$C$2:$C$57,0),MATCH(AV$2,'raw ISTD Area'!$C$2:$CJ$2,0)))/'raw ISTD Area Cal'!$AJ13</f>
        <v>0.25252706379010897</v>
      </c>
      <c r="AW13" s="117">
        <f>(INDEX('raw ISTD Area'!$C$2:$CJ$57,MATCH($A13,'raw ISTD Area'!$C$2:$C$57,0),MATCH(AW$2,'raw ISTD Area'!$C$2:$CJ$2,0)))/'raw ISTD Area Cal'!$AJ13</f>
        <v>0.19757975684856061</v>
      </c>
      <c r="AX13" s="117">
        <f>(INDEX('raw ISTD Area'!$C$2:$CJ$57,MATCH($A13,'raw ISTD Area'!$C$2:$C$57,0),MATCH(AX$2,'raw ISTD Area'!$C$2:$CJ$2,0)))/'raw ISTD Area Cal'!$AJ13</f>
        <v>0.31984712096604795</v>
      </c>
      <c r="AY13" s="117">
        <f>(INDEX('raw ISTD Area'!$C$2:$CJ$57,MATCH($A13,'raw ISTD Area'!$C$2:$C$57,0),MATCH(AY$2,'raw ISTD Area'!$C$2:$CJ$2,0)))/'raw ISTD Area Cal'!$AJ13</f>
        <v>0.32968384164929015</v>
      </c>
      <c r="AZ13" s="117">
        <f>(INDEX('raw ISTD Area'!$C$2:$CJ$57,MATCH($A13,'raw ISTD Area'!$C$2:$C$57,0),MATCH(AZ$2,'raw ISTD Area'!$C$2:$CJ$2,0)))/'raw ISTD Area Cal'!$AJ13</f>
        <v>0.32653301705543913</v>
      </c>
      <c r="BA13" s="117">
        <f>(INDEX('raw ISTD Area'!$C$2:$CJ$57,MATCH($A13,'raw ISTD Area'!$C$2:$C$57,0),MATCH(BA$2,'raw ISTD Area'!$C$2:$CJ$2,0)))/'raw ISTD Area Cal'!$AJ13</f>
        <v>0.25905926111882449</v>
      </c>
      <c r="BB13" s="117">
        <f>(INDEX('raw ISTD Area'!$C$2:$CJ$57,MATCH($A13,'raw ISTD Area'!$C$2:$C$57,0),MATCH(BB$2,'raw ISTD Area'!$C$2:$CJ$2,0)))/'raw ISTD Area Cal'!$AJ13</f>
        <v>0.30440039551814413</v>
      </c>
      <c r="BC13" s="117">
        <f>(INDEX('raw ISTD Area'!$C$2:$CJ$57,MATCH($A13,'raw ISTD Area'!$C$2:$C$57,0),MATCH(BC$2,'raw ISTD Area'!$C$2:$CJ$2,0)))/'raw ISTD Area Cal'!$AJ13</f>
        <v>3.8424690168914938E-4</v>
      </c>
      <c r="BD13" s="117">
        <f>(INDEX('raw ISTD Area'!$C$2:$CJ$57,MATCH($A13,'raw ISTD Area'!$C$2:$C$57,0),MATCH(BD$2,'raw ISTD Area'!$C$2:$CJ$2,0)))/'raw ISTD Area Cal'!$AJ13</f>
        <v>9.2219256405395844E-4</v>
      </c>
      <c r="BE13" s="117">
        <f>(INDEX('raw ISTD Area'!$C$2:$CJ$57,MATCH($A13,'raw ISTD Area'!$C$2:$C$57,0),MATCH(BE$2,'raw ISTD Area'!$C$2:$CJ$2,0)))/'raw ISTD Area Cal'!$AJ13</f>
        <v>4.6109628202697922E-4</v>
      </c>
      <c r="BF13" s="117">
        <f>(INDEX('raw ISTD Area'!$C$2:$CJ$57,MATCH($A13,'raw ISTD Area'!$C$2:$C$57,0),MATCH(BF$2,'raw ISTD Area'!$C$2:$CJ$2,0)))/'raw ISTD Area Cal'!$AJ13</f>
        <v>0.98290357452084409</v>
      </c>
      <c r="BG13" s="117">
        <f>(INDEX('raw ISTD Area'!$C$2:$CJ$57,MATCH($A13,'raw ISTD Area'!$C$2:$C$57,0),MATCH(BG$2,'raw ISTD Area'!$C$2:$CJ$2,0)))/'raw ISTD Area Cal'!$AJ13</f>
        <v>1.1339126068846799</v>
      </c>
      <c r="BH13" s="117">
        <f>(INDEX('raw ISTD Area'!$C$2:$CJ$57,MATCH($A13,'raw ISTD Area'!$C$2:$C$57,0),MATCH(BH$2,'raw ISTD Area'!$C$2:$CJ$2,0)))/'raw ISTD Area Cal'!$AJ13</f>
        <v>3.5350714955401743E-3</v>
      </c>
      <c r="BI13" s="117">
        <f>(INDEX('raw ISTD Area'!$C$2:$CJ$57,MATCH($A13,'raw ISTD Area'!$C$2:$C$57,0),MATCH(BI$2,'raw ISTD Area'!$C$2:$CJ$2,0)))/'raw ISTD Area Cal'!$AJ13</f>
        <v>2.6128789314862158E-3</v>
      </c>
      <c r="BJ13" s="117">
        <f>(INDEX('raw ISTD Area'!$C$2:$CJ$57,MATCH($A13,'raw ISTD Area'!$C$2:$C$57,0),MATCH(BJ$2,'raw ISTD Area'!$C$2:$CJ$2,0)))/'raw ISTD Area Cal'!$AJ13</f>
        <v>1.3064394657431079E-3</v>
      </c>
      <c r="BK13" s="117">
        <f>(INDEX('raw ISTD Area'!$C$2:$CJ$57,MATCH($A13,'raw ISTD Area'!$C$2:$C$57,0),MATCH(BK$2,'raw ISTD Area'!$C$2:$CJ$2,0)))/'raw ISTD Area Cal'!$AJ13</f>
        <v>0.80776383673092977</v>
      </c>
      <c r="BL13" s="117">
        <f>(INDEX('raw ISTD Area'!$C$2:$CJ$57,MATCH($A13,'raw ISTD Area'!$C$2:$C$57,0),MATCH(BL$2,'raw ISTD Area'!$C$2:$CJ$2,0)))/'raw ISTD Area Cal'!$AJ13</f>
        <v>0.28495750229267319</v>
      </c>
      <c r="BM13" s="117">
        <f>(INDEX('raw ISTD Area'!$C$2:$CJ$57,MATCH($A13,'raw ISTD Area'!$C$2:$C$57,0),MATCH(BM$2,'raw ISTD Area'!$C$2:$CJ$2,0)))/'raw ISTD Area Cal'!$AJ13</f>
        <v>0.27573557665213361</v>
      </c>
      <c r="BN13" s="117">
        <f>(INDEX('raw ISTD Area'!$C$2:$CJ$57,MATCH($A13,'raw ISTD Area'!$C$2:$C$57,0),MATCH(BN$2,'raw ISTD Area'!$C$2:$CJ$2,0)))/'raw ISTD Area Cal'!$AJ13</f>
        <v>0.24261349372652891</v>
      </c>
      <c r="BO13" s="117">
        <f>(INDEX('raw ISTD Area'!$C$2:$CJ$57,MATCH($A13,'raw ISTD Area'!$C$2:$C$57,0),MATCH(BO$2,'raw ISTD Area'!$C$2:$CJ$2,0)))/'raw ISTD Area Cal'!$AJ13</f>
        <v>0.34605275966124793</v>
      </c>
      <c r="BP13" s="117">
        <f>(INDEX('raw ISTD Area'!$C$2:$CJ$57,MATCH($A13,'raw ISTD Area'!$C$2:$C$57,0),MATCH(BP$2,'raw ISTD Area'!$C$2:$CJ$2,0)))/'raw ISTD Area Cal'!$AJ13</f>
        <v>8.453431837161286E-4</v>
      </c>
      <c r="BQ13" s="117">
        <f>(INDEX('raw ISTD Area'!$C$2:$CJ$57,MATCH($A13,'raw ISTD Area'!$C$2:$C$57,0),MATCH(BQ$2,'raw ISTD Area'!$C$2:$CJ$2,0)))/'raw ISTD Area Cal'!$AJ13</f>
        <v>3.0739752135131948E-4</v>
      </c>
      <c r="BR13" s="117">
        <f>(INDEX('raw ISTD Area'!$C$2:$CJ$57,MATCH($A13,'raw ISTD Area'!$C$2:$C$57,0),MATCH(BR$2,'raw ISTD Area'!$C$2:$CJ$2,0)))/'raw ISTD Area Cal'!$AJ13</f>
        <v>7.684938033782987E-5</v>
      </c>
      <c r="BS13" s="117">
        <f>(INDEX('raw ISTD Area'!$C$2:$CJ$57,MATCH($A13,'raw ISTD Area'!$C$2:$C$57,0),MATCH(BS$2,'raw ISTD Area'!$C$2:$CJ$2,0)))/'raw ISTD Area Cal'!$AJ13</f>
        <v>0.89406569085031273</v>
      </c>
      <c r="BT13" s="117">
        <f>(INDEX('raw ISTD Area'!$C$2:$CJ$57,MATCH($A13,'raw ISTD Area'!$C$2:$C$57,0),MATCH(BT$2,'raw ISTD Area'!$C$2:$CJ$2,0)))/'raw ISTD Area Cal'!$AJ13</f>
        <v>0.74305665848647706</v>
      </c>
      <c r="BU13" s="117">
        <f>(INDEX('raw ISTD Area'!$C$2:$CJ$57,MATCH($A13,'raw ISTD Area'!$C$2:$C$57,0),MATCH(BU$2,'raw ISTD Area'!$C$2:$CJ$2,0)))/'raw ISTD Area Cal'!$AJ13</f>
        <v>0.74367145352917963</v>
      </c>
      <c r="BV13" s="117">
        <f>(INDEX('raw ISTD Area'!$C$2:$CJ$57,MATCH($A13,'raw ISTD Area'!$C$2:$C$57,0),MATCH(BV$2,'raw ISTD Area'!$C$2:$CJ$2,0)))/'raw ISTD Area Cal'!$AJ13</f>
        <v>1.131991372376234</v>
      </c>
      <c r="BW13" s="117">
        <f>(INDEX('raw ISTD Area'!$C$2:$CJ$57,MATCH($A13,'raw ISTD Area'!$C$2:$C$57,0),MATCH(BW$2,'raw ISTD Area'!$C$2:$CJ$2,0)))/'raw ISTD Area Cal'!$AJ13</f>
        <v>1.0293206002448934</v>
      </c>
      <c r="BX13" s="117">
        <f>(INDEX('raw ISTD Area'!$C$2:$CJ$57,MATCH($A13,'raw ISTD Area'!$C$2:$C$57,0),MATCH(BX$2,'raw ISTD Area'!$C$2:$CJ$2,0)))/'raw ISTD Area Cal'!$AJ13</f>
        <v>1.0704350187256324</v>
      </c>
      <c r="BY13" s="117">
        <f>(INDEX('raw ISTD Area'!$C$2:$CJ$57,MATCH($A13,'raw ISTD Area'!$C$2:$C$57,0),MATCH(BY$2,'raw ISTD Area'!$C$2:$CJ$2,0)))/'raw ISTD Area Cal'!$AJ13</f>
        <v>0.99934934191313962</v>
      </c>
      <c r="BZ13" s="117">
        <f>(INDEX('raw ISTD Area'!$C$2:$CJ$57,MATCH($A13,'raw ISTD Area'!$C$2:$C$57,0),MATCH(BZ$2,'raw ISTD Area'!$C$2:$CJ$2,0)))/'raw ISTD Area Cal'!$AJ13</f>
        <v>1.0295511483859068</v>
      </c>
      <c r="CA13" s="117">
        <f>(INDEX('raw ISTD Area'!$C$2:$CJ$57,MATCH($A13,'raw ISTD Area'!$C$2:$C$57,0),MATCH(CA$2,'raw ISTD Area'!$C$2:$CJ$2,0)))/'raw ISTD Area Cal'!$AJ13</f>
        <v>1.0730478976571185</v>
      </c>
      <c r="CB13" s="117">
        <f>(INDEX('raw ISTD Area'!$C$2:$CJ$57,MATCH($A13,'raw ISTD Area'!$C$2:$C$57,0),MATCH(CB$2,'raw ISTD Area'!$C$2:$CJ$2,0)))/'raw ISTD Area Cal'!$AJ13</f>
        <v>1.1108577927833307</v>
      </c>
      <c r="CC13" s="117">
        <f>(INDEX('raw ISTD Area'!$C$2:$CJ$57,MATCH($A13,'raw ISTD Area'!$C$2:$C$57,0),MATCH(CC$2,'raw ISTD Area'!$C$2:$CJ$2,0)))/'raw ISTD Area Cal'!$AJ13</f>
        <v>1.0147960673610434</v>
      </c>
      <c r="CD13" s="117">
        <f>(INDEX('raw ISTD Area'!$C$2:$CJ$57,MATCH($A13,'raw ISTD Area'!$C$2:$C$57,0),MATCH(CD$2,'raw ISTD Area'!$C$2:$CJ$2,0)))/'raw ISTD Area Cal'!$AJ13</f>
        <v>1.0351611531505684</v>
      </c>
      <c r="CE13" s="117">
        <f>(INDEX('raw ISTD Area'!$C$2:$CJ$57,MATCH($A13,'raw ISTD Area'!$C$2:$C$57,0),MATCH(CE$2,'raw ISTD Area'!$C$2:$CJ$2,0)))/'raw ISTD Area Cal'!$AJ13</f>
        <v>0.99297084334509977</v>
      </c>
      <c r="CF13" s="117">
        <f>(INDEX('raw ISTD Area'!$C$2:$CJ$57,MATCH($A13,'raw ISTD Area'!$C$2:$C$57,0),MATCH(CF$2,'raw ISTD Area'!$C$2:$CJ$2,0)))/'raw ISTD Area Cal'!$AJ13</f>
        <v>1.0396184172101626</v>
      </c>
      <c r="CG13" s="117">
        <f>(INDEX('raw ISTD Area'!$C$2:$CJ$57,MATCH($A13,'raw ISTD Area'!$C$2:$C$57,0),MATCH(CG$2,'raw ISTD Area'!$C$2:$CJ$2,0)))/'raw ISTD Area Cal'!$AJ13</f>
        <v>1.0402332122528652</v>
      </c>
      <c r="CH13" s="117">
        <f>(INDEX('raw ISTD Area'!$C$2:$CJ$57,MATCH($A13,'raw ISTD Area'!$C$2:$C$57,0),MATCH(CH$2,'raw ISTD Area'!$C$2:$CJ$2,0)))/'raw ISTD Area Cal'!$AJ13</f>
        <v>1.0051898948188147</v>
      </c>
      <c r="CJ13" s="148">
        <f t="shared" si="0"/>
        <v>0.26040028280571959</v>
      </c>
    </row>
    <row r="14" spans="1:88" x14ac:dyDescent="0.25">
      <c r="A14" s="101" t="s">
        <v>16</v>
      </c>
      <c r="B14" s="3"/>
      <c r="C14" s="117">
        <f>(INDEX('raw ISTD Area'!$C$2:$CJ$57,MATCH($A14,'raw ISTD Area'!$C$2:$C$57,0),MATCH(C$2,'raw ISTD Area'!$C$2:$CJ$2,0)))/'raw ISTD Area Cal'!$AJ14</f>
        <v>1.1355234636998383E-4</v>
      </c>
      <c r="D14" s="117">
        <f>(INDEX('raw ISTD Area'!$C$2:$CJ$57,MATCH($A14,'raw ISTD Area'!$C$2:$C$57,0),MATCH(D$2,'raw ISTD Area'!$C$2:$CJ$2,0)))/'raw ISTD Area Cal'!$AJ14</f>
        <v>3.785078212332794E-5</v>
      </c>
      <c r="E14" s="117">
        <f>(INDEX('raw ISTD Area'!$C$2:$CJ$57,MATCH($A14,'raw ISTD Area'!$C$2:$C$57,0),MATCH(E$2,'raw ISTD Area'!$C$2:$CJ$2,0)))/'raw ISTD Area Cal'!$AJ14</f>
        <v>2.7631070950029399E-3</v>
      </c>
      <c r="F14" s="117">
        <f>(INDEX('raw ISTD Area'!$C$2:$CJ$57,MATCH($A14,'raw ISTD Area'!$C$2:$C$57,0),MATCH(F$2,'raw ISTD Area'!$C$2:$CJ$2,0)))/'raw ISTD Area Cal'!$AJ14</f>
        <v>0.96837440984322209</v>
      </c>
      <c r="G14" s="117">
        <f>(INDEX('raw ISTD Area'!$C$2:$CJ$57,MATCH($A14,'raw ISTD Area'!$C$2:$C$57,0),MATCH(G$2,'raw ISTD Area'!$C$2:$CJ$2,0)))/'raw ISTD Area Cal'!$AJ14</f>
        <v>0.98711054699426937</v>
      </c>
      <c r="H14" s="117">
        <f>(INDEX('raw ISTD Area'!$C$2:$CJ$57,MATCH($A14,'raw ISTD Area'!$C$2:$C$57,0),MATCH(H$2,'raw ISTD Area'!$C$2:$CJ$2,0)))/'raw ISTD Area Cal'!$AJ14</f>
        <v>0.96886647001082538</v>
      </c>
      <c r="I14" s="117">
        <f>(INDEX('raw ISTD Area'!$C$2:$CJ$57,MATCH($A14,'raw ISTD Area'!$C$2:$C$57,0),MATCH(I$2,'raw ISTD Area'!$C$2:$CJ$2,0)))/'raw ISTD Area Cal'!$AJ14</f>
        <v>1.0307146480003433</v>
      </c>
      <c r="J14" s="117">
        <f>(INDEX('raw ISTD Area'!$C$2:$CJ$57,MATCH($A14,'raw ISTD Area'!$C$2:$C$57,0),MATCH(J$2,'raw ISTD Area'!$C$2:$CJ$2,0)))/'raw ISTD Area Cal'!$AJ14</f>
        <v>0.96814730515048208</v>
      </c>
      <c r="K14" s="117">
        <f>(INDEX('raw ISTD Area'!$C$2:$CJ$57,MATCH($A14,'raw ISTD Area'!$C$2:$C$57,0),MATCH(K$2,'raw ISTD Area'!$C$2:$CJ$2,0)))/'raw ISTD Area Cal'!$AJ14</f>
        <v>1.0132654374414891</v>
      </c>
      <c r="L14" s="117">
        <f>(INDEX('raw ISTD Area'!$C$2:$CJ$57,MATCH($A14,'raw ISTD Area'!$C$2:$C$57,0),MATCH(L$2,'raw ISTD Area'!$C$2:$CJ$2,0)))/'raw ISTD Area Cal'!$AJ14</f>
        <v>0.96595195978732906</v>
      </c>
      <c r="M14" s="117">
        <f>(INDEX('raw ISTD Area'!$C$2:$CJ$57,MATCH($A14,'raw ISTD Area'!$C$2:$C$57,0),MATCH(M$2,'raw ISTD Area'!$C$2:$CJ$2,0)))/'raw ISTD Area Cal'!$AJ14</f>
        <v>1.0274216299556136</v>
      </c>
      <c r="N14" s="117">
        <f>(INDEX('raw ISTD Area'!$C$2:$CJ$57,MATCH($A14,'raw ISTD Area'!$C$2:$C$57,0),MATCH(N$2,'raw ISTD Area'!$C$2:$CJ$2,0)))/'raw ISTD Area Cal'!$AJ14</f>
        <v>1.0190944578884815</v>
      </c>
      <c r="O14" s="117">
        <f>(INDEX('raw ISTD Area'!$C$2:$CJ$57,MATCH($A14,'raw ISTD Area'!$C$2:$C$57,0),MATCH(O$2,'raw ISTD Area'!$C$2:$CJ$2,0)))/'raw ISTD Area Cal'!$AJ14</f>
        <v>0.94150035453565928</v>
      </c>
      <c r="P14" s="117">
        <f>(INDEX('raw ISTD Area'!$C$2:$CJ$57,MATCH($A14,'raw ISTD Area'!$C$2:$C$57,0),MATCH(P$2,'raw ISTD Area'!$C$2:$CJ$2,0)))/'raw ISTD Area Cal'!$AJ14</f>
        <v>0.96288604643533948</v>
      </c>
      <c r="Q14" s="117">
        <f>(INDEX('raw ISTD Area'!$C$2:$CJ$57,MATCH($A14,'raw ISTD Area'!$C$2:$C$57,0),MATCH(Q$2,'raw ISTD Area'!$C$2:$CJ$2,0)))/'raw ISTD Area Cal'!$AJ14</f>
        <v>1.0480881569949507</v>
      </c>
      <c r="R14" s="117">
        <f>(INDEX('raw ISTD Area'!$C$2:$CJ$57,MATCH($A14,'raw ISTD Area'!$C$2:$C$57,0),MATCH(R$2,'raw ISTD Area'!$C$2:$CJ$2,0)))/'raw ISTD Area Cal'!$AJ14</f>
        <v>1.004484055988877</v>
      </c>
      <c r="S14" s="117">
        <f>(INDEX('raw ISTD Area'!$C$2:$CJ$57,MATCH($A14,'raw ISTD Area'!$C$2:$C$57,0),MATCH(S$2,'raw ISTD Area'!$C$2:$CJ$2,0)))/'raw ISTD Area Cal'!$AJ14</f>
        <v>1.0059223857095634</v>
      </c>
      <c r="T14" s="117">
        <f>(INDEX('raw ISTD Area'!$C$2:$CJ$57,MATCH($A14,'raw ISTD Area'!$C$2:$C$57,0),MATCH(T$2,'raw ISTD Area'!$C$2:$CJ$2,0)))/'raw ISTD Area Cal'!$AJ14</f>
        <v>0.97564176001090108</v>
      </c>
      <c r="U14" s="117">
        <f>(INDEX('raw ISTD Area'!$C$2:$CJ$57,MATCH($A14,'raw ISTD Area'!$C$2:$C$57,0),MATCH(U$2,'raw ISTD Area'!$C$2:$CJ$2,0)))/'raw ISTD Area Cal'!$AJ14</f>
        <v>0.96504354101636924</v>
      </c>
      <c r="V14" s="117">
        <f>(INDEX('raw ISTD Area'!$C$2:$CJ$57,MATCH($A14,'raw ISTD Area'!$C$2:$C$57,0),MATCH(V$2,'raw ISTD Area'!$C$2:$CJ$2,0)))/'raw ISTD Area Cal'!$AJ14</f>
        <v>2.2710469273996766E-4</v>
      </c>
      <c r="W14" s="117">
        <f>(INDEX('raw ISTD Area'!$C$2:$CJ$57,MATCH($A14,'raw ISTD Area'!$C$2:$C$57,0),MATCH(W$2,'raw ISTD Area'!$C$2:$CJ$2,0)))/'raw ISTD Area Cal'!$AJ14</f>
        <v>3.785078212332794E-5</v>
      </c>
      <c r="X14" s="117">
        <f>(INDEX('raw ISTD Area'!$C$2:$CJ$57,MATCH($A14,'raw ISTD Area'!$C$2:$C$57,0),MATCH(X$2,'raw ISTD Area'!$C$2:$CJ$2,0)))/'raw ISTD Area Cal'!$AJ14</f>
        <v>1.5140312849331176E-4</v>
      </c>
      <c r="Y14" s="117">
        <f>(INDEX('raw ISTD Area'!$C$2:$CJ$57,MATCH($A14,'raw ISTD Area'!$C$2:$C$57,0),MATCH(Y$2,'raw ISTD Area'!$C$2:$CJ$2,0)))/'raw ISTD Area Cal'!$AJ14</f>
        <v>0.9673145879437689</v>
      </c>
      <c r="Z14" s="117">
        <f>(INDEX('raw ISTD Area'!$C$2:$CJ$57,MATCH($A14,'raw ISTD Area'!$C$2:$C$57,0),MATCH(Z$2,'raw ISTD Area'!$C$2:$CJ$2,0)))/'raw ISTD Area Cal'!$AJ14</f>
        <v>0.20079839916425474</v>
      </c>
      <c r="AA14" s="117">
        <f>(INDEX('raw ISTD Area'!$C$2:$CJ$57,MATCH($A14,'raw ISTD Area'!$C$2:$C$57,0),MATCH(AA$2,'raw ISTD Area'!$C$2:$CJ$2,0)))/'raw ISTD Area Cal'!$AJ14</f>
        <v>0.217679847991259</v>
      </c>
      <c r="AB14" s="117">
        <f>(INDEX('raw ISTD Area'!$C$2:$CJ$57,MATCH($A14,'raw ISTD Area'!$C$2:$C$57,0),MATCH(AB$2,'raw ISTD Area'!$C$2:$CJ$2,0)))/'raw ISTD Area Cal'!$AJ14</f>
        <v>0.2076493907285771</v>
      </c>
      <c r="AC14" s="117">
        <f>(INDEX('raw ISTD Area'!$C$2:$CJ$57,MATCH($A14,'raw ISTD Area'!$C$2:$C$57,0),MATCH(AC$2,'raw ISTD Area'!$C$2:$CJ$2,0)))/'raw ISTD Area Cal'!$AJ14</f>
        <v>0.20734658447159046</v>
      </c>
      <c r="AD14" s="117">
        <f>(INDEX('raw ISTD Area'!$C$2:$CJ$57,MATCH($A14,'raw ISTD Area'!$C$2:$C$57,0),MATCH(AD$2,'raw ISTD Area'!$C$2:$CJ$2,0)))/'raw ISTD Area Cal'!$AJ14</f>
        <v>0.19201701771164265</v>
      </c>
      <c r="AE14" s="117">
        <f>(INDEX('raw ISTD Area'!$C$2:$CJ$57,MATCH($A14,'raw ISTD Area'!$C$2:$C$57,0),MATCH(AE$2,'raw ISTD Area'!$C$2:$CJ$2,0)))/'raw ISTD Area Cal'!$AJ14</f>
        <v>0.15946534508558063</v>
      </c>
      <c r="AF14" s="117">
        <f>(INDEX('raw ISTD Area'!$C$2:$CJ$57,MATCH($A14,'raw ISTD Area'!$C$2:$C$57,0),MATCH(AF$2,'raw ISTD Area'!$C$2:$CJ$2,0)))/'raw ISTD Area Cal'!$AJ14</f>
        <v>0.21272139553310304</v>
      </c>
      <c r="AG14" s="117">
        <f>(INDEX('raw ISTD Area'!$C$2:$CJ$57,MATCH($A14,'raw ISTD Area'!$C$2:$C$57,0),MATCH(AG$2,'raw ISTD Area'!$C$2:$CJ$2,0)))/'raw ISTD Area Cal'!$AJ14</f>
        <v>0.17831503458299794</v>
      </c>
      <c r="AH14" s="117">
        <f>(INDEX('raw ISTD Area'!$C$2:$CJ$57,MATCH($A14,'raw ISTD Area'!$C$2:$C$57,0),MATCH(AH$2,'raw ISTD Area'!$C$2:$CJ$2,0)))/'raw ISTD Area Cal'!$AJ14</f>
        <v>0.15174378553242171</v>
      </c>
      <c r="AI14" s="117">
        <f>(INDEX('raw ISTD Area'!$C$2:$CJ$57,MATCH($A14,'raw ISTD Area'!$C$2:$C$57,0),MATCH(AI$2,'raw ISTD Area'!$C$2:$CJ$2,0)))/'raw ISTD Area Cal'!$AJ14</f>
        <v>0.18800483480656988</v>
      </c>
      <c r="AJ14" s="117">
        <f>(INDEX('raw ISTD Area'!$C$2:$CJ$57,MATCH($A14,'raw ISTD Area'!$C$2:$C$57,0),MATCH(AJ$2,'raw ISTD Area'!$C$2:$CJ$2,0)))/'raw ISTD Area Cal'!$AJ14</f>
        <v>0.19065438955520284</v>
      </c>
      <c r="AK14" s="117">
        <f>(INDEX('raw ISTD Area'!$C$2:$CJ$57,MATCH($A14,'raw ISTD Area'!$C$2:$C$57,0),MATCH(AK$2,'raw ISTD Area'!$C$2:$CJ$2,0)))/'raw ISTD Area Cal'!$AJ14</f>
        <v>0.21014754234871674</v>
      </c>
      <c r="AL14" s="117">
        <f>(INDEX('raw ISTD Area'!$C$2:$CJ$57,MATCH($A14,'raw ISTD Area'!$C$2:$C$57,0),MATCH(AL$2,'raw ISTD Area'!$C$2:$CJ$2,0)))/'raw ISTD Area Cal'!$AJ14</f>
        <v>1.5140312849331176E-4</v>
      </c>
      <c r="AM14" s="117">
        <f>(INDEX('raw ISTD Area'!$C$2:$CJ$57,MATCH($A14,'raw ISTD Area'!$C$2:$C$57,0),MATCH(AM$2,'raw ISTD Area'!$C$2:$CJ$2,0)))/'raw ISTD Area Cal'!$AJ14</f>
        <v>1.1355234636998383E-4</v>
      </c>
      <c r="AN14" s="117">
        <f>(INDEX('raw ISTD Area'!$C$2:$CJ$57,MATCH($A14,'raw ISTD Area'!$C$2:$C$57,0),MATCH(AN$2,'raw ISTD Area'!$C$2:$CJ$2,0)))/'raw ISTD Area Cal'!$AJ14</f>
        <v>2.3467484916463322E-3</v>
      </c>
      <c r="AO14" s="117">
        <f>(INDEX('raw ISTD Area'!$C$2:$CJ$57,MATCH($A14,'raw ISTD Area'!$C$2:$C$57,0),MATCH(AO$2,'raw ISTD Area'!$C$2:$CJ$2,0)))/'raw ISTD Area Cal'!$AJ14</f>
        <v>0.93461151218921357</v>
      </c>
      <c r="AP14" s="117">
        <f>(INDEX('raw ISTD Area'!$C$2:$CJ$57,MATCH($A14,'raw ISTD Area'!$C$2:$C$57,0),MATCH(AP$2,'raw ISTD Area'!$C$2:$CJ$2,0)))/'raw ISTD Area Cal'!$AJ14</f>
        <v>0.97352211621199469</v>
      </c>
      <c r="AQ14" s="117">
        <f>(INDEX('raw ISTD Area'!$C$2:$CJ$57,MATCH($A14,'raw ISTD Area'!$C$2:$C$57,0),MATCH(AQ$2,'raw ISTD Area'!$C$2:$CJ$2,0)))/'raw ISTD Area Cal'!$AJ14</f>
        <v>1.8925391061663972E-4</v>
      </c>
      <c r="AR14" s="117">
        <f>(INDEX('raw ISTD Area'!$C$2:$CJ$57,MATCH($A14,'raw ISTD Area'!$C$2:$C$57,0),MATCH(AR$2,'raw ISTD Area'!$C$2:$CJ$2,0)))/'raw ISTD Area Cal'!$AJ14</f>
        <v>3.785078212332794E-5</v>
      </c>
      <c r="AS14" s="117">
        <f>(INDEX('raw ISTD Area'!$C$2:$CJ$57,MATCH($A14,'raw ISTD Area'!$C$2:$C$57,0),MATCH(AS$2,'raw ISTD Area'!$C$2:$CJ$2,0)))/'raw ISTD Area Cal'!$AJ14</f>
        <v>2.5360024022629719E-3</v>
      </c>
      <c r="AT14" s="117">
        <f>(INDEX('raw ISTD Area'!$C$2:$CJ$57,MATCH($A14,'raw ISTD Area'!$C$2:$C$57,0),MATCH(AT$2,'raw ISTD Area'!$C$2:$CJ$2,0)))/'raw ISTD Area Cal'!$AJ14</f>
        <v>0.92306702364159854</v>
      </c>
      <c r="AU14" s="117">
        <f>(INDEX('raw ISTD Area'!$C$2:$CJ$57,MATCH($A14,'raw ISTD Area'!$C$2:$C$57,0),MATCH(AU$2,'raw ISTD Area'!$C$2:$CJ$2,0)))/'raw ISTD Area Cal'!$AJ14</f>
        <v>0.1812295448064942</v>
      </c>
      <c r="AV14" s="117">
        <f>(INDEX('raw ISTD Area'!$C$2:$CJ$57,MATCH($A14,'raw ISTD Area'!$C$2:$C$57,0),MATCH(AV$2,'raw ISTD Area'!$C$2:$CJ$2,0)))/'raw ISTD Area Cal'!$AJ14</f>
        <v>0.17994261821430105</v>
      </c>
      <c r="AW14" s="117">
        <f>(INDEX('raw ISTD Area'!$C$2:$CJ$57,MATCH($A14,'raw ISTD Area'!$C$2:$C$57,0),MATCH(AW$2,'raw ISTD Area'!$C$2:$CJ$2,0)))/'raw ISTD Area Cal'!$AJ14</f>
        <v>0.18278142687355065</v>
      </c>
      <c r="AX14" s="117">
        <f>(INDEX('raw ISTD Area'!$C$2:$CJ$57,MATCH($A14,'raw ISTD Area'!$C$2:$C$57,0),MATCH(AX$2,'raw ISTD Area'!$C$2:$CJ$2,0)))/'raw ISTD Area Cal'!$AJ14</f>
        <v>0.19807314285137512</v>
      </c>
      <c r="AY14" s="117">
        <f>(INDEX('raw ISTD Area'!$C$2:$CJ$57,MATCH($A14,'raw ISTD Area'!$C$2:$C$57,0),MATCH(AY$2,'raw ISTD Area'!$C$2:$CJ$2,0)))/'raw ISTD Area Cal'!$AJ14</f>
        <v>0.2251364520695546</v>
      </c>
      <c r="AZ14" s="117">
        <f>(INDEX('raw ISTD Area'!$C$2:$CJ$57,MATCH($A14,'raw ISTD Area'!$C$2:$C$57,0),MATCH(AZ$2,'raw ISTD Area'!$C$2:$CJ$2,0)))/'raw ISTD Area Cal'!$AJ14</f>
        <v>0.20757368916433044</v>
      </c>
      <c r="BA14" s="117">
        <f>(INDEX('raw ISTD Area'!$C$2:$CJ$57,MATCH($A14,'raw ISTD Area'!$C$2:$C$57,0),MATCH(BA$2,'raw ISTD Area'!$C$2:$CJ$2,0)))/'raw ISTD Area Cal'!$AJ14</f>
        <v>0.18985952313061297</v>
      </c>
      <c r="BB14" s="117">
        <f>(INDEX('raw ISTD Area'!$C$2:$CJ$57,MATCH($A14,'raw ISTD Area'!$C$2:$C$57,0),MATCH(BB$2,'raw ISTD Area'!$C$2:$CJ$2,0)))/'raw ISTD Area Cal'!$AJ14</f>
        <v>0.21908032692982213</v>
      </c>
      <c r="BC14" s="117">
        <f>(INDEX('raw ISTD Area'!$C$2:$CJ$57,MATCH($A14,'raw ISTD Area'!$C$2:$C$57,0),MATCH(BC$2,'raw ISTD Area'!$C$2:$CJ$2,0)))/'raw ISTD Area Cal'!$AJ14</f>
        <v>3.0280625698662352E-4</v>
      </c>
      <c r="BD14" s="117">
        <f>(INDEX('raw ISTD Area'!$C$2:$CJ$57,MATCH($A14,'raw ISTD Area'!$C$2:$C$57,0),MATCH(BD$2,'raw ISTD Area'!$C$2:$CJ$2,0)))/'raw ISTD Area Cal'!$AJ14</f>
        <v>7.5701564246655881E-5</v>
      </c>
      <c r="BE14" s="117">
        <f>(INDEX('raw ISTD Area'!$C$2:$CJ$57,MATCH($A14,'raw ISTD Area'!$C$2:$C$57,0),MATCH(BE$2,'raw ISTD Area'!$C$2:$CJ$2,0)))/'raw ISTD Area Cal'!$AJ14</f>
        <v>1.5140312849331176E-4</v>
      </c>
      <c r="BF14" s="117">
        <f>(INDEX('raw ISTD Area'!$C$2:$CJ$57,MATCH($A14,'raw ISTD Area'!$C$2:$C$57,0),MATCH(BF$2,'raw ISTD Area'!$C$2:$CJ$2,0)))/'raw ISTD Area Cal'!$AJ14</f>
        <v>1.0628499620230487</v>
      </c>
      <c r="BG14" s="117">
        <f>(INDEX('raw ISTD Area'!$C$2:$CJ$57,MATCH($A14,'raw ISTD Area'!$C$2:$C$57,0),MATCH(BG$2,'raw ISTD Area'!$C$2:$CJ$2,0)))/'raw ISTD Area Cal'!$AJ14</f>
        <v>1.0725019114644971</v>
      </c>
      <c r="BH14" s="117">
        <f>(INDEX('raw ISTD Area'!$C$2:$CJ$57,MATCH($A14,'raw ISTD Area'!$C$2:$C$57,0),MATCH(BH$2,'raw ISTD Area'!$C$2:$CJ$2,0)))/'raw ISTD Area Cal'!$AJ14</f>
        <v>1.1355234636998383E-4</v>
      </c>
      <c r="BI14" s="117">
        <f>(INDEX('raw ISTD Area'!$C$2:$CJ$57,MATCH($A14,'raw ISTD Area'!$C$2:$C$57,0),MATCH(BI$2,'raw ISTD Area'!$C$2:$CJ$2,0)))/'raw ISTD Area Cal'!$AJ14</f>
        <v>1.1355234636998383E-4</v>
      </c>
      <c r="BJ14" s="117">
        <f>(INDEX('raw ISTD Area'!$C$2:$CJ$57,MATCH($A14,'raw ISTD Area'!$C$2:$C$57,0),MATCH(BJ$2,'raw ISTD Area'!$C$2:$CJ$2,0)))/'raw ISTD Area Cal'!$AJ14</f>
        <v>1.1355234636998383E-4</v>
      </c>
      <c r="BK14" s="117">
        <f>(INDEX('raw ISTD Area'!$C$2:$CJ$57,MATCH($A14,'raw ISTD Area'!$C$2:$C$57,0),MATCH(BK$2,'raw ISTD Area'!$C$2:$CJ$2,0)))/'raw ISTD Area Cal'!$AJ14</f>
        <v>1.0457414085033043</v>
      </c>
      <c r="BL14" s="117">
        <f>(INDEX('raw ISTD Area'!$C$2:$CJ$57,MATCH($A14,'raw ISTD Area'!$C$2:$C$57,0),MATCH(BL$2,'raw ISTD Area'!$C$2:$CJ$2,0)))/'raw ISTD Area Cal'!$AJ14</f>
        <v>0.21370551586830958</v>
      </c>
      <c r="BM14" s="117">
        <f>(INDEX('raw ISTD Area'!$C$2:$CJ$57,MATCH($A14,'raw ISTD Area'!$C$2:$C$57,0),MATCH(BM$2,'raw ISTD Area'!$C$2:$CJ$2,0)))/'raw ISTD Area Cal'!$AJ14</f>
        <v>0.22241119575667498</v>
      </c>
      <c r="BN14" s="117">
        <f>(INDEX('raw ISTD Area'!$C$2:$CJ$57,MATCH($A14,'raw ISTD Area'!$C$2:$C$57,0),MATCH(BN$2,'raw ISTD Area'!$C$2:$CJ$2,0)))/'raw ISTD Area Cal'!$AJ14</f>
        <v>0.17157759536504558</v>
      </c>
      <c r="BO14" s="117">
        <f>(INDEX('raw ISTD Area'!$C$2:$CJ$57,MATCH($A14,'raw ISTD Area'!$C$2:$C$57,0),MATCH(BO$2,'raw ISTD Area'!$C$2:$CJ$2,0)))/'raw ISTD Area Cal'!$AJ14</f>
        <v>0.2236224207846215</v>
      </c>
      <c r="BP14" s="117">
        <f>(INDEX('raw ISTD Area'!$C$2:$CJ$57,MATCH($A14,'raw ISTD Area'!$C$2:$C$57,0),MATCH(BP$2,'raw ISTD Area'!$C$2:$CJ$2,0)))/'raw ISTD Area Cal'!$AJ14</f>
        <v>1.5140312849331176E-4</v>
      </c>
      <c r="BQ14" s="117">
        <f>(INDEX('raw ISTD Area'!$C$2:$CJ$57,MATCH($A14,'raw ISTD Area'!$C$2:$C$57,0),MATCH(BQ$2,'raw ISTD Area'!$C$2:$CJ$2,0)))/'raw ISTD Area Cal'!$AJ14</f>
        <v>1.1355234636998383E-4</v>
      </c>
      <c r="BR14" s="117">
        <f>(INDEX('raw ISTD Area'!$C$2:$CJ$57,MATCH($A14,'raw ISTD Area'!$C$2:$C$57,0),MATCH(BR$2,'raw ISTD Area'!$C$2:$CJ$2,0)))/'raw ISTD Area Cal'!$AJ14</f>
        <v>7.5701564246655881E-5</v>
      </c>
      <c r="BS14" s="117">
        <f>(INDEX('raw ISTD Area'!$C$2:$CJ$57,MATCH($A14,'raw ISTD Area'!$C$2:$C$57,0),MATCH(BS$2,'raw ISTD Area'!$C$2:$CJ$2,0)))/'raw ISTD Area Cal'!$AJ14</f>
        <v>0.84649489140610612</v>
      </c>
      <c r="BT14" s="117">
        <f>(INDEX('raw ISTD Area'!$C$2:$CJ$57,MATCH($A14,'raw ISTD Area'!$C$2:$C$57,0),MATCH(BT$2,'raw ISTD Area'!$C$2:$CJ$2,0)))/'raw ISTD Area Cal'!$AJ14</f>
        <v>0.83305786375232471</v>
      </c>
      <c r="BU14" s="117">
        <f>(INDEX('raw ISTD Area'!$C$2:$CJ$57,MATCH($A14,'raw ISTD Area'!$C$2:$C$57,0),MATCH(BU$2,'raw ISTD Area'!$C$2:$CJ$2,0)))/'raw ISTD Area Cal'!$AJ14</f>
        <v>0.88215032816628103</v>
      </c>
      <c r="BV14" s="117">
        <f>(INDEX('raw ISTD Area'!$C$2:$CJ$57,MATCH($A14,'raw ISTD Area'!$C$2:$C$57,0),MATCH(BV$2,'raw ISTD Area'!$C$2:$CJ$2,0)))/'raw ISTD Area Cal'!$AJ14</f>
        <v>0.97041835207788174</v>
      </c>
      <c r="BW14" s="117">
        <f>(INDEX('raw ISTD Area'!$C$2:$CJ$57,MATCH($A14,'raw ISTD Area'!$C$2:$C$57,0),MATCH(BW$2,'raw ISTD Area'!$C$2:$CJ$2,0)))/'raw ISTD Area Cal'!$AJ14</f>
        <v>1.0410100607378885</v>
      </c>
      <c r="BX14" s="117">
        <f>(INDEX('raw ISTD Area'!$C$2:$CJ$57,MATCH($A14,'raw ISTD Area'!$C$2:$C$57,0),MATCH(BX$2,'raw ISTD Area'!$C$2:$CJ$2,0)))/'raw ISTD Area Cal'!$AJ14</f>
        <v>1.0614494830844854</v>
      </c>
      <c r="BY14" s="117">
        <f>(INDEX('raw ISTD Area'!$C$2:$CJ$57,MATCH($A14,'raw ISTD Area'!$C$2:$C$57,0),MATCH(BY$2,'raw ISTD Area'!$C$2:$CJ$2,0)))/'raw ISTD Area Cal'!$AJ14</f>
        <v>1.0115621522459393</v>
      </c>
      <c r="BZ14" s="117">
        <f>(INDEX('raw ISTD Area'!$C$2:$CJ$57,MATCH($A14,'raw ISTD Area'!$C$2:$C$57,0),MATCH(BZ$2,'raw ISTD Area'!$C$2:$CJ$2,0)))/'raw ISTD Area Cal'!$AJ14</f>
        <v>1.0396474325814486</v>
      </c>
      <c r="CA14" s="117">
        <f>(INDEX('raw ISTD Area'!$C$2:$CJ$57,MATCH($A14,'raw ISTD Area'!$C$2:$C$57,0),MATCH(CA$2,'raw ISTD Area'!$C$2:$CJ$2,0)))/'raw ISTD Area Cal'!$AJ14</f>
        <v>1.0424862412406981</v>
      </c>
      <c r="CB14" s="117">
        <f>(INDEX('raw ISTD Area'!$C$2:$CJ$57,MATCH($A14,'raw ISTD Area'!$C$2:$C$57,0),MATCH(CB$2,'raw ISTD Area'!$C$2:$CJ$2,0)))/'raw ISTD Area Cal'!$AJ14</f>
        <v>1.0263618080561605</v>
      </c>
      <c r="CC14" s="117">
        <f>(INDEX('raw ISTD Area'!$C$2:$CJ$57,MATCH($A14,'raw ISTD Area'!$C$2:$C$57,0),MATCH(CC$2,'raw ISTD Area'!$C$2:$CJ$2,0)))/'raw ISTD Area Cal'!$AJ14</f>
        <v>1.0271188236986271</v>
      </c>
      <c r="CD14" s="117">
        <f>(INDEX('raw ISTD Area'!$C$2:$CJ$57,MATCH($A14,'raw ISTD Area'!$C$2:$C$57,0),MATCH(CD$2,'raw ISTD Area'!$C$2:$CJ$2,0)))/'raw ISTD Area Cal'!$AJ14</f>
        <v>1.0717827466041541</v>
      </c>
      <c r="CE14" s="117">
        <f>(INDEX('raw ISTD Area'!$C$2:$CJ$57,MATCH($A14,'raw ISTD Area'!$C$2:$C$57,0),MATCH(CE$2,'raw ISTD Area'!$C$2:$CJ$2,0)))/'raw ISTD Area Cal'!$AJ14</f>
        <v>1.0346132785590461</v>
      </c>
      <c r="CF14" s="117">
        <f>(INDEX('raw ISTD Area'!$C$2:$CJ$57,MATCH($A14,'raw ISTD Area'!$C$2:$C$57,0),MATCH(CF$2,'raw ISTD Area'!$C$2:$CJ$2,0)))/'raw ISTD Area Cal'!$AJ14</f>
        <v>1.0419563302909716</v>
      </c>
      <c r="CG14" s="117">
        <f>(INDEX('raw ISTD Area'!$C$2:$CJ$57,MATCH($A14,'raw ISTD Area'!$C$2:$C$57,0),MATCH(CG$2,'raw ISTD Area'!$C$2:$CJ$2,0)))/'raw ISTD Area Cal'!$AJ14</f>
        <v>1.0217061618549912</v>
      </c>
      <c r="CH14" s="117">
        <f>(INDEX('raw ISTD Area'!$C$2:$CJ$57,MATCH($A14,'raw ISTD Area'!$C$2:$C$57,0),MATCH(CH$2,'raw ISTD Area'!$C$2:$CJ$2,0)))/'raw ISTD Area Cal'!$AJ14</f>
        <v>1.0105401811286094</v>
      </c>
      <c r="CJ14" s="148">
        <f t="shared" si="0"/>
        <v>0.1950110145775979</v>
      </c>
    </row>
    <row r="15" spans="1:88" x14ac:dyDescent="0.25">
      <c r="A15" s="101" t="s">
        <v>224</v>
      </c>
      <c r="B15" s="3"/>
      <c r="C15" s="117">
        <f>(INDEX('raw ISTD Area'!$C$2:$CJ$57,MATCH($A15,'raw ISTD Area'!$C$2:$C$57,0),MATCH(C$2,'raw ISTD Area'!$C$2:$CJ$2,0)))/'raw ISTD Area Cal'!$AJ15</f>
        <v>9.8625118878491508E-5</v>
      </c>
      <c r="D15" s="117">
        <f>(INDEX('raw ISTD Area'!$C$2:$CJ$57,MATCH($A15,'raw ISTD Area'!$C$2:$C$57,0),MATCH(D$2,'raw ISTD Area'!$C$2:$CJ$2,0)))/'raw ISTD Area Cal'!$AJ15</f>
        <v>3.5223256742318396E-5</v>
      </c>
      <c r="E15" s="117">
        <f>(INDEX('raw ISTD Area'!$C$2:$CJ$57,MATCH($A15,'raw ISTD Area'!$C$2:$C$57,0),MATCH(E$2,'raw ISTD Area'!$C$2:$CJ$2,0)))/'raw ISTD Area Cal'!$AJ15</f>
        <v>2.1133954045391037E-5</v>
      </c>
      <c r="F15" s="117">
        <f>(INDEX('raw ISTD Area'!$C$2:$CJ$57,MATCH($A15,'raw ISTD Area'!$C$2:$C$57,0),MATCH(F$2,'raw ISTD Area'!$C$2:$CJ$2,0)))/'raw ISTD Area Cal'!$AJ15</f>
        <v>0.98196099611370069</v>
      </c>
      <c r="G15" s="117">
        <f>(INDEX('raw ISTD Area'!$C$2:$CJ$57,MATCH($A15,'raw ISTD Area'!$C$2:$C$57,0),MATCH(G$2,'raw ISTD Area'!$C$2:$CJ$2,0)))/'raw ISTD Area Cal'!$AJ15</f>
        <v>0.99889633795540744</v>
      </c>
      <c r="H15" s="117">
        <f>(INDEX('raw ISTD Area'!$C$2:$CJ$57,MATCH($A15,'raw ISTD Area'!$C$2:$C$57,0),MATCH(H$2,'raw ISTD Area'!$C$2:$CJ$2,0)))/'raw ISTD Area Cal'!$AJ15</f>
        <v>0.95119700367495985</v>
      </c>
      <c r="I15" s="117">
        <f>(INDEX('raw ISTD Area'!$C$2:$CJ$57,MATCH($A15,'raw ISTD Area'!$C$2:$C$57,0),MATCH(I$2,'raw ISTD Area'!$C$2:$CJ$2,0)))/'raw ISTD Area Cal'!$AJ15</f>
        <v>1.0124784257552455</v>
      </c>
      <c r="J15" s="117">
        <f>(INDEX('raw ISTD Area'!$C$2:$CJ$57,MATCH($A15,'raw ISTD Area'!$C$2:$C$57,0),MATCH(J$2,'raw ISTD Area'!$C$2:$CJ$2,0)))/'raw ISTD Area Cal'!$AJ15</f>
        <v>0.96410984959669377</v>
      </c>
      <c r="K15" s="117">
        <f>(INDEX('raw ISTD Area'!$C$2:$CJ$57,MATCH($A15,'raw ISTD Area'!$C$2:$C$57,0),MATCH(K$2,'raw ISTD Area'!$C$2:$CJ$2,0)))/'raw ISTD Area Cal'!$AJ15</f>
        <v>1.0148524732596778</v>
      </c>
      <c r="L15" s="117">
        <f>(INDEX('raw ISTD Area'!$C$2:$CJ$57,MATCH($A15,'raw ISTD Area'!$C$2:$C$57,0),MATCH(L$2,'raw ISTD Area'!$C$2:$CJ$2,0)))/'raw ISTD Area Cal'!$AJ15</f>
        <v>0.9760223550269459</v>
      </c>
      <c r="M15" s="117">
        <f>(INDEX('raw ISTD Area'!$C$2:$CJ$57,MATCH($A15,'raw ISTD Area'!$C$2:$C$57,0),MATCH(M$2,'raw ISTD Area'!$C$2:$CJ$2,0)))/'raw ISTD Area Cal'!$AJ15</f>
        <v>1.0078360005166078</v>
      </c>
      <c r="N15" s="117">
        <f>(INDEX('raw ISTD Area'!$C$2:$CJ$57,MATCH($A15,'raw ISTD Area'!$C$2:$C$57,0),MATCH(N$2,'raw ISTD Area'!$C$2:$CJ$2,0)))/'raw ISTD Area Cal'!$AJ15</f>
        <v>0.99968533890643541</v>
      </c>
      <c r="O15" s="117">
        <f>(INDEX('raw ISTD Area'!$C$2:$CJ$57,MATCH($A15,'raw ISTD Area'!$C$2:$C$57,0),MATCH(O$2,'raw ISTD Area'!$C$2:$CJ$2,0)))/'raw ISTD Area Cal'!$AJ15</f>
        <v>0.97290157447957648</v>
      </c>
      <c r="P15" s="117">
        <f>(INDEX('raw ISTD Area'!$C$2:$CJ$57,MATCH($A15,'raw ISTD Area'!$C$2:$C$57,0),MATCH(P$2,'raw ISTD Area'!$C$2:$CJ$2,0)))/'raw ISTD Area Cal'!$AJ15</f>
        <v>0.97269023493912254</v>
      </c>
      <c r="Q15" s="117">
        <f>(INDEX('raw ISTD Area'!$C$2:$CJ$57,MATCH($A15,'raw ISTD Area'!$C$2:$C$57,0),MATCH(Q$2,'raw ISTD Area'!$C$2:$CJ$2,0)))/'raw ISTD Area Cal'!$AJ15</f>
        <v>1.0221507320566861</v>
      </c>
      <c r="R15" s="117">
        <f>(INDEX('raw ISTD Area'!$C$2:$CJ$57,MATCH($A15,'raw ISTD Area'!$C$2:$C$57,0),MATCH(R$2,'raw ISTD Area'!$C$2:$CJ$2,0)))/'raw ISTD Area Cal'!$AJ15</f>
        <v>1.0037007901750596</v>
      </c>
      <c r="S15" s="117">
        <f>(INDEX('raw ISTD Area'!$C$2:$CJ$57,MATCH($A15,'raw ISTD Area'!$C$2:$C$57,0),MATCH(S$2,'raw ISTD Area'!$C$2:$CJ$2,0)))/'raw ISTD Area Cal'!$AJ15</f>
        <v>0.97061206279132572</v>
      </c>
      <c r="T15" s="117">
        <f>(INDEX('raw ISTD Area'!$C$2:$CJ$57,MATCH($A15,'raw ISTD Area'!$C$2:$C$57,0),MATCH(T$2,'raw ISTD Area'!$C$2:$CJ$2,0)))/'raw ISTD Area Cal'!$AJ15</f>
        <v>0.96511723473952404</v>
      </c>
      <c r="U15" s="117">
        <f>(INDEX('raw ISTD Area'!$C$2:$CJ$57,MATCH($A15,'raw ISTD Area'!$C$2:$C$57,0),MATCH(U$2,'raw ISTD Area'!$C$2:$CJ$2,0)))/'raw ISTD Area Cal'!$AJ15</f>
        <v>0.94192624250038159</v>
      </c>
      <c r="V15" s="117">
        <f>(INDEX('raw ISTD Area'!$C$2:$CJ$57,MATCH($A15,'raw ISTD Area'!$C$2:$C$57,0),MATCH(V$2,'raw ISTD Area'!$C$2:$CJ$2,0)))/'raw ISTD Area Cal'!$AJ15</f>
        <v>1.8316093506005567E-4</v>
      </c>
      <c r="W15" s="117">
        <f>(INDEX('raw ISTD Area'!$C$2:$CJ$57,MATCH($A15,'raw ISTD Area'!$C$2:$C$57,0),MATCH(W$2,'raw ISTD Area'!$C$2:$CJ$2,0)))/'raw ISTD Area Cal'!$AJ15</f>
        <v>3.5223256742318396E-5</v>
      </c>
      <c r="X15" s="117">
        <f>(INDEX('raw ISTD Area'!$C$2:$CJ$57,MATCH($A15,'raw ISTD Area'!$C$2:$C$57,0),MATCH(X$2,'raw ISTD Area'!$C$2:$CJ$2,0)))/'raw ISTD Area Cal'!$AJ15</f>
        <v>2.8178605393854717E-5</v>
      </c>
      <c r="Y15" s="117">
        <f>(INDEX('raw ISTD Area'!$C$2:$CJ$57,MATCH($A15,'raw ISTD Area'!$C$2:$C$57,0),MATCH(Y$2,'raw ISTD Area'!$C$2:$CJ$2,0)))/'raw ISTD Area Cal'!$AJ15</f>
        <v>0.97545173826772025</v>
      </c>
      <c r="Z15" s="117">
        <f>(INDEX('raw ISTD Area'!$C$2:$CJ$57,MATCH($A15,'raw ISTD Area'!$C$2:$C$57,0),MATCH(Z$2,'raw ISTD Area'!$C$2:$CJ$2,0)))/'raw ISTD Area Cal'!$AJ15</f>
        <v>0.50208639090770335</v>
      </c>
      <c r="AA15" s="117">
        <f>(INDEX('raw ISTD Area'!$C$2:$CJ$57,MATCH($A15,'raw ISTD Area'!$C$2:$C$57,0),MATCH(AA$2,'raw ISTD Area'!$C$2:$CJ$2,0)))/'raw ISTD Area Cal'!$AJ15</f>
        <v>0.57019408014465023</v>
      </c>
      <c r="AB15" s="117">
        <f>(INDEX('raw ISTD Area'!$C$2:$CJ$57,MATCH($A15,'raw ISTD Area'!$C$2:$C$57,0),MATCH(AB$2,'raw ISTD Area'!$C$2:$CJ$2,0)))/'raw ISTD Area Cal'!$AJ15</f>
        <v>0.5601413626703925</v>
      </c>
      <c r="AC15" s="117">
        <f>(INDEX('raw ISTD Area'!$C$2:$CJ$57,MATCH($A15,'raw ISTD Area'!$C$2:$C$57,0),MATCH(AC$2,'raw ISTD Area'!$C$2:$CJ$2,0)))/'raw ISTD Area Cal'!$AJ15</f>
        <v>0.56436110882812229</v>
      </c>
      <c r="AD15" s="117">
        <f>(INDEX('raw ISTD Area'!$C$2:$CJ$57,MATCH($A15,'raw ISTD Area'!$C$2:$C$57,0),MATCH(AD$2,'raw ISTD Area'!$C$2:$CJ$2,0)))/'raw ISTD Area Cal'!$AJ15</f>
        <v>0.55682333188526612</v>
      </c>
      <c r="AE15" s="117">
        <f>(INDEX('raw ISTD Area'!$C$2:$CJ$57,MATCH($A15,'raw ISTD Area'!$C$2:$C$57,0),MATCH(AE$2,'raw ISTD Area'!$C$2:$CJ$2,0)))/'raw ISTD Area Cal'!$AJ15</f>
        <v>0.44377076704512103</v>
      </c>
      <c r="AF15" s="117">
        <f>(INDEX('raw ISTD Area'!$C$2:$CJ$57,MATCH($A15,'raw ISTD Area'!$C$2:$C$57,0),MATCH(AF$2,'raw ISTD Area'!$C$2:$CJ$2,0)))/'raw ISTD Area Cal'!$AJ15</f>
        <v>0.56311420553944425</v>
      </c>
      <c r="AG15" s="117">
        <f>(INDEX('raw ISTD Area'!$C$2:$CJ$57,MATCH($A15,'raw ISTD Area'!$C$2:$C$57,0),MATCH(AG$2,'raw ISTD Area'!$C$2:$CJ$2,0)))/'raw ISTD Area Cal'!$AJ15</f>
        <v>0.5532516936515951</v>
      </c>
      <c r="AH15" s="117">
        <f>(INDEX('raw ISTD Area'!$C$2:$CJ$57,MATCH($A15,'raw ISTD Area'!$C$2:$C$57,0),MATCH(AH$2,'raw ISTD Area'!$C$2:$CJ$2,0)))/'raw ISTD Area Cal'!$AJ15</f>
        <v>0.42464453863404211</v>
      </c>
      <c r="AI15" s="117">
        <f>(INDEX('raw ISTD Area'!$C$2:$CJ$57,MATCH($A15,'raw ISTD Area'!$C$2:$C$57,0),MATCH(AI$2,'raw ISTD Area'!$C$2:$CJ$2,0)))/'raw ISTD Area Cal'!$AJ15</f>
        <v>0.41223890760939758</v>
      </c>
      <c r="AJ15" s="117">
        <f>(INDEX('raw ISTD Area'!$C$2:$CJ$57,MATCH($A15,'raw ISTD Area'!$C$2:$C$57,0),MATCH(AJ$2,'raw ISTD Area'!$C$2:$CJ$2,0)))/'raw ISTD Area Cal'!$AJ15</f>
        <v>0.481889375491658</v>
      </c>
      <c r="AK15" s="117">
        <f>(INDEX('raw ISTD Area'!$C$2:$CJ$57,MATCH($A15,'raw ISTD Area'!$C$2:$C$57,0),MATCH(AK$2,'raw ISTD Area'!$C$2:$CJ$2,0)))/'raw ISTD Area Cal'!$AJ15</f>
        <v>0.54645360510032759</v>
      </c>
      <c r="AL15" s="117">
        <f>(INDEX('raw ISTD Area'!$C$2:$CJ$57,MATCH($A15,'raw ISTD Area'!$C$2:$C$57,0),MATCH(AL$2,'raw ISTD Area'!$C$2:$CJ$2,0)))/'raw ISTD Area Cal'!$AJ15</f>
        <v>1.1975907292388255E-4</v>
      </c>
      <c r="AM15" s="117">
        <f>(INDEX('raw ISTD Area'!$C$2:$CJ$57,MATCH($A15,'raw ISTD Area'!$C$2:$C$57,0),MATCH(AM$2,'raw ISTD Area'!$C$2:$CJ$2,0)))/'raw ISTD Area Cal'!$AJ15</f>
        <v>7.0446513484636792E-5</v>
      </c>
      <c r="AN15" s="117">
        <f>(INDEX('raw ISTD Area'!$C$2:$CJ$57,MATCH($A15,'raw ISTD Area'!$C$2:$C$57,0),MATCH(AN$2,'raw ISTD Area'!$C$2:$CJ$2,0)))/'raw ISTD Area Cal'!$AJ15</f>
        <v>4.9312559439245754E-5</v>
      </c>
      <c r="AO15" s="117">
        <f>(INDEX('raw ISTD Area'!$C$2:$CJ$57,MATCH($A15,'raw ISTD Area'!$C$2:$C$57,0),MATCH(AO$2,'raw ISTD Area'!$C$2:$CJ$2,0)))/'raw ISTD Area Cal'!$AJ15</f>
        <v>1.0287233917648027</v>
      </c>
      <c r="AP15" s="117">
        <f>(INDEX('raw ISTD Area'!$C$2:$CJ$57,MATCH($A15,'raw ISTD Area'!$C$2:$C$57,0),MATCH(AP$2,'raw ISTD Area'!$C$2:$CJ$2,0)))/'raw ISTD Area Cal'!$AJ15</f>
        <v>1.0482018527433048</v>
      </c>
      <c r="AQ15" s="117">
        <f>(INDEX('raw ISTD Area'!$C$2:$CJ$57,MATCH($A15,'raw ISTD Area'!$C$2:$C$57,0),MATCH(AQ$2,'raw ISTD Area'!$C$2:$CJ$2,0)))/'raw ISTD Area Cal'!$AJ15</f>
        <v>1.4089302696927358E-5</v>
      </c>
      <c r="AR15" s="117">
        <f>(INDEX('raw ISTD Area'!$C$2:$CJ$57,MATCH($A15,'raw ISTD Area'!$C$2:$C$57,0),MATCH(AR$2,'raw ISTD Area'!$C$2:$CJ$2,0)))/'raw ISTD Area Cal'!$AJ15</f>
        <v>9.1580467530027836E-5</v>
      </c>
      <c r="AS15" s="117">
        <f>(INDEX('raw ISTD Area'!$C$2:$CJ$57,MATCH($A15,'raw ISTD Area'!$C$2:$C$57,0),MATCH(AS$2,'raw ISTD Area'!$C$2:$CJ$2,0)))/'raw ISTD Area Cal'!$AJ15</f>
        <v>2.8178605393854717E-5</v>
      </c>
      <c r="AT15" s="117">
        <f>(INDEX('raw ISTD Area'!$C$2:$CJ$57,MATCH($A15,'raw ISTD Area'!$C$2:$C$57,0),MATCH(AT$2,'raw ISTD Area'!$C$2:$CJ$2,0)))/'raw ISTD Area Cal'!$AJ15</f>
        <v>1.0134717215953788</v>
      </c>
      <c r="AU15" s="117">
        <f>(INDEX('raw ISTD Area'!$C$2:$CJ$57,MATCH($A15,'raw ISTD Area'!$C$2:$C$57,0),MATCH(AU$2,'raw ISTD Area'!$C$2:$CJ$2,0)))/'raw ISTD Area Cal'!$AJ15</f>
        <v>0.49287903159526131</v>
      </c>
      <c r="AV15" s="117">
        <f>(INDEX('raw ISTD Area'!$C$2:$CJ$57,MATCH($A15,'raw ISTD Area'!$C$2:$C$57,0),MATCH(AV$2,'raw ISTD Area'!$C$2:$CJ$2,0)))/'raw ISTD Area Cal'!$AJ15</f>
        <v>0.44523605452560144</v>
      </c>
      <c r="AW15" s="117">
        <f>(INDEX('raw ISTD Area'!$C$2:$CJ$57,MATCH($A15,'raw ISTD Area'!$C$2:$C$57,0),MATCH(AW$2,'raw ISTD Area'!$C$2:$CJ$2,0)))/'raw ISTD Area Cal'!$AJ15</f>
        <v>0.48031137358960213</v>
      </c>
      <c r="AX15" s="117">
        <f>(INDEX('raw ISTD Area'!$C$2:$CJ$57,MATCH($A15,'raw ISTD Area'!$C$2:$C$57,0),MATCH(AX$2,'raw ISTD Area'!$C$2:$CJ$2,0)))/'raw ISTD Area Cal'!$AJ15</f>
        <v>0.46269270056709444</v>
      </c>
      <c r="AY15" s="117">
        <f>(INDEX('raw ISTD Area'!$C$2:$CJ$57,MATCH($A15,'raw ISTD Area'!$C$2:$C$57,0),MATCH(AY$2,'raw ISTD Area'!$C$2:$CJ$2,0)))/'raw ISTD Area Cal'!$AJ15</f>
        <v>0.64707236031043436</v>
      </c>
      <c r="AZ15" s="117">
        <f>(INDEX('raw ISTD Area'!$C$2:$CJ$57,MATCH($A15,'raw ISTD Area'!$C$2:$C$57,0),MATCH(AZ$2,'raw ISTD Area'!$C$2:$CJ$2,0)))/'raw ISTD Area Cal'!$AJ15</f>
        <v>0.51422432518110628</v>
      </c>
      <c r="BA15" s="117">
        <f>(INDEX('raw ISTD Area'!$C$2:$CJ$57,MATCH($A15,'raw ISTD Area'!$C$2:$C$57,0),MATCH(BA$2,'raw ISTD Area'!$C$2:$CJ$2,0)))/'raw ISTD Area Cal'!$AJ15</f>
        <v>0.42343990325345482</v>
      </c>
      <c r="BB15" s="117">
        <f>(INDEX('raw ISTD Area'!$C$2:$CJ$57,MATCH($A15,'raw ISTD Area'!$C$2:$C$57,0),MATCH(BB$2,'raw ISTD Area'!$C$2:$CJ$2,0)))/'raw ISTD Area Cal'!$AJ15</f>
        <v>0.50966643575865023</v>
      </c>
      <c r="BC15" s="117">
        <f>(INDEX('raw ISTD Area'!$C$2:$CJ$57,MATCH($A15,'raw ISTD Area'!$C$2:$C$57,0),MATCH(BC$2,'raw ISTD Area'!$C$2:$CJ$2,0)))/'raw ISTD Area Cal'!$AJ15</f>
        <v>4.2267908090782075E-5</v>
      </c>
      <c r="BD15" s="117">
        <f>(INDEX('raw ISTD Area'!$C$2:$CJ$57,MATCH($A15,'raw ISTD Area'!$C$2:$C$57,0),MATCH(BD$2,'raw ISTD Area'!$C$2:$CJ$2,0)))/'raw ISTD Area Cal'!$AJ15</f>
        <v>4.9312559439245754E-5</v>
      </c>
      <c r="BE15" s="117">
        <f>(INDEX('raw ISTD Area'!$C$2:$CJ$57,MATCH($A15,'raw ISTD Area'!$C$2:$C$57,0),MATCH(BE$2,'raw ISTD Area'!$C$2:$CJ$2,0)))/'raw ISTD Area Cal'!$AJ15</f>
        <v>2.1133954045391037E-5</v>
      </c>
      <c r="BF15" s="117">
        <f>(INDEX('raw ISTD Area'!$C$2:$CJ$57,MATCH($A15,'raw ISTD Area'!$C$2:$C$57,0),MATCH(BF$2,'raw ISTD Area'!$C$2:$CJ$2,0)))/'raw ISTD Area Cal'!$AJ15</f>
        <v>1.0438693921639997</v>
      </c>
      <c r="BG15" s="117">
        <f>(INDEX('raw ISTD Area'!$C$2:$CJ$57,MATCH($A15,'raw ISTD Area'!$C$2:$C$57,0),MATCH(BG$2,'raw ISTD Area'!$C$2:$CJ$2,0)))/'raw ISTD Area Cal'!$AJ15</f>
        <v>1.0738443836517124</v>
      </c>
      <c r="BH15" s="117">
        <f>(INDEX('raw ISTD Area'!$C$2:$CJ$57,MATCH($A15,'raw ISTD Area'!$C$2:$C$57,0),MATCH(BH$2,'raw ISTD Area'!$C$2:$CJ$2,0)))/'raw ISTD Area Cal'!$AJ15</f>
        <v>5.6357210787709433E-5</v>
      </c>
      <c r="BI15" s="117">
        <f>(INDEX('raw ISTD Area'!$C$2:$CJ$57,MATCH($A15,'raw ISTD Area'!$C$2:$C$57,0),MATCH(BI$2,'raw ISTD Area'!$C$2:$CJ$2,0)))/'raw ISTD Area Cal'!$AJ15</f>
        <v>2.8178605393854717E-5</v>
      </c>
      <c r="BJ15" s="117">
        <f>(INDEX('raw ISTD Area'!$C$2:$CJ$57,MATCH($A15,'raw ISTD Area'!$C$2:$C$57,0),MATCH(BJ$2,'raw ISTD Area'!$C$2:$CJ$2,0)))/'raw ISTD Area Cal'!$AJ15</f>
        <v>4.9312559439245754E-5</v>
      </c>
      <c r="BK15" s="117">
        <f>(INDEX('raw ISTD Area'!$C$2:$CJ$57,MATCH($A15,'raw ISTD Area'!$C$2:$C$57,0),MATCH(BK$2,'raw ISTD Area'!$C$2:$CJ$2,0)))/'raw ISTD Area Cal'!$AJ15</f>
        <v>1.0225734111375939</v>
      </c>
      <c r="BL15" s="117">
        <f>(INDEX('raw ISTD Area'!$C$2:$CJ$57,MATCH($A15,'raw ISTD Area'!$C$2:$C$57,0),MATCH(BL$2,'raw ISTD Area'!$C$2:$CJ$2,0)))/'raw ISTD Area Cal'!$AJ15</f>
        <v>0.5449953622711956</v>
      </c>
      <c r="BM15" s="117">
        <f>(INDEX('raw ISTD Area'!$C$2:$CJ$57,MATCH($A15,'raw ISTD Area'!$C$2:$C$57,0),MATCH(BM$2,'raw ISTD Area'!$C$2:$CJ$2,0)))/'raw ISTD Area Cal'!$AJ15</f>
        <v>0.5902431578823778</v>
      </c>
      <c r="BN15" s="117">
        <f>(INDEX('raw ISTD Area'!$C$2:$CJ$57,MATCH($A15,'raw ISTD Area'!$C$2:$C$57,0),MATCH(BN$2,'raw ISTD Area'!$C$2:$CJ$2,0)))/'raw ISTD Area Cal'!$AJ15</f>
        <v>0.37946718953634456</v>
      </c>
      <c r="BO15" s="117">
        <f>(INDEX('raw ISTD Area'!$C$2:$CJ$57,MATCH($A15,'raw ISTD Area'!$C$2:$C$57,0),MATCH(BO$2,'raw ISTD Area'!$C$2:$CJ$2,0)))/'raw ISTD Area Cal'!$AJ15</f>
        <v>0.50450270632022642</v>
      </c>
      <c r="BP15" s="117">
        <f>(INDEX('raw ISTD Area'!$C$2:$CJ$57,MATCH($A15,'raw ISTD Area'!$C$2:$C$57,0),MATCH(BP$2,'raw ISTD Area'!$C$2:$CJ$2,0)))/'raw ISTD Area Cal'!$AJ15</f>
        <v>9.8625118878491508E-5</v>
      </c>
      <c r="BQ15" s="117">
        <f>(INDEX('raw ISTD Area'!$C$2:$CJ$57,MATCH($A15,'raw ISTD Area'!$C$2:$C$57,0),MATCH(BQ$2,'raw ISTD Area'!$C$2:$CJ$2,0)))/'raw ISTD Area Cal'!$AJ15</f>
        <v>2.1133954045391037E-5</v>
      </c>
      <c r="BR15" s="117">
        <f>(INDEX('raw ISTD Area'!$C$2:$CJ$57,MATCH($A15,'raw ISTD Area'!$C$2:$C$57,0),MATCH(BR$2,'raw ISTD Area'!$C$2:$CJ$2,0)))/'raw ISTD Area Cal'!$AJ15</f>
        <v>2.1133954045391037E-5</v>
      </c>
      <c r="BS15" s="117">
        <f>(INDEX('raw ISTD Area'!$C$2:$CJ$57,MATCH($A15,'raw ISTD Area'!$C$2:$C$57,0),MATCH(BS$2,'raw ISTD Area'!$C$2:$CJ$2,0)))/'raw ISTD Area Cal'!$AJ15</f>
        <v>0.97532493454344793</v>
      </c>
      <c r="BT15" s="117">
        <f>(INDEX('raw ISTD Area'!$C$2:$CJ$57,MATCH($A15,'raw ISTD Area'!$C$2:$C$57,0),MATCH(BT$2,'raw ISTD Area'!$C$2:$CJ$2,0)))/'raw ISTD Area Cal'!$AJ15</f>
        <v>0.95834732479365048</v>
      </c>
      <c r="BU15" s="117">
        <f>(INDEX('raw ISTD Area'!$C$2:$CJ$57,MATCH($A15,'raw ISTD Area'!$C$2:$C$57,0),MATCH(BU$2,'raw ISTD Area'!$C$2:$CJ$2,0)))/'raw ISTD Area Cal'!$AJ15</f>
        <v>0.95241572835824406</v>
      </c>
      <c r="BV15" s="117">
        <f>(INDEX('raw ISTD Area'!$C$2:$CJ$57,MATCH($A15,'raw ISTD Area'!$C$2:$C$57,0),MATCH(BV$2,'raw ISTD Area'!$C$2:$CJ$2,0)))/'raw ISTD Area Cal'!$AJ15</f>
        <v>1.0204811496871002</v>
      </c>
      <c r="BW15" s="117">
        <f>(INDEX('raw ISTD Area'!$C$2:$CJ$57,MATCH($A15,'raw ISTD Area'!$C$2:$C$57,0),MATCH(BW$2,'raw ISTD Area'!$C$2:$CJ$2,0)))/'raw ISTD Area Cal'!$AJ15</f>
        <v>1.0085193316974088</v>
      </c>
      <c r="BX15" s="117">
        <f>(INDEX('raw ISTD Area'!$C$2:$CJ$57,MATCH($A15,'raw ISTD Area'!$C$2:$C$57,0),MATCH(BX$2,'raw ISTD Area'!$C$2:$CJ$2,0)))/'raw ISTD Area Cal'!$AJ15</f>
        <v>1.0464688685115826</v>
      </c>
      <c r="BY15" s="117">
        <f>(INDEX('raw ISTD Area'!$C$2:$CJ$57,MATCH($A15,'raw ISTD Area'!$C$2:$C$57,0),MATCH(BY$2,'raw ISTD Area'!$C$2:$CJ$2,0)))/'raw ISTD Area Cal'!$AJ15</f>
        <v>0.99929788308226986</v>
      </c>
      <c r="BZ15" s="117">
        <f>(INDEX('raw ISTD Area'!$C$2:$CJ$57,MATCH($A15,'raw ISTD Area'!$C$2:$C$57,0),MATCH(BZ$2,'raw ISTD Area'!$C$2:$CJ$2,0)))/'raw ISTD Area Cal'!$AJ15</f>
        <v>1.0464477345575374</v>
      </c>
      <c r="CA15" s="117">
        <f>(INDEX('raw ISTD Area'!$C$2:$CJ$57,MATCH($A15,'raw ISTD Area'!$C$2:$C$57,0),MATCH(CA$2,'raw ISTD Area'!$C$2:$CJ$2,0)))/'raw ISTD Area Cal'!$AJ15</f>
        <v>1.04056545068157</v>
      </c>
      <c r="CB15" s="117">
        <f>(INDEX('raw ISTD Area'!$C$2:$CJ$57,MATCH($A15,'raw ISTD Area'!$C$2:$C$57,0),MATCH(CB$2,'raw ISTD Area'!$C$2:$CJ$2,0)))/'raw ISTD Area Cal'!$AJ15</f>
        <v>1.0044827464747392</v>
      </c>
      <c r="CC15" s="117">
        <f>(INDEX('raw ISTD Area'!$C$2:$CJ$57,MATCH($A15,'raw ISTD Area'!$C$2:$C$57,0),MATCH(CC$2,'raw ISTD Area'!$C$2:$CJ$2,0)))/'raw ISTD Area Cal'!$AJ15</f>
        <v>0.99988963379554086</v>
      </c>
      <c r="CD15" s="117">
        <f>(INDEX('raw ISTD Area'!$C$2:$CJ$57,MATCH($A15,'raw ISTD Area'!$C$2:$C$57,0),MATCH(CD$2,'raw ISTD Area'!$C$2:$CJ$2,0)))/'raw ISTD Area Cal'!$AJ15</f>
        <v>1.0635451033802585</v>
      </c>
      <c r="CE15" s="117">
        <f>(INDEX('raw ISTD Area'!$C$2:$CJ$57,MATCH($A15,'raw ISTD Area'!$C$2:$C$57,0),MATCH(CE$2,'raw ISTD Area'!$C$2:$CJ$2,0)))/'raw ISTD Area Cal'!$AJ15</f>
        <v>1.0473353606274436</v>
      </c>
      <c r="CF15" s="117">
        <f>(INDEX('raw ISTD Area'!$C$2:$CJ$57,MATCH($A15,'raw ISTD Area'!$C$2:$C$57,0),MATCH(CF$2,'raw ISTD Area'!$C$2:$CJ$2,0)))/'raw ISTD Area Cal'!$AJ15</f>
        <v>1.029505348064482</v>
      </c>
      <c r="CG15" s="117">
        <f>(INDEX('raw ISTD Area'!$C$2:$CJ$57,MATCH($A15,'raw ISTD Area'!$C$2:$C$57,0),MATCH(CG$2,'raw ISTD Area'!$C$2:$CJ$2,0)))/'raw ISTD Area Cal'!$AJ15</f>
        <v>1.0039543976236043</v>
      </c>
      <c r="CH15" s="117">
        <f>(INDEX('raw ISTD Area'!$C$2:$CJ$57,MATCH($A15,'raw ISTD Area'!$C$2:$C$57,0),MATCH(CH$2,'raw ISTD Area'!$C$2:$CJ$2,0)))/'raw ISTD Area Cal'!$AJ15</f>
        <v>1.0045672822909206</v>
      </c>
      <c r="CJ15" s="148">
        <f t="shared" si="0"/>
        <v>0.50772457761444612</v>
      </c>
    </row>
    <row r="16" spans="1:88" x14ac:dyDescent="0.25">
      <c r="A16" s="101" t="s">
        <v>191</v>
      </c>
      <c r="B16" s="3"/>
      <c r="C16" s="117">
        <f>(INDEX('raw ISTD Area'!$C$2:$CJ$57,MATCH($A16,'raw ISTD Area'!$C$2:$C$57,0),MATCH(C$2,'raw ISTD Area'!$C$2:$CJ$2,0)))/'raw ISTD Area Cal'!$AJ16</f>
        <v>3.5940611238257335E-4</v>
      </c>
      <c r="D16" s="117">
        <f>(INDEX('raw ISTD Area'!$C$2:$CJ$57,MATCH($A16,'raw ISTD Area'!$C$2:$C$57,0),MATCH(D$2,'raw ISTD Area'!$C$2:$CJ$2,0)))/'raw ISTD Area Cal'!$AJ16</f>
        <v>2.478662844017747E-5</v>
      </c>
      <c r="E16" s="117">
        <f>(INDEX('raw ISTD Area'!$C$2:$CJ$57,MATCH($A16,'raw ISTD Area'!$C$2:$C$57,0),MATCH(E$2,'raw ISTD Area'!$C$2:$CJ$2,0)))/'raw ISTD Area Cal'!$AJ16</f>
        <v>1.2393314220088735E-5</v>
      </c>
      <c r="F16" s="117">
        <f>(INDEX('raw ISTD Area'!$C$2:$CJ$57,MATCH($A16,'raw ISTD Area'!$C$2:$C$57,0),MATCH(F$2,'raw ISTD Area'!$C$2:$CJ$2,0)))/'raw ISTD Area Cal'!$AJ16</f>
        <v>1.0112696537308006</v>
      </c>
      <c r="G16" s="117">
        <f>(INDEX('raw ISTD Area'!$C$2:$CJ$57,MATCH($A16,'raw ISTD Area'!$C$2:$C$57,0),MATCH(G$2,'raw ISTD Area'!$C$2:$CJ$2,0)))/'raw ISTD Area Cal'!$AJ16</f>
        <v>1.0381755389026133</v>
      </c>
      <c r="H16" s="117">
        <f>(INDEX('raw ISTD Area'!$C$2:$CJ$57,MATCH($A16,'raw ISTD Area'!$C$2:$C$57,0),MATCH(H$2,'raw ISTD Area'!$C$2:$CJ$2,0)))/'raw ISTD Area Cal'!$AJ16</f>
        <v>0.95387621557756974</v>
      </c>
      <c r="I16" s="117">
        <f>(INDEX('raw ISTD Area'!$C$2:$CJ$57,MATCH($A16,'raw ISTD Area'!$C$2:$C$57,0),MATCH(I$2,'raw ISTD Area'!$C$2:$CJ$2,0)))/'raw ISTD Area Cal'!$AJ16</f>
        <v>1.0317434088223871</v>
      </c>
      <c r="J16" s="117">
        <f>(INDEX('raw ISTD Area'!$C$2:$CJ$57,MATCH($A16,'raw ISTD Area'!$C$2:$C$57,0),MATCH(J$2,'raw ISTD Area'!$C$2:$CJ$2,0)))/'raw ISTD Area Cal'!$AJ16</f>
        <v>0.99064717886857301</v>
      </c>
      <c r="K16" s="117">
        <f>(INDEX('raw ISTD Area'!$C$2:$CJ$57,MATCH($A16,'raw ISTD Area'!$C$2:$C$57,0),MATCH(K$2,'raw ISTD Area'!$C$2:$CJ$2,0)))/'raw ISTD Area Cal'!$AJ16</f>
        <v>1.0281989209554419</v>
      </c>
      <c r="L16" s="117">
        <f>(INDEX('raw ISTD Area'!$C$2:$CJ$57,MATCH($A16,'raw ISTD Area'!$C$2:$C$57,0),MATCH(L$2,'raw ISTD Area'!$C$2:$CJ$2,0)))/'raw ISTD Area Cal'!$AJ16</f>
        <v>1.0178381102674476</v>
      </c>
      <c r="M16" s="117">
        <f>(INDEX('raw ISTD Area'!$C$2:$CJ$57,MATCH($A16,'raw ISTD Area'!$C$2:$C$57,0),MATCH(M$2,'raw ISTD Area'!$C$2:$CJ$2,0)))/'raw ISTD Area Cal'!$AJ16</f>
        <v>1.0342840382375054</v>
      </c>
      <c r="N16" s="117">
        <f>(INDEX('raw ISTD Area'!$C$2:$CJ$57,MATCH($A16,'raw ISTD Area'!$C$2:$C$57,0),MATCH(N$2,'raw ISTD Area'!$C$2:$CJ$2,0)))/'raw ISTD Area Cal'!$AJ16</f>
        <v>0.99846736014144899</v>
      </c>
      <c r="O16" s="117">
        <f>(INDEX('raw ISTD Area'!$C$2:$CJ$57,MATCH($A16,'raw ISTD Area'!$C$2:$C$57,0),MATCH(O$2,'raw ISTD Area'!$C$2:$CJ$2,0)))/'raw ISTD Area Cal'!$AJ16</f>
        <v>1.0014293622400501</v>
      </c>
      <c r="P16" s="117">
        <f>(INDEX('raw ISTD Area'!$C$2:$CJ$57,MATCH($A16,'raw ISTD Area'!$C$2:$C$57,0),MATCH(P$2,'raw ISTD Area'!$C$2:$CJ$2,0)))/'raw ISTD Area Cal'!$AJ16</f>
        <v>1.0110837540174993</v>
      </c>
      <c r="Q16" s="117">
        <f>(INDEX('raw ISTD Area'!$C$2:$CJ$57,MATCH($A16,'raw ISTD Area'!$C$2:$C$57,0),MATCH(Q$2,'raw ISTD Area'!$C$2:$CJ$2,0)))/'raw ISTD Area Cal'!$AJ16</f>
        <v>1.0653540769872678</v>
      </c>
      <c r="R16" s="117">
        <f>(INDEX('raw ISTD Area'!$C$2:$CJ$57,MATCH($A16,'raw ISTD Area'!$C$2:$C$57,0),MATCH(R$2,'raw ISTD Area'!$C$2:$CJ$2,0)))/'raw ISTD Area Cal'!$AJ16</f>
        <v>1.0211843051068716</v>
      </c>
      <c r="S16" s="117">
        <f>(INDEX('raw ISTD Area'!$C$2:$CJ$57,MATCH($A16,'raw ISTD Area'!$C$2:$C$57,0),MATCH(S$2,'raw ISTD Area'!$C$2:$CJ$2,0)))/'raw ISTD Area Cal'!$AJ16</f>
        <v>0.91819586393793418</v>
      </c>
      <c r="T16" s="117">
        <f>(INDEX('raw ISTD Area'!$C$2:$CJ$57,MATCH($A16,'raw ISTD Area'!$C$2:$C$57,0),MATCH(T$2,'raw ISTD Area'!$C$2:$CJ$2,0)))/'raw ISTD Area Cal'!$AJ16</f>
        <v>0.93907859839878371</v>
      </c>
      <c r="U16" s="117">
        <f>(INDEX('raw ISTD Area'!$C$2:$CJ$57,MATCH($A16,'raw ISTD Area'!$C$2:$C$57,0),MATCH(U$2,'raw ISTD Area'!$C$2:$CJ$2,0)))/'raw ISTD Area Cal'!$AJ16</f>
        <v>0.86083960572736351</v>
      </c>
      <c r="V16" s="117">
        <f>(INDEX('raw ISTD Area'!$C$2:$CJ$57,MATCH($A16,'raw ISTD Area'!$C$2:$C$57,0),MATCH(V$2,'raw ISTD Area'!$C$2:$CJ$2,0)))/'raw ISTD Area Cal'!$AJ16</f>
        <v>5.5769913990399305E-4</v>
      </c>
      <c r="W16" s="117">
        <f>(INDEX('raw ISTD Area'!$C$2:$CJ$57,MATCH($A16,'raw ISTD Area'!$C$2:$C$57,0),MATCH(W$2,'raw ISTD Area'!$C$2:$CJ$2,0)))/'raw ISTD Area Cal'!$AJ16</f>
        <v>1.8589971330133104E-4</v>
      </c>
      <c r="X16" s="117">
        <f>(INDEX('raw ISTD Area'!$C$2:$CJ$57,MATCH($A16,'raw ISTD Area'!$C$2:$C$57,0),MATCH(X$2,'raw ISTD Area'!$C$2:$CJ$2,0)))/'raw ISTD Area Cal'!$AJ16</f>
        <v>1.6111308486115356E-4</v>
      </c>
      <c r="Y16" s="117">
        <f>(INDEX('raw ISTD Area'!$C$2:$CJ$57,MATCH($A16,'raw ISTD Area'!$C$2:$C$57,0),MATCH(Y$2,'raw ISTD Area'!$C$2:$CJ$2,0)))/'raw ISTD Area Cal'!$AJ16</f>
        <v>1.0258689778820651</v>
      </c>
      <c r="Z16" s="117">
        <f>(INDEX('raw ISTD Area'!$C$2:$CJ$57,MATCH($A16,'raw ISTD Area'!$C$2:$C$57,0),MATCH(Z$2,'raw ISTD Area'!$C$2:$CJ$2,0)))/'raw ISTD Area Cal'!$AJ16</f>
        <v>0.17827782505597645</v>
      </c>
      <c r="AA16" s="117">
        <f>(INDEX('raw ISTD Area'!$C$2:$CJ$57,MATCH($A16,'raw ISTD Area'!$C$2:$C$57,0),MATCH(AA$2,'raw ISTD Area'!$C$2:$CJ$2,0)))/'raw ISTD Area Cal'!$AJ16</f>
        <v>0.20165161567506382</v>
      </c>
      <c r="AB16" s="117">
        <f>(INDEX('raw ISTD Area'!$C$2:$CJ$57,MATCH($A16,'raw ISTD Area'!$C$2:$C$57,0),MATCH(AB$2,'raw ISTD Area'!$C$2:$CJ$2,0)))/'raw ISTD Area Cal'!$AJ16</f>
        <v>0.19292672246412135</v>
      </c>
      <c r="AC16" s="117">
        <f>(INDEX('raw ISTD Area'!$C$2:$CJ$57,MATCH($A16,'raw ISTD Area'!$C$2:$C$57,0),MATCH(AC$2,'raw ISTD Area'!$C$2:$CJ$2,0)))/'raw ISTD Area Cal'!$AJ16</f>
        <v>0.10124098386390488</v>
      </c>
      <c r="AD16" s="117">
        <f>(INDEX('raw ISTD Area'!$C$2:$CJ$57,MATCH($A16,'raw ISTD Area'!$C$2:$C$57,0),MATCH(AD$2,'raw ISTD Area'!$C$2:$CJ$2,0)))/'raw ISTD Area Cal'!$AJ16</f>
        <v>0.158522882189155</v>
      </c>
      <c r="AE16" s="117">
        <f>(INDEX('raw ISTD Area'!$C$2:$CJ$57,MATCH($A16,'raw ISTD Area'!$C$2:$C$57,0),MATCH(AE$2,'raw ISTD Area'!$C$2:$CJ$2,0)))/'raw ISTD Area Cal'!$AJ16</f>
        <v>0.16246395611114323</v>
      </c>
      <c r="AF16" s="117">
        <f>(INDEX('raw ISTD Area'!$C$2:$CJ$57,MATCH($A16,'raw ISTD Area'!$C$2:$C$57,0),MATCH(AF$2,'raw ISTD Area'!$C$2:$CJ$2,0)))/'raw ISTD Area Cal'!$AJ16</f>
        <v>0.12644898498756538</v>
      </c>
      <c r="AG16" s="117">
        <f>(INDEX('raw ISTD Area'!$C$2:$CJ$57,MATCH($A16,'raw ISTD Area'!$C$2:$C$57,0),MATCH(AG$2,'raw ISTD Area'!$C$2:$CJ$2,0)))/'raw ISTD Area Cal'!$AJ16</f>
        <v>0.13879272595077374</v>
      </c>
      <c r="AH16" s="117">
        <f>(INDEX('raw ISTD Area'!$C$2:$CJ$57,MATCH($A16,'raw ISTD Area'!$C$2:$C$57,0),MATCH(AH$2,'raw ISTD Area'!$C$2:$CJ$2,0)))/'raw ISTD Area Cal'!$AJ16</f>
        <v>0.18457362867978153</v>
      </c>
      <c r="AI16" s="117">
        <f>(INDEX('raw ISTD Area'!$C$2:$CJ$57,MATCH($A16,'raw ISTD Area'!$C$2:$C$57,0),MATCH(AI$2,'raw ISTD Area'!$C$2:$CJ$2,0)))/'raw ISTD Area Cal'!$AJ16</f>
        <v>0.20158964910396338</v>
      </c>
      <c r="AJ16" s="117">
        <f>(INDEX('raw ISTD Area'!$C$2:$CJ$57,MATCH($A16,'raw ISTD Area'!$C$2:$C$57,0),MATCH(AJ$2,'raw ISTD Area'!$C$2:$CJ$2,0)))/'raw ISTD Area Cal'!$AJ16</f>
        <v>0.23011905843860764</v>
      </c>
      <c r="AK16" s="117">
        <f>(INDEX('raw ISTD Area'!$C$2:$CJ$57,MATCH($A16,'raw ISTD Area'!$C$2:$C$57,0),MATCH(AK$2,'raw ISTD Area'!$C$2:$CJ$2,0)))/'raw ISTD Area Cal'!$AJ16</f>
        <v>0.2241083010418646</v>
      </c>
      <c r="AL16" s="117">
        <f>(INDEX('raw ISTD Area'!$C$2:$CJ$57,MATCH($A16,'raw ISTD Area'!$C$2:$C$57,0),MATCH(AL$2,'raw ISTD Area'!$C$2:$CJ$2,0)))/'raw ISTD Area Cal'!$AJ16</f>
        <v>3.7179942660266209E-5</v>
      </c>
      <c r="AM16" s="117">
        <f>(INDEX('raw ISTD Area'!$C$2:$CJ$57,MATCH($A16,'raw ISTD Area'!$C$2:$C$57,0),MATCH(AM$2,'raw ISTD Area'!$C$2:$CJ$2,0)))/'raw ISTD Area Cal'!$AJ16</f>
        <v>4.957325688035494E-5</v>
      </c>
      <c r="AN16" s="117">
        <f>(INDEX('raw ISTD Area'!$C$2:$CJ$57,MATCH($A16,'raw ISTD Area'!$C$2:$C$57,0),MATCH(AN$2,'raw ISTD Area'!$C$2:$CJ$2,0)))/'raw ISTD Area Cal'!$AJ16</f>
        <v>6.1966571100443679E-5</v>
      </c>
      <c r="AO16" s="117">
        <f>(INDEX('raw ISTD Area'!$C$2:$CJ$57,MATCH($A16,'raw ISTD Area'!$C$2:$C$57,0),MATCH(AO$2,'raw ISTD Area'!$C$2:$CJ$2,0)))/'raw ISTD Area Cal'!$AJ16</f>
        <v>0.92442970099063881</v>
      </c>
      <c r="AP16" s="117">
        <f>(INDEX('raw ISTD Area'!$C$2:$CJ$57,MATCH($A16,'raw ISTD Area'!$C$2:$C$57,0),MATCH(AP$2,'raw ISTD Area'!$C$2:$CJ$2,0)))/'raw ISTD Area Cal'!$AJ16</f>
        <v>0.97369312501549155</v>
      </c>
      <c r="AQ16" s="117">
        <f>(INDEX('raw ISTD Area'!$C$2:$CJ$57,MATCH($A16,'raw ISTD Area'!$C$2:$C$57,0),MATCH(AQ$2,'raw ISTD Area'!$C$2:$CJ$2,0)))/'raw ISTD Area Cal'!$AJ16</f>
        <v>2.9743954128212967E-4</v>
      </c>
      <c r="AR16" s="117">
        <f>(INDEX('raw ISTD Area'!$C$2:$CJ$57,MATCH($A16,'raw ISTD Area'!$C$2:$C$57,0),MATCH(AR$2,'raw ISTD Area'!$C$2:$CJ$2,0)))/'raw ISTD Area Cal'!$AJ16</f>
        <v>1.2393314220088735E-5</v>
      </c>
      <c r="AS16" s="117">
        <f>(INDEX('raw ISTD Area'!$C$2:$CJ$57,MATCH($A16,'raw ISTD Area'!$C$2:$C$57,0),MATCH(AS$2,'raw ISTD Area'!$C$2:$CJ$2,0)))/'raw ISTD Area Cal'!$AJ16</f>
        <v>1.2393314220088735E-5</v>
      </c>
      <c r="AT16" s="117">
        <f>(INDEX('raw ISTD Area'!$C$2:$CJ$57,MATCH($A16,'raw ISTD Area'!$C$2:$C$57,0),MATCH(AT$2,'raw ISTD Area'!$C$2:$CJ$2,0)))/'raw ISTD Area Cal'!$AJ16</f>
        <v>0.97661794717143258</v>
      </c>
      <c r="AU16" s="117">
        <f>(INDEX('raw ISTD Area'!$C$2:$CJ$57,MATCH($A16,'raw ISTD Area'!$C$2:$C$57,0),MATCH(AU$2,'raw ISTD Area'!$C$2:$CJ$2,0)))/'raw ISTD Area Cal'!$AJ16</f>
        <v>0.13724356167326265</v>
      </c>
      <c r="AV16" s="117">
        <f>(INDEX('raw ISTD Area'!$C$2:$CJ$57,MATCH($A16,'raw ISTD Area'!$C$2:$C$57,0),MATCH(AV$2,'raw ISTD Area'!$C$2:$CJ$2,0)))/'raw ISTD Area Cal'!$AJ16</f>
        <v>0.12874174811828179</v>
      </c>
      <c r="AW16" s="117">
        <f>(INDEX('raw ISTD Area'!$C$2:$CJ$57,MATCH($A16,'raw ISTD Area'!$C$2:$C$57,0),MATCH(AW$2,'raw ISTD Area'!$C$2:$CJ$2,0)))/'raw ISTD Area Cal'!$AJ16</f>
        <v>0.12996868622607058</v>
      </c>
      <c r="AX16" s="117">
        <f>(INDEX('raw ISTD Area'!$C$2:$CJ$57,MATCH($A16,'raw ISTD Area'!$C$2:$C$57,0),MATCH(AX$2,'raw ISTD Area'!$C$2:$CJ$2,0)))/'raw ISTD Area Cal'!$AJ16</f>
        <v>0.11960787553807639</v>
      </c>
      <c r="AY16" s="117">
        <f>(INDEX('raw ISTD Area'!$C$2:$CJ$57,MATCH($A16,'raw ISTD Area'!$C$2:$C$57,0),MATCH(AY$2,'raw ISTD Area'!$C$2:$CJ$2,0)))/'raw ISTD Area Cal'!$AJ16</f>
        <v>0.17307263308353918</v>
      </c>
      <c r="AZ16" s="117">
        <f>(INDEX('raw ISTD Area'!$C$2:$CJ$57,MATCH($A16,'raw ISTD Area'!$C$2:$C$57,0),MATCH(AZ$2,'raw ISTD Area'!$C$2:$CJ$2,0)))/'raw ISTD Area Cal'!$AJ16</f>
        <v>0.19524427222327795</v>
      </c>
      <c r="BA16" s="117">
        <f>(INDEX('raw ISTD Area'!$C$2:$CJ$57,MATCH($A16,'raw ISTD Area'!$C$2:$C$57,0),MATCH(BA$2,'raw ISTD Area'!$C$2:$CJ$2,0)))/'raw ISTD Area Cal'!$AJ16</f>
        <v>0.21551973428734311</v>
      </c>
      <c r="BB16" s="117">
        <f>(INDEX('raw ISTD Area'!$C$2:$CJ$57,MATCH($A16,'raw ISTD Area'!$C$2:$C$57,0),MATCH(BB$2,'raw ISTD Area'!$C$2:$CJ$2,0)))/'raw ISTD Area Cal'!$AJ16</f>
        <v>0.21503639503275965</v>
      </c>
      <c r="BC16" s="117">
        <f>(INDEX('raw ISTD Area'!$C$2:$CJ$57,MATCH($A16,'raw ISTD Area'!$C$2:$C$57,0),MATCH(BC$2,'raw ISTD Area'!$C$2:$CJ$2,0)))/'raw ISTD Area Cal'!$AJ16</f>
        <v>6.1966571100443679E-5</v>
      </c>
      <c r="BD16" s="117">
        <f>(INDEX('raw ISTD Area'!$C$2:$CJ$57,MATCH($A16,'raw ISTD Area'!$C$2:$C$57,0),MATCH(BD$2,'raw ISTD Area'!$C$2:$CJ$2,0)))/'raw ISTD Area Cal'!$AJ16</f>
        <v>9.9146513760709881E-5</v>
      </c>
      <c r="BE16" s="117">
        <f>(INDEX('raw ISTD Area'!$C$2:$CJ$57,MATCH($A16,'raw ISTD Area'!$C$2:$C$57,0),MATCH(BE$2,'raw ISTD Area'!$C$2:$CJ$2,0)))/'raw ISTD Area Cal'!$AJ16</f>
        <v>2.478662844017747E-5</v>
      </c>
      <c r="BF16" s="117">
        <f>(INDEX('raw ISTD Area'!$C$2:$CJ$57,MATCH($A16,'raw ISTD Area'!$C$2:$C$57,0),MATCH(BF$2,'raw ISTD Area'!$C$2:$CJ$2,0)))/'raw ISTD Area Cal'!$AJ16</f>
        <v>0.98179835251542957</v>
      </c>
      <c r="BG16" s="117">
        <f>(INDEX('raw ISTD Area'!$C$2:$CJ$57,MATCH($A16,'raw ISTD Area'!$C$2:$C$57,0),MATCH(BG$2,'raw ISTD Area'!$C$2:$CJ$2,0)))/'raw ISTD Area Cal'!$AJ16</f>
        <v>1.0384853717581155</v>
      </c>
      <c r="BH16" s="117">
        <f>(INDEX('raw ISTD Area'!$C$2:$CJ$57,MATCH($A16,'raw ISTD Area'!$C$2:$C$57,0),MATCH(BH$2,'raw ISTD Area'!$C$2:$CJ$2,0)))/'raw ISTD Area Cal'!$AJ16</f>
        <v>5.7009245412408178E-4</v>
      </c>
      <c r="BI16" s="117">
        <f>(INDEX('raw ISTD Area'!$C$2:$CJ$57,MATCH($A16,'raw ISTD Area'!$C$2:$C$57,0),MATCH(BI$2,'raw ISTD Area'!$C$2:$CJ$2,0)))/'raw ISTD Area Cal'!$AJ16</f>
        <v>2.478662844017747E-5</v>
      </c>
      <c r="BJ16" s="117">
        <f>(INDEX('raw ISTD Area'!$C$2:$CJ$57,MATCH($A16,'raw ISTD Area'!$C$2:$C$57,0),MATCH(BJ$2,'raw ISTD Area'!$C$2:$CJ$2,0)))/'raw ISTD Area Cal'!$AJ16</f>
        <v>3.7179942660266209E-5</v>
      </c>
      <c r="BK16" s="117">
        <f>(INDEX('raw ISTD Area'!$C$2:$CJ$57,MATCH($A16,'raw ISTD Area'!$C$2:$C$57,0),MATCH(BK$2,'raw ISTD Area'!$C$2:$CJ$2,0)))/'raw ISTD Area Cal'!$AJ16</f>
        <v>0.9124205795113729</v>
      </c>
      <c r="BL16" s="117">
        <f>(INDEX('raw ISTD Area'!$C$2:$CJ$57,MATCH($A16,'raw ISTD Area'!$C$2:$C$57,0),MATCH(BL$2,'raw ISTD Area'!$C$2:$CJ$2,0)))/'raw ISTD Area Cal'!$AJ16</f>
        <v>0.13482686540034536</v>
      </c>
      <c r="BM16" s="117">
        <f>(INDEX('raw ISTD Area'!$C$2:$CJ$57,MATCH($A16,'raw ISTD Area'!$C$2:$C$57,0),MATCH(BM$2,'raw ISTD Area'!$C$2:$CJ$2,0)))/'raw ISTD Area Cal'!$AJ16</f>
        <v>0.14440689729247394</v>
      </c>
      <c r="BN16" s="117">
        <f>(INDEX('raw ISTD Area'!$C$2:$CJ$57,MATCH($A16,'raw ISTD Area'!$C$2:$C$57,0),MATCH(BN$2,'raw ISTD Area'!$C$2:$CJ$2,0)))/'raw ISTD Area Cal'!$AJ16</f>
        <v>0.2279626217643122</v>
      </c>
      <c r="BO16" s="117">
        <f>(INDEX('raw ISTD Area'!$C$2:$CJ$57,MATCH($A16,'raw ISTD Area'!$C$2:$C$57,0),MATCH(BO$2,'raw ISTD Area'!$C$2:$CJ$2,0)))/'raw ISTD Area Cal'!$AJ16</f>
        <v>6.9823932315979942E-2</v>
      </c>
      <c r="BP16" s="117">
        <f>(INDEX('raw ISTD Area'!$C$2:$CJ$57,MATCH($A16,'raw ISTD Area'!$C$2:$C$57,0),MATCH(BP$2,'raw ISTD Area'!$C$2:$CJ$2,0)))/'raw ISTD Area Cal'!$AJ16</f>
        <v>7.4359885320532417E-5</v>
      </c>
      <c r="BQ16" s="117">
        <f>(INDEX('raw ISTD Area'!$C$2:$CJ$57,MATCH($A16,'raw ISTD Area'!$C$2:$C$57,0),MATCH(BQ$2,'raw ISTD Area'!$C$2:$CJ$2,0)))/'raw ISTD Area Cal'!$AJ16</f>
        <v>4.3376599770310575E-4</v>
      </c>
      <c r="BR16" s="117">
        <f>(INDEX('raw ISTD Area'!$C$2:$CJ$57,MATCH($A16,'raw ISTD Area'!$C$2:$C$57,0),MATCH(BR$2,'raw ISTD Area'!$C$2:$CJ$2,0)))/'raw ISTD Area Cal'!$AJ16</f>
        <v>4.957325688035494E-5</v>
      </c>
      <c r="BS16" s="117">
        <f>(INDEX('raw ISTD Area'!$C$2:$CJ$57,MATCH($A16,'raw ISTD Area'!$C$2:$C$57,0),MATCH(BS$2,'raw ISTD Area'!$C$2:$CJ$2,0)))/'raw ISTD Area Cal'!$AJ16</f>
        <v>1.0049614567927754</v>
      </c>
      <c r="BT16" s="117">
        <f>(INDEX('raw ISTD Area'!$C$2:$CJ$57,MATCH($A16,'raw ISTD Area'!$C$2:$C$57,0),MATCH(BT$2,'raw ISTD Area'!$C$2:$CJ$2,0)))/'raw ISTD Area Cal'!$AJ16</f>
        <v>0.88361851726388663</v>
      </c>
      <c r="BU16" s="117">
        <f>(INDEX('raw ISTD Area'!$C$2:$CJ$57,MATCH($A16,'raw ISTD Area'!$C$2:$C$57,0),MATCH(BU$2,'raw ISTD Area'!$C$2:$CJ$2,0)))/'raw ISTD Area Cal'!$AJ16</f>
        <v>0.88724975833037267</v>
      </c>
      <c r="BV16" s="117">
        <f>(INDEX('raw ISTD Area'!$C$2:$CJ$57,MATCH($A16,'raw ISTD Area'!$C$2:$C$57,0),MATCH(BV$2,'raw ISTD Area'!$C$2:$CJ$2,0)))/'raw ISTD Area Cal'!$AJ16</f>
        <v>1.0809076863334792</v>
      </c>
      <c r="BW16" s="117">
        <f>(INDEX('raw ISTD Area'!$C$2:$CJ$57,MATCH($A16,'raw ISTD Area'!$C$2:$C$57,0),MATCH(BW$2,'raw ISTD Area'!$C$2:$CJ$2,0)))/'raw ISTD Area Cal'!$AJ16</f>
        <v>1.0024332206918773</v>
      </c>
      <c r="BX16" s="117">
        <f>(INDEX('raw ISTD Area'!$C$2:$CJ$57,MATCH($A16,'raw ISTD Area'!$C$2:$C$57,0),MATCH(BX$2,'raw ISTD Area'!$C$2:$CJ$2,0)))/'raw ISTD Area Cal'!$AJ16</f>
        <v>1.1070327927094263</v>
      </c>
      <c r="BY16" s="117">
        <f>(INDEX('raw ISTD Area'!$C$2:$CJ$57,MATCH($A16,'raw ISTD Area'!$C$2:$C$57,0),MATCH(BY$2,'raw ISTD Area'!$C$2:$CJ$2,0)))/'raw ISTD Area Cal'!$AJ16</f>
        <v>1.0162517660472763</v>
      </c>
      <c r="BZ16" s="117">
        <f>(INDEX('raw ISTD Area'!$C$2:$CJ$57,MATCH($A16,'raw ISTD Area'!$C$2:$C$57,0),MATCH(BZ$2,'raw ISTD Area'!$C$2:$CJ$2,0)))/'raw ISTD Area Cal'!$AJ16</f>
        <v>1.0518081845447109</v>
      </c>
      <c r="CA16" s="117">
        <f>(INDEX('raw ISTD Area'!$C$2:$CJ$57,MATCH($A16,'raw ISTD Area'!$C$2:$C$57,0),MATCH(CA$2,'raw ISTD Area'!$C$2:$CJ$2,0)))/'raw ISTD Area Cal'!$AJ16</f>
        <v>1.0528368296249782</v>
      </c>
      <c r="CB16" s="117">
        <f>(INDEX('raw ISTD Area'!$C$2:$CJ$57,MATCH($A16,'raw ISTD Area'!$C$2:$C$57,0),MATCH(CB$2,'raw ISTD Area'!$C$2:$CJ$2,0)))/'raw ISTD Area Cal'!$AJ16</f>
        <v>1.0436533837878925</v>
      </c>
      <c r="CC16" s="117">
        <f>(INDEX('raw ISTD Area'!$C$2:$CJ$57,MATCH($A16,'raw ISTD Area'!$C$2:$C$57,0),MATCH(CC$2,'raw ISTD Area'!$C$2:$CJ$2,0)))/'raw ISTD Area Cal'!$AJ16</f>
        <v>1.0447811753819205</v>
      </c>
      <c r="CD16" s="117">
        <f>(INDEX('raw ISTD Area'!$C$2:$CJ$57,MATCH($A16,'raw ISTD Area'!$C$2:$C$57,0),MATCH(CD$2,'raw ISTD Area'!$C$2:$CJ$2,0)))/'raw ISTD Area Cal'!$AJ16</f>
        <v>1.0968454884205134</v>
      </c>
      <c r="CE16" s="117">
        <f>(INDEX('raw ISTD Area'!$C$2:$CJ$57,MATCH($A16,'raw ISTD Area'!$C$2:$C$57,0),MATCH(CE$2,'raw ISTD Area'!$C$2:$CJ$2,0)))/'raw ISTD Area Cal'!$AJ16</f>
        <v>1.0131534374922542</v>
      </c>
      <c r="CF16" s="117">
        <f>(INDEX('raw ISTD Area'!$C$2:$CJ$57,MATCH($A16,'raw ISTD Area'!$C$2:$C$57,0),MATCH(CF$2,'raw ISTD Area'!$C$2:$CJ$2,0)))/'raw ISTD Area Cal'!$AJ16</f>
        <v>1.0027182669189394</v>
      </c>
      <c r="CG16" s="117">
        <f>(INDEX('raw ISTD Area'!$C$2:$CJ$57,MATCH($A16,'raw ISTD Area'!$C$2:$C$57,0),MATCH(CG$2,'raw ISTD Area'!$C$2:$CJ$2,0)))/'raw ISTD Area Cal'!$AJ16</f>
        <v>0.90393115927061207</v>
      </c>
      <c r="CH16" s="117">
        <f>(INDEX('raw ISTD Area'!$C$2:$CJ$57,MATCH($A16,'raw ISTD Area'!$C$2:$C$57,0),MATCH(CH$2,'raw ISTD Area'!$C$2:$CJ$2,0)))/'raw ISTD Area Cal'!$AJ16</f>
        <v>0.90238199499310101</v>
      </c>
      <c r="CJ16" s="148">
        <f t="shared" si="0"/>
        <v>0.17075756198722664</v>
      </c>
    </row>
    <row r="17" spans="1:88" x14ac:dyDescent="0.25">
      <c r="A17" s="101" t="s">
        <v>227</v>
      </c>
      <c r="B17" s="3"/>
      <c r="C17" s="117">
        <f>(INDEX('raw ISTD Area'!$C$2:$CJ$57,MATCH($A17,'raw ISTD Area'!$C$2:$C$57,0),MATCH(C$2,'raw ISTD Area'!$C$2:$CJ$2,0)))/'raw ISTD Area Cal'!$AJ17</f>
        <v>1.9036136933278338E-4</v>
      </c>
      <c r="D17" s="117">
        <f>(INDEX('raw ISTD Area'!$C$2:$CJ$57,MATCH($A17,'raw ISTD Area'!$C$2:$C$57,0),MATCH(D$2,'raw ISTD Area'!$C$2:$CJ$2,0)))/'raw ISTD Area Cal'!$AJ17</f>
        <v>9.518068466639169E-5</v>
      </c>
      <c r="E17" s="117">
        <f>(INDEX('raw ISTD Area'!$C$2:$CJ$57,MATCH($A17,'raw ISTD Area'!$C$2:$C$57,0),MATCH(E$2,'raw ISTD Area'!$C$2:$CJ$2,0)))/'raw ISTD Area Cal'!$AJ17</f>
        <v>1.9036136933278338E-4</v>
      </c>
      <c r="F17" s="117">
        <f>(INDEX('raw ISTD Area'!$C$2:$CJ$57,MATCH($A17,'raw ISTD Area'!$C$2:$C$57,0),MATCH(F$2,'raw ISTD Area'!$C$2:$CJ$2,0)))/'raw ISTD Area Cal'!$AJ17</f>
        <v>1.0975284748881626</v>
      </c>
      <c r="G17" s="117">
        <f>(INDEX('raw ISTD Area'!$C$2:$CJ$57,MATCH($A17,'raw ISTD Area'!$C$2:$C$57,0),MATCH(G$2,'raw ISTD Area'!$C$2:$CJ$2,0)))/'raw ISTD Area Cal'!$AJ17</f>
        <v>1.1387417113487102</v>
      </c>
      <c r="H17" s="117">
        <f>(INDEX('raw ISTD Area'!$C$2:$CJ$57,MATCH($A17,'raw ISTD Area'!$C$2:$C$57,0),MATCH(H$2,'raw ISTD Area'!$C$2:$CJ$2,0)))/'raw ISTD Area Cal'!$AJ17</f>
        <v>1.0973381135188298</v>
      </c>
      <c r="I17" s="117">
        <f>(INDEX('raw ISTD Area'!$C$2:$CJ$57,MATCH($A17,'raw ISTD Area'!$C$2:$C$57,0),MATCH(I$2,'raw ISTD Area'!$C$2:$CJ$2,0)))/'raw ISTD Area Cal'!$AJ17</f>
        <v>1.1807163932865889</v>
      </c>
      <c r="J17" s="117">
        <f>(INDEX('raw ISTD Area'!$C$2:$CJ$57,MATCH($A17,'raw ISTD Area'!$C$2:$C$57,0),MATCH(J$2,'raw ISTD Area'!$C$2:$CJ$2,0)))/'raw ISTD Area Cal'!$AJ17</f>
        <v>1.1102826866334592</v>
      </c>
      <c r="K17" s="117">
        <f>(INDEX('raw ISTD Area'!$C$2:$CJ$57,MATCH($A17,'raw ISTD Area'!$C$2:$C$57,0),MATCH(K$2,'raw ISTD Area'!$C$2:$CJ$2,0)))/'raw ISTD Area Cal'!$AJ17</f>
        <v>1.1281766553507409</v>
      </c>
      <c r="L17" s="117">
        <f>(INDEX('raw ISTD Area'!$C$2:$CJ$57,MATCH($A17,'raw ISTD Area'!$C$2:$C$57,0),MATCH(L$2,'raw ISTD Area'!$C$2:$CJ$2,0)))/'raw ISTD Area Cal'!$AJ17</f>
        <v>1.1369332783400488</v>
      </c>
      <c r="M17" s="117">
        <f>(INDEX('raw ISTD Area'!$C$2:$CJ$57,MATCH($A17,'raw ISTD Area'!$C$2:$C$57,0),MATCH(M$2,'raw ISTD Area'!$C$2:$CJ$2,0)))/'raw ISTD Area Cal'!$AJ17</f>
        <v>1.1413115898347028</v>
      </c>
      <c r="N17" s="117">
        <f>(INDEX('raw ISTD Area'!$C$2:$CJ$57,MATCH($A17,'raw ISTD Area'!$C$2:$C$57,0),MATCH(N$2,'raw ISTD Area'!$C$2:$CJ$2,0)))/'raw ISTD Area Cal'!$AJ17</f>
        <v>1.1688188077032899</v>
      </c>
      <c r="O17" s="117">
        <f>(INDEX('raw ISTD Area'!$C$2:$CJ$57,MATCH($A17,'raw ISTD Area'!$C$2:$C$57,0),MATCH(O$2,'raw ISTD Area'!$C$2:$CJ$2,0)))/'raw ISTD Area Cal'!$AJ17</f>
        <v>1.1573971255433231</v>
      </c>
      <c r="P17" s="117">
        <f>(INDEX('raw ISTD Area'!$C$2:$CJ$57,MATCH($A17,'raw ISTD Area'!$C$2:$C$57,0),MATCH(P$2,'raw ISTD Area'!$C$2:$CJ$2,0)))/'raw ISTD Area Cal'!$AJ17</f>
        <v>1.0772549890542211</v>
      </c>
      <c r="Q17" s="117">
        <f>(INDEX('raw ISTD Area'!$C$2:$CJ$57,MATCH($A17,'raw ISTD Area'!$C$2:$C$57,0),MATCH(Q$2,'raw ISTD Area'!$C$2:$CJ$2,0)))/'raw ISTD Area Cal'!$AJ17</f>
        <v>1.0731622196135664</v>
      </c>
      <c r="R17" s="117">
        <f>(INDEX('raw ISTD Area'!$C$2:$CJ$57,MATCH($A17,'raw ISTD Area'!$C$2:$C$57,0),MATCH(R$2,'raw ISTD Area'!$C$2:$CJ$2,0)))/'raw ISTD Area Cal'!$AJ17</f>
        <v>0.86290808718550716</v>
      </c>
      <c r="S17" s="117">
        <f>(INDEX('raw ISTD Area'!$C$2:$CJ$57,MATCH($A17,'raw ISTD Area'!$C$2:$C$57,0),MATCH(S$2,'raw ISTD Area'!$C$2:$CJ$2,0)))/'raw ISTD Area Cal'!$AJ17</f>
        <v>0.70395634379263294</v>
      </c>
      <c r="T17" s="117">
        <f>(INDEX('raw ISTD Area'!$C$2:$CJ$57,MATCH($A17,'raw ISTD Area'!$C$2:$C$57,0),MATCH(T$2,'raw ISTD Area'!$C$2:$CJ$2,0)))/'raw ISTD Area Cal'!$AJ17</f>
        <v>0.61258288651289694</v>
      </c>
      <c r="U17" s="117">
        <f>(INDEX('raw ISTD Area'!$C$2:$CJ$57,MATCH($A17,'raw ISTD Area'!$C$2:$C$57,0),MATCH(U$2,'raw ISTD Area'!$C$2:$CJ$2,0)))/'raw ISTD Area Cal'!$AJ17</f>
        <v>0.50179256956121698</v>
      </c>
      <c r="V17" s="117">
        <f>(INDEX('raw ISTD Area'!$C$2:$CJ$57,MATCH($A17,'raw ISTD Area'!$C$2:$C$57,0),MATCH(V$2,'raw ISTD Area'!$C$2:$CJ$2,0)))/'raw ISTD Area Cal'!$AJ17</f>
        <v>3.8072273866556676E-4</v>
      </c>
      <c r="W17" s="117">
        <f>(INDEX('raw ISTD Area'!$C$2:$CJ$57,MATCH($A17,'raw ISTD Area'!$C$2:$C$57,0),MATCH(W$2,'raw ISTD Area'!$C$2:$CJ$2,0)))/'raw ISTD Area Cal'!$AJ17</f>
        <v>1.9036136933278338E-4</v>
      </c>
      <c r="X17" s="117">
        <f>(INDEX('raw ISTD Area'!$C$2:$CJ$57,MATCH($A17,'raw ISTD Area'!$C$2:$C$57,0),MATCH(X$2,'raw ISTD Area'!$C$2:$CJ$2,0)))/'raw ISTD Area Cal'!$AJ17</f>
        <v>1.9036136933278338E-4</v>
      </c>
      <c r="Y17" s="117">
        <f>(INDEX('raw ISTD Area'!$C$2:$CJ$57,MATCH($A17,'raw ISTD Area'!$C$2:$C$57,0),MATCH(Y$2,'raw ISTD Area'!$C$2:$CJ$2,0)))/'raw ISTD Area Cal'!$AJ17</f>
        <v>1.103429677337479</v>
      </c>
      <c r="Z17" s="117">
        <f>(INDEX('raw ISTD Area'!$C$2:$CJ$57,MATCH($A17,'raw ISTD Area'!$C$2:$C$57,0),MATCH(Z$2,'raw ISTD Area'!$C$2:$CJ$2,0)))/'raw ISTD Area Cal'!$AJ17</f>
        <v>0.22196135664202543</v>
      </c>
      <c r="AA17" s="117">
        <f>(INDEX('raw ISTD Area'!$C$2:$CJ$57,MATCH($A17,'raw ISTD Area'!$C$2:$C$57,0),MATCH(AA$2,'raw ISTD Area'!$C$2:$CJ$2,0)))/'raw ISTD Area Cal'!$AJ17</f>
        <v>0.26555411021923281</v>
      </c>
      <c r="AB17" s="117">
        <f>(INDEX('raw ISTD Area'!$C$2:$CJ$57,MATCH($A17,'raw ISTD Area'!$C$2:$C$57,0),MATCH(AB$2,'raw ISTD Area'!$C$2:$CJ$2,0)))/'raw ISTD Area Cal'!$AJ17</f>
        <v>0.26298423173324026</v>
      </c>
      <c r="AC17" s="117">
        <f>(INDEX('raw ISTD Area'!$C$2:$CJ$57,MATCH($A17,'raw ISTD Area'!$C$2:$C$57,0),MATCH(AC$2,'raw ISTD Area'!$C$2:$CJ$2,0)))/'raw ISTD Area Cal'!$AJ17</f>
        <v>0.31000348995843774</v>
      </c>
      <c r="AD17" s="117">
        <f>(INDEX('raw ISTD Area'!$C$2:$CJ$57,MATCH($A17,'raw ISTD Area'!$C$2:$C$57,0),MATCH(AD$2,'raw ISTD Area'!$C$2:$CJ$2,0)))/'raw ISTD Area Cal'!$AJ17</f>
        <v>0.26964687965988765</v>
      </c>
      <c r="AE17" s="117">
        <f>(INDEX('raw ISTD Area'!$C$2:$CJ$57,MATCH($A17,'raw ISTD Area'!$C$2:$C$57,0),MATCH(AE$2,'raw ISTD Area'!$C$2:$CJ$2,0)))/'raw ISTD Area Cal'!$AJ17</f>
        <v>0.1982613661600939</v>
      </c>
      <c r="AF17" s="117">
        <f>(INDEX('raw ISTD Area'!$C$2:$CJ$57,MATCH($A17,'raw ISTD Area'!$C$2:$C$57,0),MATCH(AF$2,'raw ISTD Area'!$C$2:$CJ$2,0)))/'raw ISTD Area Cal'!$AJ17</f>
        <v>0.26050953393191406</v>
      </c>
      <c r="AG17" s="117">
        <f>(INDEX('raw ISTD Area'!$C$2:$CJ$57,MATCH($A17,'raw ISTD Area'!$C$2:$C$57,0),MATCH(AG$2,'raw ISTD Area'!$C$2:$CJ$2,0)))/'raw ISTD Area Cal'!$AJ17</f>
        <v>0.26193724420190995</v>
      </c>
      <c r="AH17" s="117">
        <f>(INDEX('raw ISTD Area'!$C$2:$CJ$57,MATCH($A17,'raw ISTD Area'!$C$2:$C$57,0),MATCH(AH$2,'raw ISTD Area'!$C$2:$CJ$2,0)))/'raw ISTD Area Cal'!$AJ17</f>
        <v>0.15514451600621845</v>
      </c>
      <c r="AI17" s="117">
        <f>(INDEX('raw ISTD Area'!$C$2:$CJ$57,MATCH($A17,'raw ISTD Area'!$C$2:$C$57,0),MATCH(AI$2,'raw ISTD Area'!$C$2:$CJ$2,0)))/'raw ISTD Area Cal'!$AJ17</f>
        <v>0.17522764047082712</v>
      </c>
      <c r="AJ17" s="117">
        <f>(INDEX('raw ISTD Area'!$C$2:$CJ$57,MATCH($A17,'raw ISTD Area'!$C$2:$C$57,0),MATCH(AJ$2,'raw ISTD Area'!$C$2:$CJ$2,0)))/'raw ISTD Area Cal'!$AJ17</f>
        <v>0.19169389891811286</v>
      </c>
      <c r="AK17" s="117">
        <f>(INDEX('raw ISTD Area'!$C$2:$CJ$57,MATCH($A17,'raw ISTD Area'!$C$2:$C$57,0),MATCH(AK$2,'raw ISTD Area'!$C$2:$CJ$2,0)))/'raw ISTD Area Cal'!$AJ17</f>
        <v>0.24099749357530378</v>
      </c>
      <c r="AL17" s="117">
        <f>(INDEX('raw ISTD Area'!$C$2:$CJ$57,MATCH($A17,'raw ISTD Area'!$C$2:$C$57,0),MATCH(AL$2,'raw ISTD Area'!$C$2:$CJ$2,0)))/'raw ISTD Area Cal'!$AJ17</f>
        <v>3.8072273866556676E-4</v>
      </c>
      <c r="AM17" s="117">
        <f>(INDEX('raw ISTD Area'!$C$2:$CJ$57,MATCH($A17,'raw ISTD Area'!$C$2:$C$57,0),MATCH(AM$2,'raw ISTD Area'!$C$2:$CJ$2,0)))/'raw ISTD Area Cal'!$AJ17</f>
        <v>2.855420539991751E-4</v>
      </c>
      <c r="AN17" s="117">
        <f>(INDEX('raw ISTD Area'!$C$2:$CJ$57,MATCH($A17,'raw ISTD Area'!$C$2:$C$57,0),MATCH(AN$2,'raw ISTD Area'!$C$2:$CJ$2,0)))/'raw ISTD Area Cal'!$AJ17</f>
        <v>9.518068466639169E-5</v>
      </c>
      <c r="AO17" s="117">
        <f>(INDEX('raw ISTD Area'!$C$2:$CJ$57,MATCH($A17,'raw ISTD Area'!$C$2:$C$57,0),MATCH(AO$2,'raw ISTD Area'!$C$2:$CJ$2,0)))/'raw ISTD Area Cal'!$AJ17</f>
        <v>1.1023826898061486</v>
      </c>
      <c r="AP17" s="117">
        <f>(INDEX('raw ISTD Area'!$C$2:$CJ$57,MATCH($A17,'raw ISTD Area'!$C$2:$C$57,0),MATCH(AP$2,'raw ISTD Area'!$C$2:$CJ$2,0)))/'raw ISTD Area Cal'!$AJ17</f>
        <v>0.99482851613312595</v>
      </c>
      <c r="AQ17" s="117">
        <f>(INDEX('raw ISTD Area'!$C$2:$CJ$57,MATCH($A17,'raw ISTD Area'!$C$2:$C$57,0),MATCH(AQ$2,'raw ISTD Area'!$C$2:$CJ$2,0)))/'raw ISTD Area Cal'!$AJ17</f>
        <v>2.855420539991751E-4</v>
      </c>
      <c r="AR17" s="117">
        <f>(INDEX('raw ISTD Area'!$C$2:$CJ$57,MATCH($A17,'raw ISTD Area'!$C$2:$C$57,0),MATCH(AR$2,'raw ISTD Area'!$C$2:$CJ$2,0)))/'raw ISTD Area Cal'!$AJ17</f>
        <v>1.9036136933278338E-4</v>
      </c>
      <c r="AS17" s="117">
        <f>(INDEX('raw ISTD Area'!$C$2:$CJ$57,MATCH($A17,'raw ISTD Area'!$C$2:$C$57,0),MATCH(AS$2,'raw ISTD Area'!$C$2:$CJ$2,0)))/'raw ISTD Area Cal'!$AJ17</f>
        <v>9.518068466639169E-5</v>
      </c>
      <c r="AT17" s="117">
        <f>(INDEX('raw ISTD Area'!$C$2:$CJ$57,MATCH($A17,'raw ISTD Area'!$C$2:$C$57,0),MATCH(AT$2,'raw ISTD Area'!$C$2:$CJ$2,0)))/'raw ISTD Area Cal'!$AJ17</f>
        <v>1.1070465433548018</v>
      </c>
      <c r="AU17" s="117">
        <f>(INDEX('raw ISTD Area'!$C$2:$CJ$57,MATCH($A17,'raw ISTD Area'!$C$2:$C$57,0),MATCH(AU$2,'raw ISTD Area'!$C$2:$CJ$2,0)))/'raw ISTD Area Cal'!$AJ17</f>
        <v>0.19188426028744565</v>
      </c>
      <c r="AV17" s="117">
        <f>(INDEX('raw ISTD Area'!$C$2:$CJ$57,MATCH($A17,'raw ISTD Area'!$C$2:$C$57,0),MATCH(AV$2,'raw ISTD Area'!$C$2:$CJ$2,0)))/'raw ISTD Area Cal'!$AJ17</f>
        <v>0.17341920746216566</v>
      </c>
      <c r="AW17" s="117">
        <f>(INDEX('raw ISTD Area'!$C$2:$CJ$57,MATCH($A17,'raw ISTD Area'!$C$2:$C$57,0),MATCH(AW$2,'raw ISTD Area'!$C$2:$CJ$2,0)))/'raw ISTD Area Cal'!$AJ17</f>
        <v>0.18017703607347949</v>
      </c>
      <c r="AX17" s="117">
        <f>(INDEX('raw ISTD Area'!$C$2:$CJ$57,MATCH($A17,'raw ISTD Area'!$C$2:$C$57,0),MATCH(AX$2,'raw ISTD Area'!$C$2:$CJ$2,0)))/'raw ISTD Area Cal'!$AJ17</f>
        <v>0.23443002633332274</v>
      </c>
      <c r="AY17" s="117">
        <f>(INDEX('raw ISTD Area'!$C$2:$CJ$57,MATCH($A17,'raw ISTD Area'!$C$2:$C$57,0),MATCH(AY$2,'raw ISTD Area'!$C$2:$CJ$2,0)))/'raw ISTD Area Cal'!$AJ17</f>
        <v>0.27792759922586374</v>
      </c>
      <c r="AZ17" s="117">
        <f>(INDEX('raw ISTD Area'!$C$2:$CJ$57,MATCH($A17,'raw ISTD Area'!$C$2:$C$57,0),MATCH(AZ$2,'raw ISTD Area'!$C$2:$CJ$2,0)))/'raw ISTD Area Cal'!$AJ17</f>
        <v>0.12097465021098384</v>
      </c>
      <c r="BA17" s="117">
        <f>(INDEX('raw ISTD Area'!$C$2:$CJ$57,MATCH($A17,'raw ISTD Area'!$C$2:$C$57,0),MATCH(BA$2,'raw ISTD Area'!$C$2:$CJ$2,0)))/'raw ISTD Area Cal'!$AJ17</f>
        <v>0.15371680573622259</v>
      </c>
      <c r="BB17" s="117">
        <f>(INDEX('raw ISTD Area'!$C$2:$CJ$57,MATCH($A17,'raw ISTD Area'!$C$2:$C$57,0),MATCH(BB$2,'raw ISTD Area'!$C$2:$CJ$2,0)))/'raw ISTD Area Cal'!$AJ17</f>
        <v>0.2256734033440147</v>
      </c>
      <c r="BC17" s="117">
        <f>(INDEX('raw ISTD Area'!$C$2:$CJ$57,MATCH($A17,'raw ISTD Area'!$C$2:$C$57,0),MATCH(BC$2,'raw ISTD Area'!$C$2:$CJ$2,0)))/'raw ISTD Area Cal'!$AJ17</f>
        <v>9.518068466639169E-5</v>
      </c>
      <c r="BD17" s="117">
        <f>(INDEX('raw ISTD Area'!$C$2:$CJ$57,MATCH($A17,'raw ISTD Area'!$C$2:$C$57,0),MATCH(BD$2,'raw ISTD Area'!$C$2:$CJ$2,0)))/'raw ISTD Area Cal'!$AJ17</f>
        <v>9.518068466639169E-5</v>
      </c>
      <c r="BE17" s="117">
        <f>(INDEX('raw ISTD Area'!$C$2:$CJ$57,MATCH($A17,'raw ISTD Area'!$C$2:$C$57,0),MATCH(BE$2,'raw ISTD Area'!$C$2:$CJ$2,0)))/'raw ISTD Area Cal'!$AJ17</f>
        <v>9.518068466639169E-5</v>
      </c>
      <c r="BF17" s="117">
        <f>(INDEX('raw ISTD Area'!$C$2:$CJ$57,MATCH($A17,'raw ISTD Area'!$C$2:$C$57,0),MATCH(BF$2,'raw ISTD Area'!$C$2:$CJ$2,0)))/'raw ISTD Area Cal'!$AJ17</f>
        <v>1.0700212570195755</v>
      </c>
      <c r="BG17" s="117">
        <f>(INDEX('raw ISTD Area'!$C$2:$CJ$57,MATCH($A17,'raw ISTD Area'!$C$2:$C$57,0),MATCH(BG$2,'raw ISTD Area'!$C$2:$CJ$2,0)))/'raw ISTD Area Cal'!$AJ17</f>
        <v>0.98987912053047367</v>
      </c>
      <c r="BH17" s="117">
        <f>(INDEX('raw ISTD Area'!$C$2:$CJ$57,MATCH($A17,'raw ISTD Area'!$C$2:$C$57,0),MATCH(BH$2,'raw ISTD Area'!$C$2:$CJ$2,0)))/'raw ISTD Area Cal'!$AJ17</f>
        <v>9.518068466639169E-5</v>
      </c>
      <c r="BI17" s="117">
        <f>(INDEX('raw ISTD Area'!$C$2:$CJ$57,MATCH($A17,'raw ISTD Area'!$C$2:$C$57,0),MATCH(BI$2,'raw ISTD Area'!$C$2:$CJ$2,0)))/'raw ISTD Area Cal'!$AJ17</f>
        <v>1.9036136933278338E-4</v>
      </c>
      <c r="BJ17" s="117">
        <f>(INDEX('raw ISTD Area'!$C$2:$CJ$57,MATCH($A17,'raw ISTD Area'!$C$2:$C$57,0),MATCH(BJ$2,'raw ISTD Area'!$C$2:$CJ$2,0)))/'raw ISTD Area Cal'!$AJ17</f>
        <v>1.9036136933278338E-4</v>
      </c>
      <c r="BK17" s="117">
        <f>(INDEX('raw ISTD Area'!$C$2:$CJ$57,MATCH($A17,'raw ISTD Area'!$C$2:$C$57,0),MATCH(BK$2,'raw ISTD Area'!$C$2:$CJ$2,0)))/'raw ISTD Area Cal'!$AJ17</f>
        <v>1.1079031695167993</v>
      </c>
      <c r="BL17" s="117">
        <f>(INDEX('raw ISTD Area'!$C$2:$CJ$57,MATCH($A17,'raw ISTD Area'!$C$2:$C$57,0),MATCH(BL$2,'raw ISTD Area'!$C$2:$CJ$2,0)))/'raw ISTD Area Cal'!$AJ17</f>
        <v>0.1994035343760906</v>
      </c>
      <c r="BM17" s="117">
        <f>(INDEX('raw ISTD Area'!$C$2:$CJ$57,MATCH($A17,'raw ISTD Area'!$C$2:$C$57,0),MATCH(BM$2,'raw ISTD Area'!$C$2:$CJ$2,0)))/'raw ISTD Area Cal'!$AJ17</f>
        <v>0.24842158697928232</v>
      </c>
      <c r="BN17" s="117">
        <f>(INDEX('raw ISTD Area'!$C$2:$CJ$57,MATCH($A17,'raw ISTD Area'!$C$2:$C$57,0),MATCH(BN$2,'raw ISTD Area'!$C$2:$CJ$2,0)))/'raw ISTD Area Cal'!$AJ17</f>
        <v>0.13934452235159744</v>
      </c>
      <c r="BO17" s="117">
        <f>(INDEX('raw ISTD Area'!$C$2:$CJ$57,MATCH($A17,'raw ISTD Area'!$C$2:$C$57,0),MATCH(BO$2,'raw ISTD Area'!$C$2:$CJ$2,0)))/'raw ISTD Area Cal'!$AJ17</f>
        <v>0.17246740061550175</v>
      </c>
      <c r="BP17" s="117">
        <f>(INDEX('raw ISTD Area'!$C$2:$CJ$57,MATCH($A17,'raw ISTD Area'!$C$2:$C$57,0),MATCH(BP$2,'raw ISTD Area'!$C$2:$CJ$2,0)))/'raw ISTD Area Cal'!$AJ17</f>
        <v>9.518068466639169E-5</v>
      </c>
      <c r="BQ17" s="117">
        <f>(INDEX('raw ISTD Area'!$C$2:$CJ$57,MATCH($A17,'raw ISTD Area'!$C$2:$C$57,0),MATCH(BQ$2,'raw ISTD Area'!$C$2:$CJ$2,0)))/'raw ISTD Area Cal'!$AJ17</f>
        <v>1.9036136933278338E-4</v>
      </c>
      <c r="BR17" s="117">
        <f>(INDEX('raw ISTD Area'!$C$2:$CJ$57,MATCH($A17,'raw ISTD Area'!$C$2:$C$57,0),MATCH(BR$2,'raw ISTD Area'!$C$2:$CJ$2,0)))/'raw ISTD Area Cal'!$AJ17</f>
        <v>3.8072273866556676E-4</v>
      </c>
      <c r="BS17" s="117">
        <f>(INDEX('raw ISTD Area'!$C$2:$CJ$57,MATCH($A17,'raw ISTD Area'!$C$2:$C$57,0),MATCH(BS$2,'raw ISTD Area'!$C$2:$CJ$2,0)))/'raw ISTD Area Cal'!$AJ17</f>
        <v>1.0982899203654937</v>
      </c>
      <c r="BT17" s="117">
        <f>(INDEX('raw ISTD Area'!$C$2:$CJ$57,MATCH($A17,'raw ISTD Area'!$C$2:$C$57,0),MATCH(BT$2,'raw ISTD Area'!$C$2:$CJ$2,0)))/'raw ISTD Area Cal'!$AJ17</f>
        <v>1.1282718360354071</v>
      </c>
      <c r="BU17" s="117">
        <f>(INDEX('raw ISTD Area'!$C$2:$CJ$57,MATCH($A17,'raw ISTD Area'!$C$2:$C$57,0),MATCH(BU$2,'raw ISTD Area'!$C$2:$CJ$2,0)))/'raw ISTD Area Cal'!$AJ17</f>
        <v>1.0855357086201973</v>
      </c>
      <c r="BV17" s="117">
        <f>(INDEX('raw ISTD Area'!$C$2:$CJ$57,MATCH($A17,'raw ISTD Area'!$C$2:$C$57,0),MATCH(BV$2,'raw ISTD Area'!$C$2:$CJ$2,0)))/'raw ISTD Area Cal'!$AJ17</f>
        <v>1.185094704781243</v>
      </c>
      <c r="BW17" s="117">
        <f>(INDEX('raw ISTD Area'!$C$2:$CJ$57,MATCH($A17,'raw ISTD Area'!$C$2:$C$57,0),MATCH(BW$2,'raw ISTD Area'!$C$2:$CJ$2,0)))/'raw ISTD Area Cal'!$AJ17</f>
        <v>1.1142802753894476</v>
      </c>
      <c r="BX17" s="117">
        <f>(INDEX('raw ISTD Area'!$C$2:$CJ$57,MATCH($A17,'raw ISTD Area'!$C$2:$C$57,0),MATCH(BX$2,'raw ISTD Area'!$C$2:$CJ$2,0)))/'raw ISTD Area Cal'!$AJ17</f>
        <v>1.1464513468066879</v>
      </c>
      <c r="BY17" s="117">
        <f>(INDEX('raw ISTD Area'!$C$2:$CJ$57,MATCH($A17,'raw ISTD Area'!$C$2:$C$57,0),MATCH(BY$2,'raw ISTD Area'!$C$2:$CJ$2,0)))/'raw ISTD Area Cal'!$AJ17</f>
        <v>1.1212284653700941</v>
      </c>
      <c r="BZ17" s="117">
        <f>(INDEX('raw ISTD Area'!$C$2:$CJ$57,MATCH($A17,'raw ISTD Area'!$C$2:$C$57,0),MATCH(BZ$2,'raw ISTD Area'!$C$2:$CJ$2,0)))/'raw ISTD Area Cal'!$AJ17</f>
        <v>1.1258923189187473</v>
      </c>
      <c r="CA17" s="117">
        <f>(INDEX('raw ISTD Area'!$C$2:$CJ$57,MATCH($A17,'raw ISTD Area'!$C$2:$C$57,0),MATCH(CA$2,'raw ISTD Area'!$C$2:$CJ$2,0)))/'raw ISTD Area Cal'!$AJ17</f>
        <v>1.1519718265173386</v>
      </c>
      <c r="CB17" s="117">
        <f>(INDEX('raw ISTD Area'!$C$2:$CJ$57,MATCH($A17,'raw ISTD Area'!$C$2:$C$57,0),MATCH(CB$2,'raw ISTD Area'!$C$2:$CJ$2,0)))/'raw ISTD Area Cal'!$AJ17</f>
        <v>1.129223642882071</v>
      </c>
      <c r="CC17" s="117">
        <f>(INDEX('raw ISTD Area'!$C$2:$CJ$57,MATCH($A17,'raw ISTD Area'!$C$2:$C$57,0),MATCH(CC$2,'raw ISTD Area'!$C$2:$CJ$2,0)))/'raw ISTD Area Cal'!$AJ17</f>
        <v>1.0478441574923061</v>
      </c>
      <c r="CD17" s="117">
        <f>(INDEX('raw ISTD Area'!$C$2:$CJ$57,MATCH($A17,'raw ISTD Area'!$C$2:$C$57,0),MATCH(CD$2,'raw ISTD Area'!$C$2:$CJ$2,0)))/'raw ISTD Area Cal'!$AJ17</f>
        <v>1.0411815095656587</v>
      </c>
      <c r="CE17" s="117">
        <f>(INDEX('raw ISTD Area'!$C$2:$CJ$57,MATCH($A17,'raw ISTD Area'!$C$2:$C$57,0),MATCH(CE$2,'raw ISTD Area'!$C$2:$CJ$2,0)))/'raw ISTD Area Cal'!$AJ17</f>
        <v>0.86833338621149148</v>
      </c>
      <c r="CF17" s="117">
        <f>(INDEX('raw ISTD Area'!$C$2:$CJ$57,MATCH($A17,'raw ISTD Area'!$C$2:$C$57,0),MATCH(CF$2,'raw ISTD Area'!$C$2:$CJ$2,0)))/'raw ISTD Area Cal'!$AJ17</f>
        <v>0.71280814746660737</v>
      </c>
      <c r="CG17" s="117">
        <f>(INDEX('raw ISTD Area'!$C$2:$CJ$57,MATCH($A17,'raw ISTD Area'!$C$2:$C$57,0),MATCH(CG$2,'raw ISTD Area'!$C$2:$CJ$2,0)))/'raw ISTD Area Cal'!$AJ17</f>
        <v>0.5679431454043592</v>
      </c>
      <c r="CH17" s="117">
        <f>(INDEX('raw ISTD Area'!$C$2:$CJ$57,MATCH($A17,'raw ISTD Area'!$C$2:$C$57,0),MATCH(CH$2,'raw ISTD Area'!$C$2:$CJ$2,0)))/'raw ISTD Area Cal'!$AJ17</f>
        <v>0.4825660712586059</v>
      </c>
      <c r="CJ17" s="148">
        <f t="shared" si="0"/>
        <v>0.21860623750753511</v>
      </c>
    </row>
    <row r="18" spans="1:88" x14ac:dyDescent="0.25">
      <c r="A18" s="101" t="s">
        <v>229</v>
      </c>
      <c r="B18" s="3"/>
      <c r="C18" s="117">
        <f>(INDEX('raw ISTD Area'!$C$2:$CJ$57,MATCH($A18,'raw ISTD Area'!$C$2:$C$57,0),MATCH(C$2,'raw ISTD Area'!$C$2:$CJ$2,0)))/'raw ISTD Area Cal'!$AJ18</f>
        <v>7.79831556383821E-4</v>
      </c>
      <c r="D18" s="117">
        <f>(INDEX('raw ISTD Area'!$C$2:$CJ$57,MATCH($A18,'raw ISTD Area'!$C$2:$C$57,0),MATCH(D$2,'raw ISTD Area'!$C$2:$CJ$2,0)))/'raw ISTD Area Cal'!$AJ18</f>
        <v>3.9991361865836975E-5</v>
      </c>
      <c r="E18" s="117">
        <f>(INDEX('raw ISTD Area'!$C$2:$CJ$57,MATCH($A18,'raw ISTD Area'!$C$2:$C$57,0),MATCH(E$2,'raw ISTD Area'!$C$2:$CJ$2,0)))/'raw ISTD Area Cal'!$AJ18</f>
        <v>5.9987042798755466E-5</v>
      </c>
      <c r="F18" s="117">
        <f>(INDEX('raw ISTD Area'!$C$2:$CJ$57,MATCH($A18,'raw ISTD Area'!$C$2:$C$57,0),MATCH(F$2,'raw ISTD Area'!$C$2:$CJ$2,0)))/'raw ISTD Area Cal'!$AJ18</f>
        <v>1.0182200644660753</v>
      </c>
      <c r="G18" s="117">
        <f>(INDEX('raw ISTD Area'!$C$2:$CJ$57,MATCH($A18,'raw ISTD Area'!$C$2:$C$57,0),MATCH(G$2,'raw ISTD Area'!$C$2:$CJ$2,0)))/'raw ISTD Area Cal'!$AJ18</f>
        <v>1.0310772873059419</v>
      </c>
      <c r="H18" s="117">
        <f>(INDEX('raw ISTD Area'!$C$2:$CJ$57,MATCH($A18,'raw ISTD Area'!$C$2:$C$57,0),MATCH(H$2,'raw ISTD Area'!$C$2:$CJ$2,0)))/'raw ISTD Area Cal'!$AJ18</f>
        <v>0.94655554400249542</v>
      </c>
      <c r="I18" s="117">
        <f>(INDEX('raw ISTD Area'!$C$2:$CJ$57,MATCH($A18,'raw ISTD Area'!$C$2:$C$57,0),MATCH(I$2,'raw ISTD Area'!$C$2:$CJ$2,0)))/'raw ISTD Area Cal'!$AJ18</f>
        <v>1.0297375766834362</v>
      </c>
      <c r="J18" s="117">
        <f>(INDEX('raw ISTD Area'!$C$2:$CJ$57,MATCH($A18,'raw ISTD Area'!$C$2:$C$57,0),MATCH(J$2,'raw ISTD Area'!$C$2:$CJ$2,0)))/'raw ISTD Area Cal'!$AJ18</f>
        <v>1.0018835931438808</v>
      </c>
      <c r="K18" s="117">
        <f>(INDEX('raw ISTD Area'!$C$2:$CJ$57,MATCH($A18,'raw ISTD Area'!$C$2:$C$57,0),MATCH(K$2,'raw ISTD Area'!$C$2:$CJ$2,0)))/'raw ISTD Area Cal'!$AJ18</f>
        <v>1.0188199348940628</v>
      </c>
      <c r="L18" s="117">
        <f>(INDEX('raw ISTD Area'!$C$2:$CJ$57,MATCH($A18,'raw ISTD Area'!$C$2:$C$57,0),MATCH(L$2,'raw ISTD Area'!$C$2:$CJ$2,0)))/'raw ISTD Area Cal'!$AJ18</f>
        <v>0.96941060730882123</v>
      </c>
      <c r="M18" s="117">
        <f>(INDEX('raw ISTD Area'!$C$2:$CJ$57,MATCH($A18,'raw ISTD Area'!$C$2:$C$57,0),MATCH(M$2,'raw ISTD Area'!$C$2:$CJ$2,0)))/'raw ISTD Area Cal'!$AJ18</f>
        <v>1.0076223535716284</v>
      </c>
      <c r="N18" s="117">
        <f>(INDEX('raw ISTD Area'!$C$2:$CJ$57,MATCH($A18,'raw ISTD Area'!$C$2:$C$57,0),MATCH(N$2,'raw ISTD Area'!$C$2:$CJ$2,0)))/'raw ISTD Area Cal'!$AJ18</f>
        <v>1.0456541387060394</v>
      </c>
      <c r="O18" s="117">
        <f>(INDEX('raw ISTD Area'!$C$2:$CJ$57,MATCH($A18,'raw ISTD Area'!$C$2:$C$57,0),MATCH(O$2,'raw ISTD Area'!$C$2:$CJ$2,0)))/'raw ISTD Area Cal'!$AJ18</f>
        <v>1.0003439257120461</v>
      </c>
      <c r="P18" s="117">
        <f>(INDEX('raw ISTD Area'!$C$2:$CJ$57,MATCH($A18,'raw ISTD Area'!$C$2:$C$57,0),MATCH(P$2,'raw ISTD Area'!$C$2:$CJ$2,0)))/'raw ISTD Area Cal'!$AJ18</f>
        <v>1.0223391747382564</v>
      </c>
      <c r="Q18" s="117">
        <f>(INDEX('raw ISTD Area'!$C$2:$CJ$57,MATCH($A18,'raw ISTD Area'!$C$2:$C$57,0),MATCH(Q$2,'raw ISTD Area'!$C$2:$CJ$2,0)))/'raw ISTD Area Cal'!$AJ18</f>
        <v>1.0524126788613659</v>
      </c>
      <c r="R18" s="117">
        <f>(INDEX('raw ISTD Area'!$C$2:$CJ$57,MATCH($A18,'raw ISTD Area'!$C$2:$C$57,0),MATCH(R$2,'raw ISTD Area'!$C$2:$CJ$2,0)))/'raw ISTD Area Cal'!$AJ18</f>
        <v>1.0063826213537874</v>
      </c>
      <c r="S18" s="117">
        <f>(INDEX('raw ISTD Area'!$C$2:$CJ$57,MATCH($A18,'raw ISTD Area'!$C$2:$C$57,0),MATCH(S$2,'raw ISTD Area'!$C$2:$CJ$2,0)))/'raw ISTD Area Cal'!$AJ18</f>
        <v>0.94319626960576508</v>
      </c>
      <c r="T18" s="117">
        <f>(INDEX('raw ISTD Area'!$C$2:$CJ$57,MATCH($A18,'raw ISTD Area'!$C$2:$C$57,0),MATCH(T$2,'raw ISTD Area'!$C$2:$CJ$2,0)))/'raw ISTD Area Cal'!$AJ18</f>
        <v>0.88660849256560581</v>
      </c>
      <c r="U18" s="117">
        <f>(INDEX('raw ISTD Area'!$C$2:$CJ$57,MATCH($A18,'raw ISTD Area'!$C$2:$C$57,0),MATCH(U$2,'raw ISTD Area'!$C$2:$CJ$2,0)))/'raw ISTD Area Cal'!$AJ18</f>
        <v>0.8454573812056595</v>
      </c>
      <c r="V18" s="117">
        <f>(INDEX('raw ISTD Area'!$C$2:$CJ$57,MATCH($A18,'raw ISTD Area'!$C$2:$C$57,0),MATCH(V$2,'raw ISTD Area'!$C$2:$CJ$2,0)))/'raw ISTD Area Cal'!$AJ18</f>
        <v>1.3996976653042942E-4</v>
      </c>
      <c r="W18" s="117">
        <f>(INDEX('raw ISTD Area'!$C$2:$CJ$57,MATCH($A18,'raw ISTD Area'!$C$2:$C$57,0),MATCH(W$2,'raw ISTD Area'!$C$2:$CJ$2,0)))/'raw ISTD Area Cal'!$AJ18</f>
        <v>5.9987042798755466E-5</v>
      </c>
      <c r="X18" s="117">
        <f>(INDEX('raw ISTD Area'!$C$2:$CJ$57,MATCH($A18,'raw ISTD Area'!$C$2:$C$57,0),MATCH(X$2,'raw ISTD Area'!$C$2:$CJ$2,0)))/'raw ISTD Area Cal'!$AJ18</f>
        <v>1.9995680932918487E-5</v>
      </c>
      <c r="Y18" s="117">
        <f>(INDEX('raw ISTD Area'!$C$2:$CJ$57,MATCH($A18,'raw ISTD Area'!$C$2:$C$57,0),MATCH(Y$2,'raw ISTD Area'!$C$2:$CJ$2,0)))/'raw ISTD Area Cal'!$AJ18</f>
        <v>1.0310972829868748</v>
      </c>
      <c r="Z18" s="117">
        <f>(INDEX('raw ISTD Area'!$C$2:$CJ$57,MATCH($A18,'raw ISTD Area'!$C$2:$C$57,0),MATCH(Z$2,'raw ISTD Area'!$C$2:$CJ$2,0)))/'raw ISTD Area Cal'!$AJ18</f>
        <v>0.21737304742175689</v>
      </c>
      <c r="AA18" s="117">
        <f>(INDEX('raw ISTD Area'!$C$2:$CJ$57,MATCH($A18,'raw ISTD Area'!$C$2:$C$57,0),MATCH(AA$2,'raw ISTD Area'!$C$2:$CJ$2,0)))/'raw ISTD Area Cal'!$AJ18</f>
        <v>0.2500459900661457</v>
      </c>
      <c r="AB18" s="117">
        <f>(INDEX('raw ISTD Area'!$C$2:$CJ$57,MATCH($A18,'raw ISTD Area'!$C$2:$C$57,0),MATCH(AB$2,'raw ISTD Area'!$C$2:$CJ$2,0)))/'raw ISTD Area Cal'!$AJ18</f>
        <v>0.23474929415246307</v>
      </c>
      <c r="AC18" s="117">
        <f>(INDEX('raw ISTD Area'!$C$2:$CJ$57,MATCH($A18,'raw ISTD Area'!$C$2:$C$57,0),MATCH(AC$2,'raw ISTD Area'!$C$2:$CJ$2,0)))/'raw ISTD Area Cal'!$AJ18</f>
        <v>0.235989026370304</v>
      </c>
      <c r="AD18" s="117">
        <f>(INDEX('raw ISTD Area'!$C$2:$CJ$57,MATCH($A18,'raw ISTD Area'!$C$2:$C$57,0),MATCH(AD$2,'raw ISTD Area'!$C$2:$CJ$2,0)))/'raw ISTD Area Cal'!$AJ18</f>
        <v>0.17880137890215711</v>
      </c>
      <c r="AE18" s="117">
        <f>(INDEX('raw ISTD Area'!$C$2:$CJ$57,MATCH($A18,'raw ISTD Area'!$C$2:$C$57,0),MATCH(AE$2,'raw ISTD Area'!$C$2:$CJ$2,0)))/'raw ISTD Area Cal'!$AJ18</f>
        <v>0.14968766746382781</v>
      </c>
      <c r="AF18" s="117">
        <f>(INDEX('raw ISTD Area'!$C$2:$CJ$57,MATCH($A18,'raw ISTD Area'!$C$2:$C$57,0),MATCH(AF$2,'raw ISTD Area'!$C$2:$CJ$2,0)))/'raw ISTD Area Cal'!$AJ18</f>
        <v>0.23424940212914008</v>
      </c>
      <c r="AG18" s="117">
        <f>(INDEX('raw ISTD Area'!$C$2:$CJ$57,MATCH($A18,'raw ISTD Area'!$C$2:$C$57,0),MATCH(AG$2,'raw ISTD Area'!$C$2:$CJ$2,0)))/'raw ISTD Area Cal'!$AJ18</f>
        <v>0.1765218712758044</v>
      </c>
      <c r="AH18" s="117">
        <f>(INDEX('raw ISTD Area'!$C$2:$CJ$57,MATCH($A18,'raw ISTD Area'!$C$2:$C$57,0),MATCH(AH$2,'raw ISTD Area'!$C$2:$CJ$2,0)))/'raw ISTD Area Cal'!$AJ18</f>
        <v>0.15474657473985617</v>
      </c>
      <c r="AI18" s="117">
        <f>(INDEX('raw ISTD Area'!$C$2:$CJ$57,MATCH($A18,'raw ISTD Area'!$C$2:$C$57,0),MATCH(AI$2,'raw ISTD Area'!$C$2:$CJ$2,0)))/'raw ISTD Area Cal'!$AJ18</f>
        <v>0.16324473913634654</v>
      </c>
      <c r="AJ18" s="117">
        <f>(INDEX('raw ISTD Area'!$C$2:$CJ$57,MATCH($A18,'raw ISTD Area'!$C$2:$C$57,0),MATCH(AJ$2,'raw ISTD Area'!$C$2:$CJ$2,0)))/'raw ISTD Area Cal'!$AJ18</f>
        <v>0.17488222543930509</v>
      </c>
      <c r="AK18" s="117">
        <f>(INDEX('raw ISTD Area'!$C$2:$CJ$57,MATCH($A18,'raw ISTD Area'!$C$2:$C$57,0),MATCH(AK$2,'raw ISTD Area'!$C$2:$CJ$2,0)))/'raw ISTD Area Cal'!$AJ18</f>
        <v>0.19497788477688818</v>
      </c>
      <c r="AL18" s="117">
        <f>(INDEX('raw ISTD Area'!$C$2:$CJ$57,MATCH($A18,'raw ISTD Area'!$C$2:$C$57,0),MATCH(AL$2,'raw ISTD Area'!$C$2:$CJ$2,0)))/'raw ISTD Area Cal'!$AJ18</f>
        <v>3.9991361865836975E-5</v>
      </c>
      <c r="AM18" s="117">
        <f>(INDEX('raw ISTD Area'!$C$2:$CJ$57,MATCH($A18,'raw ISTD Area'!$C$2:$C$57,0),MATCH(AM$2,'raw ISTD Area'!$C$2:$CJ$2,0)))/'raw ISTD Area Cal'!$AJ18</f>
        <v>7.998272373167395E-5</v>
      </c>
      <c r="AN18" s="117">
        <f>(INDEX('raw ISTD Area'!$C$2:$CJ$57,MATCH($A18,'raw ISTD Area'!$C$2:$C$57,0),MATCH(AN$2,'raw ISTD Area'!$C$2:$CJ$2,0)))/'raw ISTD Area Cal'!$AJ18</f>
        <v>7.998272373167395E-5</v>
      </c>
      <c r="AO18" s="117">
        <f>(INDEX('raw ISTD Area'!$C$2:$CJ$57,MATCH($A18,'raw ISTD Area'!$C$2:$C$57,0),MATCH(AO$2,'raw ISTD Area'!$C$2:$CJ$2,0)))/'raw ISTD Area Cal'!$AJ18</f>
        <v>1.0239388292128899</v>
      </c>
      <c r="AP18" s="117">
        <f>(INDEX('raw ISTD Area'!$C$2:$CJ$57,MATCH($A18,'raw ISTD Area'!$C$2:$C$57,0),MATCH(AP$2,'raw ISTD Area'!$C$2:$CJ$2,0)))/'raw ISTD Area Cal'!$AJ18</f>
        <v>1.0602909771489357</v>
      </c>
      <c r="AQ18" s="117">
        <f>(INDEX('raw ISTD Area'!$C$2:$CJ$57,MATCH($A18,'raw ISTD Area'!$C$2:$C$57,0),MATCH(AQ$2,'raw ISTD Area'!$C$2:$CJ$2,0)))/'raw ISTD Area Cal'!$AJ18</f>
        <v>1.1997408559751093E-4</v>
      </c>
      <c r="AR18" s="117">
        <f>(INDEX('raw ISTD Area'!$C$2:$CJ$57,MATCH($A18,'raw ISTD Area'!$C$2:$C$57,0),MATCH(AR$2,'raw ISTD Area'!$C$2:$CJ$2,0)))/'raw ISTD Area Cal'!$AJ18</f>
        <v>7.998272373167395E-5</v>
      </c>
      <c r="AS18" s="117">
        <f>(INDEX('raw ISTD Area'!$C$2:$CJ$57,MATCH($A18,'raw ISTD Area'!$C$2:$C$57,0),MATCH(AS$2,'raw ISTD Area'!$C$2:$CJ$2,0)))/'raw ISTD Area Cal'!$AJ18</f>
        <v>1.9995680932918487E-5</v>
      </c>
      <c r="AT18" s="117">
        <f>(INDEX('raw ISTD Area'!$C$2:$CJ$57,MATCH($A18,'raw ISTD Area'!$C$2:$C$57,0),MATCH(AT$2,'raw ISTD Area'!$C$2:$CJ$2,0)))/'raw ISTD Area Cal'!$AJ18</f>
        <v>1.0368560390955552</v>
      </c>
      <c r="AU18" s="117">
        <f>(INDEX('raw ISTD Area'!$C$2:$CJ$57,MATCH($A18,'raw ISTD Area'!$C$2:$C$57,0),MATCH(AU$2,'raw ISTD Area'!$C$2:$CJ$2,0)))/'raw ISTD Area Cal'!$AJ18</f>
        <v>0.20283618738352516</v>
      </c>
      <c r="AV18" s="117">
        <f>(INDEX('raw ISTD Area'!$C$2:$CJ$57,MATCH($A18,'raw ISTD Area'!$C$2:$C$57,0),MATCH(AV$2,'raw ISTD Area'!$C$2:$CJ$2,0)))/'raw ISTD Area Cal'!$AJ18</f>
        <v>0.19509785886248568</v>
      </c>
      <c r="AW18" s="117">
        <f>(INDEX('raw ISTD Area'!$C$2:$CJ$57,MATCH($A18,'raw ISTD Area'!$C$2:$C$57,0),MATCH(AW$2,'raw ISTD Area'!$C$2:$CJ$2,0)))/'raw ISTD Area Cal'!$AJ18</f>
        <v>0.18907915890167723</v>
      </c>
      <c r="AX18" s="117">
        <f>(INDEX('raw ISTD Area'!$C$2:$CJ$57,MATCH($A18,'raw ISTD Area'!$C$2:$C$57,0),MATCH(AX$2,'raw ISTD Area'!$C$2:$CJ$2,0)))/'raw ISTD Area Cal'!$AJ18</f>
        <v>0.20343605781151269</v>
      </c>
      <c r="AY18" s="117">
        <f>(INDEX('raw ISTD Area'!$C$2:$CJ$57,MATCH($A18,'raw ISTD Area'!$C$2:$C$57,0),MATCH(AY$2,'raw ISTD Area'!$C$2:$CJ$2,0)))/'raw ISTD Area Cal'!$AJ18</f>
        <v>0.20729522423156596</v>
      </c>
      <c r="AZ18" s="117">
        <f>(INDEX('raw ISTD Area'!$C$2:$CJ$57,MATCH($A18,'raw ISTD Area'!$C$2:$C$57,0),MATCH(AZ$2,'raw ISTD Area'!$C$2:$CJ$2,0)))/'raw ISTD Area Cal'!$AJ18</f>
        <v>0.21393379030129492</v>
      </c>
      <c r="BA18" s="117">
        <f>(INDEX('raw ISTD Area'!$C$2:$CJ$57,MATCH($A18,'raw ISTD Area'!$C$2:$C$57,0),MATCH(BA$2,'raw ISTD Area'!$C$2:$CJ$2,0)))/'raw ISTD Area Cal'!$AJ18</f>
        <v>0.16900349524502706</v>
      </c>
      <c r="BB18" s="117">
        <f>(INDEX('raw ISTD Area'!$C$2:$CJ$57,MATCH($A18,'raw ISTD Area'!$C$2:$C$57,0),MATCH(BB$2,'raw ISTD Area'!$C$2:$CJ$2,0)))/'raw ISTD Area Cal'!$AJ18</f>
        <v>0.20347604917337853</v>
      </c>
      <c r="BC18" s="117">
        <f>(INDEX('raw ISTD Area'!$C$2:$CJ$57,MATCH($A18,'raw ISTD Area'!$C$2:$C$57,0),MATCH(BC$2,'raw ISTD Area'!$C$2:$CJ$2,0)))/'raw ISTD Area Cal'!$AJ18</f>
        <v>1.9995680932918487E-5</v>
      </c>
      <c r="BD18" s="117">
        <f>(INDEX('raw ISTD Area'!$C$2:$CJ$57,MATCH($A18,'raw ISTD Area'!$C$2:$C$57,0),MATCH(BD$2,'raw ISTD Area'!$C$2:$CJ$2,0)))/'raw ISTD Area Cal'!$AJ18</f>
        <v>1.9995680932918487E-5</v>
      </c>
      <c r="BE18" s="117">
        <f>(INDEX('raw ISTD Area'!$C$2:$CJ$57,MATCH($A18,'raw ISTD Area'!$C$2:$C$57,0),MATCH(BE$2,'raw ISTD Area'!$C$2:$CJ$2,0)))/'raw ISTD Area Cal'!$AJ18</f>
        <v>3.9991361865836975E-5</v>
      </c>
      <c r="BF18" s="117">
        <f>(INDEX('raw ISTD Area'!$C$2:$CJ$57,MATCH($A18,'raw ISTD Area'!$C$2:$C$57,0),MATCH(BF$2,'raw ISTD Area'!$C$2:$CJ$2,0)))/'raw ISTD Area Cal'!$AJ18</f>
        <v>1.0065225911203179</v>
      </c>
      <c r="BG18" s="117">
        <f>(INDEX('raw ISTD Area'!$C$2:$CJ$57,MATCH($A18,'raw ISTD Area'!$C$2:$C$57,0),MATCH(BG$2,'raw ISTD Area'!$C$2:$CJ$2,0)))/'raw ISTD Area Cal'!$AJ18</f>
        <v>1.0522927047757684</v>
      </c>
      <c r="BH18" s="117">
        <f>(INDEX('raw ISTD Area'!$C$2:$CJ$57,MATCH($A18,'raw ISTD Area'!$C$2:$C$57,0),MATCH(BH$2,'raw ISTD Area'!$C$2:$CJ$2,0)))/'raw ISTD Area Cal'!$AJ18</f>
        <v>5.9987042798755466E-5</v>
      </c>
      <c r="BI18" s="117">
        <f>(INDEX('raw ISTD Area'!$C$2:$CJ$57,MATCH($A18,'raw ISTD Area'!$C$2:$C$57,0),MATCH(BI$2,'raw ISTD Area'!$C$2:$CJ$2,0)))/'raw ISTD Area Cal'!$AJ18</f>
        <v>3.9991361865836975E-5</v>
      </c>
      <c r="BJ18" s="117">
        <f>(INDEX('raw ISTD Area'!$C$2:$CJ$57,MATCH($A18,'raw ISTD Area'!$C$2:$C$57,0),MATCH(BJ$2,'raw ISTD Area'!$C$2:$CJ$2,0)))/'raw ISTD Area Cal'!$AJ18</f>
        <v>7.998272373167395E-5</v>
      </c>
      <c r="BK18" s="117">
        <f>(INDEX('raw ISTD Area'!$C$2:$CJ$57,MATCH($A18,'raw ISTD Area'!$C$2:$C$57,0),MATCH(BK$2,'raw ISTD Area'!$C$2:$CJ$2,0)))/'raw ISTD Area Cal'!$AJ18</f>
        <v>1.0321770497572524</v>
      </c>
      <c r="BL18" s="117">
        <f>(INDEX('raw ISTD Area'!$C$2:$CJ$57,MATCH($A18,'raw ISTD Area'!$C$2:$C$57,0),MATCH(BL$2,'raw ISTD Area'!$C$2:$CJ$2,0)))/'raw ISTD Area Cal'!$AJ18</f>
        <v>0.20919481392019323</v>
      </c>
      <c r="BM18" s="117">
        <f>(INDEX('raw ISTD Area'!$C$2:$CJ$57,MATCH($A18,'raw ISTD Area'!$C$2:$C$57,0),MATCH(BM$2,'raw ISTD Area'!$C$2:$CJ$2,0)))/'raw ISTD Area Cal'!$AJ18</f>
        <v>0.19553776384300989</v>
      </c>
      <c r="BN18" s="117">
        <f>(INDEX('raw ISTD Area'!$C$2:$CJ$57,MATCH($A18,'raw ISTD Area'!$C$2:$C$57,0),MATCH(BN$2,'raw ISTD Area'!$C$2:$CJ$2,0)))/'raw ISTD Area Cal'!$AJ18</f>
        <v>0.15274700664656432</v>
      </c>
      <c r="BO18" s="117">
        <f>(INDEX('raw ISTD Area'!$C$2:$CJ$57,MATCH($A18,'raw ISTD Area'!$C$2:$C$57,0),MATCH(BO$2,'raw ISTD Area'!$C$2:$CJ$2,0)))/'raw ISTD Area Cal'!$AJ18</f>
        <v>0.2082950082782119</v>
      </c>
      <c r="BP18" s="117">
        <f>(INDEX('raw ISTD Area'!$C$2:$CJ$57,MATCH($A18,'raw ISTD Area'!$C$2:$C$57,0),MATCH(BP$2,'raw ISTD Area'!$C$2:$CJ$2,0)))/'raw ISTD Area Cal'!$AJ18</f>
        <v>7.998272373167395E-5</v>
      </c>
      <c r="BQ18" s="117">
        <f>(INDEX('raw ISTD Area'!$C$2:$CJ$57,MATCH($A18,'raw ISTD Area'!$C$2:$C$57,0),MATCH(BQ$2,'raw ISTD Area'!$C$2:$CJ$2,0)))/'raw ISTD Area Cal'!$AJ18</f>
        <v>9.9978404664592441E-5</v>
      </c>
      <c r="BR18" s="117">
        <f>(INDEX('raw ISTD Area'!$C$2:$CJ$57,MATCH($A18,'raw ISTD Area'!$C$2:$C$57,0),MATCH(BR$2,'raw ISTD Area'!$C$2:$CJ$2,0)))/'raw ISTD Area Cal'!$AJ18</f>
        <v>5.9987042798755466E-5</v>
      </c>
      <c r="BS18" s="117">
        <f>(INDEX('raw ISTD Area'!$C$2:$CJ$57,MATCH($A18,'raw ISTD Area'!$C$2:$C$57,0),MATCH(BS$2,'raw ISTD Area'!$C$2:$CJ$2,0)))/'raw ISTD Area Cal'!$AJ18</f>
        <v>1.0005838738832411</v>
      </c>
      <c r="BT18" s="117">
        <f>(INDEX('raw ISTD Area'!$C$2:$CJ$57,MATCH($A18,'raw ISTD Area'!$C$2:$C$57,0),MATCH(BT$2,'raw ISTD Area'!$C$2:$CJ$2,0)))/'raw ISTD Area Cal'!$AJ18</f>
        <v>1.0166803970342406</v>
      </c>
      <c r="BU18" s="117">
        <f>(INDEX('raw ISTD Area'!$C$2:$CJ$57,MATCH($A18,'raw ISTD Area'!$C$2:$C$57,0),MATCH(BU$2,'raw ISTD Area'!$C$2:$CJ$2,0)))/'raw ISTD Area Cal'!$AJ18</f>
        <v>0.96387180369040282</v>
      </c>
      <c r="BV18" s="117">
        <f>(INDEX('raw ISTD Area'!$C$2:$CJ$57,MATCH($A18,'raw ISTD Area'!$C$2:$C$57,0),MATCH(BV$2,'raw ISTD Area'!$C$2:$CJ$2,0)))/'raw ISTD Area Cal'!$AJ18</f>
        <v>1.065109936253769</v>
      </c>
      <c r="BW18" s="117">
        <f>(INDEX('raw ISTD Area'!$C$2:$CJ$57,MATCH($A18,'raw ISTD Area'!$C$2:$C$57,0),MATCH(BW$2,'raw ISTD Area'!$C$2:$CJ$2,0)))/'raw ISTD Area Cal'!$AJ18</f>
        <v>1.0093219864509266</v>
      </c>
      <c r="BX18" s="117">
        <f>(INDEX('raw ISTD Area'!$C$2:$CJ$57,MATCH($A18,'raw ISTD Area'!$C$2:$C$57,0),MATCH(BX$2,'raw ISTD Area'!$C$2:$CJ$2,0)))/'raw ISTD Area Cal'!$AJ18</f>
        <v>1.0549721260207794</v>
      </c>
      <c r="BY18" s="117">
        <f>(INDEX('raw ISTD Area'!$C$2:$CJ$57,MATCH($A18,'raw ISTD Area'!$C$2:$C$57,0),MATCH(BY$2,'raw ISTD Area'!$C$2:$CJ$2,0)))/'raw ISTD Area Cal'!$AJ18</f>
        <v>1.0089620641941339</v>
      </c>
      <c r="BZ18" s="117">
        <f>(INDEX('raw ISTD Area'!$C$2:$CJ$57,MATCH($A18,'raw ISTD Area'!$C$2:$C$57,0),MATCH(BZ$2,'raw ISTD Area'!$C$2:$CJ$2,0)))/'raw ISTD Area Cal'!$AJ18</f>
        <v>1.0423148599902421</v>
      </c>
      <c r="CA18" s="117">
        <f>(INDEX('raw ISTD Area'!$C$2:$CJ$57,MATCH($A18,'raw ISTD Area'!$C$2:$C$57,0),MATCH(CA$2,'raw ISTD Area'!$C$2:$CJ$2,0)))/'raw ISTD Area Cal'!$AJ18</f>
        <v>1.0724883425180161</v>
      </c>
      <c r="CB18" s="117">
        <f>(INDEX('raw ISTD Area'!$C$2:$CJ$57,MATCH($A18,'raw ISTD Area'!$C$2:$C$57,0),MATCH(CB$2,'raw ISTD Area'!$C$2:$CJ$2,0)))/'raw ISTD Area Cal'!$AJ18</f>
        <v>1.0277979956329433</v>
      </c>
      <c r="CC18" s="117">
        <f>(INDEX('raw ISTD Area'!$C$2:$CJ$57,MATCH($A18,'raw ISTD Area'!$C$2:$C$57,0),MATCH(CC$2,'raw ISTD Area'!$C$2:$CJ$2,0)))/'raw ISTD Area Cal'!$AJ18</f>
        <v>1.0397154214689626</v>
      </c>
      <c r="CD18" s="117">
        <f>(INDEX('raw ISTD Area'!$C$2:$CJ$57,MATCH($A18,'raw ISTD Area'!$C$2:$C$57,0),MATCH(CD$2,'raw ISTD Area'!$C$2:$CJ$2,0)))/'raw ISTD Area Cal'!$AJ18</f>
        <v>1.0787069992881537</v>
      </c>
      <c r="CE18" s="117">
        <f>(INDEX('raw ISTD Area'!$C$2:$CJ$57,MATCH($A18,'raw ISTD Area'!$C$2:$C$57,0),MATCH(CE$2,'raw ISTD Area'!$C$2:$CJ$2,0)))/'raw ISTD Area Cal'!$AJ18</f>
        <v>1.0283778703799979</v>
      </c>
      <c r="CF18" s="117">
        <f>(INDEX('raw ISTD Area'!$C$2:$CJ$57,MATCH($A18,'raw ISTD Area'!$C$2:$C$57,0),MATCH(CF$2,'raw ISTD Area'!$C$2:$CJ$2,0)))/'raw ISTD Area Cal'!$AJ18</f>
        <v>0.98138802018763938</v>
      </c>
      <c r="CG18" s="117">
        <f>(INDEX('raw ISTD Area'!$C$2:$CJ$57,MATCH($A18,'raw ISTD Area'!$C$2:$C$57,0),MATCH(CG$2,'raw ISTD Area'!$C$2:$CJ$2,0)))/'raw ISTD Area Cal'!$AJ18</f>
        <v>0.92597998832252226</v>
      </c>
      <c r="CH18" s="117">
        <f>(INDEX('raw ISTD Area'!$C$2:$CJ$57,MATCH($A18,'raw ISTD Area'!$C$2:$C$57,0),MATCH(CH$2,'raw ISTD Area'!$C$2:$CJ$2,0)))/'raw ISTD Area Cal'!$AJ18</f>
        <v>0.87681060890847573</v>
      </c>
      <c r="CJ18" s="148">
        <f t="shared" si="0"/>
        <v>0.19747134618922316</v>
      </c>
    </row>
    <row r="19" spans="1:88" x14ac:dyDescent="0.25">
      <c r="A19" s="101" t="s">
        <v>19</v>
      </c>
      <c r="B19" s="3"/>
      <c r="C19" s="117">
        <f>(INDEX('raw ISTD Area'!$C$2:$CJ$57,MATCH($A19,'raw ISTD Area'!$C$2:$C$57,0),MATCH(C$2,'raw ISTD Area'!$C$2:$CJ$2,0)))/'raw ISTD Area Cal'!$AJ19</f>
        <v>3.7458374381468595E-5</v>
      </c>
      <c r="D19" s="117">
        <f>(INDEX('raw ISTD Area'!$C$2:$CJ$57,MATCH($A19,'raw ISTD Area'!$C$2:$C$57,0),MATCH(D$2,'raw ISTD Area'!$C$2:$CJ$2,0)))/'raw ISTD Area Cal'!$AJ19</f>
        <v>3.7458374381468595E-5</v>
      </c>
      <c r="E19" s="117">
        <f>(INDEX('raw ISTD Area'!$C$2:$CJ$57,MATCH($A19,'raw ISTD Area'!$C$2:$C$57,0),MATCH(E$2,'raw ISTD Area'!$C$2:$CJ$2,0)))/'raw ISTD Area Cal'!$AJ19</f>
        <v>1.1237512314440579E-4</v>
      </c>
      <c r="F19" s="117">
        <f>(INDEX('raw ISTD Area'!$C$2:$CJ$57,MATCH($A19,'raw ISTD Area'!$C$2:$C$57,0),MATCH(F$2,'raw ISTD Area'!$C$2:$CJ$2,0)))/'raw ISTD Area Cal'!$AJ19</f>
        <v>0.94758449672801104</v>
      </c>
      <c r="G19" s="117">
        <f>(INDEX('raw ISTD Area'!$C$2:$CJ$57,MATCH($A19,'raw ISTD Area'!$C$2:$C$57,0),MATCH(G$2,'raw ISTD Area'!$C$2:$CJ$2,0)))/'raw ISTD Area Cal'!$AJ19</f>
        <v>0.92574626446361485</v>
      </c>
      <c r="H19" s="117">
        <f>(INDEX('raw ISTD Area'!$C$2:$CJ$57,MATCH($A19,'raw ISTD Area'!$C$2:$C$57,0),MATCH(H$2,'raw ISTD Area'!$C$2:$CJ$2,0)))/'raw ISTD Area Cal'!$AJ19</f>
        <v>0.95402733712162358</v>
      </c>
      <c r="I19" s="117">
        <f>(INDEX('raw ISTD Area'!$C$2:$CJ$57,MATCH($A19,'raw ISTD Area'!$C$2:$C$57,0),MATCH(I$2,'raw ISTD Area'!$C$2:$CJ$2,0)))/'raw ISTD Area Cal'!$AJ19</f>
        <v>1.0533669459812782</v>
      </c>
      <c r="J19" s="117">
        <f>(INDEX('raw ISTD Area'!$C$2:$CJ$57,MATCH($A19,'raw ISTD Area'!$C$2:$C$57,0),MATCH(J$2,'raw ISTD Area'!$C$2:$CJ$2,0)))/'raw ISTD Area Cal'!$AJ19</f>
        <v>0.98650374771035687</v>
      </c>
      <c r="K19" s="117">
        <f>(INDEX('raw ISTD Area'!$C$2:$CJ$57,MATCH($A19,'raw ISTD Area'!$C$2:$C$57,0),MATCH(K$2,'raw ISTD Area'!$C$2:$CJ$2,0)))/'raw ISTD Area Cal'!$AJ19</f>
        <v>1.0455756041099329</v>
      </c>
      <c r="L19" s="117">
        <f>(INDEX('raw ISTD Area'!$C$2:$CJ$57,MATCH($A19,'raw ISTD Area'!$C$2:$C$57,0),MATCH(L$2,'raw ISTD Area'!$C$2:$CJ$2,0)))/'raw ISTD Area Cal'!$AJ19</f>
        <v>1.0420919752924562</v>
      </c>
      <c r="M19" s="117">
        <f>(INDEX('raw ISTD Area'!$C$2:$CJ$57,MATCH($A19,'raw ISTD Area'!$C$2:$C$57,0),MATCH(M$2,'raw ISTD Area'!$C$2:$CJ$2,0)))/'raw ISTD Area Cal'!$AJ19</f>
        <v>0.96758726864771527</v>
      </c>
      <c r="N19" s="117">
        <f>(INDEX('raw ISTD Area'!$C$2:$CJ$57,MATCH($A19,'raw ISTD Area'!$C$2:$C$57,0),MATCH(N$2,'raw ISTD Area'!$C$2:$CJ$2,0)))/'raw ISTD Area Cal'!$AJ19</f>
        <v>1.0432157265239004</v>
      </c>
      <c r="O19" s="117">
        <f>(INDEX('raw ISTD Area'!$C$2:$CJ$57,MATCH($A19,'raw ISTD Area'!$C$2:$C$57,0),MATCH(O$2,'raw ISTD Area'!$C$2:$CJ$2,0)))/'raw ISTD Area Cal'!$AJ19</f>
        <v>1.0505950262770496</v>
      </c>
      <c r="P19" s="117">
        <f>(INDEX('raw ISTD Area'!$C$2:$CJ$57,MATCH($A19,'raw ISTD Area'!$C$2:$C$57,0),MATCH(P$2,'raw ISTD Area'!$C$2:$CJ$2,0)))/'raw ISTD Area Cal'!$AJ19</f>
        <v>1.0123500260335703</v>
      </c>
      <c r="Q19" s="117">
        <f>(INDEX('raw ISTD Area'!$C$2:$CJ$57,MATCH($A19,'raw ISTD Area'!$C$2:$C$57,0),MATCH(Q$2,'raw ISTD Area'!$C$2:$CJ$2,0)))/'raw ISTD Area Cal'!$AJ19</f>
        <v>1.0426913092825598</v>
      </c>
      <c r="R19" s="117">
        <f>(INDEX('raw ISTD Area'!$C$2:$CJ$57,MATCH($A19,'raw ISTD Area'!$C$2:$C$57,0),MATCH(R$2,'raw ISTD Area'!$C$2:$CJ$2,0)))/'raw ISTD Area Cal'!$AJ19</f>
        <v>1.0885029011510958</v>
      </c>
      <c r="S19" s="117">
        <f>(INDEX('raw ISTD Area'!$C$2:$CJ$57,MATCH($A19,'raw ISTD Area'!$C$2:$C$57,0),MATCH(S$2,'raw ISTD Area'!$C$2:$CJ$2,0)))/'raw ISTD Area Cal'!$AJ19</f>
        <v>0.98403149500117992</v>
      </c>
      <c r="T19" s="117">
        <f>(INDEX('raw ISTD Area'!$C$2:$CJ$57,MATCH($A19,'raw ISTD Area'!$C$2:$C$57,0),MATCH(T$2,'raw ISTD Area'!$C$2:$CJ$2,0)))/'raw ISTD Area Cal'!$AJ19</f>
        <v>0.94803399722058868</v>
      </c>
      <c r="U19" s="117">
        <f>(INDEX('raw ISTD Area'!$C$2:$CJ$57,MATCH($A19,'raw ISTD Area'!$C$2:$C$57,0),MATCH(U$2,'raw ISTD Area'!$C$2:$CJ$2,0)))/'raw ISTD Area Cal'!$AJ19</f>
        <v>0.91154954057303827</v>
      </c>
      <c r="V19" s="117">
        <f>(INDEX('raw ISTD Area'!$C$2:$CJ$57,MATCH($A19,'raw ISTD Area'!$C$2:$C$57,0),MATCH(V$2,'raw ISTD Area'!$C$2:$CJ$2,0)))/'raw ISTD Area Cal'!$AJ19</f>
        <v>1.1237512314440579E-4</v>
      </c>
      <c r="W19" s="117">
        <f>(INDEX('raw ISTD Area'!$C$2:$CJ$57,MATCH($A19,'raw ISTD Area'!$C$2:$C$57,0),MATCH(W$2,'raw ISTD Area'!$C$2:$CJ$2,0)))/'raw ISTD Area Cal'!$AJ19</f>
        <v>7.491674876293719E-5</v>
      </c>
      <c r="X19" s="117">
        <f>(INDEX('raw ISTD Area'!$C$2:$CJ$57,MATCH($A19,'raw ISTD Area'!$C$2:$C$57,0),MATCH(X$2,'raw ISTD Area'!$C$2:$CJ$2,0)))/'raw ISTD Area Cal'!$AJ19</f>
        <v>1.4983349752587438E-4</v>
      </c>
      <c r="Y19" s="117">
        <f>(INDEX('raw ISTD Area'!$C$2:$CJ$57,MATCH($A19,'raw ISTD Area'!$C$2:$C$57,0),MATCH(Y$2,'raw ISTD Area'!$C$2:$CJ$2,0)))/'raw ISTD Area Cal'!$AJ19</f>
        <v>0.99953926199510801</v>
      </c>
      <c r="Z19" s="117">
        <f>(INDEX('raw ISTD Area'!$C$2:$CJ$57,MATCH($A19,'raw ISTD Area'!$C$2:$C$57,0),MATCH(Z$2,'raw ISTD Area'!$C$2:$CJ$2,0)))/'raw ISTD Area Cal'!$AJ19</f>
        <v>0.18523166131636221</v>
      </c>
      <c r="AA19" s="117">
        <f>(INDEX('raw ISTD Area'!$C$2:$CJ$57,MATCH($A19,'raw ISTD Area'!$C$2:$C$57,0),MATCH(AA$2,'raw ISTD Area'!$C$2:$CJ$2,0)))/'raw ISTD Area Cal'!$AJ19</f>
        <v>0.28576993815622392</v>
      </c>
      <c r="AB19" s="117">
        <f>(INDEX('raw ISTD Area'!$C$2:$CJ$57,MATCH($A19,'raw ISTD Area'!$C$2:$C$57,0),MATCH(AB$2,'raw ISTD Area'!$C$2:$CJ$2,0)))/'raw ISTD Area Cal'!$AJ19</f>
        <v>0.28168697534864384</v>
      </c>
      <c r="AC19" s="117">
        <f>(INDEX('raw ISTD Area'!$C$2:$CJ$57,MATCH($A19,'raw ISTD Area'!$C$2:$C$57,0),MATCH(AC$2,'raw ISTD Area'!$C$2:$CJ$2,0)))/'raw ISTD Area Cal'!$AJ19</f>
        <v>0.26314508002981685</v>
      </c>
      <c r="AD19" s="117">
        <f>(INDEX('raw ISTD Area'!$C$2:$CJ$57,MATCH($A19,'raw ISTD Area'!$C$2:$C$57,0),MATCH(AD$2,'raw ISTD Area'!$C$2:$CJ$2,0)))/'raw ISTD Area Cal'!$AJ19</f>
        <v>0.16189509407670727</v>
      </c>
      <c r="AE19" s="117">
        <f>(INDEX('raw ISTD Area'!$C$2:$CJ$57,MATCH($A19,'raw ISTD Area'!$C$2:$C$57,0),MATCH(AE$2,'raw ISTD Area'!$C$2:$CJ$2,0)))/'raw ISTD Area Cal'!$AJ19</f>
        <v>0.17017339481501181</v>
      </c>
      <c r="AF19" s="117">
        <f>(INDEX('raw ISTD Area'!$C$2:$CJ$57,MATCH($A19,'raw ISTD Area'!$C$2:$C$57,0),MATCH(AF$2,'raw ISTD Area'!$C$2:$CJ$2,0)))/'raw ISTD Area Cal'!$AJ19</f>
        <v>0.21669669579679582</v>
      </c>
      <c r="AG19" s="117">
        <f>(INDEX('raw ISTD Area'!$C$2:$CJ$57,MATCH($A19,'raw ISTD Area'!$C$2:$C$57,0),MATCH(AG$2,'raw ISTD Area'!$C$2:$CJ$2,0)))/'raw ISTD Area Cal'!$AJ19</f>
        <v>0.17590452609537652</v>
      </c>
      <c r="AH19" s="117">
        <f>(INDEX('raw ISTD Area'!$C$2:$CJ$57,MATCH($A19,'raw ISTD Area'!$C$2:$C$57,0),MATCH(AH$2,'raw ISTD Area'!$C$2:$CJ$2,0)))/'raw ISTD Area Cal'!$AJ19</f>
        <v>0.19804242535482447</v>
      </c>
      <c r="AI19" s="117">
        <f>(INDEX('raw ISTD Area'!$C$2:$CJ$57,MATCH($A19,'raw ISTD Area'!$C$2:$C$57,0),MATCH(AI$2,'raw ISTD Area'!$C$2:$CJ$2,0)))/'raw ISTD Area Cal'!$AJ19</f>
        <v>0.21797028052576575</v>
      </c>
      <c r="AJ19" s="117">
        <f>(INDEX('raw ISTD Area'!$C$2:$CJ$57,MATCH($A19,'raw ISTD Area'!$C$2:$C$57,0),MATCH(AJ$2,'raw ISTD Area'!$C$2:$CJ$2,0)))/'raw ISTD Area Cal'!$AJ19</f>
        <v>0.25288148544929445</v>
      </c>
      <c r="AK19" s="117">
        <f>(INDEX('raw ISTD Area'!$C$2:$CJ$57,MATCH($A19,'raw ISTD Area'!$C$2:$C$57,0),MATCH(AK$2,'raw ISTD Area'!$C$2:$CJ$2,0)))/'raw ISTD Area Cal'!$AJ19</f>
        <v>0.2348640073718081</v>
      </c>
      <c r="AL19" s="117">
        <f>(INDEX('raw ISTD Area'!$C$2:$CJ$57,MATCH($A19,'raw ISTD Area'!$C$2:$C$57,0),MATCH(AL$2,'raw ISTD Area'!$C$2:$CJ$2,0)))/'raw ISTD Area Cal'!$AJ19</f>
        <v>1.4983349752587438E-4</v>
      </c>
      <c r="AM19" s="117">
        <f>(INDEX('raw ISTD Area'!$C$2:$CJ$57,MATCH($A19,'raw ISTD Area'!$C$2:$C$57,0),MATCH(AM$2,'raw ISTD Area'!$C$2:$CJ$2,0)))/'raw ISTD Area Cal'!$AJ19</f>
        <v>0</v>
      </c>
      <c r="AN19" s="117">
        <f>(INDEX('raw ISTD Area'!$C$2:$CJ$57,MATCH($A19,'raw ISTD Area'!$C$2:$C$57,0),MATCH(AN$2,'raw ISTD Area'!$C$2:$CJ$2,0)))/'raw ISTD Area Cal'!$AJ19</f>
        <v>3.7458374381468595E-5</v>
      </c>
      <c r="AO19" s="117">
        <f>(INDEX('raw ISTD Area'!$C$2:$CJ$57,MATCH($A19,'raw ISTD Area'!$C$2:$C$57,0),MATCH(AO$2,'raw ISTD Area'!$C$2:$CJ$2,0)))/'raw ISTD Area Cal'!$AJ19</f>
        <v>0.99942688687196357</v>
      </c>
      <c r="AP19" s="117">
        <f>(INDEX('raw ISTD Area'!$C$2:$CJ$57,MATCH($A19,'raw ISTD Area'!$C$2:$C$57,0),MATCH(AP$2,'raw ISTD Area'!$C$2:$CJ$2,0)))/'raw ISTD Area Cal'!$AJ19</f>
        <v>1.0880534006585183</v>
      </c>
      <c r="AQ19" s="117">
        <f>(INDEX('raw ISTD Area'!$C$2:$CJ$57,MATCH($A19,'raw ISTD Area'!$C$2:$C$57,0),MATCH(AQ$2,'raw ISTD Area'!$C$2:$CJ$2,0)))/'raw ISTD Area Cal'!$AJ19</f>
        <v>3.7458374381468595E-5</v>
      </c>
      <c r="AR19" s="117">
        <f>(INDEX('raw ISTD Area'!$C$2:$CJ$57,MATCH($A19,'raw ISTD Area'!$C$2:$C$57,0),MATCH(AR$2,'raw ISTD Area'!$C$2:$CJ$2,0)))/'raw ISTD Area Cal'!$AJ19</f>
        <v>2.2475024628881157E-4</v>
      </c>
      <c r="AS19" s="117">
        <f>(INDEX('raw ISTD Area'!$C$2:$CJ$57,MATCH($A19,'raw ISTD Area'!$C$2:$C$57,0),MATCH(AS$2,'raw ISTD Area'!$C$2:$CJ$2,0)))/'raw ISTD Area Cal'!$AJ19</f>
        <v>1.4983349752587438E-4</v>
      </c>
      <c r="AT19" s="117">
        <f>(INDEX('raw ISTD Area'!$C$2:$CJ$57,MATCH($A19,'raw ISTD Area'!$C$2:$C$57,0),MATCH(AT$2,'raw ISTD Area'!$C$2:$CJ$2,0)))/'raw ISTD Area Cal'!$AJ19</f>
        <v>0.97942411495225934</v>
      </c>
      <c r="AU19" s="117">
        <f>(INDEX('raw ISTD Area'!$C$2:$CJ$57,MATCH($A19,'raw ISTD Area'!$C$2:$C$57,0),MATCH(AU$2,'raw ISTD Area'!$C$2:$CJ$2,0)))/'raw ISTD Area Cal'!$AJ19</f>
        <v>0.214074609590093</v>
      </c>
      <c r="AV19" s="117">
        <f>(INDEX('raw ISTD Area'!$C$2:$CJ$57,MATCH($A19,'raw ISTD Area'!$C$2:$C$57,0),MATCH(AV$2,'raw ISTD Area'!$C$2:$CJ$2,0)))/'raw ISTD Area Cal'!$AJ19</f>
        <v>0.23366533939160108</v>
      </c>
      <c r="AW19" s="117">
        <f>(INDEX('raw ISTD Area'!$C$2:$CJ$57,MATCH($A19,'raw ISTD Area'!$C$2:$C$57,0),MATCH(AW$2,'raw ISTD Area'!$C$2:$CJ$2,0)))/'raw ISTD Area Cal'!$AJ19</f>
        <v>0.25303131894682035</v>
      </c>
      <c r="AX19" s="117">
        <f>(INDEX('raw ISTD Area'!$C$2:$CJ$57,MATCH($A19,'raw ISTD Area'!$C$2:$C$57,0),MATCH(AX$2,'raw ISTD Area'!$C$2:$CJ$2,0)))/'raw ISTD Area Cal'!$AJ19</f>
        <v>0.24419114259279376</v>
      </c>
      <c r="AY19" s="117">
        <f>(INDEX('raw ISTD Area'!$C$2:$CJ$57,MATCH($A19,'raw ISTD Area'!$C$2:$C$57,0),MATCH(AY$2,'raw ISTD Area'!$C$2:$CJ$2,0)))/'raw ISTD Area Cal'!$AJ19</f>
        <v>0.21958099062416889</v>
      </c>
      <c r="AZ19" s="117">
        <f>(INDEX('raw ISTD Area'!$C$2:$CJ$57,MATCH($A19,'raw ISTD Area'!$C$2:$C$57,0),MATCH(AZ$2,'raw ISTD Area'!$C$2:$CJ$2,0)))/'raw ISTD Area Cal'!$AJ19</f>
        <v>0.26344474702486864</v>
      </c>
      <c r="BA19" s="117">
        <f>(INDEX('raw ISTD Area'!$C$2:$CJ$57,MATCH($A19,'raw ISTD Area'!$C$2:$C$57,0),MATCH(BA$2,'raw ISTD Area'!$C$2:$CJ$2,0)))/'raw ISTD Area Cal'!$AJ19</f>
        <v>0.25475440416836792</v>
      </c>
      <c r="BB19" s="117">
        <f>(INDEX('raw ISTD Area'!$C$2:$CJ$57,MATCH($A19,'raw ISTD Area'!$C$2:$C$57,0),MATCH(BB$2,'raw ISTD Area'!$C$2:$CJ$2,0)))/'raw ISTD Area Cal'!$AJ19</f>
        <v>0.30408708322876205</v>
      </c>
      <c r="BC19" s="117">
        <f>(INDEX('raw ISTD Area'!$C$2:$CJ$57,MATCH($A19,'raw ISTD Area'!$C$2:$C$57,0),MATCH(BC$2,'raw ISTD Area'!$C$2:$CJ$2,0)))/'raw ISTD Area Cal'!$AJ19</f>
        <v>7.491674876293719E-5</v>
      </c>
      <c r="BD19" s="117">
        <f>(INDEX('raw ISTD Area'!$C$2:$CJ$57,MATCH($A19,'raw ISTD Area'!$C$2:$C$57,0),MATCH(BD$2,'raw ISTD Area'!$C$2:$CJ$2,0)))/'raw ISTD Area Cal'!$AJ19</f>
        <v>7.491674876293719E-5</v>
      </c>
      <c r="BE19" s="117">
        <f>(INDEX('raw ISTD Area'!$C$2:$CJ$57,MATCH($A19,'raw ISTD Area'!$C$2:$C$57,0),MATCH(BE$2,'raw ISTD Area'!$C$2:$CJ$2,0)))/'raw ISTD Area Cal'!$AJ19</f>
        <v>0</v>
      </c>
      <c r="BF19" s="117">
        <f>(INDEX('raw ISTD Area'!$C$2:$CJ$57,MATCH($A19,'raw ISTD Area'!$C$2:$C$57,0),MATCH(BF$2,'raw ISTD Area'!$C$2:$CJ$2,0)))/'raw ISTD Area Cal'!$AJ19</f>
        <v>0.98485557923757228</v>
      </c>
      <c r="BG19" s="117">
        <f>(INDEX('raw ISTD Area'!$C$2:$CJ$57,MATCH($A19,'raw ISTD Area'!$C$2:$C$57,0),MATCH(BG$2,'raw ISTD Area'!$C$2:$CJ$2,0)))/'raw ISTD Area Cal'!$AJ19</f>
        <v>1.0622071223353049</v>
      </c>
      <c r="BH19" s="117">
        <f>(INDEX('raw ISTD Area'!$C$2:$CJ$57,MATCH($A19,'raw ISTD Area'!$C$2:$C$57,0),MATCH(BH$2,'raw ISTD Area'!$C$2:$CJ$2,0)))/'raw ISTD Area Cal'!$AJ19</f>
        <v>3.7458374381468595E-5</v>
      </c>
      <c r="BI19" s="117">
        <f>(INDEX('raw ISTD Area'!$C$2:$CJ$57,MATCH($A19,'raw ISTD Area'!$C$2:$C$57,0),MATCH(BI$2,'raw ISTD Area'!$C$2:$CJ$2,0)))/'raw ISTD Area Cal'!$AJ19</f>
        <v>3.7458374381468595E-5</v>
      </c>
      <c r="BJ19" s="117">
        <f>(INDEX('raw ISTD Area'!$C$2:$CJ$57,MATCH($A19,'raw ISTD Area'!$C$2:$C$57,0),MATCH(BJ$2,'raw ISTD Area'!$C$2:$CJ$2,0)))/'raw ISTD Area Cal'!$AJ19</f>
        <v>0</v>
      </c>
      <c r="BK19" s="117">
        <f>(INDEX('raw ISTD Area'!$C$2:$CJ$57,MATCH($A19,'raw ISTD Area'!$C$2:$C$57,0),MATCH(BK$2,'raw ISTD Area'!$C$2:$CJ$2,0)))/'raw ISTD Area Cal'!$AJ19</f>
        <v>0.96091967800781386</v>
      </c>
      <c r="BL19" s="117">
        <f>(INDEX('raw ISTD Area'!$C$2:$CJ$57,MATCH($A19,'raw ISTD Area'!$C$2:$C$57,0),MATCH(BL$2,'raw ISTD Area'!$C$2:$CJ$2,0)))/'raw ISTD Area Cal'!$AJ19</f>
        <v>0.27295917411776166</v>
      </c>
      <c r="BM19" s="117">
        <f>(INDEX('raw ISTD Area'!$C$2:$CJ$57,MATCH($A19,'raw ISTD Area'!$C$2:$C$57,0),MATCH(BM$2,'raw ISTD Area'!$C$2:$CJ$2,0)))/'raw ISTD Area Cal'!$AJ19</f>
        <v>0.21991811599360211</v>
      </c>
      <c r="BN19" s="117">
        <f>(INDEX('raw ISTD Area'!$C$2:$CJ$57,MATCH($A19,'raw ISTD Area'!$C$2:$C$57,0),MATCH(BN$2,'raw ISTD Area'!$C$2:$CJ$2,0)))/'raw ISTD Area Cal'!$AJ19</f>
        <v>0.24089480564722454</v>
      </c>
      <c r="BO19" s="117">
        <f>(INDEX('raw ISTD Area'!$C$2:$CJ$57,MATCH($A19,'raw ISTD Area'!$C$2:$C$57,0),MATCH(BO$2,'raw ISTD Area'!$C$2:$CJ$2,0)))/'raw ISTD Area Cal'!$AJ19</f>
        <v>0.29584624086483896</v>
      </c>
      <c r="BP19" s="117">
        <f>(INDEX('raw ISTD Area'!$C$2:$CJ$57,MATCH($A19,'raw ISTD Area'!$C$2:$C$57,0),MATCH(BP$2,'raw ISTD Area'!$C$2:$CJ$2,0)))/'raw ISTD Area Cal'!$AJ19</f>
        <v>3.7458374381468595E-5</v>
      </c>
      <c r="BQ19" s="117">
        <f>(INDEX('raw ISTD Area'!$C$2:$CJ$57,MATCH($A19,'raw ISTD Area'!$C$2:$C$57,0),MATCH(BQ$2,'raw ISTD Area'!$C$2:$CJ$2,0)))/'raw ISTD Area Cal'!$AJ19</f>
        <v>1.1237512314440579E-4</v>
      </c>
      <c r="BR19" s="117">
        <f>(INDEX('raw ISTD Area'!$C$2:$CJ$57,MATCH($A19,'raw ISTD Area'!$C$2:$C$57,0),MATCH(BR$2,'raw ISTD Area'!$C$2:$CJ$2,0)))/'raw ISTD Area Cal'!$AJ19</f>
        <v>3.7458374381468595E-5</v>
      </c>
      <c r="BS19" s="117">
        <f>(INDEX('raw ISTD Area'!$C$2:$CJ$57,MATCH($A19,'raw ISTD Area'!$C$2:$C$57,0),MATCH(BS$2,'raw ISTD Area'!$C$2:$CJ$2,0)))/'raw ISTD Area Cal'!$AJ19</f>
        <v>0.93600985904413725</v>
      </c>
      <c r="BT19" s="117">
        <f>(INDEX('raw ISTD Area'!$C$2:$CJ$57,MATCH($A19,'raw ISTD Area'!$C$2:$C$57,0),MATCH(BT$2,'raw ISTD Area'!$C$2:$CJ$2,0)))/'raw ISTD Area Cal'!$AJ19</f>
        <v>1.01081423268393</v>
      </c>
      <c r="BU19" s="117">
        <f>(INDEX('raw ISTD Area'!$C$2:$CJ$57,MATCH($A19,'raw ISTD Area'!$C$2:$C$57,0),MATCH(BU$2,'raw ISTD Area'!$C$2:$CJ$2,0)))/'raw ISTD Area Cal'!$AJ19</f>
        <v>0.98669103958226423</v>
      </c>
      <c r="BV19" s="117">
        <f>(INDEX('raw ISTD Area'!$C$2:$CJ$57,MATCH($A19,'raw ISTD Area'!$C$2:$C$57,0),MATCH(BV$2,'raw ISTD Area'!$C$2:$CJ$2,0)))/'raw ISTD Area Cal'!$AJ19</f>
        <v>1.1077565055831706</v>
      </c>
      <c r="BW19" s="117">
        <f>(INDEX('raw ISTD Area'!$C$2:$CJ$57,MATCH($A19,'raw ISTD Area'!$C$2:$C$57,0),MATCH(BW$2,'raw ISTD Area'!$C$2:$CJ$2,0)))/'raw ISTD Area Cal'!$AJ19</f>
        <v>0.97653982012488627</v>
      </c>
      <c r="BX19" s="117">
        <f>(INDEX('raw ISTD Area'!$C$2:$CJ$57,MATCH($A19,'raw ISTD Area'!$C$2:$C$57,0),MATCH(BX$2,'raw ISTD Area'!$C$2:$CJ$2,0)))/'raw ISTD Area Cal'!$AJ19</f>
        <v>1.0599596198724168</v>
      </c>
      <c r="BY19" s="117">
        <f>(INDEX('raw ISTD Area'!$C$2:$CJ$57,MATCH($A19,'raw ISTD Area'!$C$2:$C$57,0),MATCH(BY$2,'raw ISTD Area'!$C$2:$CJ$2,0)))/'raw ISTD Area Cal'!$AJ19</f>
        <v>1.0115634001715594</v>
      </c>
      <c r="BZ19" s="117">
        <f>(INDEX('raw ISTD Area'!$C$2:$CJ$57,MATCH($A19,'raw ISTD Area'!$C$2:$C$57,0),MATCH(BZ$2,'raw ISTD Area'!$C$2:$CJ$2,0)))/'raw ISTD Area Cal'!$AJ19</f>
        <v>0.94443799327996769</v>
      </c>
      <c r="CA19" s="117">
        <f>(INDEX('raw ISTD Area'!$C$2:$CJ$57,MATCH($A19,'raw ISTD Area'!$C$2:$C$57,0),MATCH(CA$2,'raw ISTD Area'!$C$2:$CJ$2,0)))/'raw ISTD Area Cal'!$AJ19</f>
        <v>1.0283447518944573</v>
      </c>
      <c r="CB19" s="117">
        <f>(INDEX('raw ISTD Area'!$C$2:$CJ$57,MATCH($A19,'raw ISTD Area'!$C$2:$C$57,0),MATCH(CB$2,'raw ISTD Area'!$C$2:$CJ$2,0)))/'raw ISTD Area Cal'!$AJ19</f>
        <v>1.0499956922869462</v>
      </c>
      <c r="CC19" s="117">
        <f>(INDEX('raw ISTD Area'!$C$2:$CJ$57,MATCH($A19,'raw ISTD Area'!$C$2:$C$57,0),MATCH(CC$2,'raw ISTD Area'!$C$2:$CJ$2,0)))/'raw ISTD Area Cal'!$AJ19</f>
        <v>0.99017466839974078</v>
      </c>
      <c r="CD19" s="117">
        <f>(INDEX('raw ISTD Area'!$C$2:$CJ$57,MATCH($A19,'raw ISTD Area'!$C$2:$C$57,0),MATCH(CD$2,'raw ISTD Area'!$C$2:$CJ$2,0)))/'raw ISTD Area Cal'!$AJ19</f>
        <v>1.0308170046036342</v>
      </c>
      <c r="CE19" s="117">
        <f>(INDEX('raw ISTD Area'!$C$2:$CJ$57,MATCH($A19,'raw ISTD Area'!$C$2:$C$57,0),MATCH(CE$2,'raw ISTD Area'!$C$2:$CJ$2,0)))/'raw ISTD Area Cal'!$AJ19</f>
        <v>1.0602967452418499</v>
      </c>
      <c r="CF19" s="117">
        <f>(INDEX('raw ISTD Area'!$C$2:$CJ$57,MATCH($A19,'raw ISTD Area'!$C$2:$C$57,0),MATCH(CF$2,'raw ISTD Area'!$C$2:$CJ$2,0)))/'raw ISTD Area Cal'!$AJ19</f>
        <v>0.90064915362803089</v>
      </c>
      <c r="CG19" s="117">
        <f>(INDEX('raw ISTD Area'!$C$2:$CJ$57,MATCH($A19,'raw ISTD Area'!$C$2:$C$57,0),MATCH(CG$2,'raw ISTD Area'!$C$2:$CJ$2,0)))/'raw ISTD Area Cal'!$AJ19</f>
        <v>0.91964054943943541</v>
      </c>
      <c r="CH19" s="117">
        <f>(INDEX('raw ISTD Area'!$C$2:$CJ$57,MATCH($A19,'raw ISTD Area'!$C$2:$C$57,0),MATCH(CH$2,'raw ISTD Area'!$C$2:$CJ$2,0)))/'raw ISTD Area Cal'!$AJ19</f>
        <v>0.86644965781775007</v>
      </c>
      <c r="CJ19" s="148">
        <f t="shared" si="0"/>
        <v>0.23155455999520536</v>
      </c>
    </row>
    <row r="20" spans="1:88" x14ac:dyDescent="0.25">
      <c r="A20" s="101" t="s">
        <v>185</v>
      </c>
      <c r="C20" s="117">
        <f>(INDEX('raw ISTD Area'!$C$2:$CJ$57,MATCH($A20,'raw ISTD Area'!$C$2:$C$57,0),MATCH(C$2,'raw ISTD Area'!$C$2:$CJ$2,0)))/'raw ISTD Area Cal'!$AJ20</f>
        <v>7.0436865089924393E-5</v>
      </c>
      <c r="D20" s="117">
        <f>(INDEX('raw ISTD Area'!$C$2:$CJ$57,MATCH($A20,'raw ISTD Area'!$C$2:$C$57,0),MATCH(D$2,'raw ISTD Area'!$C$2:$CJ$2,0)))/'raw ISTD Area Cal'!$AJ20</f>
        <v>4.6957910059949598E-5</v>
      </c>
      <c r="E20" s="117">
        <f>(INDEX('raw ISTD Area'!$C$2:$CJ$57,MATCH($A20,'raw ISTD Area'!$C$2:$C$57,0),MATCH(E$2,'raw ISTD Area'!$C$2:$CJ$2,0)))/'raw ISTD Area Cal'!$AJ20</f>
        <v>2.1131059526977318E-4</v>
      </c>
      <c r="F20" s="117">
        <f>(INDEX('raw ISTD Area'!$C$2:$CJ$57,MATCH($A20,'raw ISTD Area'!$C$2:$C$57,0),MATCH(F$2,'raw ISTD Area'!$C$2:$CJ$2,0)))/'raw ISTD Area Cal'!$AJ20</f>
        <v>0.97897850892982918</v>
      </c>
      <c r="G20" s="117">
        <f>(INDEX('raw ISTD Area'!$C$2:$CJ$57,MATCH($A20,'raw ISTD Area'!$C$2:$C$57,0),MATCH(G$2,'raw ISTD Area'!$C$2:$CJ$2,0)))/'raw ISTD Area Cal'!$AJ20</f>
        <v>1.0047114436426816</v>
      </c>
      <c r="H20" s="117">
        <f>(INDEX('raw ISTD Area'!$C$2:$CJ$57,MATCH($A20,'raw ISTD Area'!$C$2:$C$57,0),MATCH(H$2,'raw ISTD Area'!$C$2:$CJ$2,0)))/'raw ISTD Area Cal'!$AJ20</f>
        <v>0.95427864823829567</v>
      </c>
      <c r="I20" s="117">
        <f>(INDEX('raw ISTD Area'!$C$2:$CJ$57,MATCH($A20,'raw ISTD Area'!$C$2:$C$57,0),MATCH(I$2,'raw ISTD Area'!$C$2:$CJ$2,0)))/'raw ISTD Area Cal'!$AJ20</f>
        <v>1.0308200416360136</v>
      </c>
      <c r="J20" s="117">
        <f>(INDEX('raw ISTD Area'!$C$2:$CJ$57,MATCH($A20,'raw ISTD Area'!$C$2:$C$57,0),MATCH(J$2,'raw ISTD Area'!$C$2:$CJ$2,0)))/'raw ISTD Area Cal'!$AJ20</f>
        <v>0.97583232895581251</v>
      </c>
      <c r="K20" s="117">
        <f>(INDEX('raw ISTD Area'!$C$2:$CJ$57,MATCH($A20,'raw ISTD Area'!$C$2:$C$57,0),MATCH(K$2,'raw ISTD Area'!$C$2:$CJ$2,0)))/'raw ISTD Area Cal'!$AJ20</f>
        <v>1.0200666802322851</v>
      </c>
      <c r="L20" s="117">
        <f>(INDEX('raw ISTD Area'!$C$2:$CJ$57,MATCH($A20,'raw ISTD Area'!$C$2:$C$57,0),MATCH(L$2,'raw ISTD Area'!$C$2:$CJ$2,0)))/'raw ISTD Area Cal'!$AJ20</f>
        <v>0.97602016059605234</v>
      </c>
      <c r="M20" s="117">
        <f>(INDEX('raw ISTD Area'!$C$2:$CJ$57,MATCH($A20,'raw ISTD Area'!$C$2:$C$57,0),MATCH(M$2,'raw ISTD Area'!$C$2:$CJ$2,0)))/'raw ISTD Area Cal'!$AJ20</f>
        <v>1.023846791992111</v>
      </c>
      <c r="N20" s="117">
        <f>(INDEX('raw ISTD Area'!$C$2:$CJ$57,MATCH($A20,'raw ISTD Area'!$C$2:$C$57,0),MATCH(N$2,'raw ISTD Area'!$C$2:$CJ$2,0)))/'raw ISTD Area Cal'!$AJ20</f>
        <v>1.0100411664344859</v>
      </c>
      <c r="O20" s="117">
        <f>(INDEX('raw ISTD Area'!$C$2:$CJ$57,MATCH($A20,'raw ISTD Area'!$C$2:$C$57,0),MATCH(O$2,'raw ISTD Area'!$C$2:$CJ$2,0)))/'raw ISTD Area Cal'!$AJ20</f>
        <v>0.98665612722463092</v>
      </c>
      <c r="P20" s="117">
        <f>(INDEX('raw ISTD Area'!$C$2:$CJ$57,MATCH($A20,'raw ISTD Area'!$C$2:$C$57,0),MATCH(P$2,'raw ISTD Area'!$C$2:$CJ$2,0)))/'raw ISTD Area Cal'!$AJ20</f>
        <v>0.97803935072863013</v>
      </c>
      <c r="Q20" s="117">
        <f>(INDEX('raw ISTD Area'!$C$2:$CJ$57,MATCH($A20,'raw ISTD Area'!$C$2:$C$57,0),MATCH(Q$2,'raw ISTD Area'!$C$2:$CJ$2,0)))/'raw ISTD Area Cal'!$AJ20</f>
        <v>1.0488284001440042</v>
      </c>
      <c r="R20" s="117">
        <f>(INDEX('raw ISTD Area'!$C$2:$CJ$57,MATCH($A20,'raw ISTD Area'!$C$2:$C$57,0),MATCH(R$2,'raw ISTD Area'!$C$2:$CJ$2,0)))/'raw ISTD Area Cal'!$AJ20</f>
        <v>1.0342244901153599</v>
      </c>
      <c r="S20" s="117">
        <f>(INDEX('raw ISTD Area'!$C$2:$CJ$57,MATCH($A20,'raw ISTD Area'!$C$2:$C$57,0),MATCH(S$2,'raw ISTD Area'!$C$2:$CJ$2,0)))/'raw ISTD Area Cal'!$AJ20</f>
        <v>1.0030679167905834</v>
      </c>
      <c r="T20" s="117">
        <f>(INDEX('raw ISTD Area'!$C$2:$CJ$57,MATCH($A20,'raw ISTD Area'!$C$2:$C$57,0),MATCH(T$2,'raw ISTD Area'!$C$2:$CJ$2,0)))/'raw ISTD Area Cal'!$AJ20</f>
        <v>0.98322819979025466</v>
      </c>
      <c r="U20" s="117">
        <f>(INDEX('raw ISTD Area'!$C$2:$CJ$57,MATCH($A20,'raw ISTD Area'!$C$2:$C$57,0),MATCH(U$2,'raw ISTD Area'!$C$2:$CJ$2,0)))/'raw ISTD Area Cal'!$AJ20</f>
        <v>0.96122841892716826</v>
      </c>
      <c r="V20" s="117">
        <f>(INDEX('raw ISTD Area'!$C$2:$CJ$57,MATCH($A20,'raw ISTD Area'!$C$2:$C$57,0),MATCH(V$2,'raw ISTD Area'!$C$2:$CJ$2,0)))/'raw ISTD Area Cal'!$AJ20</f>
        <v>3.7566328047959678E-4</v>
      </c>
      <c r="W20" s="117">
        <f>(INDEX('raw ISTD Area'!$C$2:$CJ$57,MATCH($A20,'raw ISTD Area'!$C$2:$C$57,0),MATCH(W$2,'raw ISTD Area'!$C$2:$CJ$2,0)))/'raw ISTD Area Cal'!$AJ20</f>
        <v>1.8783164023979839E-4</v>
      </c>
      <c r="X20" s="117">
        <f>(INDEX('raw ISTD Area'!$C$2:$CJ$57,MATCH($A20,'raw ISTD Area'!$C$2:$C$57,0),MATCH(X$2,'raw ISTD Area'!$C$2:$CJ$2,0)))/'raw ISTD Area Cal'!$AJ20</f>
        <v>9.3915820119899195E-5</v>
      </c>
      <c r="Y20" s="117">
        <f>(INDEX('raw ISTD Area'!$C$2:$CJ$57,MATCH($A20,'raw ISTD Area'!$C$2:$C$57,0),MATCH(Y$2,'raw ISTD Area'!$C$2:$CJ$2,0)))/'raw ISTD Area Cal'!$AJ20</f>
        <v>0.99546073536087143</v>
      </c>
      <c r="Z20" s="117">
        <f>(INDEX('raw ISTD Area'!$C$2:$CJ$57,MATCH($A20,'raw ISTD Area'!$C$2:$C$57,0),MATCH(Z$2,'raw ISTD Area'!$C$2:$CJ$2,0)))/'raw ISTD Area Cal'!$AJ20</f>
        <v>0.18200885939236464</v>
      </c>
      <c r="AA20" s="117">
        <f>(INDEX('raw ISTD Area'!$C$2:$CJ$57,MATCH($A20,'raw ISTD Area'!$C$2:$C$57,0),MATCH(AA$2,'raw ISTD Area'!$C$2:$CJ$2,0)))/'raw ISTD Area Cal'!$AJ20</f>
        <v>0.30172805109020612</v>
      </c>
      <c r="AB20" s="117">
        <f>(INDEX('raw ISTD Area'!$C$2:$CJ$57,MATCH($A20,'raw ISTD Area'!$C$2:$C$57,0),MATCH(AB$2,'raw ISTD Area'!$C$2:$CJ$2,0)))/'raw ISTD Area Cal'!$AJ20</f>
        <v>0.28430666645796482</v>
      </c>
      <c r="AC20" s="117">
        <f>(INDEX('raw ISTD Area'!$C$2:$CJ$57,MATCH($A20,'raw ISTD Area'!$C$2:$C$57,0),MATCH(AC$2,'raw ISTD Area'!$C$2:$CJ$2,0)))/'raw ISTD Area Cal'!$AJ20</f>
        <v>0.28921376805922955</v>
      </c>
      <c r="AD20" s="117">
        <f>(INDEX('raw ISTD Area'!$C$2:$CJ$57,MATCH($A20,'raw ISTD Area'!$C$2:$C$57,0),MATCH(AD$2,'raw ISTD Area'!$C$2:$CJ$2,0)))/'raw ISTD Area Cal'!$AJ20</f>
        <v>0.2881337361278507</v>
      </c>
      <c r="AE20" s="117">
        <f>(INDEX('raw ISTD Area'!$C$2:$CJ$57,MATCH($A20,'raw ISTD Area'!$C$2:$C$57,0),MATCH(AE$2,'raw ISTD Area'!$C$2:$CJ$2,0)))/'raw ISTD Area Cal'!$AJ20</f>
        <v>0.21581855463552835</v>
      </c>
      <c r="AF20" s="117">
        <f>(INDEX('raw ISTD Area'!$C$2:$CJ$57,MATCH($A20,'raw ISTD Area'!$C$2:$C$57,0),MATCH(AF$2,'raw ISTD Area'!$C$2:$CJ$2,0)))/'raw ISTD Area Cal'!$AJ20</f>
        <v>0.27012537761986005</v>
      </c>
      <c r="AG20" s="117">
        <f>(INDEX('raw ISTD Area'!$C$2:$CJ$57,MATCH($A20,'raw ISTD Area'!$C$2:$C$57,0),MATCH(AG$2,'raw ISTD Area'!$C$2:$CJ$2,0)))/'raw ISTD Area Cal'!$AJ20</f>
        <v>0.27282545744830716</v>
      </c>
      <c r="AH20" s="117">
        <f>(INDEX('raw ISTD Area'!$C$2:$CJ$57,MATCH($A20,'raw ISTD Area'!$C$2:$C$57,0),MATCH(AH$2,'raw ISTD Area'!$C$2:$CJ$2,0)))/'raw ISTD Area Cal'!$AJ20</f>
        <v>0.18956908291201652</v>
      </c>
      <c r="AI20" s="117">
        <f>(INDEX('raw ISTD Area'!$C$2:$CJ$57,MATCH($A20,'raw ISTD Area'!$C$2:$C$57,0),MATCH(AI$2,'raw ISTD Area'!$C$2:$CJ$2,0)))/'raw ISTD Area Cal'!$AJ20</f>
        <v>0.20520606696197974</v>
      </c>
      <c r="AJ20" s="117">
        <f>(INDEX('raw ISTD Area'!$C$2:$CJ$57,MATCH($A20,'raw ISTD Area'!$C$2:$C$57,0),MATCH(AJ$2,'raw ISTD Area'!$C$2:$CJ$2,0)))/'raw ISTD Area Cal'!$AJ20</f>
        <v>0.23903924116017342</v>
      </c>
      <c r="AK20" s="117">
        <f>(INDEX('raw ISTD Area'!$C$2:$CJ$57,MATCH($A20,'raw ISTD Area'!$C$2:$C$57,0),MATCH(AK$2,'raw ISTD Area'!$C$2:$CJ$2,0)))/'raw ISTD Area Cal'!$AJ20</f>
        <v>0.27740385367915221</v>
      </c>
      <c r="AL20" s="117">
        <f>(INDEX('raw ISTD Area'!$C$2:$CJ$57,MATCH($A20,'raw ISTD Area'!$C$2:$C$57,0),MATCH(AL$2,'raw ISTD Area'!$C$2:$CJ$2,0)))/'raw ISTD Area Cal'!$AJ20</f>
        <v>3.7566328047959678E-4</v>
      </c>
      <c r="AM20" s="117">
        <f>(INDEX('raw ISTD Area'!$C$2:$CJ$57,MATCH($A20,'raw ISTD Area'!$C$2:$C$57,0),MATCH(AM$2,'raw ISTD Area'!$C$2:$CJ$2,0)))/'raw ISTD Area Cal'!$AJ20</f>
        <v>3.0522641538967239E-4</v>
      </c>
      <c r="AN20" s="117">
        <f>(INDEX('raw ISTD Area'!$C$2:$CJ$57,MATCH($A20,'raw ISTD Area'!$C$2:$C$57,0),MATCH(AN$2,'raw ISTD Area'!$C$2:$CJ$2,0)))/'raw ISTD Area Cal'!$AJ20</f>
        <v>1.6435268520982357E-4</v>
      </c>
      <c r="AO20" s="117">
        <f>(INDEX('raw ISTD Area'!$C$2:$CJ$57,MATCH($A20,'raw ISTD Area'!$C$2:$C$57,0),MATCH(AO$2,'raw ISTD Area'!$C$2:$CJ$2,0)))/'raw ISTD Area Cal'!$AJ20</f>
        <v>1.0148778311706605</v>
      </c>
      <c r="AP20" s="117">
        <f>(INDEX('raw ISTD Area'!$C$2:$CJ$57,MATCH($A20,'raw ISTD Area'!$C$2:$C$57,0),MATCH(AP$2,'raw ISTD Area'!$C$2:$CJ$2,0)))/'raw ISTD Area Cal'!$AJ20</f>
        <v>1.0598165510980324</v>
      </c>
      <c r="AQ20" s="117">
        <f>(INDEX('raw ISTD Area'!$C$2:$CJ$57,MATCH($A20,'raw ISTD Area'!$C$2:$C$57,0),MATCH(AQ$2,'raw ISTD Area'!$C$2:$CJ$2,0)))/'raw ISTD Area Cal'!$AJ20</f>
        <v>9.1567924616901711E-4</v>
      </c>
      <c r="AR20" s="117">
        <f>(INDEX('raw ISTD Area'!$C$2:$CJ$57,MATCH($A20,'raw ISTD Area'!$C$2:$C$57,0),MATCH(AR$2,'raw ISTD Area'!$C$2:$CJ$2,0)))/'raw ISTD Area Cal'!$AJ20</f>
        <v>2.5826850532972276E-4</v>
      </c>
      <c r="AS20" s="117">
        <f>(INDEX('raw ISTD Area'!$C$2:$CJ$57,MATCH($A20,'raw ISTD Area'!$C$2:$C$57,0),MATCH(AS$2,'raw ISTD Area'!$C$2:$CJ$2,0)))/'raw ISTD Area Cal'!$AJ20</f>
        <v>2.5826850532972276E-4</v>
      </c>
      <c r="AT20" s="117">
        <f>(INDEX('raw ISTD Area'!$C$2:$CJ$57,MATCH($A20,'raw ISTD Area'!$C$2:$C$57,0),MATCH(AT$2,'raw ISTD Area'!$C$2:$CJ$2,0)))/'raw ISTD Area Cal'!$AJ20</f>
        <v>1.0198318906819854</v>
      </c>
      <c r="AU20" s="117">
        <f>(INDEX('raw ISTD Area'!$C$2:$CJ$57,MATCH($A20,'raw ISTD Area'!$C$2:$C$57,0),MATCH(AU$2,'raw ISTD Area'!$C$2:$CJ$2,0)))/'raw ISTD Area Cal'!$AJ20</f>
        <v>0.2372783195329253</v>
      </c>
      <c r="AV20" s="117">
        <f>(INDEX('raw ISTD Area'!$C$2:$CJ$57,MATCH($A20,'raw ISTD Area'!$C$2:$C$57,0),MATCH(AV$2,'raw ISTD Area'!$C$2:$CJ$2,0)))/'raw ISTD Area Cal'!$AJ20</f>
        <v>0.25009782897929156</v>
      </c>
      <c r="AW20" s="117">
        <f>(INDEX('raw ISTD Area'!$C$2:$CJ$57,MATCH($A20,'raw ISTD Area'!$C$2:$C$57,0),MATCH(AW$2,'raw ISTD Area'!$C$2:$CJ$2,0)))/'raw ISTD Area Cal'!$AJ20</f>
        <v>0.19881979119382659</v>
      </c>
      <c r="AX20" s="117">
        <f>(INDEX('raw ISTD Area'!$C$2:$CJ$57,MATCH($A20,'raw ISTD Area'!$C$2:$C$57,0),MATCH(AX$2,'raw ISTD Area'!$C$2:$CJ$2,0)))/'raw ISTD Area Cal'!$AJ20</f>
        <v>0.25721195235337391</v>
      </c>
      <c r="AY20" s="117">
        <f>(INDEX('raw ISTD Area'!$C$2:$CJ$57,MATCH($A20,'raw ISTD Area'!$C$2:$C$57,0),MATCH(AY$2,'raw ISTD Area'!$C$2:$CJ$2,0)))/'raw ISTD Area Cal'!$AJ20</f>
        <v>0.32271823688700357</v>
      </c>
      <c r="AZ20" s="117">
        <f>(INDEX('raw ISTD Area'!$C$2:$CJ$57,MATCH($A20,'raw ISTD Area'!$C$2:$C$57,0),MATCH(AZ$2,'raw ISTD Area'!$C$2:$CJ$2,0)))/'raw ISTD Area Cal'!$AJ20</f>
        <v>0.21344718017750089</v>
      </c>
      <c r="BA20" s="117">
        <f>(INDEX('raw ISTD Area'!$C$2:$CJ$57,MATCH($A20,'raw ISTD Area'!$C$2:$C$57,0),MATCH(BA$2,'raw ISTD Area'!$C$2:$CJ$2,0)))/'raw ISTD Area Cal'!$AJ20</f>
        <v>0.20825833111587647</v>
      </c>
      <c r="BB20" s="117">
        <f>(INDEX('raw ISTD Area'!$C$2:$CJ$57,MATCH($A20,'raw ISTD Area'!$C$2:$C$57,0),MATCH(BB$2,'raw ISTD Area'!$C$2:$CJ$2,0)))/'raw ISTD Area Cal'!$AJ20</f>
        <v>0.24854821794731322</v>
      </c>
      <c r="BC20" s="117">
        <f>(INDEX('raw ISTD Area'!$C$2:$CJ$57,MATCH($A20,'raw ISTD Area'!$C$2:$C$57,0),MATCH(BC$2,'raw ISTD Area'!$C$2:$CJ$2,0)))/'raw ISTD Area Cal'!$AJ20</f>
        <v>7.0436865089924393E-4</v>
      </c>
      <c r="BD20" s="117">
        <f>(INDEX('raw ISTD Area'!$C$2:$CJ$57,MATCH($A20,'raw ISTD Area'!$C$2:$C$57,0),MATCH(BD$2,'raw ISTD Area'!$C$2:$CJ$2,0)))/'raw ISTD Area Cal'!$AJ20</f>
        <v>2.1131059526977318E-4</v>
      </c>
      <c r="BE20" s="117">
        <f>(INDEX('raw ISTD Area'!$C$2:$CJ$57,MATCH($A20,'raw ISTD Area'!$C$2:$C$57,0),MATCH(BE$2,'raw ISTD Area'!$C$2:$CJ$2,0)))/'raw ISTD Area Cal'!$AJ20</f>
        <v>2.8174746035969757E-4</v>
      </c>
      <c r="BF20" s="117">
        <f>(INDEX('raw ISTD Area'!$C$2:$CJ$57,MATCH($A20,'raw ISTD Area'!$C$2:$C$57,0),MATCH(BF$2,'raw ISTD Area'!$C$2:$CJ$2,0)))/'raw ISTD Area Cal'!$AJ20</f>
        <v>1.0268755771909777</v>
      </c>
      <c r="BG20" s="117">
        <f>(INDEX('raw ISTD Area'!$C$2:$CJ$57,MATCH($A20,'raw ISTD Area'!$C$2:$C$57,0),MATCH(BG$2,'raw ISTD Area'!$C$2:$CJ$2,0)))/'raw ISTD Area Cal'!$AJ20</f>
        <v>1.0520450169831108</v>
      </c>
      <c r="BH20" s="117">
        <f>(INDEX('raw ISTD Area'!$C$2:$CJ$57,MATCH($A20,'raw ISTD Area'!$C$2:$C$57,0),MATCH(BH$2,'raw ISTD Area'!$C$2:$CJ$2,0)))/'raw ISTD Area Cal'!$AJ20</f>
        <v>9.6263715622896674E-4</v>
      </c>
      <c r="BI20" s="117">
        <f>(INDEX('raw ISTD Area'!$C$2:$CJ$57,MATCH($A20,'raw ISTD Area'!$C$2:$C$57,0),MATCH(BI$2,'raw ISTD Area'!$C$2:$CJ$2,0)))/'raw ISTD Area Cal'!$AJ20</f>
        <v>2.8174746035969757E-4</v>
      </c>
      <c r="BJ20" s="117">
        <f>(INDEX('raw ISTD Area'!$C$2:$CJ$57,MATCH($A20,'raw ISTD Area'!$C$2:$C$57,0),MATCH(BJ$2,'raw ISTD Area'!$C$2:$CJ$2,0)))/'raw ISTD Area Cal'!$AJ20</f>
        <v>5.4001596568942038E-4</v>
      </c>
      <c r="BK20" s="117">
        <f>(INDEX('raw ISTD Area'!$C$2:$CJ$57,MATCH($A20,'raw ISTD Area'!$C$2:$C$57,0),MATCH(BK$2,'raw ISTD Area'!$C$2:$CJ$2,0)))/'raw ISTD Area Cal'!$AJ20</f>
        <v>1.0065428021350196</v>
      </c>
      <c r="BL20" s="117">
        <f>(INDEX('raw ISTD Area'!$C$2:$CJ$57,MATCH($A20,'raw ISTD Area'!$C$2:$C$57,0),MATCH(BL$2,'raw ISTD Area'!$C$2:$CJ$2,0)))/'raw ISTD Area Cal'!$AJ20</f>
        <v>0.23781833549861472</v>
      </c>
      <c r="BM20" s="117">
        <f>(INDEX('raw ISTD Area'!$C$2:$CJ$57,MATCH($A20,'raw ISTD Area'!$C$2:$C$57,0),MATCH(BM$2,'raw ISTD Area'!$C$2:$CJ$2,0)))/'raw ISTD Area Cal'!$AJ20</f>
        <v>0.32210778405622426</v>
      </c>
      <c r="BN20" s="117">
        <f>(INDEX('raw ISTD Area'!$C$2:$CJ$57,MATCH($A20,'raw ISTD Area'!$C$2:$C$57,0),MATCH(BN$2,'raw ISTD Area'!$C$2:$CJ$2,0)))/'raw ISTD Area Cal'!$AJ20</f>
        <v>0.2005807128210747</v>
      </c>
      <c r="BO20" s="117">
        <f>(INDEX('raw ISTD Area'!$C$2:$CJ$57,MATCH($A20,'raw ISTD Area'!$C$2:$C$57,0),MATCH(BO$2,'raw ISTD Area'!$C$2:$CJ$2,0)))/'raw ISTD Area Cal'!$AJ20</f>
        <v>0.28897897850892984</v>
      </c>
      <c r="BP20" s="117">
        <f>(INDEX('raw ISTD Area'!$C$2:$CJ$57,MATCH($A20,'raw ISTD Area'!$C$2:$C$57,0),MATCH(BP$2,'raw ISTD Area'!$C$2:$CJ$2,0)))/'raw ISTD Area Cal'!$AJ20</f>
        <v>2.3478955029974797E-4</v>
      </c>
      <c r="BQ20" s="117">
        <f>(INDEX('raw ISTD Area'!$C$2:$CJ$57,MATCH($A20,'raw ISTD Area'!$C$2:$C$57,0),MATCH(BQ$2,'raw ISTD Area'!$C$2:$CJ$2,0)))/'raw ISTD Area Cal'!$AJ20</f>
        <v>5.1653701065944551E-4</v>
      </c>
      <c r="BR20" s="117">
        <f>(INDEX('raw ISTD Area'!$C$2:$CJ$57,MATCH($A20,'raw ISTD Area'!$C$2:$C$57,0),MATCH(BR$2,'raw ISTD Area'!$C$2:$CJ$2,0)))/'raw ISTD Area Cal'!$AJ20</f>
        <v>1.4087373017984879E-4</v>
      </c>
      <c r="BS20" s="117">
        <f>(INDEX('raw ISTD Area'!$C$2:$CJ$57,MATCH($A20,'raw ISTD Area'!$C$2:$C$57,0),MATCH(BS$2,'raw ISTD Area'!$C$2:$CJ$2,0)))/'raw ISTD Area Cal'!$AJ20</f>
        <v>0.98174902562336619</v>
      </c>
      <c r="BT20" s="117">
        <f>(INDEX('raw ISTD Area'!$C$2:$CJ$57,MATCH($A20,'raw ISTD Area'!$C$2:$C$57,0),MATCH(BT$2,'raw ISTD Area'!$C$2:$CJ$2,0)))/'raw ISTD Area Cal'!$AJ20</f>
        <v>0.99487376148512208</v>
      </c>
      <c r="BU20" s="117">
        <f>(INDEX('raw ISTD Area'!$C$2:$CJ$57,MATCH($A20,'raw ISTD Area'!$C$2:$C$57,0),MATCH(BU$2,'raw ISTD Area'!$C$2:$CJ$2,0)))/'raw ISTD Area Cal'!$AJ20</f>
        <v>0.95564042763003421</v>
      </c>
      <c r="BV20" s="117">
        <f>(INDEX('raw ISTD Area'!$C$2:$CJ$57,MATCH($A20,'raw ISTD Area'!$C$2:$C$57,0),MATCH(BV$2,'raw ISTD Area'!$C$2:$CJ$2,0)))/'raw ISTD Area Cal'!$AJ20</f>
        <v>1.0170378950334182</v>
      </c>
      <c r="BW20" s="117">
        <f>(INDEX('raw ISTD Area'!$C$2:$CJ$57,MATCH($A20,'raw ISTD Area'!$C$2:$C$57,0),MATCH(BW$2,'raw ISTD Area'!$C$2:$CJ$2,0)))/'raw ISTD Area Cal'!$AJ20</f>
        <v>0.98893358586253843</v>
      </c>
      <c r="BX20" s="117">
        <f>(INDEX('raw ISTD Area'!$C$2:$CJ$57,MATCH($A20,'raw ISTD Area'!$C$2:$C$57,0),MATCH(BX$2,'raw ISTD Area'!$C$2:$CJ$2,0)))/'raw ISTD Area Cal'!$AJ20</f>
        <v>1.0385680967959052</v>
      </c>
      <c r="BY20" s="117">
        <f>(INDEX('raw ISTD Area'!$C$2:$CJ$57,MATCH($A20,'raw ISTD Area'!$C$2:$C$57,0),MATCH(BY$2,'raw ISTD Area'!$C$2:$CJ$2,0)))/'raw ISTD Area Cal'!$AJ20</f>
        <v>0.9878535539311597</v>
      </c>
      <c r="BZ20" s="117">
        <f>(INDEX('raw ISTD Area'!$C$2:$CJ$57,MATCH($A20,'raw ISTD Area'!$C$2:$C$57,0),MATCH(BZ$2,'raw ISTD Area'!$C$2:$CJ$2,0)))/'raw ISTD Area Cal'!$AJ20</f>
        <v>1.0218041229045032</v>
      </c>
      <c r="CA20" s="117">
        <f>(INDEX('raw ISTD Area'!$C$2:$CJ$57,MATCH($A20,'raw ISTD Area'!$C$2:$C$57,0),MATCH(CA$2,'raw ISTD Area'!$C$2:$CJ$2,0)))/'raw ISTD Area Cal'!$AJ20</f>
        <v>1.0331209792289511</v>
      </c>
      <c r="CB20" s="117">
        <f>(INDEX('raw ISTD Area'!$C$2:$CJ$57,MATCH($A20,'raw ISTD Area'!$C$2:$C$57,0),MATCH(CB$2,'raw ISTD Area'!$C$2:$CJ$2,0)))/'raw ISTD Area Cal'!$AJ20</f>
        <v>0.99571900386620116</v>
      </c>
      <c r="CC20" s="117">
        <f>(INDEX('raw ISTD Area'!$C$2:$CJ$57,MATCH($A20,'raw ISTD Area'!$C$2:$C$57,0),MATCH(CC$2,'raw ISTD Area'!$C$2:$CJ$2,0)))/'raw ISTD Area Cal'!$AJ20</f>
        <v>0.9843082317216334</v>
      </c>
      <c r="CD20" s="117">
        <f>(INDEX('raw ISTD Area'!$C$2:$CJ$57,MATCH($A20,'raw ISTD Area'!$C$2:$C$57,0),MATCH(CD$2,'raw ISTD Area'!$C$2:$CJ$2,0)))/'raw ISTD Area Cal'!$AJ20</f>
        <v>1.0438039037675897</v>
      </c>
      <c r="CE20" s="117">
        <f>(INDEX('raw ISTD Area'!$C$2:$CJ$57,MATCH($A20,'raw ISTD Area'!$C$2:$C$57,0),MATCH(CE$2,'raw ISTD Area'!$C$2:$CJ$2,0)))/'raw ISTD Area Cal'!$AJ20</f>
        <v>1.0200666802322851</v>
      </c>
      <c r="CF20" s="117">
        <f>(INDEX('raw ISTD Area'!$C$2:$CJ$57,MATCH($A20,'raw ISTD Area'!$C$2:$C$57,0),MATCH(CF$2,'raw ISTD Area'!$C$2:$CJ$2,0)))/'raw ISTD Area Cal'!$AJ20</f>
        <v>0.99409895596913289</v>
      </c>
      <c r="CG20" s="117">
        <f>(INDEX('raw ISTD Area'!$C$2:$CJ$57,MATCH($A20,'raw ISTD Area'!$C$2:$C$57,0),MATCH(CG$2,'raw ISTD Area'!$C$2:$CJ$2,0)))/'raw ISTD Area Cal'!$AJ20</f>
        <v>0.97775760326827044</v>
      </c>
      <c r="CH20" s="117">
        <f>(INDEX('raw ISTD Area'!$C$2:$CJ$57,MATCH($A20,'raw ISTD Area'!$C$2:$C$57,0),MATCH(CH$2,'raw ISTD Area'!$C$2:$CJ$2,0)))/'raw ISTD Area Cal'!$AJ20</f>
        <v>0.95552303285488438</v>
      </c>
      <c r="CJ20" s="148">
        <f t="shared" si="0"/>
        <v>0.24758792868658727</v>
      </c>
    </row>
    <row r="21" spans="1:88" x14ac:dyDescent="0.25">
      <c r="A21" s="101" t="s">
        <v>161</v>
      </c>
      <c r="C21" s="117">
        <f>(INDEX('raw ISTD Area'!$C$2:$CJ$57,MATCH($A21,'raw ISTD Area'!$C$2:$C$57,0),MATCH(C$2,'raw ISTD Area'!$C$2:$CJ$2,0)))/'raw ISTD Area Cal'!$AJ21</f>
        <v>3.971480984170812E-3</v>
      </c>
      <c r="D21" s="117">
        <f>(INDEX('raw ISTD Area'!$C$2:$CJ$57,MATCH($A21,'raw ISTD Area'!$C$2:$C$57,0),MATCH(D$2,'raw ISTD Area'!$C$2:$CJ$2,0)))/'raw ISTD Area Cal'!$AJ21</f>
        <v>2.8367721315505799E-3</v>
      </c>
      <c r="E21" s="117">
        <f>(INDEX('raw ISTD Area'!$C$2:$CJ$57,MATCH($A21,'raw ISTD Area'!$C$2:$C$57,0),MATCH(E$2,'raw ISTD Area'!$C$2:$CJ$2,0)))/'raw ISTD Area Cal'!$AJ21</f>
        <v>1.1347088526202319E-3</v>
      </c>
      <c r="F21" s="117">
        <f>(INDEX('raw ISTD Area'!$C$2:$CJ$57,MATCH($A21,'raw ISTD Area'!$C$2:$C$57,0),MATCH(F$2,'raw ISTD Area'!$C$2:$CJ$2,0)))/'raw ISTD Area Cal'!$AJ21</f>
        <v>0.91344062635928669</v>
      </c>
      <c r="G21" s="117">
        <f>(INDEX('raw ISTD Area'!$C$2:$CJ$57,MATCH($A21,'raw ISTD Area'!$C$2:$C$57,0),MATCH(G$2,'raw ISTD Area'!$C$2:$CJ$2,0)))/'raw ISTD Area Cal'!$AJ21</f>
        <v>0.92705713259072942</v>
      </c>
      <c r="H21" s="117">
        <f>(INDEX('raw ISTD Area'!$C$2:$CJ$57,MATCH($A21,'raw ISTD Area'!$C$2:$C$57,0),MATCH(H$2,'raw ISTD Area'!$C$2:$CJ$2,0)))/'raw ISTD Area Cal'!$AJ21</f>
        <v>0.90493030996463497</v>
      </c>
      <c r="I21" s="117">
        <f>(INDEX('raw ISTD Area'!$C$2:$CJ$57,MATCH($A21,'raw ISTD Area'!$C$2:$C$57,0),MATCH(I$2,'raw ISTD Area'!$C$2:$CJ$2,0)))/'raw ISTD Area Cal'!$AJ21</f>
        <v>0.94180834767479249</v>
      </c>
      <c r="J21" s="117">
        <f>(INDEX('raw ISTD Area'!$C$2:$CJ$57,MATCH($A21,'raw ISTD Area'!$C$2:$C$57,0),MATCH(J$2,'raw ISTD Area'!$C$2:$CJ$2,0)))/'raw ISTD Area Cal'!$AJ21</f>
        <v>0.92365300603286882</v>
      </c>
      <c r="K21" s="117">
        <f>(INDEX('raw ISTD Area'!$C$2:$CJ$57,MATCH($A21,'raw ISTD Area'!$C$2:$C$57,0),MATCH(K$2,'raw ISTD Area'!$C$2:$CJ$2,0)))/'raw ISTD Area Cal'!$AJ21</f>
        <v>1.0456342076895437</v>
      </c>
      <c r="L21" s="117">
        <f>(INDEX('raw ISTD Area'!$C$2:$CJ$57,MATCH($A21,'raw ISTD Area'!$C$2:$C$57,0),MATCH(L$2,'raw ISTD Area'!$C$2:$CJ$2,0)))/'raw ISTD Area Cal'!$AJ21</f>
        <v>0.92592242373810918</v>
      </c>
      <c r="M21" s="117">
        <f>(INDEX('raw ISTD Area'!$C$2:$CJ$57,MATCH($A21,'raw ISTD Area'!$C$2:$C$57,0),MATCH(M$2,'raw ISTD Area'!$C$2:$CJ$2,0)))/'raw ISTD Area Cal'!$AJ21</f>
        <v>0.99457230932163321</v>
      </c>
      <c r="N21" s="117">
        <f>(INDEX('raw ISTD Area'!$C$2:$CJ$57,MATCH($A21,'raw ISTD Area'!$C$2:$C$57,0),MATCH(N$2,'raw ISTD Area'!$C$2:$CJ$2,0)))/'raw ISTD Area Cal'!$AJ21</f>
        <v>0.98209051194281072</v>
      </c>
      <c r="O21" s="117">
        <f>(INDEX('raw ISTD Area'!$C$2:$CJ$57,MATCH($A21,'raw ISTD Area'!$C$2:$C$57,0),MATCH(O$2,'raw ISTD Area'!$C$2:$CJ$2,0)))/'raw ISTD Area Cal'!$AJ21</f>
        <v>0.95088601849575438</v>
      </c>
      <c r="P21" s="117">
        <f>(INDEX('raw ISTD Area'!$C$2:$CJ$57,MATCH($A21,'raw ISTD Area'!$C$2:$C$57,0),MATCH(P$2,'raw ISTD Area'!$C$2:$CJ$2,0)))/'raw ISTD Area Cal'!$AJ21</f>
        <v>0.95372279062730492</v>
      </c>
      <c r="Q21" s="117">
        <f>(INDEX('raw ISTD Area'!$C$2:$CJ$57,MATCH($A21,'raw ISTD Area'!$C$2:$C$57,0),MATCH(Q$2,'raw ISTD Area'!$C$2:$CJ$2,0)))/'raw ISTD Area Cal'!$AJ21</f>
        <v>1.012727650963557</v>
      </c>
      <c r="R21" s="117">
        <f>(INDEX('raw ISTD Area'!$C$2:$CJ$57,MATCH($A21,'raw ISTD Area'!$C$2:$C$57,0),MATCH(R$2,'raw ISTD Area'!$C$2:$CJ$2,0)))/'raw ISTD Area Cal'!$AJ21</f>
        <v>1.0427974355579932</v>
      </c>
      <c r="S21" s="117">
        <f>(INDEX('raw ISTD Area'!$C$2:$CJ$57,MATCH($A21,'raw ISTD Area'!$C$2:$C$57,0),MATCH(S$2,'raw ISTD Area'!$C$2:$CJ$2,0)))/'raw ISTD Area Cal'!$AJ21</f>
        <v>1.071165156873499</v>
      </c>
      <c r="T21" s="117">
        <f>(INDEX('raw ISTD Area'!$C$2:$CJ$57,MATCH($A21,'raw ISTD Area'!$C$2:$C$57,0),MATCH(T$2,'raw ISTD Area'!$C$2:$CJ$2,0)))/'raw ISTD Area Cal'!$AJ21</f>
        <v>1.0206706129318985</v>
      </c>
      <c r="U21" s="117">
        <f>(INDEX('raw ISTD Area'!$C$2:$CJ$57,MATCH($A21,'raw ISTD Area'!$C$2:$C$57,0),MATCH(U$2,'raw ISTD Area'!$C$2:$CJ$2,0)))/'raw ISTD Area Cal'!$AJ21</f>
        <v>1.0904552073680429</v>
      </c>
      <c r="V21" s="117">
        <f>(INDEX('raw ISTD Area'!$C$2:$CJ$57,MATCH($A21,'raw ISTD Area'!$C$2:$C$57,0),MATCH(V$2,'raw ISTD Area'!$C$2:$CJ$2,0)))/'raw ISTD Area Cal'!$AJ21</f>
        <v>1.7020632789303478E-3</v>
      </c>
      <c r="W21" s="117">
        <f>(INDEX('raw ISTD Area'!$C$2:$CJ$57,MATCH($A21,'raw ISTD Area'!$C$2:$C$57,0),MATCH(W$2,'raw ISTD Area'!$C$2:$CJ$2,0)))/'raw ISTD Area Cal'!$AJ21</f>
        <v>1.7020632789303478E-3</v>
      </c>
      <c r="X21" s="117">
        <f>(INDEX('raw ISTD Area'!$C$2:$CJ$57,MATCH($A21,'raw ISTD Area'!$C$2:$C$57,0),MATCH(X$2,'raw ISTD Area'!$C$2:$CJ$2,0)))/'raw ISTD Area Cal'!$AJ21</f>
        <v>5.6735442631011595E-4</v>
      </c>
      <c r="Y21" s="117">
        <f>(INDEX('raw ISTD Area'!$C$2:$CJ$57,MATCH($A21,'raw ISTD Area'!$C$2:$C$57,0),MATCH(Y$2,'raw ISTD Area'!$C$2:$CJ$2,0)))/'raw ISTD Area Cal'!$AJ21</f>
        <v>0.96677194243243758</v>
      </c>
      <c r="Z21" s="117">
        <f>(INDEX('raw ISTD Area'!$C$2:$CJ$57,MATCH($A21,'raw ISTD Area'!$C$2:$C$57,0),MATCH(Z$2,'raw ISTD Area'!$C$2:$CJ$2,0)))/'raw ISTD Area Cal'!$AJ21</f>
        <v>0.25360742856062185</v>
      </c>
      <c r="AA21" s="117">
        <f>(INDEX('raw ISTD Area'!$C$2:$CJ$57,MATCH($A21,'raw ISTD Area'!$C$2:$C$57,0),MATCH(AA$2,'raw ISTD Area'!$C$2:$CJ$2,0)))/'raw ISTD Area Cal'!$AJ21</f>
        <v>0.27062806134992529</v>
      </c>
      <c r="AB21" s="117">
        <f>(INDEX('raw ISTD Area'!$C$2:$CJ$57,MATCH($A21,'raw ISTD Area'!$C$2:$C$57,0),MATCH(AB$2,'raw ISTD Area'!$C$2:$CJ$2,0)))/'raw ISTD Area Cal'!$AJ21</f>
        <v>0.4379976171114095</v>
      </c>
      <c r="AC21" s="117">
        <f>(INDEX('raw ISTD Area'!$C$2:$CJ$57,MATCH($A21,'raw ISTD Area'!$C$2:$C$57,0),MATCH(AC$2,'raw ISTD Area'!$C$2:$CJ$2,0)))/'raw ISTD Area Cal'!$AJ21</f>
        <v>0.35346180759120222</v>
      </c>
      <c r="AD21" s="117">
        <f>(INDEX('raw ISTD Area'!$C$2:$CJ$57,MATCH($A21,'raw ISTD Area'!$C$2:$C$57,0),MATCH(AD$2,'raw ISTD Area'!$C$2:$CJ$2,0)))/'raw ISTD Area Cal'!$AJ21</f>
        <v>0.32395937742307623</v>
      </c>
      <c r="AE21" s="117">
        <f>(INDEX('raw ISTD Area'!$C$2:$CJ$57,MATCH($A21,'raw ISTD Area'!$C$2:$C$57,0),MATCH(AE$2,'raw ISTD Area'!$C$2:$CJ$2,0)))/'raw ISTD Area Cal'!$AJ21</f>
        <v>0.21445997314522383</v>
      </c>
      <c r="AF21" s="117">
        <f>(INDEX('raw ISTD Area'!$C$2:$CJ$57,MATCH($A21,'raw ISTD Area'!$C$2:$C$57,0),MATCH(AF$2,'raw ISTD Area'!$C$2:$CJ$2,0)))/'raw ISTD Area Cal'!$AJ21</f>
        <v>0.29275488397601984</v>
      </c>
      <c r="AG21" s="117">
        <f>(INDEX('raw ISTD Area'!$C$2:$CJ$57,MATCH($A21,'raw ISTD Area'!$C$2:$C$57,0),MATCH(AG$2,'raw ISTD Area'!$C$2:$CJ$2,0)))/'raw ISTD Area Cal'!$AJ21</f>
        <v>0.31431435217580422</v>
      </c>
      <c r="AH21" s="117">
        <f>(INDEX('raw ISTD Area'!$C$2:$CJ$57,MATCH($A21,'raw ISTD Area'!$C$2:$C$57,0),MATCH(AH$2,'raw ISTD Area'!$C$2:$CJ$2,0)))/'raw ISTD Area Cal'!$AJ21</f>
        <v>0.30410197250222215</v>
      </c>
      <c r="AI21" s="117">
        <f>(INDEX('raw ISTD Area'!$C$2:$CJ$57,MATCH($A21,'raw ISTD Area'!$C$2:$C$57,0),MATCH(AI$2,'raw ISTD Area'!$C$2:$CJ$2,0)))/'raw ISTD Area Cal'!$AJ21</f>
        <v>0.19403521379805966</v>
      </c>
      <c r="AJ21" s="117">
        <f>(INDEX('raw ISTD Area'!$C$2:$CJ$57,MATCH($A21,'raw ISTD Area'!$C$2:$C$57,0),MATCH(AJ$2,'raw ISTD Area'!$C$2:$CJ$2,0)))/'raw ISTD Area Cal'!$AJ21</f>
        <v>0.32793085840724701</v>
      </c>
      <c r="AK21" s="117">
        <f>(INDEX('raw ISTD Area'!$C$2:$CJ$57,MATCH($A21,'raw ISTD Area'!$C$2:$C$57,0),MATCH(AK$2,'raw ISTD Area'!$C$2:$CJ$2,0)))/'raw ISTD Area Cal'!$AJ21</f>
        <v>0.37729069349622713</v>
      </c>
      <c r="AL21" s="117">
        <f>(INDEX('raw ISTD Area'!$C$2:$CJ$57,MATCH($A21,'raw ISTD Area'!$C$2:$C$57,0),MATCH(AL$2,'raw ISTD Area'!$C$2:$CJ$2,0)))/'raw ISTD Area Cal'!$AJ21</f>
        <v>1.7020632789303478E-3</v>
      </c>
      <c r="AM21" s="117">
        <f>(INDEX('raw ISTD Area'!$C$2:$CJ$57,MATCH($A21,'raw ISTD Area'!$C$2:$C$57,0),MATCH(AM$2,'raw ISTD Area'!$C$2:$CJ$2,0)))/'raw ISTD Area Cal'!$AJ21</f>
        <v>1.1347088526202319E-3</v>
      </c>
      <c r="AN21" s="117">
        <f>(INDEX('raw ISTD Area'!$C$2:$CJ$57,MATCH($A21,'raw ISTD Area'!$C$2:$C$57,0),MATCH(AN$2,'raw ISTD Area'!$C$2:$CJ$2,0)))/'raw ISTD Area Cal'!$AJ21</f>
        <v>1.1347088526202319E-3</v>
      </c>
      <c r="AO21" s="117">
        <f>(INDEX('raw ISTD Area'!$C$2:$CJ$57,MATCH($A21,'raw ISTD Area'!$C$2:$C$57,0),MATCH(AO$2,'raw ISTD Area'!$C$2:$CJ$2,0)))/'raw ISTD Area Cal'!$AJ21</f>
        <v>0.91400798078559675</v>
      </c>
      <c r="AP21" s="117">
        <f>(INDEX('raw ISTD Area'!$C$2:$CJ$57,MATCH($A21,'raw ISTD Area'!$C$2:$C$57,0),MATCH(AP$2,'raw ISTD Area'!$C$2:$CJ$2,0)))/'raw ISTD Area Cal'!$AJ21</f>
        <v>1.0212379673582086</v>
      </c>
      <c r="AQ21" s="117">
        <f>(INDEX('raw ISTD Area'!$C$2:$CJ$57,MATCH($A21,'raw ISTD Area'!$C$2:$C$57,0),MATCH(AQ$2,'raw ISTD Area'!$C$2:$CJ$2,0)))/'raw ISTD Area Cal'!$AJ21</f>
        <v>1.7020632789303478E-3</v>
      </c>
      <c r="AR21" s="117">
        <f>(INDEX('raw ISTD Area'!$C$2:$CJ$57,MATCH($A21,'raw ISTD Area'!$C$2:$C$57,0),MATCH(AR$2,'raw ISTD Area'!$C$2:$CJ$2,0)))/'raw ISTD Area Cal'!$AJ21</f>
        <v>1.7020632789303478E-3</v>
      </c>
      <c r="AS21" s="117">
        <f>(INDEX('raw ISTD Area'!$C$2:$CJ$57,MATCH($A21,'raw ISTD Area'!$C$2:$C$57,0),MATCH(AS$2,'raw ISTD Area'!$C$2:$CJ$2,0)))/'raw ISTD Area Cal'!$AJ21</f>
        <v>1.7020632789303478E-3</v>
      </c>
      <c r="AT21" s="117">
        <f>(INDEX('raw ISTD Area'!$C$2:$CJ$57,MATCH($A21,'raw ISTD Area'!$C$2:$C$57,0),MATCH(AT$2,'raw ISTD Area'!$C$2:$CJ$2,0)))/'raw ISTD Area Cal'!$AJ21</f>
        <v>1.0019479168636647</v>
      </c>
      <c r="AU21" s="117">
        <f>(INDEX('raw ISTD Area'!$C$2:$CJ$57,MATCH($A21,'raw ISTD Area'!$C$2:$C$57,0),MATCH(AU$2,'raw ISTD Area'!$C$2:$CJ$2,0)))/'raw ISTD Area Cal'!$AJ21</f>
        <v>0.20141082134009117</v>
      </c>
      <c r="AV21" s="117">
        <f>(INDEX('raw ISTD Area'!$C$2:$CJ$57,MATCH($A21,'raw ISTD Area'!$C$2:$C$57,0),MATCH(AV$2,'raw ISTD Area'!$C$2:$CJ$2,0)))/'raw ISTD Area Cal'!$AJ21</f>
        <v>0.22013351740832499</v>
      </c>
      <c r="AW21" s="117">
        <f>(INDEX('raw ISTD Area'!$C$2:$CJ$57,MATCH($A21,'raw ISTD Area'!$C$2:$C$57,0),MATCH(AW$2,'raw ISTD Area'!$C$2:$CJ$2,0)))/'raw ISTD Area Cal'!$AJ21</f>
        <v>0.24793388429752067</v>
      </c>
      <c r="AX21" s="117">
        <f>(INDEX('raw ISTD Area'!$C$2:$CJ$57,MATCH($A21,'raw ISTD Area'!$C$2:$C$57,0),MATCH(AX$2,'raw ISTD Area'!$C$2:$CJ$2,0)))/'raw ISTD Area Cal'!$AJ21</f>
        <v>0.32566144070200653</v>
      </c>
      <c r="AY21" s="117">
        <f>(INDEX('raw ISTD Area'!$C$2:$CJ$57,MATCH($A21,'raw ISTD Area'!$C$2:$C$57,0),MATCH(AY$2,'raw ISTD Area'!$C$2:$CJ$2,0)))/'raw ISTD Area Cal'!$AJ21</f>
        <v>0.29842842823912097</v>
      </c>
      <c r="AZ21" s="117">
        <f>(INDEX('raw ISTD Area'!$C$2:$CJ$57,MATCH($A21,'raw ISTD Area'!$C$2:$C$57,0),MATCH(AZ$2,'raw ISTD Area'!$C$2:$CJ$2,0)))/'raw ISTD Area Cal'!$AJ21</f>
        <v>0.40679312366435316</v>
      </c>
      <c r="BA21" s="117">
        <f>(INDEX('raw ISTD Area'!$C$2:$CJ$57,MATCH($A21,'raw ISTD Area'!$C$2:$C$57,0),MATCH(BA$2,'raw ISTD Area'!$C$2:$CJ$2,0)))/'raw ISTD Area Cal'!$AJ21</f>
        <v>0.30183255479698168</v>
      </c>
      <c r="BB21" s="117">
        <f>(INDEX('raw ISTD Area'!$C$2:$CJ$57,MATCH($A21,'raw ISTD Area'!$C$2:$C$57,0),MATCH(BB$2,'raw ISTD Area'!$C$2:$CJ$2,0)))/'raw ISTD Area Cal'!$AJ21</f>
        <v>0.38920513644873955</v>
      </c>
      <c r="BC21" s="117">
        <f>(INDEX('raw ISTD Area'!$C$2:$CJ$57,MATCH($A21,'raw ISTD Area'!$C$2:$C$57,0),MATCH(BC$2,'raw ISTD Area'!$C$2:$CJ$2,0)))/'raw ISTD Area Cal'!$AJ21</f>
        <v>1.1347088526202319E-3</v>
      </c>
      <c r="BD21" s="117">
        <f>(INDEX('raw ISTD Area'!$C$2:$CJ$57,MATCH($A21,'raw ISTD Area'!$C$2:$C$57,0),MATCH(BD$2,'raw ISTD Area'!$C$2:$CJ$2,0)))/'raw ISTD Area Cal'!$AJ21</f>
        <v>5.6735442631011595E-4</v>
      </c>
      <c r="BE21" s="117">
        <f>(INDEX('raw ISTD Area'!$C$2:$CJ$57,MATCH($A21,'raw ISTD Area'!$C$2:$C$57,0),MATCH(BE$2,'raw ISTD Area'!$C$2:$CJ$2,0)))/'raw ISTD Area Cal'!$AJ21</f>
        <v>1.1347088526202319E-3</v>
      </c>
      <c r="BF21" s="117">
        <f>(INDEX('raw ISTD Area'!$C$2:$CJ$57,MATCH($A21,'raw ISTD Area'!$C$2:$C$57,0),MATCH(BF$2,'raw ISTD Area'!$C$2:$CJ$2,0)))/'raw ISTD Area Cal'!$AJ21</f>
        <v>0.98492728407436125</v>
      </c>
      <c r="BG21" s="117">
        <f>(INDEX('raw ISTD Area'!$C$2:$CJ$57,MATCH($A21,'raw ISTD Area'!$C$2:$C$57,0),MATCH(BG$2,'raw ISTD Area'!$C$2:$CJ$2,0)))/'raw ISTD Area Cal'!$AJ21</f>
        <v>1.061520131626227</v>
      </c>
      <c r="BH21" s="117">
        <f>(INDEX('raw ISTD Area'!$C$2:$CJ$57,MATCH($A21,'raw ISTD Area'!$C$2:$C$57,0),MATCH(BH$2,'raw ISTD Area'!$C$2:$CJ$2,0)))/'raw ISTD Area Cal'!$AJ21</f>
        <v>2.2694177052404638E-3</v>
      </c>
      <c r="BI21" s="117">
        <f>(INDEX('raw ISTD Area'!$C$2:$CJ$57,MATCH($A21,'raw ISTD Area'!$C$2:$C$57,0),MATCH(BI$2,'raw ISTD Area'!$C$2:$CJ$2,0)))/'raw ISTD Area Cal'!$AJ21</f>
        <v>2.2694177052404638E-3</v>
      </c>
      <c r="BJ21" s="117">
        <f>(INDEX('raw ISTD Area'!$C$2:$CJ$57,MATCH($A21,'raw ISTD Area'!$C$2:$C$57,0),MATCH(BJ$2,'raw ISTD Area'!$C$2:$CJ$2,0)))/'raw ISTD Area Cal'!$AJ21</f>
        <v>5.6735442631011595E-4</v>
      </c>
      <c r="BK21" s="117">
        <f>(INDEX('raw ISTD Area'!$C$2:$CJ$57,MATCH($A21,'raw ISTD Area'!$C$2:$C$57,0),MATCH(BK$2,'raw ISTD Area'!$C$2:$CJ$2,0)))/'raw ISTD Area Cal'!$AJ21</f>
        <v>1.0172664863740379</v>
      </c>
      <c r="BL21" s="117">
        <f>(INDEX('raw ISTD Area'!$C$2:$CJ$57,MATCH($A21,'raw ISTD Area'!$C$2:$C$57,0),MATCH(BL$2,'raw ISTD Area'!$C$2:$CJ$2,0)))/'raw ISTD Area Cal'!$AJ21</f>
        <v>0.3023999092232918</v>
      </c>
      <c r="BM21" s="117">
        <f>(INDEX('raw ISTD Area'!$C$2:$CJ$57,MATCH($A21,'raw ISTD Area'!$C$2:$C$57,0),MATCH(BM$2,'raw ISTD Area'!$C$2:$CJ$2,0)))/'raw ISTD Area Cal'!$AJ21</f>
        <v>0.42438111087996672</v>
      </c>
      <c r="BN21" s="117">
        <f>(INDEX('raw ISTD Area'!$C$2:$CJ$57,MATCH($A21,'raw ISTD Area'!$C$2:$C$57,0),MATCH(BN$2,'raw ISTD Area'!$C$2:$CJ$2,0)))/'raw ISTD Area Cal'!$AJ21</f>
        <v>0.35970270628061352</v>
      </c>
      <c r="BO21" s="117">
        <f>(INDEX('raw ISTD Area'!$C$2:$CJ$57,MATCH($A21,'raw ISTD Area'!$C$2:$C$57,0),MATCH(BO$2,'raw ISTD Area'!$C$2:$CJ$2,0)))/'raw ISTD Area Cal'!$AJ21</f>
        <v>0.38182952890670802</v>
      </c>
      <c r="BP21" s="117">
        <f>(INDEX('raw ISTD Area'!$C$2:$CJ$57,MATCH($A21,'raw ISTD Area'!$C$2:$C$57,0),MATCH(BP$2,'raw ISTD Area'!$C$2:$CJ$2,0)))/'raw ISTD Area Cal'!$AJ21</f>
        <v>4.5388354104809276E-3</v>
      </c>
      <c r="BQ21" s="117">
        <f>(INDEX('raw ISTD Area'!$C$2:$CJ$57,MATCH($A21,'raw ISTD Area'!$C$2:$C$57,0),MATCH(BQ$2,'raw ISTD Area'!$C$2:$CJ$2,0)))/'raw ISTD Area Cal'!$AJ21</f>
        <v>1.1347088526202319E-3</v>
      </c>
      <c r="BR21" s="117">
        <f>(INDEX('raw ISTD Area'!$C$2:$CJ$57,MATCH($A21,'raw ISTD Area'!$C$2:$C$57,0),MATCH(BR$2,'raw ISTD Area'!$C$2:$CJ$2,0)))/'raw ISTD Area Cal'!$AJ21</f>
        <v>5.6735442631011595E-4</v>
      </c>
      <c r="BS21" s="117">
        <f>(INDEX('raw ISTD Area'!$C$2:$CJ$57,MATCH($A21,'raw ISTD Area'!$C$2:$C$57,0),MATCH(BS$2,'raw ISTD Area'!$C$2:$CJ$2,0)))/'raw ISTD Area Cal'!$AJ21</f>
        <v>0.93329803128014077</v>
      </c>
      <c r="BT21" s="117">
        <f>(INDEX('raw ISTD Area'!$C$2:$CJ$57,MATCH($A21,'raw ISTD Area'!$C$2:$C$57,0),MATCH(BT$2,'raw ISTD Area'!$C$2:$CJ$2,0)))/'raw ISTD Area Cal'!$AJ21</f>
        <v>0.91797946176976764</v>
      </c>
      <c r="BU21" s="117">
        <f>(INDEX('raw ISTD Area'!$C$2:$CJ$57,MATCH($A21,'raw ISTD Area'!$C$2:$C$57,0),MATCH(BU$2,'raw ISTD Area'!$C$2:$CJ$2,0)))/'raw ISTD Area Cal'!$AJ21</f>
        <v>0.93500009455907107</v>
      </c>
      <c r="BV21" s="117">
        <f>(INDEX('raw ISTD Area'!$C$2:$CJ$57,MATCH($A21,'raw ISTD Area'!$C$2:$C$57,0),MATCH(BV$2,'raw ISTD Area'!$C$2:$CJ$2,0)))/'raw ISTD Area Cal'!$AJ21</f>
        <v>0.98209051194281072</v>
      </c>
      <c r="BW21" s="117">
        <f>(INDEX('raw ISTD Area'!$C$2:$CJ$57,MATCH($A21,'raw ISTD Area'!$C$2:$C$57,0),MATCH(BW$2,'raw ISTD Area'!$C$2:$CJ$2,0)))/'raw ISTD Area Cal'!$AJ21</f>
        <v>0.99230289161639285</v>
      </c>
      <c r="BX21" s="117">
        <f>(INDEX('raw ISTD Area'!$C$2:$CJ$57,MATCH($A21,'raw ISTD Area'!$C$2:$C$57,0),MATCH(BX$2,'raw ISTD Area'!$C$2:$CJ$2,0)))/'raw ISTD Area Cal'!$AJ21</f>
        <v>1.0337197647370313</v>
      </c>
      <c r="BY21" s="117">
        <f>(INDEX('raw ISTD Area'!$C$2:$CJ$57,MATCH($A21,'raw ISTD Area'!$C$2:$C$57,0),MATCH(BY$2,'raw ISTD Area'!$C$2:$CJ$2,0)))/'raw ISTD Area Cal'!$AJ21</f>
        <v>0.99230289161639285</v>
      </c>
      <c r="BZ21" s="117">
        <f>(INDEX('raw ISTD Area'!$C$2:$CJ$57,MATCH($A21,'raw ISTD Area'!$C$2:$C$57,0),MATCH(BZ$2,'raw ISTD Area'!$C$2:$CJ$2,0)))/'raw ISTD Area Cal'!$AJ21</f>
        <v>1.0053520434215255</v>
      </c>
      <c r="CA21" s="117">
        <f>(INDEX('raw ISTD Area'!$C$2:$CJ$57,MATCH($A21,'raw ISTD Area'!$C$2:$C$57,0),MATCH(CA$2,'raw ISTD Area'!$C$2:$CJ$2,0)))/'raw ISTD Area Cal'!$AJ21</f>
        <v>1.0104582332583165</v>
      </c>
      <c r="CB21" s="117">
        <f>(INDEX('raw ISTD Area'!$C$2:$CJ$57,MATCH($A21,'raw ISTD Area'!$C$2:$C$57,0),MATCH(CB$2,'raw ISTD Area'!$C$2:$CJ$2,0)))/'raw ISTD Area Cal'!$AJ21</f>
        <v>1.0490383342474043</v>
      </c>
      <c r="CC21" s="117">
        <f>(INDEX('raw ISTD Area'!$C$2:$CJ$57,MATCH($A21,'raw ISTD Area'!$C$2:$C$57,0),MATCH(CC$2,'raw ISTD Area'!$C$2:$CJ$2,0)))/'raw ISTD Area Cal'!$AJ21</f>
        <v>1.0002458535847345</v>
      </c>
      <c r="CD21" s="117">
        <f>(INDEX('raw ISTD Area'!$C$2:$CJ$57,MATCH($A21,'raw ISTD Area'!$C$2:$C$57,0),MATCH(CD$2,'raw ISTD Area'!$C$2:$CJ$2,0)))/'raw ISTD Area Cal'!$AJ21</f>
        <v>1.0484709798210943</v>
      </c>
      <c r="CE21" s="117">
        <f>(INDEX('raw ISTD Area'!$C$2:$CJ$57,MATCH($A21,'raw ISTD Area'!$C$2:$C$57,0),MATCH(CE$2,'raw ISTD Area'!$C$2:$CJ$2,0)))/'raw ISTD Area Cal'!$AJ21</f>
        <v>1.0490383342474043</v>
      </c>
      <c r="CF21" s="117">
        <f>(INDEX('raw ISTD Area'!$C$2:$CJ$57,MATCH($A21,'raw ISTD Area'!$C$2:$C$57,0),MATCH(CF$2,'raw ISTD Area'!$C$2:$CJ$2,0)))/'raw ISTD Area Cal'!$AJ21</f>
        <v>1.0479036253947842</v>
      </c>
      <c r="CG21" s="117">
        <f>(INDEX('raw ISTD Area'!$C$2:$CJ$57,MATCH($A21,'raw ISTD Area'!$C$2:$C$57,0),MATCH(CG$2,'raw ISTD Area'!$C$2:$CJ$2,0)))/'raw ISTD Area Cal'!$AJ21</f>
        <v>1.0609527771999168</v>
      </c>
      <c r="CH21" s="117">
        <f>(INDEX('raw ISTD Area'!$C$2:$CJ$57,MATCH($A21,'raw ISTD Area'!$C$2:$C$57,0),MATCH(CH$2,'raw ISTD Area'!$C$2:$CJ$2,0)))/'raw ISTD Area Cal'!$AJ21</f>
        <v>1.0870510808101821</v>
      </c>
      <c r="CJ21" s="148">
        <f t="shared" si="0"/>
        <v>0.30279705732170886</v>
      </c>
    </row>
    <row r="22" spans="1:88" x14ac:dyDescent="0.25">
      <c r="A22" s="101" t="s">
        <v>44</v>
      </c>
      <c r="C22" s="117">
        <f>(INDEX('raw ISTD Area'!$C$2:$CJ$57,MATCH($A22,'raw ISTD Area'!$C$2:$C$57,0),MATCH(C$2,'raw ISTD Area'!$C$2:$CJ$2,0)))/'raw ISTD Area Cal'!$AJ22</f>
        <v>2.0249312915501133E-5</v>
      </c>
      <c r="D22" s="117">
        <f>(INDEX('raw ISTD Area'!$C$2:$CJ$57,MATCH($A22,'raw ISTD Area'!$C$2:$C$57,0),MATCH(D$2,'raw ISTD Area'!$C$2:$CJ$2,0)))/'raw ISTD Area Cal'!$AJ22</f>
        <v>3.5436297602126987E-5</v>
      </c>
      <c r="E22" s="117">
        <f>(INDEX('raw ISTD Area'!$C$2:$CJ$57,MATCH($A22,'raw ISTD Area'!$C$2:$C$57,0),MATCH(E$2,'raw ISTD Area'!$C$2:$CJ$2,0)))/'raw ISTD Area Cal'!$AJ22</f>
        <v>5.0623282288752833E-6</v>
      </c>
      <c r="F22" s="117">
        <f>(INDEX('raw ISTD Area'!$C$2:$CJ$57,MATCH($A22,'raw ISTD Area'!$C$2:$C$57,0),MATCH(F$2,'raw ISTD Area'!$C$2:$CJ$2,0)))/'raw ISTD Area Cal'!$AJ22</f>
        <v>0.98918906057868816</v>
      </c>
      <c r="G22" s="117">
        <f>(INDEX('raw ISTD Area'!$C$2:$CJ$57,MATCH($A22,'raw ISTD Area'!$C$2:$C$57,0),MATCH(G$2,'raw ISTD Area'!$C$2:$CJ$2,0)))/'raw ISTD Area Cal'!$AJ22</f>
        <v>0.98486076994299976</v>
      </c>
      <c r="H22" s="117">
        <f>(INDEX('raw ISTD Area'!$C$2:$CJ$57,MATCH($A22,'raw ISTD Area'!$C$2:$C$57,0),MATCH(H$2,'raw ISTD Area'!$C$2:$CJ$2,0)))/'raw ISTD Area Cal'!$AJ22</f>
        <v>0.93036480655915732</v>
      </c>
      <c r="I22" s="117">
        <f>(INDEX('raw ISTD Area'!$C$2:$CJ$57,MATCH($A22,'raw ISTD Area'!$C$2:$C$57,0),MATCH(I$2,'raw ISTD Area'!$C$2:$CJ$2,0)))/'raw ISTD Area Cal'!$AJ22</f>
        <v>0.99769883433142748</v>
      </c>
      <c r="J22" s="117">
        <f>(INDEX('raw ISTD Area'!$C$2:$CJ$57,MATCH($A22,'raw ISTD Area'!$C$2:$C$57,0),MATCH(J$2,'raw ISTD Area'!$C$2:$CJ$2,0)))/'raw ISTD Area Cal'!$AJ22</f>
        <v>0.96148293818205377</v>
      </c>
      <c r="K22" s="117">
        <f>(INDEX('raw ISTD Area'!$C$2:$CJ$57,MATCH($A22,'raw ISTD Area'!$C$2:$C$57,0),MATCH(K$2,'raw ISTD Area'!$C$2:$CJ$2,0)))/'raw ISTD Area Cal'!$AJ22</f>
        <v>1.0037179425955602</v>
      </c>
      <c r="L22" s="117">
        <f>(INDEX('raw ISTD Area'!$C$2:$CJ$57,MATCH($A22,'raw ISTD Area'!$C$2:$C$57,0),MATCH(L$2,'raw ISTD Area'!$C$2:$CJ$2,0)))/'raw ISTD Area Cal'!$AJ22</f>
        <v>0.94985983256855611</v>
      </c>
      <c r="M22" s="117">
        <f>(INDEX('raw ISTD Area'!$C$2:$CJ$57,MATCH($A22,'raw ISTD Area'!$C$2:$C$57,0),MATCH(M$2,'raw ISTD Area'!$C$2:$CJ$2,0)))/'raw ISTD Area Cal'!$AJ22</f>
        <v>0.9988277335264667</v>
      </c>
      <c r="N22" s="117">
        <f>(INDEX('raw ISTD Area'!$C$2:$CJ$57,MATCH($A22,'raw ISTD Area'!$C$2:$C$57,0),MATCH(N$2,'raw ISTD Area'!$C$2:$CJ$2,0)))/'raw ISTD Area Cal'!$AJ22</f>
        <v>0.99545622292603575</v>
      </c>
      <c r="O22" s="117">
        <f>(INDEX('raw ISTD Area'!$C$2:$CJ$57,MATCH($A22,'raw ISTD Area'!$C$2:$C$57,0),MATCH(O$2,'raw ISTD Area'!$C$2:$CJ$2,0)))/'raw ISTD Area Cal'!$AJ22</f>
        <v>0.97435137653985471</v>
      </c>
      <c r="P22" s="117">
        <f>(INDEX('raw ISTD Area'!$C$2:$CJ$57,MATCH($A22,'raw ISTD Area'!$C$2:$C$57,0),MATCH(P$2,'raw ISTD Area'!$C$2:$CJ$2,0)))/'raw ISTD Area Cal'!$AJ22</f>
        <v>0.97033188792612779</v>
      </c>
      <c r="Q22" s="117">
        <f>(INDEX('raw ISTD Area'!$C$2:$CJ$57,MATCH($A22,'raw ISTD Area'!$C$2:$C$57,0),MATCH(Q$2,'raw ISTD Area'!$C$2:$CJ$2,0)))/'raw ISTD Area Cal'!$AJ22</f>
        <v>1.0453960909038904</v>
      </c>
      <c r="R22" s="117">
        <f>(INDEX('raw ISTD Area'!$C$2:$CJ$57,MATCH($A22,'raw ISTD Area'!$C$2:$C$57,0),MATCH(R$2,'raw ISTD Area'!$C$2:$CJ$2,0)))/'raw ISTD Area Cal'!$AJ22</f>
        <v>1.006775588845801</v>
      </c>
      <c r="S22" s="117">
        <f>(INDEX('raw ISTD Area'!$C$2:$CJ$57,MATCH($A22,'raw ISTD Area'!$C$2:$C$57,0),MATCH(S$2,'raw ISTD Area'!$C$2:$CJ$2,0)))/'raw ISTD Area Cal'!$AJ22</f>
        <v>1.0188138053740663</v>
      </c>
      <c r="T22" s="117">
        <f>(INDEX('raw ISTD Area'!$C$2:$CJ$57,MATCH($A22,'raw ISTD Area'!$C$2:$C$57,0),MATCH(T$2,'raw ISTD Area'!$C$2:$CJ$2,0)))/'raw ISTD Area Cal'!$AJ22</f>
        <v>1.0249695965003787</v>
      </c>
      <c r="U22" s="117">
        <f>(INDEX('raw ISTD Area'!$C$2:$CJ$57,MATCH($A22,'raw ISTD Area'!$C$2:$C$57,0),MATCH(U$2,'raw ISTD Area'!$C$2:$CJ$2,0)))/'raw ISTD Area Cal'!$AJ22</f>
        <v>1.0101977227285206</v>
      </c>
      <c r="V22" s="117">
        <f>(INDEX('raw ISTD Area'!$C$2:$CJ$57,MATCH($A22,'raw ISTD Area'!$C$2:$C$57,0),MATCH(V$2,'raw ISTD Area'!$C$2:$CJ$2,0)))/'raw ISTD Area Cal'!$AJ22</f>
        <v>2.0249312915501133E-5</v>
      </c>
      <c r="W22" s="117">
        <f>(INDEX('raw ISTD Area'!$C$2:$CJ$57,MATCH($A22,'raw ISTD Area'!$C$2:$C$57,0),MATCH(W$2,'raw ISTD Area'!$C$2:$CJ$2,0)))/'raw ISTD Area Cal'!$AJ22</f>
        <v>3.0373969373251702E-5</v>
      </c>
      <c r="X22" s="117">
        <f>(INDEX('raw ISTD Area'!$C$2:$CJ$57,MATCH($A22,'raw ISTD Area'!$C$2:$C$57,0),MATCH(X$2,'raw ISTD Area'!$C$2:$CJ$2,0)))/'raw ISTD Area Cal'!$AJ22</f>
        <v>2.0249312915501133E-5</v>
      </c>
      <c r="Y22" s="117">
        <f>(INDEX('raw ISTD Area'!$C$2:$CJ$57,MATCH($A22,'raw ISTD Area'!$C$2:$C$57,0),MATCH(Y$2,'raw ISTD Area'!$C$2:$CJ$2,0)))/'raw ISTD Area Cal'!$AJ22</f>
        <v>0.99304149236086225</v>
      </c>
      <c r="Z22" s="117">
        <f>(INDEX('raw ISTD Area'!$C$2:$CJ$57,MATCH($A22,'raw ISTD Area'!$C$2:$C$57,0),MATCH(Z$2,'raw ISTD Area'!$C$2:$CJ$2,0)))/'raw ISTD Area Cal'!$AJ22</f>
        <v>0.30620504757997929</v>
      </c>
      <c r="AA22" s="117">
        <f>(INDEX('raw ISTD Area'!$C$2:$CJ$57,MATCH($A22,'raw ISTD Area'!$C$2:$C$57,0),MATCH(AA$2,'raw ISTD Area'!$C$2:$CJ$2,0)))/'raw ISTD Area Cal'!$AJ22</f>
        <v>0.38471669608160608</v>
      </c>
      <c r="AB22" s="117">
        <f>(INDEX('raw ISTD Area'!$C$2:$CJ$57,MATCH($A22,'raw ISTD Area'!$C$2:$C$57,0),MATCH(AB$2,'raw ISTD Area'!$C$2:$CJ$2,0)))/'raw ISTD Area Cal'!$AJ22</f>
        <v>0.3619514060363539</v>
      </c>
      <c r="AC22" s="117">
        <f>(INDEX('raw ISTD Area'!$C$2:$CJ$57,MATCH($A22,'raw ISTD Area'!$C$2:$C$57,0),MATCH(AC$2,'raw ISTD Area'!$C$2:$CJ$2,0)))/'raw ISTD Area Cal'!$AJ22</f>
        <v>0.37116990574113579</v>
      </c>
      <c r="AD22" s="117">
        <f>(INDEX('raw ISTD Area'!$C$2:$CJ$57,MATCH($A22,'raw ISTD Area'!$C$2:$C$57,0),MATCH(AD$2,'raw ISTD Area'!$C$2:$CJ$2,0)))/'raw ISTD Area Cal'!$AJ22</f>
        <v>0.27377071061757535</v>
      </c>
      <c r="AE22" s="117">
        <f>(INDEX('raw ISTD Area'!$C$2:$CJ$57,MATCH($A22,'raw ISTD Area'!$C$2:$C$57,0),MATCH(AE$2,'raw ISTD Area'!$C$2:$CJ$2,0)))/'raw ISTD Area Cal'!$AJ22</f>
        <v>0.23984804915588206</v>
      </c>
      <c r="AF22" s="117">
        <f>(INDEX('raw ISTD Area'!$C$2:$CJ$57,MATCH($A22,'raw ISTD Area'!$C$2:$C$57,0),MATCH(AF$2,'raw ISTD Area'!$C$2:$CJ$2,0)))/'raw ISTD Area Cal'!$AJ22</f>
        <v>0.37238992684429473</v>
      </c>
      <c r="AG22" s="117">
        <f>(INDEX('raw ISTD Area'!$C$2:$CJ$57,MATCH($A22,'raw ISTD Area'!$C$2:$C$57,0),MATCH(AG$2,'raw ISTD Area'!$C$2:$CJ$2,0)))/'raw ISTD Area Cal'!$AJ22</f>
        <v>0.26730611746930161</v>
      </c>
      <c r="AH22" s="117">
        <f>(INDEX('raw ISTD Area'!$C$2:$CJ$57,MATCH($A22,'raw ISTD Area'!$C$2:$C$57,0),MATCH(AH$2,'raw ISTD Area'!$C$2:$CJ$2,0)))/'raw ISTD Area Cal'!$AJ22</f>
        <v>0.25139521984594659</v>
      </c>
      <c r="AI22" s="117">
        <f>(INDEX('raw ISTD Area'!$C$2:$CJ$57,MATCH($A22,'raw ISTD Area'!$C$2:$C$57,0),MATCH(AI$2,'raw ISTD Area'!$C$2:$CJ$2,0)))/'raw ISTD Area Cal'!$AJ22</f>
        <v>0.27929877304350714</v>
      </c>
      <c r="AJ22" s="117">
        <f>(INDEX('raw ISTD Area'!$C$2:$CJ$57,MATCH($A22,'raw ISTD Area'!$C$2:$C$57,0),MATCH(AJ$2,'raw ISTD Area'!$C$2:$CJ$2,0)))/'raw ISTD Area Cal'!$AJ22</f>
        <v>0.29128130396125496</v>
      </c>
      <c r="AK22" s="117">
        <f>(INDEX('raw ISTD Area'!$C$2:$CJ$57,MATCH($A22,'raw ISTD Area'!$C$2:$C$57,0),MATCH(AK$2,'raw ISTD Area'!$C$2:$CJ$2,0)))/'raw ISTD Area Cal'!$AJ22</f>
        <v>0.30635185509861668</v>
      </c>
      <c r="AL22" s="117">
        <f>(INDEX('raw ISTD Area'!$C$2:$CJ$57,MATCH($A22,'raw ISTD Area'!$C$2:$C$57,0),MATCH(AL$2,'raw ISTD Area'!$C$2:$CJ$2,0)))/'raw ISTD Area Cal'!$AJ22</f>
        <v>3.5436297602126987E-5</v>
      </c>
      <c r="AM22" s="117">
        <f>(INDEX('raw ISTD Area'!$C$2:$CJ$57,MATCH($A22,'raw ISTD Area'!$C$2:$C$57,0),MATCH(AM$2,'raw ISTD Area'!$C$2:$CJ$2,0)))/'raw ISTD Area Cal'!$AJ22</f>
        <v>1.0124656457750567E-5</v>
      </c>
      <c r="AN22" s="117">
        <f>(INDEX('raw ISTD Area'!$C$2:$CJ$57,MATCH($A22,'raw ISTD Area'!$C$2:$C$57,0),MATCH(AN$2,'raw ISTD Area'!$C$2:$CJ$2,0)))/'raw ISTD Area Cal'!$AJ22</f>
        <v>1.0124656457750567E-5</v>
      </c>
      <c r="AO22" s="117">
        <f>(INDEX('raw ISTD Area'!$C$2:$CJ$57,MATCH($A22,'raw ISTD Area'!$C$2:$C$57,0),MATCH(AO$2,'raw ISTD Area'!$C$2:$CJ$2,0)))/'raw ISTD Area Cal'!$AJ22</f>
        <v>1.0094586228071047</v>
      </c>
      <c r="AP22" s="117">
        <f>(INDEX('raw ISTD Area'!$C$2:$CJ$57,MATCH($A22,'raw ISTD Area'!$C$2:$C$57,0),MATCH(AP$2,'raw ISTD Area'!$C$2:$CJ$2,0)))/'raw ISTD Area Cal'!$AJ22</f>
        <v>1.0347550769667946</v>
      </c>
      <c r="AQ22" s="117">
        <f>(INDEX('raw ISTD Area'!$C$2:$CJ$57,MATCH($A22,'raw ISTD Area'!$C$2:$C$57,0),MATCH(AQ$2,'raw ISTD Area'!$C$2:$CJ$2,0)))/'raw ISTD Area Cal'!$AJ22</f>
        <v>1.5186984686625851E-5</v>
      </c>
      <c r="AR22" s="117">
        <f>(INDEX('raw ISTD Area'!$C$2:$CJ$57,MATCH($A22,'raw ISTD Area'!$C$2:$C$57,0),MATCH(AR$2,'raw ISTD Area'!$C$2:$CJ$2,0)))/'raw ISTD Area Cal'!$AJ22</f>
        <v>2.0249312915501133E-5</v>
      </c>
      <c r="AS22" s="117">
        <f>(INDEX('raw ISTD Area'!$C$2:$CJ$57,MATCH($A22,'raw ISTD Area'!$C$2:$C$57,0),MATCH(AS$2,'raw ISTD Area'!$C$2:$CJ$2,0)))/'raw ISTD Area Cal'!$AJ22</f>
        <v>3.5436297602126987E-5</v>
      </c>
      <c r="AT22" s="117">
        <f>(INDEX('raw ISTD Area'!$C$2:$CJ$57,MATCH($A22,'raw ISTD Area'!$C$2:$C$57,0),MATCH(AT$2,'raw ISTD Area'!$C$2:$CJ$2,0)))/'raw ISTD Area Cal'!$AJ22</f>
        <v>1.0030750269104931</v>
      </c>
      <c r="AU22" s="117">
        <f>(INDEX('raw ISTD Area'!$C$2:$CJ$57,MATCH($A22,'raw ISTD Area'!$C$2:$C$57,0),MATCH(AU$2,'raw ISTD Area'!$C$2:$CJ$2,0)))/'raw ISTD Area Cal'!$AJ22</f>
        <v>0.31880012021342097</v>
      </c>
      <c r="AV22" s="117">
        <f>(INDEX('raw ISTD Area'!$C$2:$CJ$57,MATCH($A22,'raw ISTD Area'!$C$2:$C$57,0),MATCH(AV$2,'raw ISTD Area'!$C$2:$CJ$2,0)))/'raw ISTD Area Cal'!$AJ22</f>
        <v>0.31975690024867842</v>
      </c>
      <c r="AW22" s="117">
        <f>(INDEX('raw ISTD Area'!$C$2:$CJ$57,MATCH($A22,'raw ISTD Area'!$C$2:$C$57,0),MATCH(AW$2,'raw ISTD Area'!$C$2:$CJ$2,0)))/'raw ISTD Area Cal'!$AJ22</f>
        <v>0.28204255494355757</v>
      </c>
      <c r="AX22" s="117">
        <f>(INDEX('raw ISTD Area'!$C$2:$CJ$57,MATCH($A22,'raw ISTD Area'!$C$2:$C$57,0),MATCH(AX$2,'raw ISTD Area'!$C$2:$CJ$2,0)))/'raw ISTD Area Cal'!$AJ22</f>
        <v>0.33942404541785887</v>
      </c>
      <c r="AY22" s="117">
        <f>(INDEX('raw ISTD Area'!$C$2:$CJ$57,MATCH($A22,'raw ISTD Area'!$C$2:$C$57,0),MATCH(AY$2,'raw ISTD Area'!$C$2:$CJ$2,0)))/'raw ISTD Area Cal'!$AJ22</f>
        <v>0.33775853943055895</v>
      </c>
      <c r="AZ22" s="117">
        <f>(INDEX('raw ISTD Area'!$C$2:$CJ$57,MATCH($A22,'raw ISTD Area'!$C$2:$C$57,0),MATCH(AZ$2,'raw ISTD Area'!$C$2:$CJ$2,0)))/'raw ISTD Area Cal'!$AJ22</f>
        <v>0.31536279934601469</v>
      </c>
      <c r="BA22" s="117">
        <f>(INDEX('raw ISTD Area'!$C$2:$CJ$57,MATCH($A22,'raw ISTD Area'!$C$2:$C$57,0),MATCH(BA$2,'raw ISTD Area'!$C$2:$CJ$2,0)))/'raw ISTD Area Cal'!$AJ22</f>
        <v>0.28006824693429622</v>
      </c>
      <c r="BB22" s="117">
        <f>(INDEX('raw ISTD Area'!$C$2:$CJ$57,MATCH($A22,'raw ISTD Area'!$C$2:$C$57,0),MATCH(BB$2,'raw ISTD Area'!$C$2:$CJ$2,0)))/'raw ISTD Area Cal'!$AJ22</f>
        <v>0.31353023652716183</v>
      </c>
      <c r="BC22" s="117">
        <f>(INDEX('raw ISTD Area'!$C$2:$CJ$57,MATCH($A22,'raw ISTD Area'!$C$2:$C$57,0),MATCH(BC$2,'raw ISTD Area'!$C$2:$CJ$2,0)))/'raw ISTD Area Cal'!$AJ22</f>
        <v>5.0623282288752833E-6</v>
      </c>
      <c r="BD22" s="117">
        <f>(INDEX('raw ISTD Area'!$C$2:$CJ$57,MATCH($A22,'raw ISTD Area'!$C$2:$C$57,0),MATCH(BD$2,'raw ISTD Area'!$C$2:$CJ$2,0)))/'raw ISTD Area Cal'!$AJ22</f>
        <v>1.5186984686625851E-5</v>
      </c>
      <c r="BE22" s="117">
        <f>(INDEX('raw ISTD Area'!$C$2:$CJ$57,MATCH($A22,'raw ISTD Area'!$C$2:$C$57,0),MATCH(BE$2,'raw ISTD Area'!$C$2:$CJ$2,0)))/'raw ISTD Area Cal'!$AJ22</f>
        <v>1.5186984686625851E-5</v>
      </c>
      <c r="BF22" s="117">
        <f>(INDEX('raw ISTD Area'!$C$2:$CJ$57,MATCH($A22,'raw ISTD Area'!$C$2:$C$57,0),MATCH(BF$2,'raw ISTD Area'!$C$2:$CJ$2,0)))/'raw ISTD Area Cal'!$AJ22</f>
        <v>1.0041381158385569</v>
      </c>
      <c r="BG22" s="117">
        <f>(INDEX('raw ISTD Area'!$C$2:$CJ$57,MATCH($A22,'raw ISTD Area'!$C$2:$C$57,0),MATCH(BG$2,'raw ISTD Area'!$C$2:$CJ$2,0)))/'raw ISTD Area Cal'!$AJ22</f>
        <v>1.0456188333459611</v>
      </c>
      <c r="BH22" s="117">
        <f>(INDEX('raw ISTD Area'!$C$2:$CJ$57,MATCH($A22,'raw ISTD Area'!$C$2:$C$57,0),MATCH(BH$2,'raw ISTD Area'!$C$2:$CJ$2,0)))/'raw ISTD Area Cal'!$AJ22</f>
        <v>1.0124656457750567E-5</v>
      </c>
      <c r="BI22" s="117">
        <f>(INDEX('raw ISTD Area'!$C$2:$CJ$57,MATCH($A22,'raw ISTD Area'!$C$2:$C$57,0),MATCH(BI$2,'raw ISTD Area'!$C$2:$CJ$2,0)))/'raw ISTD Area Cal'!$AJ22</f>
        <v>2.0249312915501133E-5</v>
      </c>
      <c r="BJ22" s="117">
        <f>(INDEX('raw ISTD Area'!$C$2:$CJ$57,MATCH($A22,'raw ISTD Area'!$C$2:$C$57,0),MATCH(BJ$2,'raw ISTD Area'!$C$2:$CJ$2,0)))/'raw ISTD Area Cal'!$AJ22</f>
        <v>1.5186984686625851E-5</v>
      </c>
      <c r="BK22" s="117">
        <f>(INDEX('raw ISTD Area'!$C$2:$CJ$57,MATCH($A22,'raw ISTD Area'!$C$2:$C$57,0),MATCH(BK$2,'raw ISTD Area'!$C$2:$CJ$2,0)))/'raw ISTD Area Cal'!$AJ22</f>
        <v>0.99670155567033913</v>
      </c>
      <c r="BL22" s="117">
        <f>(INDEX('raw ISTD Area'!$C$2:$CJ$57,MATCH($A22,'raw ISTD Area'!$C$2:$C$57,0),MATCH(BL$2,'raw ISTD Area'!$C$2:$CJ$2,0)))/'raw ISTD Area Cal'!$AJ22</f>
        <v>0.3101334142855865</v>
      </c>
      <c r="BM22" s="117">
        <f>(INDEX('raw ISTD Area'!$C$2:$CJ$57,MATCH($A22,'raw ISTD Area'!$C$2:$C$57,0),MATCH(BM$2,'raw ISTD Area'!$C$2:$CJ$2,0)))/'raw ISTD Area Cal'!$AJ22</f>
        <v>0.28598104630562254</v>
      </c>
      <c r="BN22" s="117">
        <f>(INDEX('raw ISTD Area'!$C$2:$CJ$57,MATCH($A22,'raw ISTD Area'!$C$2:$C$57,0),MATCH(BN$2,'raw ISTD Area'!$C$2:$CJ$2,0)))/'raw ISTD Area Cal'!$AJ22</f>
        <v>0.23857740477043438</v>
      </c>
      <c r="BO22" s="117">
        <f>(INDEX('raw ISTD Area'!$C$2:$CJ$57,MATCH($A22,'raw ISTD Area'!$C$2:$C$57,0),MATCH(BO$2,'raw ISTD Area'!$C$2:$CJ$2,0)))/'raw ISTD Area Cal'!$AJ22</f>
        <v>0.35085984488688815</v>
      </c>
      <c r="BP22" s="117">
        <f>(INDEX('raw ISTD Area'!$C$2:$CJ$57,MATCH($A22,'raw ISTD Area'!$C$2:$C$57,0),MATCH(BP$2,'raw ISTD Area'!$C$2:$CJ$2,0)))/'raw ISTD Area Cal'!$AJ22</f>
        <v>4.5560954059877552E-5</v>
      </c>
      <c r="BQ22" s="117">
        <f>(INDEX('raw ISTD Area'!$C$2:$CJ$57,MATCH($A22,'raw ISTD Area'!$C$2:$C$57,0),MATCH(BQ$2,'raw ISTD Area'!$C$2:$CJ$2,0)))/'raw ISTD Area Cal'!$AJ22</f>
        <v>3.5436297602126987E-5</v>
      </c>
      <c r="BR22" s="117">
        <f>(INDEX('raw ISTD Area'!$C$2:$CJ$57,MATCH($A22,'raw ISTD Area'!$C$2:$C$57,0),MATCH(BR$2,'raw ISTD Area'!$C$2:$CJ$2,0)))/'raw ISTD Area Cal'!$AJ22</f>
        <v>1.0124656457750567E-5</v>
      </c>
      <c r="BS22" s="117">
        <f>(INDEX('raw ISTD Area'!$C$2:$CJ$57,MATCH($A22,'raw ISTD Area'!$C$2:$C$57,0),MATCH(BS$2,'raw ISTD Area'!$C$2:$CJ$2,0)))/'raw ISTD Area Cal'!$AJ22</f>
        <v>0.99505123666772577</v>
      </c>
      <c r="BT22" s="117">
        <f>(INDEX('raw ISTD Area'!$C$2:$CJ$57,MATCH($A22,'raw ISTD Area'!$C$2:$C$57,0),MATCH(BT$2,'raw ISTD Area'!$C$2:$CJ$2,0)))/'raw ISTD Area Cal'!$AJ22</f>
        <v>0.98934093042555438</v>
      </c>
      <c r="BU22" s="117">
        <f>(INDEX('raw ISTD Area'!$C$2:$CJ$57,MATCH($A22,'raw ISTD Area'!$C$2:$C$57,0),MATCH(BU$2,'raw ISTD Area'!$C$2:$CJ$2,0)))/'raw ISTD Area Cal'!$AJ22</f>
        <v>0.94893342650267187</v>
      </c>
      <c r="BV22" s="117">
        <f>(INDEX('raw ISTD Area'!$C$2:$CJ$57,MATCH($A22,'raw ISTD Area'!$C$2:$C$57,0),MATCH(BV$2,'raw ISTD Area'!$C$2:$CJ$2,0)))/'raw ISTD Area Cal'!$AJ22</f>
        <v>1.0322745361346457</v>
      </c>
      <c r="BW22" s="117">
        <f>(INDEX('raw ISTD Area'!$C$2:$CJ$57,MATCH($A22,'raw ISTD Area'!$C$2:$C$57,0),MATCH(BW$2,'raw ISTD Area'!$C$2:$CJ$2,0)))/'raw ISTD Area Cal'!$AJ22</f>
        <v>0.97740396046186651</v>
      </c>
      <c r="BX22" s="117">
        <f>(INDEX('raw ISTD Area'!$C$2:$CJ$57,MATCH($A22,'raw ISTD Area'!$C$2:$C$57,0),MATCH(BX$2,'raw ISTD Area'!$C$2:$CJ$2,0)))/'raw ISTD Area Cal'!$AJ22</f>
        <v>1.0340666003276675</v>
      </c>
      <c r="BY22" s="117">
        <f>(INDEX('raw ISTD Area'!$C$2:$CJ$57,MATCH($A22,'raw ISTD Area'!$C$2:$C$57,0),MATCH(BY$2,'raw ISTD Area'!$C$2:$CJ$2,0)))/'raw ISTD Area Cal'!$AJ22</f>
        <v>0.98614660131313414</v>
      </c>
      <c r="BZ22" s="117">
        <f>(INDEX('raw ISTD Area'!$C$2:$CJ$57,MATCH($A22,'raw ISTD Area'!$C$2:$C$57,0),MATCH(BZ$2,'raw ISTD Area'!$C$2:$CJ$2,0)))/'raw ISTD Area Cal'!$AJ22</f>
        <v>1.0077931168198049</v>
      </c>
      <c r="CA22" s="117">
        <f>(INDEX('raw ISTD Area'!$C$2:$CJ$57,MATCH($A22,'raw ISTD Area'!$C$2:$C$57,0),MATCH(CA$2,'raw ISTD Area'!$C$2:$CJ$2,0)))/'raw ISTD Area Cal'!$AJ22</f>
        <v>1.0198971436150457</v>
      </c>
      <c r="CB22" s="117">
        <f>(INDEX('raw ISTD Area'!$C$2:$CJ$57,MATCH($A22,'raw ISTD Area'!$C$2:$C$57,0),MATCH(CB$2,'raw ISTD Area'!$C$2:$CJ$2,0)))/'raw ISTD Area Cal'!$AJ22</f>
        <v>0.99558784345998652</v>
      </c>
      <c r="CC22" s="117">
        <f>(INDEX('raw ISTD Area'!$C$2:$CJ$57,MATCH($A22,'raw ISTD Area'!$C$2:$C$57,0),MATCH(CC$2,'raw ISTD Area'!$C$2:$CJ$2,0)))/'raw ISTD Area Cal'!$AJ22</f>
        <v>0.9864402163504089</v>
      </c>
      <c r="CD22" s="117">
        <f>(INDEX('raw ISTD Area'!$C$2:$CJ$57,MATCH($A22,'raw ISTD Area'!$C$2:$C$57,0),MATCH(CD$2,'raw ISTD Area'!$C$2:$CJ$2,0)))/'raw ISTD Area Cal'!$AJ22</f>
        <v>1.0516835025641535</v>
      </c>
      <c r="CE22" s="117">
        <f>(INDEX('raw ISTD Area'!$C$2:$CJ$57,MATCH($A22,'raw ISTD Area'!$C$2:$C$57,0),MATCH(CE$2,'raw ISTD Area'!$C$2:$CJ$2,0)))/'raw ISTD Area Cal'!$AJ22</f>
        <v>1.0352208111638512</v>
      </c>
      <c r="CF22" s="117">
        <f>(INDEX('raw ISTD Area'!$C$2:$CJ$57,MATCH($A22,'raw ISTD Area'!$C$2:$C$57,0),MATCH(CF$2,'raw ISTD Area'!$C$2:$CJ$2,0)))/'raw ISTD Area Cal'!$AJ22</f>
        <v>1.03356036750478</v>
      </c>
      <c r="CG22" s="117">
        <f>(INDEX('raw ISTD Area'!$C$2:$CJ$57,MATCH($A22,'raw ISTD Area'!$C$2:$C$57,0),MATCH(CG$2,'raw ISTD Area'!$C$2:$CJ$2,0)))/'raw ISTD Area Cal'!$AJ22</f>
        <v>1.0108558253982745</v>
      </c>
      <c r="CH22" s="117">
        <f>(INDEX('raw ISTD Area'!$C$2:$CJ$57,MATCH($A22,'raw ISTD Area'!$C$2:$C$57,0),MATCH(CH$2,'raw ISTD Area'!$C$2:$CJ$2,0)))/'raw ISTD Area Cal'!$AJ22</f>
        <v>1.017689968507256</v>
      </c>
      <c r="CJ22" s="148">
        <f t="shared" si="0"/>
        <v>0.31062142272685006</v>
      </c>
    </row>
    <row r="23" spans="1:88" x14ac:dyDescent="0.25">
      <c r="A23" s="101" t="s">
        <v>0</v>
      </c>
      <c r="C23" s="117">
        <f>(INDEX('raw ISTD Area'!$C$2:$CJ$57,MATCH($A23,'raw ISTD Area'!$C$2:$C$57,0),MATCH(C$2,'raw ISTD Area'!$C$2:$CJ$2,0)))/'raw ISTD Area Cal'!$AJ23</f>
        <v>4.3724612396927036E-5</v>
      </c>
      <c r="D23" s="117">
        <f>(INDEX('raw ISTD Area'!$C$2:$CJ$57,MATCH($A23,'raw ISTD Area'!$C$2:$C$57,0),MATCH(D$2,'raw ISTD Area'!$C$2:$CJ$2,0)))/'raw ISTD Area Cal'!$AJ23</f>
        <v>6.2463731995610051E-6</v>
      </c>
      <c r="E23" s="117">
        <f>(INDEX('raw ISTD Area'!$C$2:$CJ$57,MATCH($A23,'raw ISTD Area'!$C$2:$C$57,0),MATCH(E$2,'raw ISTD Area'!$C$2:$CJ$2,0)))/'raw ISTD Area Cal'!$AJ23</f>
        <v>9.369559799341508E-6</v>
      </c>
      <c r="F23" s="117">
        <f>(INDEX('raw ISTD Area'!$C$2:$CJ$57,MATCH($A23,'raw ISTD Area'!$C$2:$C$57,0),MATCH(F$2,'raw ISTD Area'!$C$2:$CJ$2,0)))/'raw ISTD Area Cal'!$AJ23</f>
        <v>0.96865320073532313</v>
      </c>
      <c r="G23" s="117">
        <f>(INDEX('raw ISTD Area'!$C$2:$CJ$57,MATCH($A23,'raw ISTD Area'!$C$2:$C$57,0),MATCH(G$2,'raw ISTD Area'!$C$2:$CJ$2,0)))/'raw ISTD Area Cal'!$AJ23</f>
        <v>0.98744853769280216</v>
      </c>
      <c r="H23" s="117">
        <f>(INDEX('raw ISTD Area'!$C$2:$CJ$57,MATCH($A23,'raw ISTD Area'!$C$2:$C$57,0),MATCH(H$2,'raw ISTD Area'!$C$2:$CJ$2,0)))/'raw ISTD Area Cal'!$AJ23</f>
        <v>0.92954465813287168</v>
      </c>
      <c r="I23" s="117">
        <f>(INDEX('raw ISTD Area'!$C$2:$CJ$57,MATCH($A23,'raw ISTD Area'!$C$2:$C$57,0),MATCH(I$2,'raw ISTD Area'!$C$2:$CJ$2,0)))/'raw ISTD Area Cal'!$AJ23</f>
        <v>0.99028751431200268</v>
      </c>
      <c r="J23" s="117">
        <f>(INDEX('raw ISTD Area'!$C$2:$CJ$57,MATCH($A23,'raw ISTD Area'!$C$2:$C$57,0),MATCH(J$2,'raw ISTD Area'!$C$2:$CJ$2,0)))/'raw ISTD Area Cal'!$AJ23</f>
        <v>0.935344415648664</v>
      </c>
      <c r="K23" s="117">
        <f>(INDEX('raw ISTD Area'!$C$2:$CJ$57,MATCH($A23,'raw ISTD Area'!$C$2:$C$57,0),MATCH(K$2,'raw ISTD Area'!$C$2:$CJ$2,0)))/'raw ISTD Area Cal'!$AJ23</f>
        <v>1.0006596170098736</v>
      </c>
      <c r="L23" s="117">
        <f>(INDEX('raw ISTD Area'!$C$2:$CJ$57,MATCH($A23,'raw ISTD Area'!$C$2:$C$57,0),MATCH(L$2,'raw ISTD Area'!$C$2:$CJ$2,0)))/'raw ISTD Area Cal'!$AJ23</f>
        <v>0.96907795411289321</v>
      </c>
      <c r="M23" s="117">
        <f>(INDEX('raw ISTD Area'!$C$2:$CJ$57,MATCH($A23,'raw ISTD Area'!$C$2:$C$57,0),MATCH(M$2,'raw ISTD Area'!$C$2:$CJ$2,0)))/'raw ISTD Area Cal'!$AJ23</f>
        <v>0.99628090939698144</v>
      </c>
      <c r="N23" s="117">
        <f>(INDEX('raw ISTD Area'!$C$2:$CJ$57,MATCH($A23,'raw ISTD Area'!$C$2:$C$57,0),MATCH(N$2,'raw ISTD Area'!$C$2:$CJ$2,0)))/'raw ISTD Area Cal'!$AJ23</f>
        <v>1.0007876676604648</v>
      </c>
      <c r="O23" s="117">
        <f>(INDEX('raw ISTD Area'!$C$2:$CJ$57,MATCH($A23,'raw ISTD Area'!$C$2:$C$57,0),MATCH(O$2,'raw ISTD Area'!$C$2:$CJ$2,0)))/'raw ISTD Area Cal'!$AJ23</f>
        <v>1.0236181617048601</v>
      </c>
      <c r="P23" s="117">
        <f>(INDEX('raw ISTD Area'!$C$2:$CJ$57,MATCH($A23,'raw ISTD Area'!$C$2:$C$57,0),MATCH(P$2,'raw ISTD Area'!$C$2:$CJ$2,0)))/'raw ISTD Area Cal'!$AJ23</f>
        <v>0.96632642671848656</v>
      </c>
      <c r="Q23" s="117">
        <f>(INDEX('raw ISTD Area'!$C$2:$CJ$57,MATCH($A23,'raw ISTD Area'!$C$2:$C$57,0),MATCH(Q$2,'raw ISTD Area'!$C$2:$CJ$2,0)))/'raw ISTD Area Cal'!$AJ23</f>
        <v>1.0339871412161314</v>
      </c>
      <c r="R23" s="117">
        <f>(INDEX('raw ISTD Area'!$C$2:$CJ$57,MATCH($A23,'raw ISTD Area'!$C$2:$C$57,0),MATCH(R$2,'raw ISTD Area'!$C$2:$CJ$2,0)))/'raw ISTD Area Cal'!$AJ23</f>
        <v>1.0179495780262586</v>
      </c>
      <c r="S23" s="117">
        <f>(INDEX('raw ISTD Area'!$C$2:$CJ$57,MATCH($A23,'raw ISTD Area'!$C$2:$C$57,0),MATCH(S$2,'raw ISTD Area'!$C$2:$CJ$2,0)))/'raw ISTD Area Cal'!$AJ23</f>
        <v>0.97977799140374122</v>
      </c>
      <c r="T23" s="117">
        <f>(INDEX('raw ISTD Area'!$C$2:$CJ$57,MATCH($A23,'raw ISTD Area'!$C$2:$C$57,0),MATCH(T$2,'raw ISTD Area'!$C$2:$CJ$2,0)))/'raw ISTD Area Cal'!$AJ23</f>
        <v>0.99652139476516455</v>
      </c>
      <c r="U23" s="117">
        <f>(INDEX('raw ISTD Area'!$C$2:$CJ$57,MATCH($A23,'raw ISTD Area'!$C$2:$C$57,0),MATCH(U$2,'raw ISTD Area'!$C$2:$CJ$2,0)))/'raw ISTD Area Cal'!$AJ23</f>
        <v>0.96880936006531215</v>
      </c>
      <c r="V23" s="117">
        <f>(INDEX('raw ISTD Area'!$C$2:$CJ$57,MATCH($A23,'raw ISTD Area'!$C$2:$C$57,0),MATCH(V$2,'raw ISTD Area'!$C$2:$CJ$2,0)))/'raw ISTD Area Cal'!$AJ23</f>
        <v>6.8710105195171053E-5</v>
      </c>
      <c r="W23" s="117">
        <f>(INDEX('raw ISTD Area'!$C$2:$CJ$57,MATCH($A23,'raw ISTD Area'!$C$2:$C$57,0),MATCH(W$2,'raw ISTD Area'!$C$2:$CJ$2,0)))/'raw ISTD Area Cal'!$AJ23</f>
        <v>6.5586918595390554E-5</v>
      </c>
      <c r="X23" s="117">
        <f>(INDEX('raw ISTD Area'!$C$2:$CJ$57,MATCH($A23,'raw ISTD Area'!$C$2:$C$57,0),MATCH(X$2,'raw ISTD Area'!$C$2:$CJ$2,0)))/'raw ISTD Area Cal'!$AJ23</f>
        <v>1.8739119598683016E-5</v>
      </c>
      <c r="Y23" s="117">
        <f>(INDEX('raw ISTD Area'!$C$2:$CJ$57,MATCH($A23,'raw ISTD Area'!$C$2:$C$57,0),MATCH(Y$2,'raw ISTD Area'!$C$2:$CJ$2,0)))/'raw ISTD Area Cal'!$AJ23</f>
        <v>0.98133646151703169</v>
      </c>
      <c r="Z23" s="117">
        <f>(INDEX('raw ISTD Area'!$C$2:$CJ$57,MATCH($A23,'raw ISTD Area'!$C$2:$C$57,0),MATCH(Z$2,'raw ISTD Area'!$C$2:$CJ$2,0)))/'raw ISTD Area Cal'!$AJ23</f>
        <v>0.17663181815058632</v>
      </c>
      <c r="AA23" s="117">
        <f>(INDEX('raw ISTD Area'!$C$2:$CJ$57,MATCH($A23,'raw ISTD Area'!$C$2:$C$57,0),MATCH(AA$2,'raw ISTD Area'!$C$2:$CJ$2,0)))/'raw ISTD Area Cal'!$AJ23</f>
        <v>0.25358088959597835</v>
      </c>
      <c r="AB23" s="117">
        <f>(INDEX('raw ISTD Area'!$C$2:$CJ$57,MATCH($A23,'raw ISTD Area'!$C$2:$C$57,0),MATCH(AB$2,'raw ISTD Area'!$C$2:$CJ$2,0)))/'raw ISTD Area Cal'!$AJ23</f>
        <v>0.24031983929331033</v>
      </c>
      <c r="AC23" s="117">
        <f>(INDEX('raw ISTD Area'!$C$2:$CJ$57,MATCH($A23,'raw ISTD Area'!$C$2:$C$57,0),MATCH(AC$2,'raw ISTD Area'!$C$2:$CJ$2,0)))/'raw ISTD Area Cal'!$AJ23</f>
        <v>0.25489887434108571</v>
      </c>
      <c r="AD23" s="117">
        <f>(INDEX('raw ISTD Area'!$C$2:$CJ$57,MATCH($A23,'raw ISTD Area'!$C$2:$C$57,0),MATCH(AD$2,'raw ISTD Area'!$C$2:$CJ$2,0)))/'raw ISTD Area Cal'!$AJ23</f>
        <v>0.19008338283584095</v>
      </c>
      <c r="AE23" s="117">
        <f>(INDEX('raw ISTD Area'!$C$2:$CJ$57,MATCH($A23,'raw ISTD Area'!$C$2:$C$57,0),MATCH(AE$2,'raw ISTD Area'!$C$2:$CJ$2,0)))/'raw ISTD Area Cal'!$AJ23</f>
        <v>0.15172128183073702</v>
      </c>
      <c r="AF23" s="117">
        <f>(INDEX('raw ISTD Area'!$C$2:$CJ$57,MATCH($A23,'raw ISTD Area'!$C$2:$C$57,0),MATCH(AF$2,'raw ISTD Area'!$C$2:$CJ$2,0)))/'raw ISTD Area Cal'!$AJ23</f>
        <v>0.25777845238608332</v>
      </c>
      <c r="AG23" s="117">
        <f>(INDEX('raw ISTD Area'!$C$2:$CJ$57,MATCH($A23,'raw ISTD Area'!$C$2:$C$57,0),MATCH(AG$2,'raw ISTD Area'!$C$2:$CJ$2,0)))/'raw ISTD Area Cal'!$AJ23</f>
        <v>0.21911340228080073</v>
      </c>
      <c r="AH23" s="117">
        <f>(INDEX('raw ISTD Area'!$C$2:$CJ$57,MATCH($A23,'raw ISTD Area'!$C$2:$C$57,0),MATCH(AH$2,'raw ISTD Area'!$C$2:$CJ$2,0)))/'raw ISTD Area Cal'!$AJ23</f>
        <v>0.18127911981105971</v>
      </c>
      <c r="AI23" s="117">
        <f>(INDEX('raw ISTD Area'!$C$2:$CJ$57,MATCH($A23,'raw ISTD Area'!$C$2:$C$57,0),MATCH(AI$2,'raw ISTD Area'!$C$2:$CJ$2,0)))/'raw ISTD Area Cal'!$AJ23</f>
        <v>0.13613033432463276</v>
      </c>
      <c r="AJ23" s="117">
        <f>(INDEX('raw ISTD Area'!$C$2:$CJ$57,MATCH($A23,'raw ISTD Area'!$C$2:$C$57,0),MATCH(AJ$2,'raw ISTD Area'!$C$2:$CJ$2,0)))/'raw ISTD Area Cal'!$AJ23</f>
        <v>0.20911920516150312</v>
      </c>
      <c r="AK23" s="117">
        <f>(INDEX('raw ISTD Area'!$C$2:$CJ$57,MATCH($A23,'raw ISTD Area'!$C$2:$C$57,0),MATCH(AK$2,'raw ISTD Area'!$C$2:$CJ$2,0)))/'raw ISTD Area Cal'!$AJ23</f>
        <v>0.22161195156062513</v>
      </c>
      <c r="AL23" s="117">
        <f>(INDEX('raw ISTD Area'!$C$2:$CJ$57,MATCH($A23,'raw ISTD Area'!$C$2:$C$57,0),MATCH(AL$2,'raw ISTD Area'!$C$2:$CJ$2,0)))/'raw ISTD Area Cal'!$AJ23</f>
        <v>2.1862306198463518E-5</v>
      </c>
      <c r="AM23" s="117">
        <f>(INDEX('raw ISTD Area'!$C$2:$CJ$57,MATCH($A23,'raw ISTD Area'!$C$2:$C$57,0),MATCH(AM$2,'raw ISTD Area'!$C$2:$CJ$2,0)))/'raw ISTD Area Cal'!$AJ23</f>
        <v>3.1231865997805028E-5</v>
      </c>
      <c r="AN23" s="117">
        <f>(INDEX('raw ISTD Area'!$C$2:$CJ$57,MATCH($A23,'raw ISTD Area'!$C$2:$C$57,0),MATCH(AN$2,'raw ISTD Area'!$C$2:$CJ$2,0)))/'raw ISTD Area Cal'!$AJ23</f>
        <v>1.5615932998902514E-5</v>
      </c>
      <c r="AO23" s="117">
        <f>(INDEX('raw ISTD Area'!$C$2:$CJ$57,MATCH($A23,'raw ISTD Area'!$C$2:$C$57,0),MATCH(AO$2,'raw ISTD Area'!$C$2:$CJ$2,0)))/'raw ISTD Area Cal'!$AJ23</f>
        <v>1.0193019178239635</v>
      </c>
      <c r="AP23" s="117">
        <f>(INDEX('raw ISTD Area'!$C$2:$CJ$57,MATCH($A23,'raw ISTD Area'!$C$2:$C$57,0),MATCH(AP$2,'raw ISTD Area'!$C$2:$CJ$2,0)))/'raw ISTD Area Cal'!$AJ23</f>
        <v>1.0267569642376395</v>
      </c>
      <c r="AQ23" s="117">
        <f>(INDEX('raw ISTD Area'!$C$2:$CJ$57,MATCH($A23,'raw ISTD Area'!$C$2:$C$57,0),MATCH(AQ$2,'raw ISTD Area'!$C$2:$CJ$2,0)))/'raw ISTD Area Cal'!$AJ23</f>
        <v>5.6217358796049045E-5</v>
      </c>
      <c r="AR23" s="117">
        <f>(INDEX('raw ISTD Area'!$C$2:$CJ$57,MATCH($A23,'raw ISTD Area'!$C$2:$C$57,0),MATCH(AR$2,'raw ISTD Area'!$C$2:$CJ$2,0)))/'raw ISTD Area Cal'!$AJ23</f>
        <v>2.1862306198463518E-5</v>
      </c>
      <c r="AS23" s="117">
        <f>(INDEX('raw ISTD Area'!$C$2:$CJ$57,MATCH($A23,'raw ISTD Area'!$C$2:$C$57,0),MATCH(AS$2,'raw ISTD Area'!$C$2:$CJ$2,0)))/'raw ISTD Area Cal'!$AJ23</f>
        <v>1.249274639912201E-5</v>
      </c>
      <c r="AT23" s="117">
        <f>(INDEX('raw ISTD Area'!$C$2:$CJ$57,MATCH($A23,'raw ISTD Area'!$C$2:$C$57,0),MATCH(AT$2,'raw ISTD Area'!$C$2:$CJ$2,0)))/'raw ISTD Area Cal'!$AJ23</f>
        <v>0.98348833708428052</v>
      </c>
      <c r="AU23" s="117">
        <f>(INDEX('raw ISTD Area'!$C$2:$CJ$57,MATCH($A23,'raw ISTD Area'!$C$2:$C$57,0),MATCH(AU$2,'raw ISTD Area'!$C$2:$CJ$2,0)))/'raw ISTD Area Cal'!$AJ23</f>
        <v>0.19005215096984315</v>
      </c>
      <c r="AV23" s="117">
        <f>(INDEX('raw ISTD Area'!$C$2:$CJ$57,MATCH($A23,'raw ISTD Area'!$C$2:$C$57,0),MATCH(AV$2,'raw ISTD Area'!$C$2:$CJ$2,0)))/'raw ISTD Area Cal'!$AJ23</f>
        <v>0.18549542172076339</v>
      </c>
      <c r="AW23" s="117">
        <f>(INDEX('raw ISTD Area'!$C$2:$CJ$57,MATCH($A23,'raw ISTD Area'!$C$2:$C$57,0),MATCH(AW$2,'raw ISTD Area'!$C$2:$CJ$2,0)))/'raw ISTD Area Cal'!$AJ23</f>
        <v>0.18093869247168365</v>
      </c>
      <c r="AX23" s="117">
        <f>(INDEX('raw ISTD Area'!$C$2:$CJ$57,MATCH($A23,'raw ISTD Area'!$C$2:$C$57,0),MATCH(AX$2,'raw ISTD Area'!$C$2:$CJ$2,0)))/'raw ISTD Area Cal'!$AJ23</f>
        <v>0.21600270842741934</v>
      </c>
      <c r="AY23" s="117">
        <f>(INDEX('raw ISTD Area'!$C$2:$CJ$57,MATCH($A23,'raw ISTD Area'!$C$2:$C$57,0),MATCH(AY$2,'raw ISTD Area'!$C$2:$CJ$2,0)))/'raw ISTD Area Cal'!$AJ23</f>
        <v>0.26366565912666956</v>
      </c>
      <c r="AZ23" s="117">
        <f>(INDEX('raw ISTD Area'!$C$2:$CJ$57,MATCH($A23,'raw ISTD Area'!$C$2:$C$57,0),MATCH(AZ$2,'raw ISTD Area'!$C$2:$CJ$2,0)))/'raw ISTD Area Cal'!$AJ23</f>
        <v>0.21389768065916728</v>
      </c>
      <c r="BA23" s="117">
        <f>(INDEX('raw ISTD Area'!$C$2:$CJ$57,MATCH($A23,'raw ISTD Area'!$C$2:$C$57,0),MATCH(BA$2,'raw ISTD Area'!$C$2:$CJ$2,0)))/'raw ISTD Area Cal'!$AJ23</f>
        <v>0.18200994547540836</v>
      </c>
      <c r="BB23" s="117">
        <f>(INDEX('raw ISTD Area'!$C$2:$CJ$57,MATCH($A23,'raw ISTD Area'!$C$2:$C$57,0),MATCH(BB$2,'raw ISTD Area'!$C$2:$CJ$2,0)))/'raw ISTD Area Cal'!$AJ23</f>
        <v>0.1926881204600579</v>
      </c>
      <c r="BC23" s="117">
        <f>(INDEX('raw ISTD Area'!$C$2:$CJ$57,MATCH($A23,'raw ISTD Area'!$C$2:$C$57,0),MATCH(BC$2,'raw ISTD Area'!$C$2:$CJ$2,0)))/'raw ISTD Area Cal'!$AJ23</f>
        <v>6.2463731995610051E-6</v>
      </c>
      <c r="BD23" s="117">
        <f>(INDEX('raw ISTD Area'!$C$2:$CJ$57,MATCH($A23,'raw ISTD Area'!$C$2:$C$57,0),MATCH(BD$2,'raw ISTD Area'!$C$2:$CJ$2,0)))/'raw ISTD Area Cal'!$AJ23</f>
        <v>6.2463731995610051E-6</v>
      </c>
      <c r="BE23" s="117">
        <f>(INDEX('raw ISTD Area'!$C$2:$CJ$57,MATCH($A23,'raw ISTD Area'!$C$2:$C$57,0),MATCH(BE$2,'raw ISTD Area'!$C$2:$CJ$2,0)))/'raw ISTD Area Cal'!$AJ23</f>
        <v>1.5615932998902514E-5</v>
      </c>
      <c r="BF23" s="117">
        <f>(INDEX('raw ISTD Area'!$C$2:$CJ$57,MATCH($A23,'raw ISTD Area'!$C$2:$C$57,0),MATCH(BF$2,'raw ISTD Area'!$C$2:$CJ$2,0)))/'raw ISTD Area Cal'!$AJ23</f>
        <v>1.0327878375618158</v>
      </c>
      <c r="BG23" s="117">
        <f>(INDEX('raw ISTD Area'!$C$2:$CJ$57,MATCH($A23,'raw ISTD Area'!$C$2:$C$57,0),MATCH(BG$2,'raw ISTD Area'!$C$2:$CJ$2,0)))/'raw ISTD Area Cal'!$AJ23</f>
        <v>1.0636449211676471</v>
      </c>
      <c r="BH23" s="117">
        <f>(INDEX('raw ISTD Area'!$C$2:$CJ$57,MATCH($A23,'raw ISTD Area'!$C$2:$C$57,0),MATCH(BH$2,'raw ISTD Area'!$C$2:$CJ$2,0)))/'raw ISTD Area Cal'!$AJ23</f>
        <v>4.9970985596488041E-5</v>
      </c>
      <c r="BI23" s="117">
        <f>(INDEX('raw ISTD Area'!$C$2:$CJ$57,MATCH($A23,'raw ISTD Area'!$C$2:$C$57,0),MATCH(BI$2,'raw ISTD Area'!$C$2:$CJ$2,0)))/'raw ISTD Area Cal'!$AJ23</f>
        <v>2.1862306198463518E-5</v>
      </c>
      <c r="BJ23" s="117">
        <f>(INDEX('raw ISTD Area'!$C$2:$CJ$57,MATCH($A23,'raw ISTD Area'!$C$2:$C$57,0),MATCH(BJ$2,'raw ISTD Area'!$C$2:$CJ$2,0)))/'raw ISTD Area Cal'!$AJ23</f>
        <v>1.249274639912201E-5</v>
      </c>
      <c r="BK23" s="117">
        <f>(INDEX('raw ISTD Area'!$C$2:$CJ$57,MATCH($A23,'raw ISTD Area'!$C$2:$C$57,0),MATCH(BK$2,'raw ISTD Area'!$C$2:$CJ$2,0)))/'raw ISTD Area Cal'!$AJ23</f>
        <v>0.92237694488637534</v>
      </c>
      <c r="BL23" s="117">
        <f>(INDEX('raw ISTD Area'!$C$2:$CJ$57,MATCH($A23,'raw ISTD Area'!$C$2:$C$57,0),MATCH(BL$2,'raw ISTD Area'!$C$2:$CJ$2,0)))/'raw ISTD Area Cal'!$AJ23</f>
        <v>0.21888853284561652</v>
      </c>
      <c r="BM23" s="117">
        <f>(INDEX('raw ISTD Area'!$C$2:$CJ$57,MATCH($A23,'raw ISTD Area'!$C$2:$C$57,0),MATCH(BM$2,'raw ISTD Area'!$C$2:$CJ$2,0)))/'raw ISTD Area Cal'!$AJ23</f>
        <v>0.23150620670872976</v>
      </c>
      <c r="BN23" s="117">
        <f>(INDEX('raw ISTD Area'!$C$2:$CJ$57,MATCH($A23,'raw ISTD Area'!$C$2:$C$57,0),MATCH(BN$2,'raw ISTD Area'!$C$2:$CJ$2,0)))/'raw ISTD Area Cal'!$AJ23</f>
        <v>0.16133132699826164</v>
      </c>
      <c r="BO23" s="117">
        <f>(INDEX('raw ISTD Area'!$C$2:$CJ$57,MATCH($A23,'raw ISTD Area'!$C$2:$C$57,0),MATCH(BO$2,'raw ISTD Area'!$C$2:$CJ$2,0)))/'raw ISTD Area Cal'!$AJ23</f>
        <v>0.22456648608401747</v>
      </c>
      <c r="BP23" s="117">
        <f>(INDEX('raw ISTD Area'!$C$2:$CJ$57,MATCH($A23,'raw ISTD Area'!$C$2:$C$57,0),MATCH(BP$2,'raw ISTD Area'!$C$2:$CJ$2,0)))/'raw ISTD Area Cal'!$AJ23</f>
        <v>2.498549279824402E-5</v>
      </c>
      <c r="BQ23" s="117">
        <f>(INDEX('raw ISTD Area'!$C$2:$CJ$57,MATCH($A23,'raw ISTD Area'!$C$2:$C$57,0),MATCH(BQ$2,'raw ISTD Area'!$C$2:$CJ$2,0)))/'raw ISTD Area Cal'!$AJ23</f>
        <v>1.8739119598683016E-5</v>
      </c>
      <c r="BR23" s="117">
        <f>(INDEX('raw ISTD Area'!$C$2:$CJ$57,MATCH($A23,'raw ISTD Area'!$C$2:$C$57,0),MATCH(BR$2,'raw ISTD Area'!$C$2:$CJ$2,0)))/'raw ISTD Area Cal'!$AJ23</f>
        <v>6.2463731995610051E-6</v>
      </c>
      <c r="BS23" s="117">
        <f>(INDEX('raw ISTD Area'!$C$2:$CJ$57,MATCH($A23,'raw ISTD Area'!$C$2:$C$57,0),MATCH(BS$2,'raw ISTD Area'!$C$2:$CJ$2,0)))/'raw ISTD Area Cal'!$AJ23</f>
        <v>0.94991095795004032</v>
      </c>
      <c r="BT23" s="117">
        <f>(INDEX('raw ISTD Area'!$C$2:$CJ$57,MATCH($A23,'raw ISTD Area'!$C$2:$C$57,0),MATCH(BT$2,'raw ISTD Area'!$C$2:$CJ$2,0)))/'raw ISTD Area Cal'!$AJ23</f>
        <v>0.98256699703734518</v>
      </c>
      <c r="BU23" s="117">
        <f>(INDEX('raw ISTD Area'!$C$2:$CJ$57,MATCH($A23,'raw ISTD Area'!$C$2:$C$57,0),MATCH(BU$2,'raw ISTD Area'!$C$2:$CJ$2,0)))/'raw ISTD Area Cal'!$AJ23</f>
        <v>0.91349460219659961</v>
      </c>
      <c r="BV23" s="117">
        <f>(INDEX('raw ISTD Area'!$C$2:$CJ$57,MATCH($A23,'raw ISTD Area'!$C$2:$C$57,0),MATCH(BV$2,'raw ISTD Area'!$C$2:$CJ$2,0)))/'raw ISTD Area Cal'!$AJ23</f>
        <v>1.0829274752346918</v>
      </c>
      <c r="BW23" s="117">
        <f>(INDEX('raw ISTD Area'!$C$2:$CJ$57,MATCH($A23,'raw ISTD Area'!$C$2:$C$57,0),MATCH(BW$2,'raw ISTD Area'!$C$2:$CJ$2,0)))/'raw ISTD Area Cal'!$AJ23</f>
        <v>0.9664794628618758</v>
      </c>
      <c r="BX23" s="117">
        <f>(INDEX('raw ISTD Area'!$C$2:$CJ$57,MATCH($A23,'raw ISTD Area'!$C$2:$C$57,0),MATCH(BX$2,'raw ISTD Area'!$C$2:$CJ$2,0)))/'raw ISTD Area Cal'!$AJ23</f>
        <v>1.0231403141550937</v>
      </c>
      <c r="BY23" s="117">
        <f>(INDEX('raw ISTD Area'!$C$2:$CJ$57,MATCH($A23,'raw ISTD Area'!$C$2:$C$57,0),MATCH(BY$2,'raw ISTD Area'!$C$2:$CJ$2,0)))/'raw ISTD Area Cal'!$AJ23</f>
        <v>1.0225219232083371</v>
      </c>
      <c r="BZ23" s="117">
        <f>(INDEX('raw ISTD Area'!$C$2:$CJ$57,MATCH($A23,'raw ISTD Area'!$C$2:$C$57,0),MATCH(BZ$2,'raw ISTD Area'!$C$2:$CJ$2,0)))/'raw ISTD Area Cal'!$AJ23</f>
        <v>1.0349428363156643</v>
      </c>
      <c r="CA23" s="117">
        <f>(INDEX('raw ISTD Area'!$C$2:$CJ$57,MATCH($A23,'raw ISTD Area'!$C$2:$C$57,0),MATCH(CA$2,'raw ISTD Area'!$C$2:$CJ$2,0)))/'raw ISTD Area Cal'!$AJ23</f>
        <v>1.0445185264305912</v>
      </c>
      <c r="CB23" s="117">
        <f>(INDEX('raw ISTD Area'!$C$2:$CJ$57,MATCH($A23,'raw ISTD Area'!$C$2:$C$57,0),MATCH(CB$2,'raw ISTD Area'!$C$2:$CJ$2,0)))/'raw ISTD Area Cal'!$AJ23</f>
        <v>1.0231215750354949</v>
      </c>
      <c r="CC23" s="117">
        <f>(INDEX('raw ISTD Area'!$C$2:$CJ$57,MATCH($A23,'raw ISTD Area'!$C$2:$C$57,0),MATCH(CC$2,'raw ISTD Area'!$C$2:$CJ$2,0)))/'raw ISTD Area Cal'!$AJ23</f>
        <v>0.99111828194754426</v>
      </c>
      <c r="CD23" s="117">
        <f>(INDEX('raw ISTD Area'!$C$2:$CJ$57,MATCH($A23,'raw ISTD Area'!$C$2:$C$57,0),MATCH(CD$2,'raw ISTD Area'!$C$2:$CJ$2,0)))/'raw ISTD Area Cal'!$AJ23</f>
        <v>1.0112003717841329</v>
      </c>
      <c r="CE23" s="117">
        <f>(INDEX('raw ISTD Area'!$C$2:$CJ$57,MATCH($A23,'raw ISTD Area'!$C$2:$C$57,0),MATCH(CE$2,'raw ISTD Area'!$C$2:$CJ$2,0)))/'raw ISTD Area Cal'!$AJ23</f>
        <v>1.0674364696997807</v>
      </c>
      <c r="CF23" s="117">
        <f>(INDEX('raw ISTD Area'!$C$2:$CJ$57,MATCH($A23,'raw ISTD Area'!$C$2:$C$57,0),MATCH(CF$2,'raw ISTD Area'!$C$2:$CJ$2,0)))/'raw ISTD Area Cal'!$AJ23</f>
        <v>1.0090016484178874</v>
      </c>
      <c r="CG23" s="117">
        <f>(INDEX('raw ISTD Area'!$C$2:$CJ$57,MATCH($A23,'raw ISTD Area'!$C$2:$C$57,0),MATCH(CG$2,'raw ISTD Area'!$C$2:$CJ$2,0)))/'raw ISTD Area Cal'!$AJ23</f>
        <v>1.0185585994132158</v>
      </c>
      <c r="CH23" s="117">
        <f>(INDEX('raw ISTD Area'!$C$2:$CJ$57,MATCH($A23,'raw ISTD Area'!$C$2:$C$57,0),MATCH(CH$2,'raw ISTD Area'!$C$2:$CJ$2,0)))/'raw ISTD Area Cal'!$AJ23</f>
        <v>1.012549588395238</v>
      </c>
      <c r="CJ23" s="148">
        <f t="shared" si="0"/>
        <v>0.20585094654416283</v>
      </c>
    </row>
    <row r="24" spans="1:88" x14ac:dyDescent="0.25">
      <c r="A24" s="101" t="s">
        <v>2</v>
      </c>
      <c r="C24" s="117">
        <f>(INDEX('raw ISTD Area'!$C$2:$CJ$57,MATCH($A24,'raw ISTD Area'!$C$2:$C$57,0),MATCH(C$2,'raw ISTD Area'!$C$2:$CJ$2,0)))/'raw ISTD Area Cal'!$AJ24</f>
        <v>2.2158209616662973E-4</v>
      </c>
      <c r="D24" s="117">
        <f>(INDEX('raw ISTD Area'!$C$2:$CJ$57,MATCH($A24,'raw ISTD Area'!$C$2:$C$57,0),MATCH(D$2,'raw ISTD Area'!$C$2:$CJ$2,0)))/'raw ISTD Area Cal'!$AJ24</f>
        <v>1.1079104808331487E-4</v>
      </c>
      <c r="E24" s="117">
        <f>(INDEX('raw ISTD Area'!$C$2:$CJ$57,MATCH($A24,'raw ISTD Area'!$C$2:$C$57,0),MATCH(E$2,'raw ISTD Area'!$C$2:$CJ$2,0)))/'raw ISTD Area Cal'!$AJ24</f>
        <v>6.6474628849988926E-4</v>
      </c>
      <c r="F24" s="117">
        <f>(INDEX('raw ISTD Area'!$C$2:$CJ$57,MATCH($A24,'raw ISTD Area'!$C$2:$C$57,0),MATCH(F$2,'raw ISTD Area'!$C$2:$CJ$2,0)))/'raw ISTD Area Cal'!$AJ24</f>
        <v>0.95025481941059164</v>
      </c>
      <c r="G24" s="117">
        <f>(INDEX('raw ISTD Area'!$C$2:$CJ$57,MATCH($A24,'raw ISTD Area'!$C$2:$C$57,0),MATCH(G$2,'raw ISTD Area'!$C$2:$CJ$2,0)))/'raw ISTD Area Cal'!$AJ24</f>
        <v>0.96000443164192328</v>
      </c>
      <c r="H24" s="117">
        <f>(INDEX('raw ISTD Area'!$C$2:$CJ$57,MATCH($A24,'raw ISTD Area'!$C$2:$C$57,0),MATCH(H$2,'raw ISTD Area'!$C$2:$CJ$2,0)))/'raw ISTD Area Cal'!$AJ24</f>
        <v>0.89563483270551736</v>
      </c>
      <c r="I24" s="117">
        <f>(INDEX('raw ISTD Area'!$C$2:$CJ$57,MATCH($A24,'raw ISTD Area'!$C$2:$C$57,0),MATCH(I$2,'raw ISTD Area'!$C$2:$CJ$2,0)))/'raw ISTD Area Cal'!$AJ24</f>
        <v>0.92975847551517843</v>
      </c>
      <c r="J24" s="117">
        <f>(INDEX('raw ISTD Area'!$C$2:$CJ$57,MATCH($A24,'raw ISTD Area'!$C$2:$C$57,0),MATCH(J$2,'raw ISTD Area'!$C$2:$CJ$2,0)))/'raw ISTD Area Cal'!$AJ24</f>
        <v>0.92444050520717924</v>
      </c>
      <c r="K24" s="117">
        <f>(INDEX('raw ISTD Area'!$C$2:$CJ$57,MATCH($A24,'raw ISTD Area'!$C$2:$C$57,0),MATCH(K$2,'raw ISTD Area'!$C$2:$CJ$2,0)))/'raw ISTD Area Cal'!$AJ24</f>
        <v>0.98537558165300243</v>
      </c>
      <c r="L24" s="117">
        <f>(INDEX('raw ISTD Area'!$C$2:$CJ$57,MATCH($A24,'raw ISTD Area'!$C$2:$C$57,0),MATCH(L$2,'raw ISTD Area'!$C$2:$CJ$2,0)))/'raw ISTD Area Cal'!$AJ24</f>
        <v>0.90915134057168179</v>
      </c>
      <c r="M24" s="117">
        <f>(INDEX('raw ISTD Area'!$C$2:$CJ$57,MATCH($A24,'raw ISTD Area'!$C$2:$C$57,0),MATCH(M$2,'raw ISTD Area'!$C$2:$CJ$2,0)))/'raw ISTD Area Cal'!$AJ24</f>
        <v>0.96133392421892316</v>
      </c>
      <c r="N24" s="117">
        <f>(INDEX('raw ISTD Area'!$C$2:$CJ$57,MATCH($A24,'raw ISTD Area'!$C$2:$C$57,0),MATCH(N$2,'raw ISTD Area'!$C$2:$CJ$2,0)))/'raw ISTD Area Cal'!$AJ24</f>
        <v>0.98271659649900289</v>
      </c>
      <c r="O24" s="117">
        <f>(INDEX('raw ISTD Area'!$C$2:$CJ$57,MATCH($A24,'raw ISTD Area'!$C$2:$C$57,0),MATCH(O$2,'raw ISTD Area'!$C$2:$CJ$2,0)))/'raw ISTD Area Cal'!$AJ24</f>
        <v>0.90881896742743185</v>
      </c>
      <c r="P24" s="117">
        <f>(INDEX('raw ISTD Area'!$C$2:$CJ$57,MATCH($A24,'raw ISTD Area'!$C$2:$C$57,0),MATCH(P$2,'raw ISTD Area'!$C$2:$CJ$2,0)))/'raw ISTD Area Cal'!$AJ24</f>
        <v>0.92942610237092838</v>
      </c>
      <c r="Q24" s="117">
        <f>(INDEX('raw ISTD Area'!$C$2:$CJ$57,MATCH($A24,'raw ISTD Area'!$C$2:$C$57,0),MATCH(Q$2,'raw ISTD Area'!$C$2:$CJ$2,0)))/'raw ISTD Area Cal'!$AJ24</f>
        <v>0.99878129847108355</v>
      </c>
      <c r="R24" s="117">
        <f>(INDEX('raw ISTD Area'!$C$2:$CJ$57,MATCH($A24,'raw ISTD Area'!$C$2:$C$57,0),MATCH(R$2,'raw ISTD Area'!$C$2:$CJ$2,0)))/'raw ISTD Area Cal'!$AJ24</f>
        <v>0.99013959672058494</v>
      </c>
      <c r="S24" s="117">
        <f>(INDEX('raw ISTD Area'!$C$2:$CJ$57,MATCH($A24,'raw ISTD Area'!$C$2:$C$57,0),MATCH(S$2,'raw ISTD Area'!$C$2:$CJ$2,0)))/'raw ISTD Area Cal'!$AJ24</f>
        <v>0.96543319299800578</v>
      </c>
      <c r="T24" s="117">
        <f>(INDEX('raw ISTD Area'!$C$2:$CJ$57,MATCH($A24,'raw ISTD Area'!$C$2:$C$57,0),MATCH(T$2,'raw ISTD Area'!$C$2:$CJ$2,0)))/'raw ISTD Area Cal'!$AJ24</f>
        <v>0.98980722357633499</v>
      </c>
      <c r="U24" s="117">
        <f>(INDEX('raw ISTD Area'!$C$2:$CJ$57,MATCH($A24,'raw ISTD Area'!$C$2:$C$57,0),MATCH(U$2,'raw ISTD Area'!$C$2:$CJ$2,0)))/'raw ISTD Area Cal'!$AJ24</f>
        <v>1.0187236871260803</v>
      </c>
      <c r="V24" s="117">
        <f>(INDEX('raw ISTD Area'!$C$2:$CJ$57,MATCH($A24,'raw ISTD Area'!$C$2:$C$57,0),MATCH(V$2,'raw ISTD Area'!$C$2:$CJ$2,0)))/'raw ISTD Area Cal'!$AJ24</f>
        <v>3.3237314424994463E-4</v>
      </c>
      <c r="W24" s="117">
        <f>(INDEX('raw ISTD Area'!$C$2:$CJ$57,MATCH($A24,'raw ISTD Area'!$C$2:$C$57,0),MATCH(W$2,'raw ISTD Area'!$C$2:$CJ$2,0)))/'raw ISTD Area Cal'!$AJ24</f>
        <v>1.1079104808331487E-4</v>
      </c>
      <c r="X24" s="117">
        <f>(INDEX('raw ISTD Area'!$C$2:$CJ$57,MATCH($A24,'raw ISTD Area'!$C$2:$C$57,0),MATCH(X$2,'raw ISTD Area'!$C$2:$CJ$2,0)))/'raw ISTD Area Cal'!$AJ24</f>
        <v>1.1079104808331487E-4</v>
      </c>
      <c r="Y24" s="117">
        <f>(INDEX('raw ISTD Area'!$C$2:$CJ$57,MATCH($A24,'raw ISTD Area'!$C$2:$C$57,0),MATCH(Y$2,'raw ISTD Area'!$C$2:$CJ$2,0)))/'raw ISTD Area Cal'!$AJ24</f>
        <v>0.95479725238200752</v>
      </c>
      <c r="Z24" s="117">
        <f>(INDEX('raw ISTD Area'!$C$2:$CJ$57,MATCH($A24,'raw ISTD Area'!$C$2:$C$57,0),MATCH(Z$2,'raw ISTD Area'!$C$2:$CJ$2,0)))/'raw ISTD Area Cal'!$AJ24</f>
        <v>0.28650565034345227</v>
      </c>
      <c r="AA24" s="117">
        <f>(INDEX('raw ISTD Area'!$C$2:$CJ$57,MATCH($A24,'raw ISTD Area'!$C$2:$C$57,0),MATCH(AA$2,'raw ISTD Area'!$C$2:$CJ$2,0)))/'raw ISTD Area Cal'!$AJ24</f>
        <v>0.26999778417903836</v>
      </c>
      <c r="AB24" s="117">
        <f>(INDEX('raw ISTD Area'!$C$2:$CJ$57,MATCH($A24,'raw ISTD Area'!$C$2:$C$57,0),MATCH(AB$2,'raw ISTD Area'!$C$2:$CJ$2,0)))/'raw ISTD Area Cal'!$AJ24</f>
        <v>0.28905384444936849</v>
      </c>
      <c r="AC24" s="117">
        <f>(INDEX('raw ISTD Area'!$C$2:$CJ$57,MATCH($A24,'raw ISTD Area'!$C$2:$C$57,0),MATCH(AC$2,'raw ISTD Area'!$C$2:$CJ$2,0)))/'raw ISTD Area Cal'!$AJ24</f>
        <v>0.31209838245069799</v>
      </c>
      <c r="AD24" s="117">
        <f>(INDEX('raw ISTD Area'!$C$2:$CJ$57,MATCH($A24,'raw ISTD Area'!$C$2:$C$57,0),MATCH(AD$2,'raw ISTD Area'!$C$2:$CJ$2,0)))/'raw ISTD Area Cal'!$AJ24</f>
        <v>0.28573011300686907</v>
      </c>
      <c r="AE24" s="117">
        <f>(INDEX('raw ISTD Area'!$C$2:$CJ$57,MATCH($A24,'raw ISTD Area'!$C$2:$C$57,0),MATCH(AE$2,'raw ISTD Area'!$C$2:$CJ$2,0)))/'raw ISTD Area Cal'!$AJ24</f>
        <v>0.17050742300022159</v>
      </c>
      <c r="AF24" s="117">
        <f>(INDEX('raw ISTD Area'!$C$2:$CJ$57,MATCH($A24,'raw ISTD Area'!$C$2:$C$57,0),MATCH(AF$2,'raw ISTD Area'!$C$2:$CJ$2,0)))/'raw ISTD Area Cal'!$AJ24</f>
        <v>0.31619765122978061</v>
      </c>
      <c r="AG24" s="117">
        <f>(INDEX('raw ISTD Area'!$C$2:$CJ$57,MATCH($A24,'raw ISTD Area'!$C$2:$C$57,0),MATCH(AG$2,'raw ISTD Area'!$C$2:$CJ$2,0)))/'raw ISTD Area Cal'!$AJ24</f>
        <v>0.25448703744737428</v>
      </c>
      <c r="AH24" s="117">
        <f>(INDEX('raw ISTD Area'!$C$2:$CJ$57,MATCH($A24,'raw ISTD Area'!$C$2:$C$57,0),MATCH(AH$2,'raw ISTD Area'!$C$2:$CJ$2,0)))/'raw ISTD Area Cal'!$AJ24</f>
        <v>0.22213605140704631</v>
      </c>
      <c r="AI24" s="117">
        <f>(INDEX('raw ISTD Area'!$C$2:$CJ$57,MATCH($A24,'raw ISTD Area'!$C$2:$C$57,0),MATCH(AI$2,'raw ISTD Area'!$C$2:$CJ$2,0)))/'raw ISTD Area Cal'!$AJ24</f>
        <v>0.16064701972080656</v>
      </c>
      <c r="AJ24" s="117">
        <f>(INDEX('raw ISTD Area'!$C$2:$CJ$57,MATCH($A24,'raw ISTD Area'!$C$2:$C$57,0),MATCH(AJ$2,'raw ISTD Area'!$C$2:$CJ$2,0)))/'raw ISTD Area Cal'!$AJ24</f>
        <v>0.20463106580988255</v>
      </c>
      <c r="AK24" s="117">
        <f>(INDEX('raw ISTD Area'!$C$2:$CJ$57,MATCH($A24,'raw ISTD Area'!$C$2:$C$57,0),MATCH(AK$2,'raw ISTD Area'!$C$2:$CJ$2,0)))/'raw ISTD Area Cal'!$AJ24</f>
        <v>0.28705960558386884</v>
      </c>
      <c r="AL24" s="117">
        <f>(INDEX('raw ISTD Area'!$C$2:$CJ$57,MATCH($A24,'raw ISTD Area'!$C$2:$C$57,0),MATCH(AL$2,'raw ISTD Area'!$C$2:$CJ$2,0)))/'raw ISTD Area Cal'!$AJ24</f>
        <v>2.2158209616662973E-4</v>
      </c>
      <c r="AM24" s="117">
        <f>(INDEX('raw ISTD Area'!$C$2:$CJ$57,MATCH($A24,'raw ISTD Area'!$C$2:$C$57,0),MATCH(AM$2,'raw ISTD Area'!$C$2:$CJ$2,0)))/'raw ISTD Area Cal'!$AJ24</f>
        <v>5.5395524041657431E-4</v>
      </c>
      <c r="AN24" s="117">
        <f>(INDEX('raw ISTD Area'!$C$2:$CJ$57,MATCH($A24,'raw ISTD Area'!$C$2:$C$57,0),MATCH(AN$2,'raw ISTD Area'!$C$2:$CJ$2,0)))/'raw ISTD Area Cal'!$AJ24</f>
        <v>1.1079104808331487E-4</v>
      </c>
      <c r="AO24" s="117">
        <f>(INDEX('raw ISTD Area'!$C$2:$CJ$57,MATCH($A24,'raw ISTD Area'!$C$2:$C$57,0),MATCH(AO$2,'raw ISTD Area'!$C$2:$CJ$2,0)))/'raw ISTD Area Cal'!$AJ24</f>
        <v>0.9185685796587636</v>
      </c>
      <c r="AP24" s="117">
        <f>(INDEX('raw ISTD Area'!$C$2:$CJ$57,MATCH($A24,'raw ISTD Area'!$C$2:$C$57,0),MATCH(AP$2,'raw ISTD Area'!$C$2:$CJ$2,0)))/'raw ISTD Area Cal'!$AJ24</f>
        <v>0.96997562596942166</v>
      </c>
      <c r="AQ24" s="117">
        <f>(INDEX('raw ISTD Area'!$C$2:$CJ$57,MATCH($A24,'raw ISTD Area'!$C$2:$C$57,0),MATCH(AQ$2,'raw ISTD Area'!$C$2:$CJ$2,0)))/'raw ISTD Area Cal'!$AJ24</f>
        <v>1.1079104808331487E-4</v>
      </c>
      <c r="AR24" s="117">
        <f>(INDEX('raw ISTD Area'!$C$2:$CJ$57,MATCH($A24,'raw ISTD Area'!$C$2:$C$57,0),MATCH(AR$2,'raw ISTD Area'!$C$2:$CJ$2,0)))/'raw ISTD Area Cal'!$AJ24</f>
        <v>3.3237314424994463E-4</v>
      </c>
      <c r="AS24" s="117">
        <f>(INDEX('raw ISTD Area'!$C$2:$CJ$57,MATCH($A24,'raw ISTD Area'!$C$2:$C$57,0),MATCH(AS$2,'raw ISTD Area'!$C$2:$CJ$2,0)))/'raw ISTD Area Cal'!$AJ24</f>
        <v>2.2158209616662973E-4</v>
      </c>
      <c r="AT24" s="117">
        <f>(INDEX('raw ISTD Area'!$C$2:$CJ$57,MATCH($A24,'raw ISTD Area'!$C$2:$C$57,0),MATCH(AT$2,'raw ISTD Area'!$C$2:$CJ$2,0)))/'raw ISTD Area Cal'!$AJ24</f>
        <v>0.90992687790826499</v>
      </c>
      <c r="AU24" s="117">
        <f>(INDEX('raw ISTD Area'!$C$2:$CJ$57,MATCH($A24,'raw ISTD Area'!$C$2:$C$57,0),MATCH(AU$2,'raw ISTD Area'!$C$2:$CJ$2,0)))/'raw ISTD Area Cal'!$AJ24</f>
        <v>0.21847994682029692</v>
      </c>
      <c r="AV24" s="117">
        <f>(INDEX('raw ISTD Area'!$C$2:$CJ$57,MATCH($A24,'raw ISTD Area'!$C$2:$C$57,0),MATCH(AV$2,'raw ISTD Area'!$C$2:$CJ$2,0)))/'raw ISTD Area Cal'!$AJ24</f>
        <v>0.16740527365388877</v>
      </c>
      <c r="AW24" s="117">
        <f>(INDEX('raw ISTD Area'!$C$2:$CJ$57,MATCH($A24,'raw ISTD Area'!$C$2:$C$57,0),MATCH(AW$2,'raw ISTD Area'!$C$2:$CJ$2,0)))/'raw ISTD Area Cal'!$AJ24</f>
        <v>0.15255927321072457</v>
      </c>
      <c r="AX24" s="117">
        <f>(INDEX('raw ISTD Area'!$C$2:$CJ$57,MATCH($A24,'raw ISTD Area'!$C$2:$C$57,0),MATCH(AX$2,'raw ISTD Area'!$C$2:$CJ$2,0)))/'raw ISTD Area Cal'!$AJ24</f>
        <v>0.25049855971637491</v>
      </c>
      <c r="AY24" s="117">
        <f>(INDEX('raw ISTD Area'!$C$2:$CJ$57,MATCH($A24,'raw ISTD Area'!$C$2:$C$57,0),MATCH(AY$2,'raw ISTD Area'!$C$2:$CJ$2,0)))/'raw ISTD Area Cal'!$AJ24</f>
        <v>0.2825171726124529</v>
      </c>
      <c r="AZ24" s="117">
        <f>(INDEX('raw ISTD Area'!$C$2:$CJ$57,MATCH($A24,'raw ISTD Area'!$C$2:$C$57,0),MATCH(AZ$2,'raw ISTD Area'!$C$2:$CJ$2,0)))/'raw ISTD Area Cal'!$AJ24</f>
        <v>0.25991579880345667</v>
      </c>
      <c r="BA24" s="117">
        <f>(INDEX('raw ISTD Area'!$C$2:$CJ$57,MATCH($A24,'raw ISTD Area'!$C$2:$C$57,0),MATCH(BA$2,'raw ISTD Area'!$C$2:$CJ$2,0)))/'raw ISTD Area Cal'!$AJ24</f>
        <v>0.17549302016397075</v>
      </c>
      <c r="BB24" s="117">
        <f>(INDEX('raw ISTD Area'!$C$2:$CJ$57,MATCH($A24,'raw ISTD Area'!$C$2:$C$57,0),MATCH(BB$2,'raw ISTD Area'!$C$2:$CJ$2,0)))/'raw ISTD Area Cal'!$AJ24</f>
        <v>0.28883226235320186</v>
      </c>
      <c r="BC24" s="117">
        <f>(INDEX('raw ISTD Area'!$C$2:$CJ$57,MATCH($A24,'raw ISTD Area'!$C$2:$C$57,0),MATCH(BC$2,'raw ISTD Area'!$C$2:$CJ$2,0)))/'raw ISTD Area Cal'!$AJ24</f>
        <v>2.2158209616662973E-4</v>
      </c>
      <c r="BD24" s="117">
        <f>(INDEX('raw ISTD Area'!$C$2:$CJ$57,MATCH($A24,'raw ISTD Area'!$C$2:$C$57,0),MATCH(BD$2,'raw ISTD Area'!$C$2:$CJ$2,0)))/'raw ISTD Area Cal'!$AJ24</f>
        <v>3.3237314424994463E-4</v>
      </c>
      <c r="BE24" s="117">
        <f>(INDEX('raw ISTD Area'!$C$2:$CJ$57,MATCH($A24,'raw ISTD Area'!$C$2:$C$57,0),MATCH(BE$2,'raw ISTD Area'!$C$2:$CJ$2,0)))/'raw ISTD Area Cal'!$AJ24</f>
        <v>4.4316419233325947E-4</v>
      </c>
      <c r="BF24" s="117">
        <f>(INDEX('raw ISTD Area'!$C$2:$CJ$57,MATCH($A24,'raw ISTD Area'!$C$2:$C$57,0),MATCH(BF$2,'raw ISTD Area'!$C$2:$CJ$2,0)))/'raw ISTD Area Cal'!$AJ24</f>
        <v>1.0392200310214934</v>
      </c>
      <c r="BG24" s="117">
        <f>(INDEX('raw ISTD Area'!$C$2:$CJ$57,MATCH($A24,'raw ISTD Area'!$C$2:$C$57,0),MATCH(BG$2,'raw ISTD Area'!$C$2:$CJ$2,0)))/'raw ISTD Area Cal'!$AJ24</f>
        <v>1.0846443607356526</v>
      </c>
      <c r="BH24" s="117">
        <f>(INDEX('raw ISTD Area'!$C$2:$CJ$57,MATCH($A24,'raw ISTD Area'!$C$2:$C$57,0),MATCH(BH$2,'raw ISTD Area'!$C$2:$CJ$2,0)))/'raw ISTD Area Cal'!$AJ24</f>
        <v>2.2158209616662973E-4</v>
      </c>
      <c r="BI24" s="117">
        <f>(INDEX('raw ISTD Area'!$C$2:$CJ$57,MATCH($A24,'raw ISTD Area'!$C$2:$C$57,0),MATCH(BI$2,'raw ISTD Area'!$C$2:$CJ$2,0)))/'raw ISTD Area Cal'!$AJ24</f>
        <v>8.8632838466651894E-4</v>
      </c>
      <c r="BJ24" s="117">
        <f>(INDEX('raw ISTD Area'!$C$2:$CJ$57,MATCH($A24,'raw ISTD Area'!$C$2:$C$57,0),MATCH(BJ$2,'raw ISTD Area'!$C$2:$CJ$2,0)))/'raw ISTD Area Cal'!$AJ24</f>
        <v>3.3237314424994463E-4</v>
      </c>
      <c r="BK24" s="117">
        <f>(INDEX('raw ISTD Area'!$C$2:$CJ$57,MATCH($A24,'raw ISTD Area'!$C$2:$C$57,0),MATCH(BK$2,'raw ISTD Area'!$C$2:$CJ$2,0)))/'raw ISTD Area Cal'!$AJ24</f>
        <v>0.82838466651894527</v>
      </c>
      <c r="BL24" s="117">
        <f>(INDEX('raw ISTD Area'!$C$2:$CJ$57,MATCH($A24,'raw ISTD Area'!$C$2:$C$57,0),MATCH(BL$2,'raw ISTD Area'!$C$2:$CJ$2,0)))/'raw ISTD Area Cal'!$AJ24</f>
        <v>0.25747839574562376</v>
      </c>
      <c r="BM24" s="117">
        <f>(INDEX('raw ISTD Area'!$C$2:$CJ$57,MATCH($A24,'raw ISTD Area'!$C$2:$C$57,0),MATCH(BM$2,'raw ISTD Area'!$C$2:$CJ$2,0)))/'raw ISTD Area Cal'!$AJ24</f>
        <v>0.26501218701528917</v>
      </c>
      <c r="BN24" s="117">
        <f>(INDEX('raw ISTD Area'!$C$2:$CJ$57,MATCH($A24,'raw ISTD Area'!$C$2:$C$57,0),MATCH(BN$2,'raw ISTD Area'!$C$2:$CJ$2,0)))/'raw ISTD Area Cal'!$AJ24</f>
        <v>0.12563704852647906</v>
      </c>
      <c r="BO24" s="117">
        <f>(INDEX('raw ISTD Area'!$C$2:$CJ$57,MATCH($A24,'raw ISTD Area'!$C$2:$C$57,0),MATCH(BO$2,'raw ISTD Area'!$C$2:$CJ$2,0)))/'raw ISTD Area Cal'!$AJ24</f>
        <v>0.2281187680035453</v>
      </c>
      <c r="BP24" s="117">
        <f>(INDEX('raw ISTD Area'!$C$2:$CJ$57,MATCH($A24,'raw ISTD Area'!$C$2:$C$57,0),MATCH(BP$2,'raw ISTD Area'!$C$2:$CJ$2,0)))/'raw ISTD Area Cal'!$AJ24</f>
        <v>2.2158209616662973E-4</v>
      </c>
      <c r="BQ24" s="117">
        <f>(INDEX('raw ISTD Area'!$C$2:$CJ$57,MATCH($A24,'raw ISTD Area'!$C$2:$C$57,0),MATCH(BQ$2,'raw ISTD Area'!$C$2:$CJ$2,0)))/'raw ISTD Area Cal'!$AJ24</f>
        <v>1.1079104808331487E-4</v>
      </c>
      <c r="BR24" s="117">
        <f>(INDEX('raw ISTD Area'!$C$2:$CJ$57,MATCH($A24,'raw ISTD Area'!$C$2:$C$57,0),MATCH(BR$2,'raw ISTD Area'!$C$2:$CJ$2,0)))/'raw ISTD Area Cal'!$AJ24</f>
        <v>2.2158209616662973E-4</v>
      </c>
      <c r="BS24" s="117">
        <f>(INDEX('raw ISTD Area'!$C$2:$CJ$57,MATCH($A24,'raw ISTD Area'!$C$2:$C$57,0),MATCH(BS$2,'raw ISTD Area'!$C$2:$CJ$2,0)))/'raw ISTD Area Cal'!$AJ24</f>
        <v>0.81287391978728119</v>
      </c>
      <c r="BT24" s="117">
        <f>(INDEX('raw ISTD Area'!$C$2:$CJ$57,MATCH($A24,'raw ISTD Area'!$C$2:$C$57,0),MATCH(BT$2,'raw ISTD Area'!$C$2:$CJ$2,0)))/'raw ISTD Area Cal'!$AJ24</f>
        <v>0.86405938400177262</v>
      </c>
      <c r="BU24" s="117">
        <f>(INDEX('raw ISTD Area'!$C$2:$CJ$57,MATCH($A24,'raw ISTD Area'!$C$2:$C$57,0),MATCH(BU$2,'raw ISTD Area'!$C$2:$CJ$2,0)))/'raw ISTD Area Cal'!$AJ24</f>
        <v>0.84345224905827609</v>
      </c>
      <c r="BV24" s="117">
        <f>(INDEX('raw ISTD Area'!$C$2:$CJ$57,MATCH($A24,'raw ISTD Area'!$C$2:$C$57,0),MATCH(BV$2,'raw ISTD Area'!$C$2:$CJ$2,0)))/'raw ISTD Area Cal'!$AJ24</f>
        <v>1.1471305118546422</v>
      </c>
      <c r="BW24" s="117">
        <f>(INDEX('raw ISTD Area'!$C$2:$CJ$57,MATCH($A24,'raw ISTD Area'!$C$2:$C$57,0),MATCH(BW$2,'raw ISTD Area'!$C$2:$CJ$2,0)))/'raw ISTD Area Cal'!$AJ24</f>
        <v>1.026035896299579</v>
      </c>
      <c r="BX24" s="117">
        <f>(INDEX('raw ISTD Area'!$C$2:$CJ$57,MATCH($A24,'raw ISTD Area'!$C$2:$C$57,0),MATCH(BX$2,'raw ISTD Area'!$C$2:$CJ$2,0)))/'raw ISTD Area Cal'!$AJ24</f>
        <v>1.0418790161754929</v>
      </c>
      <c r="BY24" s="117">
        <f>(INDEX('raw ISTD Area'!$C$2:$CJ$57,MATCH($A24,'raw ISTD Area'!$C$2:$C$57,0),MATCH(BY$2,'raw ISTD Area'!$C$2:$CJ$2,0)))/'raw ISTD Area Cal'!$AJ24</f>
        <v>0.99091513405716813</v>
      </c>
      <c r="BZ24" s="117">
        <f>(INDEX('raw ISTD Area'!$C$2:$CJ$57,MATCH($A24,'raw ISTD Area'!$C$2:$C$57,0),MATCH(BZ$2,'raw ISTD Area'!$C$2:$CJ$2,0)))/'raw ISTD Area Cal'!$AJ24</f>
        <v>1.0592732107245735</v>
      </c>
      <c r="CA24" s="117">
        <f>(INDEX('raw ISTD Area'!$C$2:$CJ$57,MATCH($A24,'raw ISTD Area'!$C$2:$C$57,0),MATCH(CA$2,'raw ISTD Area'!$C$2:$CJ$2,0)))/'raw ISTD Area Cal'!$AJ24</f>
        <v>1.0163970751163307</v>
      </c>
      <c r="CB24" s="117">
        <f>(INDEX('raw ISTD Area'!$C$2:$CJ$57,MATCH($A24,'raw ISTD Area'!$C$2:$C$57,0),MATCH(CB$2,'raw ISTD Area'!$C$2:$CJ$2,0)))/'raw ISTD Area Cal'!$AJ24</f>
        <v>1.0514070463106582</v>
      </c>
      <c r="CC24" s="117">
        <f>(INDEX('raw ISTD Area'!$C$2:$CJ$57,MATCH($A24,'raw ISTD Area'!$C$2:$C$57,0),MATCH(CC$2,'raw ISTD Area'!$C$2:$CJ$2,0)))/'raw ISTD Area Cal'!$AJ24</f>
        <v>0.98991801462441831</v>
      </c>
      <c r="CD24" s="117">
        <f>(INDEX('raw ISTD Area'!$C$2:$CJ$57,MATCH($A24,'raw ISTD Area'!$C$2:$C$57,0),MATCH(CD$2,'raw ISTD Area'!$C$2:$CJ$2,0)))/'raw ISTD Area Cal'!$AJ24</f>
        <v>1.1132284511411479</v>
      </c>
      <c r="CE24" s="117">
        <f>(INDEX('raw ISTD Area'!$C$2:$CJ$57,MATCH($A24,'raw ISTD Area'!$C$2:$C$57,0),MATCH(CE$2,'raw ISTD Area'!$C$2:$CJ$2,0)))/'raw ISTD Area Cal'!$AJ24</f>
        <v>1.0820961666297364</v>
      </c>
      <c r="CF24" s="117">
        <f>(INDEX('raw ISTD Area'!$C$2:$CJ$57,MATCH($A24,'raw ISTD Area'!$C$2:$C$57,0),MATCH(CF$2,'raw ISTD Area'!$C$2:$CJ$2,0)))/'raw ISTD Area Cal'!$AJ24</f>
        <v>1.1219809439397297</v>
      </c>
      <c r="CG24" s="117">
        <f>(INDEX('raw ISTD Area'!$C$2:$CJ$57,MATCH($A24,'raw ISTD Area'!$C$2:$C$57,0),MATCH(CG$2,'raw ISTD Area'!$C$2:$CJ$2,0)))/'raw ISTD Area Cal'!$AJ24</f>
        <v>1.1398183026811433</v>
      </c>
      <c r="CH24" s="117">
        <f>(INDEX('raw ISTD Area'!$C$2:$CJ$57,MATCH($A24,'raw ISTD Area'!$C$2:$C$57,0),MATCH(CH$2,'raw ISTD Area'!$C$2:$CJ$2,0)))/'raw ISTD Area Cal'!$AJ24</f>
        <v>1.1628628406824728</v>
      </c>
      <c r="CJ24" s="148">
        <f t="shared" si="0"/>
        <v>0.24273764679813872</v>
      </c>
    </row>
    <row r="25" spans="1:88" x14ac:dyDescent="0.25">
      <c r="A25" s="101" t="s">
        <v>202</v>
      </c>
      <c r="C25" s="117">
        <f>(INDEX('raw ISTD Area'!$C$2:$CJ$57,MATCH($A25,'raw ISTD Area'!$C$2:$C$57,0),MATCH(C$2,'raw ISTD Area'!$C$2:$CJ$2,0)))/'raw ISTD Area Cal'!$AJ25</f>
        <v>7.0197825271373096E-5</v>
      </c>
      <c r="D25" s="117">
        <f>(INDEX('raw ISTD Area'!$C$2:$CJ$57,MATCH($A25,'raw ISTD Area'!$C$2:$C$57,0),MATCH(D$2,'raw ISTD Area'!$C$2:$CJ$2,0)))/'raw ISTD Area Cal'!$AJ25</f>
        <v>2.3399275090457697E-5</v>
      </c>
      <c r="E25" s="117">
        <f>(INDEX('raw ISTD Area'!$C$2:$CJ$57,MATCH($A25,'raw ISTD Area'!$C$2:$C$57,0),MATCH(E$2,'raw ISTD Area'!$C$2:$CJ$2,0)))/'raw ISTD Area Cal'!$AJ25</f>
        <v>2.3399275090457697E-5</v>
      </c>
      <c r="F25" s="117">
        <f>(INDEX('raw ISTD Area'!$C$2:$CJ$57,MATCH($A25,'raw ISTD Area'!$C$2:$C$57,0),MATCH(F$2,'raw ISTD Area'!$C$2:$CJ$2,0)))/'raw ISTD Area Cal'!$AJ25</f>
        <v>1.036026303905105</v>
      </c>
      <c r="G25" s="117">
        <f>(INDEX('raw ISTD Area'!$C$2:$CJ$57,MATCH($A25,'raw ISTD Area'!$C$2:$C$57,0),MATCH(G$2,'raw ISTD Area'!$C$2:$CJ$2,0)))/'raw ISTD Area Cal'!$AJ25</f>
        <v>1.0629588695342218</v>
      </c>
      <c r="H25" s="117">
        <f>(INDEX('raw ISTD Area'!$C$2:$CJ$57,MATCH($A25,'raw ISTD Area'!$C$2:$C$57,0),MATCH(H$2,'raw ISTD Area'!$C$2:$CJ$2,0)))/'raw ISTD Area Cal'!$AJ25</f>
        <v>0.97151450248071314</v>
      </c>
      <c r="I25" s="117">
        <f>(INDEX('raw ISTD Area'!$C$2:$CJ$57,MATCH($A25,'raw ISTD Area'!$C$2:$C$57,0),MATCH(I$2,'raw ISTD Area'!$C$2:$CJ$2,0)))/'raw ISTD Area Cal'!$AJ25</f>
        <v>1.025847619240756</v>
      </c>
      <c r="J25" s="117">
        <f>(INDEX('raw ISTD Area'!$C$2:$CJ$57,MATCH($A25,'raw ISTD Area'!$C$2:$C$57,0),MATCH(J$2,'raw ISTD Area'!$C$2:$CJ$2,0)))/'raw ISTD Area Cal'!$AJ25</f>
        <v>1.014147981695527</v>
      </c>
      <c r="K25" s="117">
        <f>(INDEX('raw ISTD Area'!$C$2:$CJ$57,MATCH($A25,'raw ISTD Area'!$C$2:$C$57,0),MATCH(K$2,'raw ISTD Area'!$C$2:$CJ$2,0)))/'raw ISTD Area Cal'!$AJ25</f>
        <v>1.0625844811327745</v>
      </c>
      <c r="L25" s="117">
        <f>(INDEX('raw ISTD Area'!$C$2:$CJ$57,MATCH($A25,'raw ISTD Area'!$C$2:$C$57,0),MATCH(L$2,'raw ISTD Area'!$C$2:$CJ$2,0)))/'raw ISTD Area Cal'!$AJ25</f>
        <v>1.0188746352637994</v>
      </c>
      <c r="M25" s="117">
        <f>(INDEX('raw ISTD Area'!$C$2:$CJ$57,MATCH($A25,'raw ISTD Area'!$C$2:$C$57,0),MATCH(M$2,'raw ISTD Area'!$C$2:$CJ$2,0)))/'raw ISTD Area Cal'!$AJ25</f>
        <v>1.0472345566734342</v>
      </c>
      <c r="N25" s="117">
        <f>(INDEX('raw ISTD Area'!$C$2:$CJ$57,MATCH($A25,'raw ISTD Area'!$C$2:$C$57,0),MATCH(N$2,'raw ISTD Area'!$C$2:$CJ$2,0)))/'raw ISTD Area Cal'!$AJ25</f>
        <v>1.0469303660972582</v>
      </c>
      <c r="O25" s="117">
        <f>(INDEX('raw ISTD Area'!$C$2:$CJ$57,MATCH($A25,'raw ISTD Area'!$C$2:$C$57,0),MATCH(O$2,'raw ISTD Area'!$C$2:$CJ$2,0)))/'raw ISTD Area Cal'!$AJ25</f>
        <v>1.0105912918817774</v>
      </c>
      <c r="P25" s="117">
        <f>(INDEX('raw ISTD Area'!$C$2:$CJ$57,MATCH($A25,'raw ISTD Area'!$C$2:$C$57,0),MATCH(P$2,'raw ISTD Area'!$C$2:$CJ$2,0)))/'raw ISTD Area Cal'!$AJ25</f>
        <v>1.0143585751713411</v>
      </c>
      <c r="Q25" s="117">
        <f>(INDEX('raw ISTD Area'!$C$2:$CJ$57,MATCH($A25,'raw ISTD Area'!$C$2:$C$57,0),MATCH(Q$2,'raw ISTD Area'!$C$2:$CJ$2,0)))/'raw ISTD Area Cal'!$AJ25</f>
        <v>1.0669367462995996</v>
      </c>
      <c r="R25" s="117">
        <f>(INDEX('raw ISTD Area'!$C$2:$CJ$57,MATCH($A25,'raw ISTD Area'!$C$2:$C$57,0),MATCH(R$2,'raw ISTD Area'!$C$2:$CJ$2,0)))/'raw ISTD Area Cal'!$AJ25</f>
        <v>0.99372041454155746</v>
      </c>
      <c r="S25" s="117">
        <f>(INDEX('raw ISTD Area'!$C$2:$CJ$57,MATCH($A25,'raw ISTD Area'!$C$2:$C$57,0),MATCH(S$2,'raw ISTD Area'!$C$2:$CJ$2,0)))/'raw ISTD Area Cal'!$AJ25</f>
        <v>0.89843856637321373</v>
      </c>
      <c r="T25" s="117">
        <f>(INDEX('raw ISTD Area'!$C$2:$CJ$57,MATCH($A25,'raw ISTD Area'!$C$2:$C$57,0),MATCH(T$2,'raw ISTD Area'!$C$2:$CJ$2,0)))/'raw ISTD Area Cal'!$AJ25</f>
        <v>0.88987443169010616</v>
      </c>
      <c r="U25" s="117">
        <f>(INDEX('raw ISTD Area'!$C$2:$CJ$57,MATCH($A25,'raw ISTD Area'!$C$2:$C$57,0),MATCH(U$2,'raw ISTD Area'!$C$2:$CJ$2,0)))/'raw ISTD Area Cal'!$AJ25</f>
        <v>0.8420229141301202</v>
      </c>
      <c r="V25" s="117">
        <f>(INDEX('raw ISTD Area'!$C$2:$CJ$57,MATCH($A25,'raw ISTD Area'!$C$2:$C$57,0),MATCH(V$2,'raw ISTD Area'!$C$2:$CJ$2,0)))/'raw ISTD Area Cal'!$AJ25</f>
        <v>4.6798550180915395E-5</v>
      </c>
      <c r="W25" s="117">
        <f>(INDEX('raw ISTD Area'!$C$2:$CJ$57,MATCH($A25,'raw ISTD Area'!$C$2:$C$57,0),MATCH(W$2,'raw ISTD Area'!$C$2:$CJ$2,0)))/'raw ISTD Area Cal'!$AJ25</f>
        <v>7.0197825271373096E-5</v>
      </c>
      <c r="X25" s="117">
        <f>(INDEX('raw ISTD Area'!$C$2:$CJ$57,MATCH($A25,'raw ISTD Area'!$C$2:$C$57,0),MATCH(X$2,'raw ISTD Area'!$C$2:$CJ$2,0)))/'raw ISTD Area Cal'!$AJ25</f>
        <v>4.6798550180915395E-5</v>
      </c>
      <c r="Y25" s="117">
        <f>(INDEX('raw ISTD Area'!$C$2:$CJ$57,MATCH($A25,'raw ISTD Area'!$C$2:$C$57,0),MATCH(Y$2,'raw ISTD Area'!$C$2:$CJ$2,0)))/'raw ISTD Area Cal'!$AJ25</f>
        <v>1.0068708071423946</v>
      </c>
      <c r="Z25" s="117">
        <f>(INDEX('raw ISTD Area'!$C$2:$CJ$57,MATCH($A25,'raw ISTD Area'!$C$2:$C$57,0),MATCH(Z$2,'raw ISTD Area'!$C$2:$CJ$2,0)))/'raw ISTD Area Cal'!$AJ25</f>
        <v>0.22664537852617325</v>
      </c>
      <c r="AA25" s="117">
        <f>(INDEX('raw ISTD Area'!$C$2:$CJ$57,MATCH($A25,'raw ISTD Area'!$C$2:$C$57,0),MATCH(AA$2,'raw ISTD Area'!$C$2:$CJ$2,0)))/'raw ISTD Area Cal'!$AJ25</f>
        <v>0.2454817949739917</v>
      </c>
      <c r="AB25" s="117">
        <f>(INDEX('raw ISTD Area'!$C$2:$CJ$57,MATCH($A25,'raw ISTD Area'!$C$2:$C$57,0),MATCH(AB$2,'raw ISTD Area'!$C$2:$CJ$2,0)))/'raw ISTD Area Cal'!$AJ25</f>
        <v>0.21967239454921686</v>
      </c>
      <c r="AC25" s="117">
        <f>(INDEX('raw ISTD Area'!$C$2:$CJ$57,MATCH($A25,'raw ISTD Area'!$C$2:$C$57,0),MATCH(AC$2,'raw ISTD Area'!$C$2:$CJ$2,0)))/'raw ISTD Area Cal'!$AJ25</f>
        <v>0.23081044949227472</v>
      </c>
      <c r="AD25" s="117">
        <f>(INDEX('raw ISTD Area'!$C$2:$CJ$57,MATCH($A25,'raw ISTD Area'!$C$2:$C$57,0),MATCH(AD$2,'raw ISTD Area'!$C$2:$CJ$2,0)))/'raw ISTD Area Cal'!$AJ25</f>
        <v>0.23537330813491397</v>
      </c>
      <c r="AE25" s="117">
        <f>(INDEX('raw ISTD Area'!$C$2:$CJ$57,MATCH($A25,'raw ISTD Area'!$C$2:$C$57,0),MATCH(AE$2,'raw ISTD Area'!$C$2:$CJ$2,0)))/'raw ISTD Area Cal'!$AJ25</f>
        <v>0.17753030011130255</v>
      </c>
      <c r="AF25" s="117">
        <f>(INDEX('raw ISTD Area'!$C$2:$CJ$57,MATCH($A25,'raw ISTD Area'!$C$2:$C$57,0),MATCH(AF$2,'raw ISTD Area'!$C$2:$CJ$2,0)))/'raw ISTD Area Cal'!$AJ25</f>
        <v>0.23371195960349148</v>
      </c>
      <c r="AG25" s="117">
        <f>(INDEX('raw ISTD Area'!$C$2:$CJ$57,MATCH($A25,'raw ISTD Area'!$C$2:$C$57,0),MATCH(AG$2,'raw ISTD Area'!$C$2:$CJ$2,0)))/'raw ISTD Area Cal'!$AJ25</f>
        <v>0.22917250023594268</v>
      </c>
      <c r="AH25" s="117">
        <f>(INDEX('raw ISTD Area'!$C$2:$CJ$57,MATCH($A25,'raw ISTD Area'!$C$2:$C$57,0),MATCH(AH$2,'raw ISTD Area'!$C$2:$CJ$2,0)))/'raw ISTD Area Cal'!$AJ25</f>
        <v>0.21319079534916008</v>
      </c>
      <c r="AI25" s="117">
        <f>(INDEX('raw ISTD Area'!$C$2:$CJ$57,MATCH($A25,'raw ISTD Area'!$C$2:$C$57,0),MATCH(AI$2,'raw ISTD Area'!$C$2:$CJ$2,0)))/'raw ISTD Area Cal'!$AJ25</f>
        <v>0.21630289893619095</v>
      </c>
      <c r="AJ25" s="117">
        <f>(INDEX('raw ISTD Area'!$C$2:$CJ$57,MATCH($A25,'raw ISTD Area'!$C$2:$C$57,0),MATCH(AJ$2,'raw ISTD Area'!$C$2:$CJ$2,0)))/'raw ISTD Area Cal'!$AJ25</f>
        <v>0.21920440904740771</v>
      </c>
      <c r="AK25" s="117">
        <f>(INDEX('raw ISTD Area'!$C$2:$CJ$57,MATCH($A25,'raw ISTD Area'!$C$2:$C$57,0),MATCH(AK$2,'raw ISTD Area'!$C$2:$CJ$2,0)))/'raw ISTD Area Cal'!$AJ25</f>
        <v>0.26024673755607053</v>
      </c>
      <c r="AL25" s="117">
        <f>(INDEX('raw ISTD Area'!$C$2:$CJ$57,MATCH($A25,'raw ISTD Area'!$C$2:$C$57,0),MATCH(AL$2,'raw ISTD Area'!$C$2:$CJ$2,0)))/'raw ISTD Area Cal'!$AJ25</f>
        <v>2.3399275090457697E-5</v>
      </c>
      <c r="AM25" s="117">
        <f>(INDEX('raw ISTD Area'!$C$2:$CJ$57,MATCH($A25,'raw ISTD Area'!$C$2:$C$57,0),MATCH(AM$2,'raw ISTD Area'!$C$2:$CJ$2,0)))/'raw ISTD Area Cal'!$AJ25</f>
        <v>2.3399275090457697E-5</v>
      </c>
      <c r="AN25" s="117">
        <f>(INDEX('raw ISTD Area'!$C$2:$CJ$57,MATCH($A25,'raw ISTD Area'!$C$2:$C$57,0),MATCH(AN$2,'raw ISTD Area'!$C$2:$CJ$2,0)))/'raw ISTD Area Cal'!$AJ25</f>
        <v>4.6798550180915395E-5</v>
      </c>
      <c r="AO25" s="117">
        <f>(INDEX('raw ISTD Area'!$C$2:$CJ$57,MATCH($A25,'raw ISTD Area'!$C$2:$C$57,0),MATCH(AO$2,'raw ISTD Area'!$C$2:$CJ$2,0)))/'raw ISTD Area Cal'!$AJ25</f>
        <v>0.91427987560945356</v>
      </c>
      <c r="AP25" s="117">
        <f>(INDEX('raw ISTD Area'!$C$2:$CJ$57,MATCH($A25,'raw ISTD Area'!$C$2:$C$57,0),MATCH(AP$2,'raw ISTD Area'!$C$2:$CJ$2,0)))/'raw ISTD Area Cal'!$AJ25</f>
        <v>0.95036155779893938</v>
      </c>
      <c r="AQ25" s="117">
        <f>(INDEX('raw ISTD Area'!$C$2:$CJ$57,MATCH($A25,'raw ISTD Area'!$C$2:$C$57,0),MATCH(AQ$2,'raw ISTD Area'!$C$2:$CJ$2,0)))/'raw ISTD Area Cal'!$AJ25</f>
        <v>2.3399275090457697E-5</v>
      </c>
      <c r="AR25" s="117">
        <f>(INDEX('raw ISTD Area'!$C$2:$CJ$57,MATCH($A25,'raw ISTD Area'!$C$2:$C$57,0),MATCH(AR$2,'raw ISTD Area'!$C$2:$CJ$2,0)))/'raw ISTD Area Cal'!$AJ25</f>
        <v>1.1699637545228848E-4</v>
      </c>
      <c r="AS25" s="117">
        <f>(INDEX('raw ISTD Area'!$C$2:$CJ$57,MATCH($A25,'raw ISTD Area'!$C$2:$C$57,0),MATCH(AS$2,'raw ISTD Area'!$C$2:$CJ$2,0)))/'raw ISTD Area Cal'!$AJ25</f>
        <v>2.3399275090457697E-5</v>
      </c>
      <c r="AT25" s="117">
        <f>(INDEX('raw ISTD Area'!$C$2:$CJ$57,MATCH($A25,'raw ISTD Area'!$C$2:$C$57,0),MATCH(AT$2,'raw ISTD Area'!$C$2:$CJ$2,0)))/'raw ISTD Area Cal'!$AJ25</f>
        <v>0.92867042979008507</v>
      </c>
      <c r="AU25" s="117">
        <f>(INDEX('raw ISTD Area'!$C$2:$CJ$57,MATCH($A25,'raw ISTD Area'!$C$2:$C$57,0),MATCH(AU$2,'raw ISTD Area'!$C$2:$CJ$2,0)))/'raw ISTD Area Cal'!$AJ25</f>
        <v>0.22039777207702105</v>
      </c>
      <c r="AV25" s="117">
        <f>(INDEX('raw ISTD Area'!$C$2:$CJ$57,MATCH($A25,'raw ISTD Area'!$C$2:$C$57,0),MATCH(AV$2,'raw ISTD Area'!$C$2:$CJ$2,0)))/'raw ISTD Area Cal'!$AJ25</f>
        <v>0.19152306661539625</v>
      </c>
      <c r="AW25" s="117">
        <f>(INDEX('raw ISTD Area'!$C$2:$CJ$57,MATCH($A25,'raw ISTD Area'!$C$2:$C$57,0),MATCH(AW$2,'raw ISTD Area'!$C$2:$CJ$2,0)))/'raw ISTD Area Cal'!$AJ25</f>
        <v>0.21396297142714518</v>
      </c>
      <c r="AX25" s="117">
        <f>(INDEX('raw ISTD Area'!$C$2:$CJ$57,MATCH($A25,'raw ISTD Area'!$C$2:$C$57,0),MATCH(AX$2,'raw ISTD Area'!$C$2:$CJ$2,0)))/'raw ISTD Area Cal'!$AJ25</f>
        <v>0.26279725854093039</v>
      </c>
      <c r="AY25" s="117">
        <f>(INDEX('raw ISTD Area'!$C$2:$CJ$57,MATCH($A25,'raw ISTD Area'!$C$2:$C$57,0),MATCH(AY$2,'raw ISTD Area'!$C$2:$CJ$2,0)))/'raw ISTD Area Cal'!$AJ25</f>
        <v>0.27898955690352711</v>
      </c>
      <c r="AZ25" s="117">
        <f>(INDEX('raw ISTD Area'!$C$2:$CJ$57,MATCH($A25,'raw ISTD Area'!$C$2:$C$57,0),MATCH(AZ$2,'raw ISTD Area'!$C$2:$CJ$2,0)))/'raw ISTD Area Cal'!$AJ25</f>
        <v>0.23167622267062166</v>
      </c>
      <c r="BA25" s="117">
        <f>(INDEX('raw ISTD Area'!$C$2:$CJ$57,MATCH($A25,'raw ISTD Area'!$C$2:$C$57,0),MATCH(BA$2,'raw ISTD Area'!$C$2:$CJ$2,0)))/'raw ISTD Area Cal'!$AJ25</f>
        <v>0.18915973983126003</v>
      </c>
      <c r="BB25" s="117">
        <f>(INDEX('raw ISTD Area'!$C$2:$CJ$57,MATCH($A25,'raw ISTD Area'!$C$2:$C$57,0),MATCH(BB$2,'raw ISTD Area'!$C$2:$CJ$2,0)))/'raw ISTD Area Cal'!$AJ25</f>
        <v>0.19580513395695001</v>
      </c>
      <c r="BC25" s="117">
        <f>(INDEX('raw ISTD Area'!$C$2:$CJ$57,MATCH($A25,'raw ISTD Area'!$C$2:$C$57,0),MATCH(BC$2,'raw ISTD Area'!$C$2:$CJ$2,0)))/'raw ISTD Area Cal'!$AJ25</f>
        <v>4.6798550180915395E-5</v>
      </c>
      <c r="BD25" s="117">
        <f>(INDEX('raw ISTD Area'!$C$2:$CJ$57,MATCH($A25,'raw ISTD Area'!$C$2:$C$57,0),MATCH(BD$2,'raw ISTD Area'!$C$2:$CJ$2,0)))/'raw ISTD Area Cal'!$AJ25</f>
        <v>9.359710036183079E-5</v>
      </c>
      <c r="BE25" s="117">
        <f>(INDEX('raw ISTD Area'!$C$2:$CJ$57,MATCH($A25,'raw ISTD Area'!$C$2:$C$57,0),MATCH(BE$2,'raw ISTD Area'!$C$2:$CJ$2,0)))/'raw ISTD Area Cal'!$AJ25</f>
        <v>7.0197825271373096E-5</v>
      </c>
      <c r="BF25" s="117">
        <f>(INDEX('raw ISTD Area'!$C$2:$CJ$57,MATCH($A25,'raw ISTD Area'!$C$2:$C$57,0),MATCH(BF$2,'raw ISTD Area'!$C$2:$CJ$2,0)))/'raw ISTD Area Cal'!$AJ25</f>
        <v>1.0178450671598194</v>
      </c>
      <c r="BG25" s="117">
        <f>(INDEX('raw ISTD Area'!$C$2:$CJ$57,MATCH($A25,'raw ISTD Area'!$C$2:$C$57,0),MATCH(BG$2,'raw ISTD Area'!$C$2:$CJ$2,0)))/'raw ISTD Area Cal'!$AJ25</f>
        <v>1.0874813098290215</v>
      </c>
      <c r="BH25" s="117">
        <f>(INDEX('raw ISTD Area'!$C$2:$CJ$57,MATCH($A25,'raw ISTD Area'!$C$2:$C$57,0),MATCH(BH$2,'raw ISTD Area'!$C$2:$CJ$2,0)))/'raw ISTD Area Cal'!$AJ25</f>
        <v>2.3399275090457697E-5</v>
      </c>
      <c r="BI25" s="117">
        <f>(INDEX('raw ISTD Area'!$C$2:$CJ$57,MATCH($A25,'raw ISTD Area'!$C$2:$C$57,0),MATCH(BI$2,'raw ISTD Area'!$C$2:$CJ$2,0)))/'raw ISTD Area Cal'!$AJ25</f>
        <v>7.0197825271373096E-5</v>
      </c>
      <c r="BJ25" s="117">
        <f>(INDEX('raw ISTD Area'!$C$2:$CJ$57,MATCH($A25,'raw ISTD Area'!$C$2:$C$57,0),MATCH(BJ$2,'raw ISTD Area'!$C$2:$CJ$2,0)))/'raw ISTD Area Cal'!$AJ25</f>
        <v>7.0197825271373096E-5</v>
      </c>
      <c r="BK25" s="117">
        <f>(INDEX('raw ISTD Area'!$C$2:$CJ$57,MATCH($A25,'raw ISTD Area'!$C$2:$C$57,0),MATCH(BK$2,'raw ISTD Area'!$C$2:$CJ$2,0)))/'raw ISTD Area Cal'!$AJ25</f>
        <v>0.78944474300186174</v>
      </c>
      <c r="BL25" s="117">
        <f>(INDEX('raw ISTD Area'!$C$2:$CJ$57,MATCH($A25,'raw ISTD Area'!$C$2:$C$57,0),MATCH(BL$2,'raw ISTD Area'!$C$2:$CJ$2,0)))/'raw ISTD Area Cal'!$AJ25</f>
        <v>0.22322908436296643</v>
      </c>
      <c r="BM25" s="117">
        <f>(INDEX('raw ISTD Area'!$C$2:$CJ$57,MATCH($A25,'raw ISTD Area'!$C$2:$C$57,0),MATCH(BM$2,'raw ISTD Area'!$C$2:$CJ$2,0)))/'raw ISTD Area Cal'!$AJ25</f>
        <v>0.27409910840962148</v>
      </c>
      <c r="BN25" s="117">
        <f>(INDEX('raw ISTD Area'!$C$2:$CJ$57,MATCH($A25,'raw ISTD Area'!$C$2:$C$57,0),MATCH(BN$2,'raw ISTD Area'!$C$2:$CJ$2,0)))/'raw ISTD Area Cal'!$AJ25</f>
        <v>0.18426929133735437</v>
      </c>
      <c r="BO25" s="117">
        <f>(INDEX('raw ISTD Area'!$C$2:$CJ$57,MATCH($A25,'raw ISTD Area'!$C$2:$C$57,0),MATCH(BO$2,'raw ISTD Area'!$C$2:$CJ$2,0)))/'raw ISTD Area Cal'!$AJ25</f>
        <v>0.26144010058568384</v>
      </c>
      <c r="BP25" s="117">
        <f>(INDEX('raw ISTD Area'!$C$2:$CJ$57,MATCH($A25,'raw ISTD Area'!$C$2:$C$57,0),MATCH(BP$2,'raw ISTD Area'!$C$2:$CJ$2,0)))/'raw ISTD Area Cal'!$AJ25</f>
        <v>7.0197825271373096E-5</v>
      </c>
      <c r="BQ25" s="117">
        <f>(INDEX('raw ISTD Area'!$C$2:$CJ$57,MATCH($A25,'raw ISTD Area'!$C$2:$C$57,0),MATCH(BQ$2,'raw ISTD Area'!$C$2:$CJ$2,0)))/'raw ISTD Area Cal'!$AJ25</f>
        <v>2.3399275090457697E-5</v>
      </c>
      <c r="BR25" s="117">
        <f>(INDEX('raw ISTD Area'!$C$2:$CJ$57,MATCH($A25,'raw ISTD Area'!$C$2:$C$57,0),MATCH(BR$2,'raw ISTD Area'!$C$2:$CJ$2,0)))/'raw ISTD Area Cal'!$AJ25</f>
        <v>2.3399275090457697E-5</v>
      </c>
      <c r="BS25" s="117">
        <f>(INDEX('raw ISTD Area'!$C$2:$CJ$57,MATCH($A25,'raw ISTD Area'!$C$2:$C$57,0),MATCH(BS$2,'raw ISTD Area'!$C$2:$CJ$2,0)))/'raw ISTD Area Cal'!$AJ25</f>
        <v>0.78958513865240454</v>
      </c>
      <c r="BT25" s="117">
        <f>(INDEX('raw ISTD Area'!$C$2:$CJ$57,MATCH($A25,'raw ISTD Area'!$C$2:$C$57,0),MATCH(BT$2,'raw ISTD Area'!$C$2:$CJ$2,0)))/'raw ISTD Area Cal'!$AJ25</f>
        <v>0.82842793530256431</v>
      </c>
      <c r="BU25" s="117">
        <f>(INDEX('raw ISTD Area'!$C$2:$CJ$57,MATCH($A25,'raw ISTD Area'!$C$2:$C$57,0),MATCH(BU$2,'raw ISTD Area'!$C$2:$CJ$2,0)))/'raw ISTD Area Cal'!$AJ25</f>
        <v>0.86254407838445157</v>
      </c>
      <c r="BV25" s="117">
        <f>(INDEX('raw ISTD Area'!$C$2:$CJ$57,MATCH($A25,'raw ISTD Area'!$C$2:$C$57,0),MATCH(BV$2,'raw ISTD Area'!$C$2:$CJ$2,0)))/'raw ISTD Area Cal'!$AJ25</f>
        <v>1.1365495896937112</v>
      </c>
      <c r="BW25" s="117">
        <f>(INDEX('raw ISTD Area'!$C$2:$CJ$57,MATCH($A25,'raw ISTD Area'!$C$2:$C$57,0),MATCH(BW$2,'raw ISTD Area'!$C$2:$CJ$2,0)))/'raw ISTD Area Cal'!$AJ25</f>
        <v>1.0140309853200746</v>
      </c>
      <c r="BX25" s="117">
        <f>(INDEX('raw ISTD Area'!$C$2:$CJ$57,MATCH($A25,'raw ISTD Area'!$C$2:$C$57,0),MATCH(BX$2,'raw ISTD Area'!$C$2:$CJ$2,0)))/'raw ISTD Area Cal'!$AJ25</f>
        <v>1.0718973926187767</v>
      </c>
      <c r="BY25" s="117">
        <f>(INDEX('raw ISTD Area'!$C$2:$CJ$57,MATCH($A25,'raw ISTD Area'!$C$2:$C$57,0),MATCH(BY$2,'raw ISTD Area'!$C$2:$CJ$2,0)))/'raw ISTD Area Cal'!$AJ25</f>
        <v>1.0463219849449064</v>
      </c>
      <c r="BZ25" s="117">
        <f>(INDEX('raw ISTD Area'!$C$2:$CJ$57,MATCH($A25,'raw ISTD Area'!$C$2:$C$57,0),MATCH(BZ$2,'raw ISTD Area'!$C$2:$CJ$2,0)))/'raw ISTD Area Cal'!$AJ25</f>
        <v>1.0563836732338032</v>
      </c>
      <c r="CA25" s="117">
        <f>(INDEX('raw ISTD Area'!$C$2:$CJ$57,MATCH($A25,'raw ISTD Area'!$C$2:$C$57,0),MATCH(CA$2,'raw ISTD Area'!$C$2:$CJ$2,0)))/'raw ISTD Area Cal'!$AJ25</f>
        <v>1.0555179000554562</v>
      </c>
      <c r="CB25" s="117">
        <f>(INDEX('raw ISTD Area'!$C$2:$CJ$57,MATCH($A25,'raw ISTD Area'!$C$2:$C$57,0),MATCH(CB$2,'raw ISTD Area'!$C$2:$CJ$2,0)))/'raw ISTD Area Cal'!$AJ25</f>
        <v>1.0481705276770525</v>
      </c>
      <c r="CC25" s="117">
        <f>(INDEX('raw ISTD Area'!$C$2:$CJ$57,MATCH($A25,'raw ISTD Area'!$C$2:$C$57,0),MATCH(CC$2,'raw ISTD Area'!$C$2:$CJ$2,0)))/'raw ISTD Area Cal'!$AJ25</f>
        <v>1.0250754431627707</v>
      </c>
      <c r="CD25" s="117">
        <f>(INDEX('raw ISTD Area'!$C$2:$CJ$57,MATCH($A25,'raw ISTD Area'!$C$2:$C$57,0),MATCH(CD$2,'raw ISTD Area'!$C$2:$CJ$2,0)))/'raw ISTD Area Cal'!$AJ25</f>
        <v>1.0577174319139593</v>
      </c>
      <c r="CE25" s="117">
        <f>(INDEX('raw ISTD Area'!$C$2:$CJ$57,MATCH($A25,'raw ISTD Area'!$C$2:$C$57,0),MATCH(CE$2,'raw ISTD Area'!$C$2:$CJ$2,0)))/'raw ISTD Area Cal'!$AJ25</f>
        <v>1.0214485555237498</v>
      </c>
      <c r="CF25" s="117">
        <f>(INDEX('raw ISTD Area'!$C$2:$CJ$57,MATCH($A25,'raw ISTD Area'!$C$2:$C$57,0),MATCH(CF$2,'raw ISTD Area'!$C$2:$CJ$2,0)))/'raw ISTD Area Cal'!$AJ25</f>
        <v>0.96910437714639597</v>
      </c>
      <c r="CG25" s="117">
        <f>(INDEX('raw ISTD Area'!$C$2:$CJ$57,MATCH($A25,'raw ISTD Area'!$C$2:$C$57,0),MATCH(CG$2,'raw ISTD Area'!$C$2:$CJ$2,0)))/'raw ISTD Area Cal'!$AJ25</f>
        <v>0.93910650648042915</v>
      </c>
      <c r="CH25" s="117">
        <f>(INDEX('raw ISTD Area'!$C$2:$CJ$57,MATCH($A25,'raw ISTD Area'!$C$2:$C$57,0),MATCH(CH$2,'raw ISTD Area'!$C$2:$CJ$2,0)))/'raw ISTD Area Cal'!$AJ25</f>
        <v>0.90166766633569684</v>
      </c>
      <c r="CJ25" s="148">
        <f t="shared" si="0"/>
        <v>0.22458273242694946</v>
      </c>
    </row>
    <row r="26" spans="1:88" x14ac:dyDescent="0.25">
      <c r="A26" s="101" t="s">
        <v>183</v>
      </c>
      <c r="C26" s="117">
        <f>(INDEX('raw ISTD Area'!$C$2:$CJ$57,MATCH($A26,'raw ISTD Area'!$C$2:$C$57,0),MATCH(C$2,'raw ISTD Area'!$C$2:$CJ$2,0)))/'raw ISTD Area Cal'!$AJ26</f>
        <v>8.9475717036027389E-5</v>
      </c>
      <c r="D26" s="117">
        <f>(INDEX('raw ISTD Area'!$C$2:$CJ$57,MATCH($A26,'raw ISTD Area'!$C$2:$C$57,0),MATCH(D$2,'raw ISTD Area'!$C$2:$CJ$2,0)))/'raw ISTD Area Cal'!$AJ26</f>
        <v>4.4737858518013694E-4</v>
      </c>
      <c r="E26" s="117">
        <f>(INDEX('raw ISTD Area'!$C$2:$CJ$57,MATCH($A26,'raw ISTD Area'!$C$2:$C$57,0),MATCH(E$2,'raw ISTD Area'!$C$2:$CJ$2,0)))/'raw ISTD Area Cal'!$AJ26</f>
        <v>3.1316500962609589E-4</v>
      </c>
      <c r="F26" s="117">
        <f>(INDEX('raw ISTD Area'!$C$2:$CJ$57,MATCH($A26,'raw ISTD Area'!$C$2:$C$57,0),MATCH(F$2,'raw ISTD Area'!$C$2:$CJ$2,0)))/'raw ISTD Area Cal'!$AJ26</f>
        <v>1.1260966367569227</v>
      </c>
      <c r="G26" s="117">
        <f>(INDEX('raw ISTD Area'!$C$2:$CJ$57,MATCH($A26,'raw ISTD Area'!$C$2:$C$57,0),MATCH(G$2,'raw ISTD Area'!$C$2:$CJ$2,0)))/'raw ISTD Area Cal'!$AJ26</f>
        <v>1.1145095314007571</v>
      </c>
      <c r="H26" s="117">
        <f>(INDEX('raw ISTD Area'!$C$2:$CJ$57,MATCH($A26,'raw ISTD Area'!$C$2:$C$57,0),MATCH(H$2,'raw ISTD Area'!$C$2:$CJ$2,0)))/'raw ISTD Area Cal'!$AJ26</f>
        <v>1.1050698432534563</v>
      </c>
      <c r="I26" s="117">
        <f>(INDEX('raw ISTD Area'!$C$2:$CJ$57,MATCH($A26,'raw ISTD Area'!$C$2:$C$57,0),MATCH(I$2,'raw ISTD Area'!$C$2:$CJ$2,0)))/'raw ISTD Area Cal'!$AJ26</f>
        <v>1.1777688633452286</v>
      </c>
      <c r="J26" s="117">
        <f>(INDEX('raw ISTD Area'!$C$2:$CJ$57,MATCH($A26,'raw ISTD Area'!$C$2:$C$57,0),MATCH(J$2,'raw ISTD Area'!$C$2:$CJ$2,0)))/'raw ISTD Area Cal'!$AJ26</f>
        <v>1.0941538057750611</v>
      </c>
      <c r="K26" s="117">
        <f>(INDEX('raw ISTD Area'!$C$2:$CJ$57,MATCH($A26,'raw ISTD Area'!$C$2:$C$57,0),MATCH(K$2,'raw ISTD Area'!$C$2:$CJ$2,0)))/'raw ISTD Area Cal'!$AJ26</f>
        <v>1.1682844373394097</v>
      </c>
      <c r="L26" s="117">
        <f>(INDEX('raw ISTD Area'!$C$2:$CJ$57,MATCH($A26,'raw ISTD Area'!$C$2:$C$57,0),MATCH(L$2,'raw ISTD Area'!$C$2:$CJ$2,0)))/'raw ISTD Area Cal'!$AJ26</f>
        <v>1.0885615734603094</v>
      </c>
      <c r="M26" s="117">
        <f>(INDEX('raw ISTD Area'!$C$2:$CJ$57,MATCH($A26,'raw ISTD Area'!$C$2:$C$57,0),MATCH(M$2,'raw ISTD Area'!$C$2:$CJ$2,0)))/'raw ISTD Area Cal'!$AJ26</f>
        <v>1.1350889463190434</v>
      </c>
      <c r="N26" s="117">
        <f>(INDEX('raw ISTD Area'!$C$2:$CJ$57,MATCH($A26,'raw ISTD Area'!$C$2:$C$57,0),MATCH(N$2,'raw ISTD Area'!$C$2:$CJ$2,0)))/'raw ISTD Area Cal'!$AJ26</f>
        <v>1.1277966753806072</v>
      </c>
      <c r="O26" s="117">
        <f>(INDEX('raw ISTD Area'!$C$2:$CJ$57,MATCH($A26,'raw ISTD Area'!$C$2:$C$57,0),MATCH(O$2,'raw ISTD Area'!$C$2:$CJ$2,0)))/'raw ISTD Area Cal'!$AJ26</f>
        <v>1.0775560602648779</v>
      </c>
      <c r="P26" s="117">
        <f>(INDEX('raw ISTD Area'!$C$2:$CJ$57,MATCH($A26,'raw ISTD Area'!$C$2:$C$57,0),MATCH(P$2,'raw ISTD Area'!$C$2:$CJ$2,0)))/'raw ISTD Area Cal'!$AJ26</f>
        <v>1.0177862812848115</v>
      </c>
      <c r="Q26" s="117">
        <f>(INDEX('raw ISTD Area'!$C$2:$CJ$57,MATCH($A26,'raw ISTD Area'!$C$2:$C$57,0),MATCH(Q$2,'raw ISTD Area'!$C$2:$CJ$2,0)))/'raw ISTD Area Cal'!$AJ26</f>
        <v>1.0577819267999158</v>
      </c>
      <c r="R26" s="117">
        <f>(INDEX('raw ISTD Area'!$C$2:$CJ$57,MATCH($A26,'raw ISTD Area'!$C$2:$C$57,0),MATCH(R$2,'raw ISTD Area'!$C$2:$CJ$2,0)))/'raw ISTD Area Cal'!$AJ26</f>
        <v>0.94969526062039478</v>
      </c>
      <c r="S26" s="117">
        <f>(INDEX('raw ISTD Area'!$C$2:$CJ$57,MATCH($A26,'raw ISTD Area'!$C$2:$C$57,0),MATCH(S$2,'raw ISTD Area'!$C$2:$CJ$2,0)))/'raw ISTD Area Cal'!$AJ26</f>
        <v>0.74962755732783748</v>
      </c>
      <c r="T26" s="117">
        <f>(INDEX('raw ISTD Area'!$C$2:$CJ$57,MATCH($A26,'raw ISTD Area'!$C$2:$C$57,0),MATCH(T$2,'raw ISTD Area'!$C$2:$CJ$2,0)))/'raw ISTD Area Cal'!$AJ26</f>
        <v>0.64722259918010416</v>
      </c>
      <c r="U26" s="117">
        <f>(INDEX('raw ISTD Area'!$C$2:$CJ$57,MATCH($A26,'raw ISTD Area'!$C$2:$C$57,0),MATCH(U$2,'raw ISTD Area'!$C$2:$CJ$2,0)))/'raw ISTD Area Cal'!$AJ26</f>
        <v>0.5791763163742053</v>
      </c>
      <c r="V26" s="117">
        <f>(INDEX('raw ISTD Area'!$C$2:$CJ$57,MATCH($A26,'raw ISTD Area'!$C$2:$C$57,0),MATCH(V$2,'raw ISTD Area'!$C$2:$CJ$2,0)))/'raw ISTD Area Cal'!$AJ26</f>
        <v>1.7895143407205478E-4</v>
      </c>
      <c r="W26" s="117">
        <f>(INDEX('raw ISTD Area'!$C$2:$CJ$57,MATCH($A26,'raw ISTD Area'!$C$2:$C$57,0),MATCH(W$2,'raw ISTD Area'!$C$2:$CJ$2,0)))/'raw ISTD Area Cal'!$AJ26</f>
        <v>1.7895143407205478E-4</v>
      </c>
      <c r="X26" s="117">
        <f>(INDEX('raw ISTD Area'!$C$2:$CJ$57,MATCH($A26,'raw ISTD Area'!$C$2:$C$57,0),MATCH(X$2,'raw ISTD Area'!$C$2:$CJ$2,0)))/'raw ISTD Area Cal'!$AJ26</f>
        <v>8.9475717036027389E-5</v>
      </c>
      <c r="Y26" s="117">
        <f>(INDEX('raw ISTD Area'!$C$2:$CJ$57,MATCH($A26,'raw ISTD Area'!$C$2:$C$57,0),MATCH(Y$2,'raw ISTD Area'!$C$2:$CJ$2,0)))/'raw ISTD Area Cal'!$AJ26</f>
        <v>1.0850272826373861</v>
      </c>
      <c r="Z26" s="117">
        <f>(INDEX('raw ISTD Area'!$C$2:$CJ$57,MATCH($A26,'raw ISTD Area'!$C$2:$C$57,0),MATCH(Z$2,'raw ISTD Area'!$C$2:$CJ$2,0)))/'raw ISTD Area Cal'!$AJ26</f>
        <v>0.26435600598294295</v>
      </c>
      <c r="AA26" s="117">
        <f>(INDEX('raw ISTD Area'!$C$2:$CJ$57,MATCH($A26,'raw ISTD Area'!$C$2:$C$57,0),MATCH(AA$2,'raw ISTD Area'!$C$2:$CJ$2,0)))/'raw ISTD Area Cal'!$AJ26</f>
        <v>0.31781774691196929</v>
      </c>
      <c r="AB26" s="117">
        <f>(INDEX('raw ISTD Area'!$C$2:$CJ$57,MATCH($A26,'raw ISTD Area'!$C$2:$C$57,0),MATCH(AB$2,'raw ISTD Area'!$C$2:$CJ$2,0)))/'raw ISTD Area Cal'!$AJ26</f>
        <v>0.28806707099749018</v>
      </c>
      <c r="AC26" s="117">
        <f>(INDEX('raw ISTD Area'!$C$2:$CJ$57,MATCH($A26,'raw ISTD Area'!$C$2:$C$57,0),MATCH(AC$2,'raw ISTD Area'!$C$2:$CJ$2,0)))/'raw ISTD Area Cal'!$AJ26</f>
        <v>0.30359110790324095</v>
      </c>
      <c r="AD26" s="117">
        <f>(INDEX('raw ISTD Area'!$C$2:$CJ$57,MATCH($A26,'raw ISTD Area'!$C$2:$C$57,0),MATCH(AD$2,'raw ISTD Area'!$C$2:$CJ$2,0)))/'raw ISTD Area Cal'!$AJ26</f>
        <v>0.32068096985712219</v>
      </c>
      <c r="AE26" s="117">
        <f>(INDEX('raw ISTD Area'!$C$2:$CJ$57,MATCH($A26,'raw ISTD Area'!$C$2:$C$57,0),MATCH(AE$2,'raw ISTD Area'!$C$2:$CJ$2,0)))/'raw ISTD Area Cal'!$AJ26</f>
        <v>0.25147150272975499</v>
      </c>
      <c r="AF26" s="117">
        <f>(INDEX('raw ISTD Area'!$C$2:$CJ$57,MATCH($A26,'raw ISTD Area'!$C$2:$C$57,0),MATCH(AF$2,'raw ISTD Area'!$C$2:$CJ$2,0)))/'raw ISTD Area Cal'!$AJ26</f>
        <v>0.32193362989562657</v>
      </c>
      <c r="AG26" s="117">
        <f>(INDEX('raw ISTD Area'!$C$2:$CJ$57,MATCH($A26,'raw ISTD Area'!$C$2:$C$57,0),MATCH(AG$2,'raw ISTD Area'!$C$2:$CJ$2,0)))/'raw ISTD Area Cal'!$AJ26</f>
        <v>0.31822038763863142</v>
      </c>
      <c r="AH26" s="117">
        <f>(INDEX('raw ISTD Area'!$C$2:$CJ$57,MATCH($A26,'raw ISTD Area'!$C$2:$C$57,0),MATCH(AH$2,'raw ISTD Area'!$C$2:$CJ$2,0)))/'raw ISTD Area Cal'!$AJ26</f>
        <v>0.21594964306645212</v>
      </c>
      <c r="AI26" s="117">
        <f>(INDEX('raw ISTD Area'!$C$2:$CJ$57,MATCH($A26,'raw ISTD Area'!$C$2:$C$57,0),MATCH(AI$2,'raw ISTD Area'!$C$2:$CJ$2,0)))/'raw ISTD Area Cal'!$AJ26</f>
        <v>0.26189542376445218</v>
      </c>
      <c r="AJ26" s="117">
        <f>(INDEX('raw ISTD Area'!$C$2:$CJ$57,MATCH($A26,'raw ISTD Area'!$C$2:$C$57,0),MATCH(AJ$2,'raw ISTD Area'!$C$2:$CJ$2,0)))/'raw ISTD Area Cal'!$AJ26</f>
        <v>0.27357200483765376</v>
      </c>
      <c r="AK26" s="117">
        <f>(INDEX('raw ISTD Area'!$C$2:$CJ$57,MATCH($A26,'raw ISTD Area'!$C$2:$C$57,0),MATCH(AK$2,'raw ISTD Area'!$C$2:$CJ$2,0)))/'raw ISTD Area Cal'!$AJ26</f>
        <v>0.29486722549222827</v>
      </c>
      <c r="AL26" s="117">
        <f>(INDEX('raw ISTD Area'!$C$2:$CJ$57,MATCH($A26,'raw ISTD Area'!$C$2:$C$57,0),MATCH(AL$2,'raw ISTD Area'!$C$2:$CJ$2,0)))/'raw ISTD Area Cal'!$AJ26</f>
        <v>8.9475717036027389E-5</v>
      </c>
      <c r="AM26" s="117">
        <f>(INDEX('raw ISTD Area'!$C$2:$CJ$57,MATCH($A26,'raw ISTD Area'!$C$2:$C$57,0),MATCH(AM$2,'raw ISTD Area'!$C$2:$CJ$2,0)))/'raw ISTD Area Cal'!$AJ26</f>
        <v>3.1316500962609589E-4</v>
      </c>
      <c r="AN26" s="117">
        <f>(INDEX('raw ISTD Area'!$C$2:$CJ$57,MATCH($A26,'raw ISTD Area'!$C$2:$C$57,0),MATCH(AN$2,'raw ISTD Area'!$C$2:$CJ$2,0)))/'raw ISTD Area Cal'!$AJ26</f>
        <v>2.2368929259006847E-4</v>
      </c>
      <c r="AO26" s="117">
        <f>(INDEX('raw ISTD Area'!$C$2:$CJ$57,MATCH($A26,'raw ISTD Area'!$C$2:$C$57,0),MATCH(AO$2,'raw ISTD Area'!$C$2:$CJ$2,0)))/'raw ISTD Area Cal'!$AJ26</f>
        <v>1.0784955552937563</v>
      </c>
      <c r="AP26" s="117">
        <f>(INDEX('raw ISTD Area'!$C$2:$CJ$57,MATCH($A26,'raw ISTD Area'!$C$2:$C$57,0),MATCH(AP$2,'raw ISTD Area'!$C$2:$CJ$2,0)))/'raw ISTD Area Cal'!$AJ26</f>
        <v>0.99376205126063821</v>
      </c>
      <c r="AQ26" s="117">
        <f>(INDEX('raw ISTD Area'!$C$2:$CJ$57,MATCH($A26,'raw ISTD Area'!$C$2:$C$57,0),MATCH(AQ$2,'raw ISTD Area'!$C$2:$CJ$2,0)))/'raw ISTD Area Cal'!$AJ26</f>
        <v>8.9475717036027389E-5</v>
      </c>
      <c r="AR26" s="117">
        <f>(INDEX('raw ISTD Area'!$C$2:$CJ$57,MATCH($A26,'raw ISTD Area'!$C$2:$C$57,0),MATCH(AR$2,'raw ISTD Area'!$C$2:$CJ$2,0)))/'raw ISTD Area Cal'!$AJ26</f>
        <v>3.1316500962609589E-4</v>
      </c>
      <c r="AS26" s="117">
        <f>(INDEX('raw ISTD Area'!$C$2:$CJ$57,MATCH($A26,'raw ISTD Area'!$C$2:$C$57,0),MATCH(AS$2,'raw ISTD Area'!$C$2:$CJ$2,0)))/'raw ISTD Area Cal'!$AJ26</f>
        <v>8.9475717036027389E-5</v>
      </c>
      <c r="AT26" s="117">
        <f>(INDEX('raw ISTD Area'!$C$2:$CJ$57,MATCH($A26,'raw ISTD Area'!$C$2:$C$57,0),MATCH(AT$2,'raw ISTD Area'!$C$2:$CJ$2,0)))/'raw ISTD Area Cal'!$AJ26</f>
        <v>1.0558134610251233</v>
      </c>
      <c r="AU26" s="117">
        <f>(INDEX('raw ISTD Area'!$C$2:$CJ$57,MATCH($A26,'raw ISTD Area'!$C$2:$C$57,0),MATCH(AU$2,'raw ISTD Area'!$C$2:$CJ$2,0)))/'raw ISTD Area Cal'!$AJ26</f>
        <v>0.25930062797040737</v>
      </c>
      <c r="AV26" s="117">
        <f>(INDEX('raw ISTD Area'!$C$2:$CJ$57,MATCH($A26,'raw ISTD Area'!$C$2:$C$57,0),MATCH(AV$2,'raw ISTD Area'!$C$2:$CJ$2,0)))/'raw ISTD Area Cal'!$AJ26</f>
        <v>0.24252393102615225</v>
      </c>
      <c r="AW26" s="117">
        <f>(INDEX('raw ISTD Area'!$C$2:$CJ$57,MATCH($A26,'raw ISTD Area'!$C$2:$C$57,0),MATCH(AW$2,'raw ISTD Area'!$C$2:$CJ$2,0)))/'raw ISTD Area Cal'!$AJ26</f>
        <v>0.2615822587548261</v>
      </c>
      <c r="AX26" s="117">
        <f>(INDEX('raw ISTD Area'!$C$2:$CJ$57,MATCH($A26,'raw ISTD Area'!$C$2:$C$57,0),MATCH(AX$2,'raw ISTD Area'!$C$2:$CJ$2,0)))/'raw ISTD Area Cal'!$AJ26</f>
        <v>0.28999079891376478</v>
      </c>
      <c r="AY26" s="117">
        <f>(INDEX('raw ISTD Area'!$C$2:$CJ$57,MATCH($A26,'raw ISTD Area'!$C$2:$C$57,0),MATCH(AY$2,'raw ISTD Area'!$C$2:$CJ$2,0)))/'raw ISTD Area Cal'!$AJ26</f>
        <v>0.34609207349535398</v>
      </c>
      <c r="AZ26" s="117">
        <f>(INDEX('raw ISTD Area'!$C$2:$CJ$57,MATCH($A26,'raw ISTD Area'!$C$2:$C$57,0),MATCH(AZ$2,'raw ISTD Area'!$C$2:$CJ$2,0)))/'raw ISTD Area Cal'!$AJ26</f>
        <v>0.27321410196950963</v>
      </c>
      <c r="BA26" s="117">
        <f>(INDEX('raw ISTD Area'!$C$2:$CJ$57,MATCH($A26,'raw ISTD Area'!$C$2:$C$57,0),MATCH(BA$2,'raw ISTD Area'!$C$2:$CJ$2,0)))/'raw ISTD Area Cal'!$AJ26</f>
        <v>0.24341868819651252</v>
      </c>
      <c r="BB26" s="117">
        <f>(INDEX('raw ISTD Area'!$C$2:$CJ$57,MATCH($A26,'raw ISTD Area'!$C$2:$C$57,0),MATCH(BB$2,'raw ISTD Area'!$C$2:$CJ$2,0)))/'raw ISTD Area Cal'!$AJ26</f>
        <v>0.27639048992428861</v>
      </c>
      <c r="BC26" s="117">
        <f>(INDEX('raw ISTD Area'!$C$2:$CJ$57,MATCH($A26,'raw ISTD Area'!$C$2:$C$57,0),MATCH(BC$2,'raw ISTD Area'!$C$2:$CJ$2,0)))/'raw ISTD Area Cal'!$AJ26</f>
        <v>2.2368929259006847E-4</v>
      </c>
      <c r="BD26" s="117">
        <f>(INDEX('raw ISTD Area'!$C$2:$CJ$57,MATCH($A26,'raw ISTD Area'!$C$2:$C$57,0),MATCH(BD$2,'raw ISTD Area'!$C$2:$CJ$2,0)))/'raw ISTD Area Cal'!$AJ26</f>
        <v>1.7895143407205478E-4</v>
      </c>
      <c r="BE26" s="117">
        <f>(INDEX('raw ISTD Area'!$C$2:$CJ$57,MATCH($A26,'raw ISTD Area'!$C$2:$C$57,0),MATCH(BE$2,'raw ISTD Area'!$C$2:$CJ$2,0)))/'raw ISTD Area Cal'!$AJ26</f>
        <v>8.9475717036027389E-5</v>
      </c>
      <c r="BF26" s="117">
        <f>(INDEX('raw ISTD Area'!$C$2:$CJ$57,MATCH($A26,'raw ISTD Area'!$C$2:$C$57,0),MATCH(BF$2,'raw ISTD Area'!$C$2:$CJ$2,0)))/'raw ISTD Area Cal'!$AJ26</f>
        <v>1.1603210985232033</v>
      </c>
      <c r="BG26" s="117">
        <f>(INDEX('raw ISTD Area'!$C$2:$CJ$57,MATCH($A26,'raw ISTD Area'!$C$2:$C$57,0),MATCH(BG$2,'raw ISTD Area'!$C$2:$CJ$2,0)))/'raw ISTD Area Cal'!$AJ26</f>
        <v>1.0438684528008135</v>
      </c>
      <c r="BH26" s="117">
        <f>(INDEX('raw ISTD Area'!$C$2:$CJ$57,MATCH($A26,'raw ISTD Area'!$C$2:$C$57,0),MATCH(BH$2,'raw ISTD Area'!$C$2:$CJ$2,0)))/'raw ISTD Area Cal'!$AJ26</f>
        <v>8.9475717036027389E-5</v>
      </c>
      <c r="BI26" s="117">
        <f>(INDEX('raw ISTD Area'!$C$2:$CJ$57,MATCH($A26,'raw ISTD Area'!$C$2:$C$57,0),MATCH(BI$2,'raw ISTD Area'!$C$2:$CJ$2,0)))/'raw ISTD Area Cal'!$AJ26</f>
        <v>2.6842715110808217E-4</v>
      </c>
      <c r="BJ26" s="117">
        <f>(INDEX('raw ISTD Area'!$C$2:$CJ$57,MATCH($A26,'raw ISTD Area'!$C$2:$C$57,0),MATCH(BJ$2,'raw ISTD Area'!$C$2:$CJ$2,0)))/'raw ISTD Area Cal'!$AJ26</f>
        <v>8.9475717036027389E-5</v>
      </c>
      <c r="BK26" s="117">
        <f>(INDEX('raw ISTD Area'!$C$2:$CJ$57,MATCH($A26,'raw ISTD Area'!$C$2:$C$57,0),MATCH(BK$2,'raw ISTD Area'!$C$2:$CJ$2,0)))/'raw ISTD Area Cal'!$AJ26</f>
        <v>1.162468515732068</v>
      </c>
      <c r="BL26" s="117">
        <f>(INDEX('raw ISTD Area'!$C$2:$CJ$57,MATCH($A26,'raw ISTD Area'!$C$2:$C$57,0),MATCH(BL$2,'raw ISTD Area'!$C$2:$CJ$2,0)))/'raw ISTD Area Cal'!$AJ26</f>
        <v>0.2495030369549624</v>
      </c>
      <c r="BM26" s="117">
        <f>(INDEX('raw ISTD Area'!$C$2:$CJ$57,MATCH($A26,'raw ISTD Area'!$C$2:$C$57,0),MATCH(BM$2,'raw ISTD Area'!$C$2:$CJ$2,0)))/'raw ISTD Area Cal'!$AJ26</f>
        <v>0.31808617406307738</v>
      </c>
      <c r="BN26" s="117">
        <f>(INDEX('raw ISTD Area'!$C$2:$CJ$57,MATCH($A26,'raw ISTD Area'!$C$2:$C$57,0),MATCH(BN$2,'raw ISTD Area'!$C$2:$CJ$2,0)))/'raw ISTD Area Cal'!$AJ26</f>
        <v>0.22776043771520774</v>
      </c>
      <c r="BO26" s="117">
        <f>(INDEX('raw ISTD Area'!$C$2:$CJ$57,MATCH($A26,'raw ISTD Area'!$C$2:$C$57,0),MATCH(BO$2,'raw ISTD Area'!$C$2:$CJ$2,0)))/'raw ISTD Area Cal'!$AJ26</f>
        <v>0.27227460694063138</v>
      </c>
      <c r="BP26" s="117">
        <f>(INDEX('raw ISTD Area'!$C$2:$CJ$57,MATCH($A26,'raw ISTD Area'!$C$2:$C$57,0),MATCH(BP$2,'raw ISTD Area'!$C$2:$CJ$2,0)))/'raw ISTD Area Cal'!$AJ26</f>
        <v>1.3421357555404108E-4</v>
      </c>
      <c r="BQ26" s="117">
        <f>(INDEX('raw ISTD Area'!$C$2:$CJ$57,MATCH($A26,'raw ISTD Area'!$C$2:$C$57,0),MATCH(BQ$2,'raw ISTD Area'!$C$2:$CJ$2,0)))/'raw ISTD Area Cal'!$AJ26</f>
        <v>8.9475717036027389E-5</v>
      </c>
      <c r="BR26" s="117">
        <f>(INDEX('raw ISTD Area'!$C$2:$CJ$57,MATCH($A26,'raw ISTD Area'!$C$2:$C$57,0),MATCH(BR$2,'raw ISTD Area'!$C$2:$CJ$2,0)))/'raw ISTD Area Cal'!$AJ26</f>
        <v>8.9475717036027389E-5</v>
      </c>
      <c r="BS26" s="117">
        <f>(INDEX('raw ISTD Area'!$C$2:$CJ$57,MATCH($A26,'raw ISTD Area'!$C$2:$C$57,0),MATCH(BS$2,'raw ISTD Area'!$C$2:$CJ$2,0)))/'raw ISTD Area Cal'!$AJ26</f>
        <v>0.98642504246368401</v>
      </c>
      <c r="BT26" s="117">
        <f>(INDEX('raw ISTD Area'!$C$2:$CJ$57,MATCH($A26,'raw ISTD Area'!$C$2:$C$57,0),MATCH(BT$2,'raw ISTD Area'!$C$2:$CJ$2,0)))/'raw ISTD Area Cal'!$AJ26</f>
        <v>0.99304624552435006</v>
      </c>
      <c r="BU26" s="117">
        <f>(INDEX('raw ISTD Area'!$C$2:$CJ$57,MATCH($A26,'raw ISTD Area'!$C$2:$C$57,0),MATCH(BU$2,'raw ISTD Area'!$C$2:$CJ$2,0)))/'raw ISTD Area Cal'!$AJ26</f>
        <v>1.0308944738305896</v>
      </c>
      <c r="BV26" s="117">
        <f>(INDEX('raw ISTD Area'!$C$2:$CJ$57,MATCH($A26,'raw ISTD Area'!$C$2:$C$57,0),MATCH(BV$2,'raw ISTD Area'!$C$2:$CJ$2,0)))/'raw ISTD Area Cal'!$AJ26</f>
        <v>1.0972854558713219</v>
      </c>
      <c r="BW26" s="117">
        <f>(INDEX('raw ISTD Area'!$C$2:$CJ$57,MATCH($A26,'raw ISTD Area'!$C$2:$C$57,0),MATCH(BW$2,'raw ISTD Area'!$C$2:$CJ$2,0)))/'raw ISTD Area Cal'!$AJ26</f>
        <v>1.1150016478444553</v>
      </c>
      <c r="BX26" s="117">
        <f>(INDEX('raw ISTD Area'!$C$2:$CJ$57,MATCH($A26,'raw ISTD Area'!$C$2:$C$57,0),MATCH(BX$2,'raw ISTD Area'!$C$2:$CJ$2,0)))/'raw ISTD Area Cal'!$AJ26</f>
        <v>1.1454233916367047</v>
      </c>
      <c r="BY26" s="117">
        <f>(INDEX('raw ISTD Area'!$C$2:$CJ$57,MATCH($A26,'raw ISTD Area'!$C$2:$C$57,0),MATCH(BY$2,'raw ISTD Area'!$C$2:$CJ$2,0)))/'raw ISTD Area Cal'!$AJ26</f>
        <v>1.1065014547260328</v>
      </c>
      <c r="BZ26" s="117">
        <f>(INDEX('raw ISTD Area'!$C$2:$CJ$57,MATCH($A26,'raw ISTD Area'!$C$2:$C$57,0),MATCH(BZ$2,'raw ISTD Area'!$C$2:$CJ$2,0)))/'raw ISTD Area Cal'!$AJ26</f>
        <v>1.143454925861912</v>
      </c>
      <c r="CA26" s="117">
        <f>(INDEX('raw ISTD Area'!$C$2:$CJ$57,MATCH($A26,'raw ISTD Area'!$C$2:$C$57,0),MATCH(CA$2,'raw ISTD Area'!$C$2:$CJ$2,0)))/'raw ISTD Area Cal'!$AJ26</f>
        <v>1.1312862283450122</v>
      </c>
      <c r="CB26" s="117">
        <f>(INDEX('raw ISTD Area'!$C$2:$CJ$57,MATCH($A26,'raw ISTD Area'!$C$2:$C$57,0),MATCH(CB$2,'raw ISTD Area'!$C$2:$CJ$2,0)))/'raw ISTD Area Cal'!$AJ26</f>
        <v>1.0931248350291467</v>
      </c>
      <c r="CC26" s="117">
        <f>(INDEX('raw ISTD Area'!$C$2:$CJ$57,MATCH($A26,'raw ISTD Area'!$C$2:$C$57,0),MATCH(CC$2,'raw ISTD Area'!$C$2:$CJ$2,0)))/'raw ISTD Area Cal'!$AJ26</f>
        <v>1.0574687617902898</v>
      </c>
      <c r="CD26" s="117">
        <f>(INDEX('raw ISTD Area'!$C$2:$CJ$57,MATCH($A26,'raw ISTD Area'!$C$2:$C$57,0),MATCH(CD$2,'raw ISTD Area'!$C$2:$CJ$2,0)))/'raw ISTD Area Cal'!$AJ26</f>
        <v>1.035368259682391</v>
      </c>
      <c r="CE26" s="117">
        <f>(INDEX('raw ISTD Area'!$C$2:$CJ$57,MATCH($A26,'raw ISTD Area'!$C$2:$C$57,0),MATCH(CE$2,'raw ISTD Area'!$C$2:$CJ$2,0)))/'raw ISTD Area Cal'!$AJ26</f>
        <v>0.94692151339227792</v>
      </c>
      <c r="CF26" s="117">
        <f>(INDEX('raw ISTD Area'!$C$2:$CJ$57,MATCH($A26,'raw ISTD Area'!$C$2:$C$57,0),MATCH(CF$2,'raw ISTD Area'!$C$2:$CJ$2,0)))/'raw ISTD Area Cal'!$AJ26</f>
        <v>0.76877536077354736</v>
      </c>
      <c r="CG26" s="117">
        <f>(INDEX('raw ISTD Area'!$C$2:$CJ$57,MATCH($A26,'raw ISTD Area'!$C$2:$C$57,0),MATCH(CG$2,'raw ISTD Area'!$C$2:$CJ$2,0)))/'raw ISTD Area Cal'!$AJ26</f>
        <v>0.65737809306369321</v>
      </c>
      <c r="CH26" s="117">
        <f>(INDEX('raw ISTD Area'!$C$2:$CJ$57,MATCH($A26,'raw ISTD Area'!$C$2:$C$57,0),MATCH(CH$2,'raw ISTD Area'!$C$2:$CJ$2,0)))/'raw ISTD Area Cal'!$AJ26</f>
        <v>0.58798967450225403</v>
      </c>
      <c r="CJ26" s="148">
        <f t="shared" si="0"/>
        <v>0.28124678446641904</v>
      </c>
    </row>
    <row r="27" spans="1:88" x14ac:dyDescent="0.25">
      <c r="A27" s="101" t="s">
        <v>3</v>
      </c>
      <c r="C27" s="117">
        <f>(INDEX('raw ISTD Area'!$C$2:$CJ$57,MATCH($A27,'raw ISTD Area'!$C$2:$C$57,0),MATCH(C$2,'raw ISTD Area'!$C$2:$CJ$2,0)))/'raw ISTD Area Cal'!$AJ27</f>
        <v>5.9022917755780033E-4</v>
      </c>
      <c r="D27" s="117">
        <f>(INDEX('raw ISTD Area'!$C$2:$CJ$57,MATCH($A27,'raw ISTD Area'!$C$2:$C$57,0),MATCH(D$2,'raw ISTD Area'!$C$2:$CJ$2,0)))/'raw ISTD Area Cal'!$AJ27</f>
        <v>1.6863690787365725E-4</v>
      </c>
      <c r="E27" s="117">
        <f>(INDEX('raw ISTD Area'!$C$2:$CJ$57,MATCH($A27,'raw ISTD Area'!$C$2:$C$57,0),MATCH(E$2,'raw ISTD Area'!$C$2:$CJ$2,0)))/'raw ISTD Area Cal'!$AJ27</f>
        <v>8.4318453936828625E-5</v>
      </c>
      <c r="F27" s="117">
        <f>(INDEX('raw ISTD Area'!$C$2:$CJ$57,MATCH($A27,'raw ISTD Area'!$C$2:$C$57,0),MATCH(F$2,'raw ISTD Area'!$C$2:$CJ$2,0)))/'raw ISTD Area Cal'!$AJ27</f>
        <v>1.0121587210576908</v>
      </c>
      <c r="G27" s="117">
        <f>(INDEX('raw ISTD Area'!$C$2:$CJ$57,MATCH($A27,'raw ISTD Area'!$C$2:$C$57,0),MATCH(G$2,'raw ISTD Area'!$C$2:$CJ$2,0)))/'raw ISTD Area Cal'!$AJ27</f>
        <v>1.0186090827838581</v>
      </c>
      <c r="H27" s="117">
        <f>(INDEX('raw ISTD Area'!$C$2:$CJ$57,MATCH($A27,'raw ISTD Area'!$C$2:$C$57,0),MATCH(H$2,'raw ISTD Area'!$C$2:$CJ$2,0)))/'raw ISTD Area Cal'!$AJ27</f>
        <v>0.98273158063373756</v>
      </c>
      <c r="I27" s="117">
        <f>(INDEX('raw ISTD Area'!$C$2:$CJ$57,MATCH($A27,'raw ISTD Area'!$C$2:$C$57,0),MATCH(I$2,'raw ISTD Area'!$C$2:$CJ$2,0)))/'raw ISTD Area Cal'!$AJ27</f>
        <v>1.0543179480261051</v>
      </c>
      <c r="J27" s="117">
        <f>(INDEX('raw ISTD Area'!$C$2:$CJ$57,MATCH($A27,'raw ISTD Area'!$C$2:$C$57,0),MATCH(J$2,'raw ISTD Area'!$C$2:$CJ$2,0)))/'raw ISTD Area Cal'!$AJ27</f>
        <v>0.99693924012209323</v>
      </c>
      <c r="K27" s="117">
        <f>(INDEX('raw ISTD Area'!$C$2:$CJ$57,MATCH($A27,'raw ISTD Area'!$C$2:$C$57,0),MATCH(K$2,'raw ISTD Area'!$C$2:$CJ$2,0)))/'raw ISTD Area Cal'!$AJ27</f>
        <v>1.0576063677296415</v>
      </c>
      <c r="L27" s="117">
        <f>(INDEX('raw ISTD Area'!$C$2:$CJ$57,MATCH($A27,'raw ISTD Area'!$C$2:$C$57,0),MATCH(L$2,'raw ISTD Area'!$C$2:$CJ$2,0)))/'raw ISTD Area Cal'!$AJ27</f>
        <v>1.0063829069630179</v>
      </c>
      <c r="M27" s="117">
        <f>(INDEX('raw ISTD Area'!$C$2:$CJ$57,MATCH($A27,'raw ISTD Area'!$C$2:$C$57,0),MATCH(M$2,'raw ISTD Area'!$C$2:$CJ$2,0)))/'raw ISTD Area Cal'!$AJ27</f>
        <v>1.0491745223359585</v>
      </c>
      <c r="N27" s="117">
        <f>(INDEX('raw ISTD Area'!$C$2:$CJ$57,MATCH($A27,'raw ISTD Area'!$C$2:$C$57,0),MATCH(N$2,'raw ISTD Area'!$C$2:$CJ$2,0)))/'raw ISTD Area Cal'!$AJ27</f>
        <v>1.0441154150997487</v>
      </c>
      <c r="O27" s="117">
        <f>(INDEX('raw ISTD Area'!$C$2:$CJ$57,MATCH($A27,'raw ISTD Area'!$C$2:$C$57,0),MATCH(O$2,'raw ISTD Area'!$C$2:$CJ$2,0)))/'raw ISTD Area Cal'!$AJ27</f>
        <v>1.0162060068466585</v>
      </c>
      <c r="P27" s="117">
        <f>(INDEX('raw ISTD Area'!$C$2:$CJ$57,MATCH($A27,'raw ISTD Area'!$C$2:$C$57,0),MATCH(P$2,'raw ISTD Area'!$C$2:$CJ$2,0)))/'raw ISTD Area Cal'!$AJ27</f>
        <v>0.99854129074689291</v>
      </c>
      <c r="Q27" s="117">
        <f>(INDEX('raw ISTD Area'!$C$2:$CJ$57,MATCH($A27,'raw ISTD Area'!$C$2:$C$57,0),MATCH(Q$2,'raw ISTD Area'!$C$2:$CJ$2,0)))/'raw ISTD Area Cal'!$AJ27</f>
        <v>1.0510716875495372</v>
      </c>
      <c r="R27" s="117">
        <f>(INDEX('raw ISTD Area'!$C$2:$CJ$57,MATCH($A27,'raw ISTD Area'!$C$2:$C$57,0),MATCH(R$2,'raw ISTD Area'!$C$2:$CJ$2,0)))/'raw ISTD Area Cal'!$AJ27</f>
        <v>0.98108737078196939</v>
      </c>
      <c r="S27" s="117">
        <f>(INDEX('raw ISTD Area'!$C$2:$CJ$57,MATCH($A27,'raw ISTD Area'!$C$2:$C$57,0),MATCH(S$2,'raw ISTD Area'!$C$2:$CJ$2,0)))/'raw ISTD Area Cal'!$AJ27</f>
        <v>0.89057151048078387</v>
      </c>
      <c r="T27" s="117">
        <f>(INDEX('raw ISTD Area'!$C$2:$CJ$57,MATCH($A27,'raw ISTD Area'!$C$2:$C$57,0),MATCH(T$2,'raw ISTD Area'!$C$2:$CJ$2,0)))/'raw ISTD Area Cal'!$AJ27</f>
        <v>0.80810806253056544</v>
      </c>
      <c r="U27" s="117">
        <f>(INDEX('raw ISTD Area'!$C$2:$CJ$57,MATCH($A27,'raw ISTD Area'!$C$2:$C$57,0),MATCH(U$2,'raw ISTD Area'!$C$2:$CJ$2,0)))/'raw ISTD Area Cal'!$AJ27</f>
        <v>0.75190981298166926</v>
      </c>
      <c r="V27" s="117">
        <f>(INDEX('raw ISTD Area'!$C$2:$CJ$57,MATCH($A27,'raw ISTD Area'!$C$2:$C$57,0),MATCH(V$2,'raw ISTD Area'!$C$2:$CJ$2,0)))/'raw ISTD Area Cal'!$AJ27</f>
        <v>2.1079613484207156E-4</v>
      </c>
      <c r="W27" s="117">
        <f>(INDEX('raw ISTD Area'!$C$2:$CJ$57,MATCH($A27,'raw ISTD Area'!$C$2:$C$57,0),MATCH(W$2,'raw ISTD Area'!$C$2:$CJ$2,0)))/'raw ISTD Area Cal'!$AJ27</f>
        <v>0</v>
      </c>
      <c r="X27" s="117">
        <f>(INDEX('raw ISTD Area'!$C$2:$CJ$57,MATCH($A27,'raw ISTD Area'!$C$2:$C$57,0),MATCH(X$2,'raw ISTD Area'!$C$2:$CJ$2,0)))/'raw ISTD Area Cal'!$AJ27</f>
        <v>8.4318453936828625E-5</v>
      </c>
      <c r="Y27" s="117">
        <f>(INDEX('raw ISTD Area'!$C$2:$CJ$57,MATCH($A27,'raw ISTD Area'!$C$2:$C$57,0),MATCH(Y$2,'raw ISTD Area'!$C$2:$CJ$2,0)))/'raw ISTD Area Cal'!$AJ27</f>
        <v>1.0731631224809863</v>
      </c>
      <c r="Z27" s="117">
        <f>(INDEX('raw ISTD Area'!$C$2:$CJ$57,MATCH($A27,'raw ISTD Area'!$C$2:$C$57,0),MATCH(Z$2,'raw ISTD Area'!$C$2:$CJ$2,0)))/'raw ISTD Area Cal'!$AJ27</f>
        <v>0.14667195062311339</v>
      </c>
      <c r="AA27" s="117">
        <f>(INDEX('raw ISTD Area'!$C$2:$CJ$57,MATCH($A27,'raw ISTD Area'!$C$2:$C$57,0),MATCH(AA$2,'raw ISTD Area'!$C$2:$CJ$2,0)))/'raw ISTD Area Cal'!$AJ27</f>
        <v>0.17913455538879242</v>
      </c>
      <c r="AB27" s="117">
        <f>(INDEX('raw ISTD Area'!$C$2:$CJ$57,MATCH($A27,'raw ISTD Area'!$C$2:$C$57,0),MATCH(AB$2,'raw ISTD Area'!$C$2:$CJ$2,0)))/'raw ISTD Area Cal'!$AJ27</f>
        <v>0.16867906710062566</v>
      </c>
      <c r="AC27" s="117">
        <f>(INDEX('raw ISTD Area'!$C$2:$CJ$57,MATCH($A27,'raw ISTD Area'!$C$2:$C$57,0),MATCH(AC$2,'raw ISTD Area'!$C$2:$CJ$2,0)))/'raw ISTD Area Cal'!$AJ27</f>
        <v>0.17727954940218218</v>
      </c>
      <c r="AD27" s="117">
        <f>(INDEX('raw ISTD Area'!$C$2:$CJ$57,MATCH($A27,'raw ISTD Area'!$C$2:$C$57,0),MATCH(AD$2,'raw ISTD Area'!$C$2:$CJ$2,0)))/'raw ISTD Area Cal'!$AJ27</f>
        <v>9.4689623771058537E-2</v>
      </c>
      <c r="AE27" s="117">
        <f>(INDEX('raw ISTD Area'!$C$2:$CJ$57,MATCH($A27,'raw ISTD Area'!$C$2:$C$57,0),MATCH(AE$2,'raw ISTD Area'!$C$2:$CJ$2,0)))/'raw ISTD Area Cal'!$AJ27</f>
        <v>8.8534376633670045E-2</v>
      </c>
      <c r="AF27" s="117">
        <f>(INDEX('raw ISTD Area'!$C$2:$CJ$57,MATCH($A27,'raw ISTD Area'!$C$2:$C$57,0),MATCH(AF$2,'raw ISTD Area'!$C$2:$CJ$2,0)))/'raw ISTD Area Cal'!$AJ27</f>
        <v>0.1679202010151942</v>
      </c>
      <c r="AG27" s="117">
        <f>(INDEX('raw ISTD Area'!$C$2:$CJ$57,MATCH($A27,'raw ISTD Area'!$C$2:$C$57,0),MATCH(AG$2,'raw ISTD Area'!$C$2:$CJ$2,0)))/'raw ISTD Area Cal'!$AJ27</f>
        <v>0.11033069697634025</v>
      </c>
      <c r="AH27" s="117">
        <f>(INDEX('raw ISTD Area'!$C$2:$CJ$57,MATCH($A27,'raw ISTD Area'!$C$2:$C$57,0),MATCH(AH$2,'raw ISTD Area'!$C$2:$CJ$2,0)))/'raw ISTD Area Cal'!$AJ27</f>
        <v>0.10978262702575087</v>
      </c>
      <c r="AI27" s="117">
        <f>(INDEX('raw ISTD Area'!$C$2:$CJ$57,MATCH($A27,'raw ISTD Area'!$C$2:$C$57,0),MATCH(AI$2,'raw ISTD Area'!$C$2:$CJ$2,0)))/'raw ISTD Area Cal'!$AJ27</f>
        <v>0.10480783824347797</v>
      </c>
      <c r="AJ27" s="117">
        <f>(INDEX('raw ISTD Area'!$C$2:$CJ$57,MATCH($A27,'raw ISTD Area'!$C$2:$C$57,0),MATCH(AJ$2,'raw ISTD Area'!$C$2:$CJ$2,0)))/'raw ISTD Area Cal'!$AJ27</f>
        <v>0.13065144437511594</v>
      </c>
      <c r="AK27" s="117">
        <f>(INDEX('raw ISTD Area'!$C$2:$CJ$57,MATCH($A27,'raw ISTD Area'!$C$2:$C$57,0),MATCH(AK$2,'raw ISTD Area'!$C$2:$CJ$2,0)))/'raw ISTD Area Cal'!$AJ27</f>
        <v>0.13305452031231557</v>
      </c>
      <c r="AL27" s="117">
        <f>(INDEX('raw ISTD Area'!$C$2:$CJ$57,MATCH($A27,'raw ISTD Area'!$C$2:$C$57,0),MATCH(AL$2,'raw ISTD Area'!$C$2:$CJ$2,0)))/'raw ISTD Area Cal'!$AJ27</f>
        <v>2.1079613484207156E-4</v>
      </c>
      <c r="AM27" s="117">
        <f>(INDEX('raw ISTD Area'!$C$2:$CJ$57,MATCH($A27,'raw ISTD Area'!$C$2:$C$57,0),MATCH(AM$2,'raw ISTD Area'!$C$2:$CJ$2,0)))/'raw ISTD Area Cal'!$AJ27</f>
        <v>1.2647768090524292E-4</v>
      </c>
      <c r="AN27" s="117">
        <f>(INDEX('raw ISTD Area'!$C$2:$CJ$57,MATCH($A27,'raw ISTD Area'!$C$2:$C$57,0),MATCH(AN$2,'raw ISTD Area'!$C$2:$CJ$2,0)))/'raw ISTD Area Cal'!$AJ27</f>
        <v>8.4318453936828625E-5</v>
      </c>
      <c r="AO27" s="117">
        <f>(INDEX('raw ISTD Area'!$C$2:$CJ$57,MATCH($A27,'raw ISTD Area'!$C$2:$C$57,0),MATCH(AO$2,'raw ISTD Area'!$C$2:$CJ$2,0)))/'raw ISTD Area Cal'!$AJ27</f>
        <v>1.0485421339314323</v>
      </c>
      <c r="AP27" s="117">
        <f>(INDEX('raw ISTD Area'!$C$2:$CJ$57,MATCH($A27,'raw ISTD Area'!$C$2:$C$57,0),MATCH(AP$2,'raw ISTD Area'!$C$2:$CJ$2,0)))/'raw ISTD Area Cal'!$AJ27</f>
        <v>1.0464763318099799</v>
      </c>
      <c r="AQ27" s="117">
        <f>(INDEX('raw ISTD Area'!$C$2:$CJ$57,MATCH($A27,'raw ISTD Area'!$C$2:$C$57,0),MATCH(AQ$2,'raw ISTD Area'!$C$2:$CJ$2,0)))/'raw ISTD Area Cal'!$AJ27</f>
        <v>1.2647768090524292E-4</v>
      </c>
      <c r="AR27" s="117">
        <f>(INDEX('raw ISTD Area'!$C$2:$CJ$57,MATCH($A27,'raw ISTD Area'!$C$2:$C$57,0),MATCH(AR$2,'raw ISTD Area'!$C$2:$CJ$2,0)))/'raw ISTD Area Cal'!$AJ27</f>
        <v>8.4318453936828625E-5</v>
      </c>
      <c r="AS27" s="117">
        <f>(INDEX('raw ISTD Area'!$C$2:$CJ$57,MATCH($A27,'raw ISTD Area'!$C$2:$C$57,0),MATCH(AS$2,'raw ISTD Area'!$C$2:$CJ$2,0)))/'raw ISTD Area Cal'!$AJ27</f>
        <v>2.5295536181048583E-4</v>
      </c>
      <c r="AT27" s="117">
        <f>(INDEX('raw ISTD Area'!$C$2:$CJ$57,MATCH($A27,'raw ISTD Area'!$C$2:$C$57,0),MATCH(AT$2,'raw ISTD Area'!$C$2:$CJ$2,0)))/'raw ISTD Area Cal'!$AJ27</f>
        <v>1.032943219953119</v>
      </c>
      <c r="AU27" s="117">
        <f>(INDEX('raw ISTD Area'!$C$2:$CJ$57,MATCH($A27,'raw ISTD Area'!$C$2:$C$57,0),MATCH(AU$2,'raw ISTD Area'!$C$2:$CJ$2,0)))/'raw ISTD Area Cal'!$AJ27</f>
        <v>0.1381557867754937</v>
      </c>
      <c r="AV27" s="117">
        <f>(INDEX('raw ISTD Area'!$C$2:$CJ$57,MATCH($A27,'raw ISTD Area'!$C$2:$C$57,0),MATCH(AV$2,'raw ISTD Area'!$C$2:$CJ$2,0)))/'raw ISTD Area Cal'!$AJ27</f>
        <v>0.13752339837096747</v>
      </c>
      <c r="AW27" s="117">
        <f>(INDEX('raw ISTD Area'!$C$2:$CJ$57,MATCH($A27,'raw ISTD Area'!$C$2:$C$57,0),MATCH(AW$2,'raw ISTD Area'!$C$2:$CJ$2,0)))/'raw ISTD Area Cal'!$AJ27</f>
        <v>0.12955530447393718</v>
      </c>
      <c r="AX27" s="117">
        <f>(INDEX('raw ISTD Area'!$C$2:$CJ$57,MATCH($A27,'raw ISTD Area'!$C$2:$C$57,0),MATCH(AX$2,'raw ISTD Area'!$C$2:$CJ$2,0)))/'raw ISTD Area Cal'!$AJ27</f>
        <v>0.14662979139614496</v>
      </c>
      <c r="AY27" s="117">
        <f>(INDEX('raw ISTD Area'!$C$2:$CJ$57,MATCH($A27,'raw ISTD Area'!$C$2:$C$57,0),MATCH(AY$2,'raw ISTD Area'!$C$2:$CJ$2,0)))/'raw ISTD Area Cal'!$AJ27</f>
        <v>0.14544933304102936</v>
      </c>
      <c r="AZ27" s="117">
        <f>(INDEX('raw ISTD Area'!$C$2:$CJ$57,MATCH($A27,'raw ISTD Area'!$C$2:$C$57,0),MATCH(AZ$2,'raw ISTD Area'!$C$2:$CJ$2,0)))/'raw ISTD Area Cal'!$AJ27</f>
        <v>0.15818141958549048</v>
      </c>
      <c r="BA27" s="117">
        <f>(INDEX('raw ISTD Area'!$C$2:$CJ$57,MATCH($A27,'raw ISTD Area'!$C$2:$C$57,0),MATCH(BA$2,'raw ISTD Area'!$C$2:$CJ$2,0)))/'raw ISTD Area Cal'!$AJ27</f>
        <v>0.12748950235248488</v>
      </c>
      <c r="BB27" s="117">
        <f>(INDEX('raw ISTD Area'!$C$2:$CJ$57,MATCH($A27,'raw ISTD Area'!$C$2:$C$57,0),MATCH(BB$2,'raw ISTD Area'!$C$2:$CJ$2,0)))/'raw ISTD Area Cal'!$AJ27</f>
        <v>0.16020506247997437</v>
      </c>
      <c r="BC27" s="117">
        <f>(INDEX('raw ISTD Area'!$C$2:$CJ$57,MATCH($A27,'raw ISTD Area'!$C$2:$C$57,0),MATCH(BC$2,'raw ISTD Area'!$C$2:$CJ$2,0)))/'raw ISTD Area Cal'!$AJ27</f>
        <v>1.2647768090524292E-4</v>
      </c>
      <c r="BD27" s="117">
        <f>(INDEX('raw ISTD Area'!$C$2:$CJ$57,MATCH($A27,'raw ISTD Area'!$C$2:$C$57,0),MATCH(BD$2,'raw ISTD Area'!$C$2:$CJ$2,0)))/'raw ISTD Area Cal'!$AJ27</f>
        <v>2.1079613484207156E-4</v>
      </c>
      <c r="BE27" s="117">
        <f>(INDEX('raw ISTD Area'!$C$2:$CJ$57,MATCH($A27,'raw ISTD Area'!$C$2:$C$57,0),MATCH(BE$2,'raw ISTD Area'!$C$2:$CJ$2,0)))/'raw ISTD Area Cal'!$AJ27</f>
        <v>1.6863690787365725E-4</v>
      </c>
      <c r="BF27" s="117">
        <f>(INDEX('raw ISTD Area'!$C$2:$CJ$57,MATCH($A27,'raw ISTD Area'!$C$2:$C$57,0),MATCH(BF$2,'raw ISTD Area'!$C$2:$CJ$2,0)))/'raw ISTD Area Cal'!$AJ27</f>
        <v>1.0211807956289314</v>
      </c>
      <c r="BG27" s="117">
        <f>(INDEX('raw ISTD Area'!$C$2:$CJ$57,MATCH($A27,'raw ISTD Area'!$C$2:$C$57,0),MATCH(BG$2,'raw ISTD Area'!$C$2:$CJ$2,0)))/'raw ISTD Area Cal'!$AJ27</f>
        <v>1.0528423750822105</v>
      </c>
      <c r="BH27" s="117">
        <f>(INDEX('raw ISTD Area'!$C$2:$CJ$57,MATCH($A27,'raw ISTD Area'!$C$2:$C$57,0),MATCH(BH$2,'raw ISTD Area'!$C$2:$CJ$2,0)))/'raw ISTD Area Cal'!$AJ27</f>
        <v>2.1079613484207156E-4</v>
      </c>
      <c r="BI27" s="117">
        <f>(INDEX('raw ISTD Area'!$C$2:$CJ$57,MATCH($A27,'raw ISTD Area'!$C$2:$C$57,0),MATCH(BI$2,'raw ISTD Area'!$C$2:$CJ$2,0)))/'raw ISTD Area Cal'!$AJ27</f>
        <v>2.5295536181048583E-4</v>
      </c>
      <c r="BJ27" s="117">
        <f>(INDEX('raw ISTD Area'!$C$2:$CJ$57,MATCH($A27,'raw ISTD Area'!$C$2:$C$57,0),MATCH(BJ$2,'raw ISTD Area'!$C$2:$CJ$2,0)))/'raw ISTD Area Cal'!$AJ27</f>
        <v>8.4318453936828625E-5</v>
      </c>
      <c r="BK27" s="117">
        <f>(INDEX('raw ISTD Area'!$C$2:$CJ$57,MATCH($A27,'raw ISTD Area'!$C$2:$C$57,0),MATCH(BK$2,'raw ISTD Area'!$C$2:$CJ$2,0)))/'raw ISTD Area Cal'!$AJ27</f>
        <v>1.0305823032428878</v>
      </c>
      <c r="BL27" s="117">
        <f>(INDEX('raw ISTD Area'!$C$2:$CJ$57,MATCH($A27,'raw ISTD Area'!$C$2:$C$57,0),MATCH(BL$2,'raw ISTD Area'!$C$2:$CJ$2,0)))/'raw ISTD Area Cal'!$AJ27</f>
        <v>0.15915108180576401</v>
      </c>
      <c r="BM27" s="117">
        <f>(INDEX('raw ISTD Area'!$C$2:$CJ$57,MATCH($A27,'raw ISTD Area'!$C$2:$C$57,0),MATCH(BM$2,'raw ISTD Area'!$C$2:$CJ$2,0)))/'raw ISTD Area Cal'!$AJ27</f>
        <v>0.11960572690939139</v>
      </c>
      <c r="BN27" s="117">
        <f>(INDEX('raw ISTD Area'!$C$2:$CJ$57,MATCH($A27,'raw ISTD Area'!$C$2:$C$57,0),MATCH(BN$2,'raw ISTD Area'!$C$2:$CJ$2,0)))/'raw ISTD Area Cal'!$AJ27</f>
        <v>0.10480783824347797</v>
      </c>
      <c r="BO27" s="117">
        <f>(INDEX('raw ISTD Area'!$C$2:$CJ$57,MATCH($A27,'raw ISTD Area'!$C$2:$C$57,0),MATCH(BO$2,'raw ISTD Area'!$C$2:$CJ$2,0)))/'raw ISTD Area Cal'!$AJ27</f>
        <v>0.15788630499671158</v>
      </c>
      <c r="BP27" s="117">
        <f>(INDEX('raw ISTD Area'!$C$2:$CJ$57,MATCH($A27,'raw ISTD Area'!$C$2:$C$57,0),MATCH(BP$2,'raw ISTD Area'!$C$2:$CJ$2,0)))/'raw ISTD Area Cal'!$AJ27</f>
        <v>1.6863690787365725E-4</v>
      </c>
      <c r="BQ27" s="117">
        <f>(INDEX('raw ISTD Area'!$C$2:$CJ$57,MATCH($A27,'raw ISTD Area'!$C$2:$C$57,0),MATCH(BQ$2,'raw ISTD Area'!$C$2:$CJ$2,0)))/'raw ISTD Area Cal'!$AJ27</f>
        <v>2.9511458877890017E-4</v>
      </c>
      <c r="BR27" s="117">
        <f>(INDEX('raw ISTD Area'!$C$2:$CJ$57,MATCH($A27,'raw ISTD Area'!$C$2:$C$57,0),MATCH(BR$2,'raw ISTD Area'!$C$2:$CJ$2,0)))/'raw ISTD Area Cal'!$AJ27</f>
        <v>1.2647768090524292E-4</v>
      </c>
      <c r="BS27" s="117">
        <f>(INDEX('raw ISTD Area'!$C$2:$CJ$57,MATCH($A27,'raw ISTD Area'!$C$2:$C$57,0),MATCH(BS$2,'raw ISTD Area'!$C$2:$CJ$2,0)))/'raw ISTD Area Cal'!$AJ27</f>
        <v>1.0703806135010709</v>
      </c>
      <c r="BT27" s="117">
        <f>(INDEX('raw ISTD Area'!$C$2:$CJ$57,MATCH($A27,'raw ISTD Area'!$C$2:$C$57,0),MATCH(BT$2,'raw ISTD Area'!$C$2:$CJ$2,0)))/'raw ISTD Area Cal'!$AJ27</f>
        <v>1.0335756083576453</v>
      </c>
      <c r="BU27" s="117">
        <f>(INDEX('raw ISTD Area'!$C$2:$CJ$57,MATCH($A27,'raw ISTD Area'!$C$2:$C$57,0),MATCH(BU$2,'raw ISTD Area'!$C$2:$CJ$2,0)))/'raw ISTD Area Cal'!$AJ27</f>
        <v>0.99217524747466235</v>
      </c>
      <c r="BV27" s="117">
        <f>(INDEX('raw ISTD Area'!$C$2:$CJ$57,MATCH($A27,'raw ISTD Area'!$C$2:$C$57,0),MATCH(BV$2,'raw ISTD Area'!$C$2:$CJ$2,0)))/'raw ISTD Area Cal'!$AJ27</f>
        <v>1.0797821211150274</v>
      </c>
      <c r="BW27" s="117">
        <f>(INDEX('raw ISTD Area'!$C$2:$CJ$57,MATCH($A27,'raw ISTD Area'!$C$2:$C$57,0),MATCH(BW$2,'raw ISTD Area'!$C$2:$CJ$2,0)))/'raw ISTD Area Cal'!$AJ27</f>
        <v>1.0354727735712239</v>
      </c>
      <c r="BX27" s="117">
        <f>(INDEX('raw ISTD Area'!$C$2:$CJ$57,MATCH($A27,'raw ISTD Area'!$C$2:$C$57,0),MATCH(BX$2,'raw ISTD Area'!$C$2:$CJ$2,0)))/'raw ISTD Area Cal'!$AJ27</f>
        <v>1.0946221690079092</v>
      </c>
      <c r="BY27" s="117">
        <f>(INDEX('raw ISTD Area'!$C$2:$CJ$57,MATCH($A27,'raw ISTD Area'!$C$2:$C$57,0),MATCH(BY$2,'raw ISTD Area'!$C$2:$CJ$2,0)))/'raw ISTD Area Cal'!$AJ27</f>
        <v>1.0613163797028617</v>
      </c>
      <c r="BZ27" s="117">
        <f>(INDEX('raw ISTD Area'!$C$2:$CJ$57,MATCH($A27,'raw ISTD Area'!$C$2:$C$57,0),MATCH(BZ$2,'raw ISTD Area'!$C$2:$CJ$2,0)))/'raw ISTD Area Cal'!$AJ27</f>
        <v>1.0885512403244575</v>
      </c>
      <c r="CA27" s="117">
        <f>(INDEX('raw ISTD Area'!$C$2:$CJ$57,MATCH($A27,'raw ISTD Area'!$C$2:$C$57,0),MATCH(CA$2,'raw ISTD Area'!$C$2:$CJ$2,0)))/'raw ISTD Area Cal'!$AJ27</f>
        <v>1.0763250645036173</v>
      </c>
      <c r="CB27" s="117">
        <f>(INDEX('raw ISTD Area'!$C$2:$CJ$57,MATCH($A27,'raw ISTD Area'!$C$2:$C$57,0),MATCH(CB$2,'raw ISTD Area'!$C$2:$CJ$2,0)))/'raw ISTD Area Cal'!$AJ27</f>
        <v>1.0478254270729692</v>
      </c>
      <c r="CC27" s="117">
        <f>(INDEX('raw ISTD Area'!$C$2:$CJ$57,MATCH($A27,'raw ISTD Area'!$C$2:$C$57,0),MATCH(CC$2,'raw ISTD Area'!$C$2:$CJ$2,0)))/'raw ISTD Area Cal'!$AJ27</f>
        <v>1.0562151132396838</v>
      </c>
      <c r="CD27" s="117">
        <f>(INDEX('raw ISTD Area'!$C$2:$CJ$57,MATCH($A27,'raw ISTD Area'!$C$2:$C$57,0),MATCH(CD$2,'raw ISTD Area'!$C$2:$CJ$2,0)))/'raw ISTD Area Cal'!$AJ27</f>
        <v>1.077716318993575</v>
      </c>
      <c r="CE27" s="117">
        <f>(INDEX('raw ISTD Area'!$C$2:$CJ$57,MATCH($A27,'raw ISTD Area'!$C$2:$C$57,0),MATCH(CE$2,'raw ISTD Area'!$C$2:$CJ$2,0)))/'raw ISTD Area Cal'!$AJ27</f>
        <v>1.0392671039983812</v>
      </c>
      <c r="CF27" s="117">
        <f>(INDEX('raw ISTD Area'!$C$2:$CJ$57,MATCH($A27,'raw ISTD Area'!$C$2:$C$57,0),MATCH(CF$2,'raw ISTD Area'!$C$2:$CJ$2,0)))/'raw ISTD Area Cal'!$AJ27</f>
        <v>0.9191976255923372</v>
      </c>
      <c r="CG27" s="117">
        <f>(INDEX('raw ISTD Area'!$C$2:$CJ$57,MATCH($A27,'raw ISTD Area'!$C$2:$C$57,0),MATCH(CG$2,'raw ISTD Area'!$C$2:$CJ$2,0)))/'raw ISTD Area Cal'!$AJ27</f>
        <v>0.87311759051586035</v>
      </c>
      <c r="CH27" s="117">
        <f>(INDEX('raw ISTD Area'!$C$2:$CJ$57,MATCH($A27,'raw ISTD Area'!$C$2:$C$57,0),MATCH(CH$2,'raw ISTD Area'!$C$2:$CJ$2,0)))/'raw ISTD Area Cal'!$AJ27</f>
        <v>0.81746741091755348</v>
      </c>
      <c r="CJ27" s="148">
        <f t="shared" si="0"/>
        <v>0.13773630246715798</v>
      </c>
    </row>
    <row r="28" spans="1:88" x14ac:dyDescent="0.25">
      <c r="A28" s="101" t="s">
        <v>205</v>
      </c>
      <c r="C28" s="117">
        <f>(INDEX('raw ISTD Area'!$C$2:$CJ$57,MATCH($A28,'raw ISTD Area'!$C$2:$C$57,0),MATCH(C$2,'raw ISTD Area'!$C$2:$CJ$2,0)))/'raw ISTD Area Cal'!$AJ28</f>
        <v>8.9212220408901239E-5</v>
      </c>
      <c r="D28" s="117">
        <f>(INDEX('raw ISTD Area'!$C$2:$CJ$57,MATCH($A28,'raw ISTD Area'!$C$2:$C$57,0),MATCH(D$2,'raw ISTD Area'!$C$2:$CJ$2,0)))/'raw ISTD Area Cal'!$AJ28</f>
        <v>3.5684888163560498E-5</v>
      </c>
      <c r="E28" s="117">
        <f>(INDEX('raw ISTD Area'!$C$2:$CJ$57,MATCH($A28,'raw ISTD Area'!$C$2:$C$57,0),MATCH(E$2,'raw ISTD Area'!$C$2:$CJ$2,0)))/'raw ISTD Area Cal'!$AJ28</f>
        <v>5.3527332245340748E-5</v>
      </c>
      <c r="F28" s="117">
        <f>(INDEX('raw ISTD Area'!$C$2:$CJ$57,MATCH($A28,'raw ISTD Area'!$C$2:$C$57,0),MATCH(F$2,'raw ISTD Area'!$C$2:$CJ$2,0)))/'raw ISTD Area Cal'!$AJ28</f>
        <v>0.95535582591484158</v>
      </c>
      <c r="G28" s="117">
        <f>(INDEX('raw ISTD Area'!$C$2:$CJ$57,MATCH($A28,'raw ISTD Area'!$C$2:$C$57,0),MATCH(G$2,'raw ISTD Area'!$C$2:$CJ$2,0)))/'raw ISTD Area Cal'!$AJ28</f>
        <v>0.96083345624794814</v>
      </c>
      <c r="H28" s="117">
        <f>(INDEX('raw ISTD Area'!$C$2:$CJ$57,MATCH($A28,'raw ISTD Area'!$C$2:$C$57,0),MATCH(H$2,'raw ISTD Area'!$C$2:$CJ$2,0)))/'raw ISTD Area Cal'!$AJ28</f>
        <v>0.90257787632093567</v>
      </c>
      <c r="I28" s="117">
        <f>(INDEX('raw ISTD Area'!$C$2:$CJ$57,MATCH($A28,'raw ISTD Area'!$C$2:$C$57,0),MATCH(I$2,'raw ISTD Area'!$C$2:$CJ$2,0)))/'raw ISTD Area Cal'!$AJ28</f>
        <v>0.95933469094507862</v>
      </c>
      <c r="J28" s="117">
        <f>(INDEX('raw ISTD Area'!$C$2:$CJ$57,MATCH($A28,'raw ISTD Area'!$C$2:$C$57,0),MATCH(J$2,'raw ISTD Area'!$C$2:$CJ$2,0)))/'raw ISTD Area Cal'!$AJ28</f>
        <v>0.94473957168618239</v>
      </c>
      <c r="K28" s="117">
        <f>(INDEX('raw ISTD Area'!$C$2:$CJ$57,MATCH($A28,'raw ISTD Area'!$C$2:$C$57,0),MATCH(K$2,'raw ISTD Area'!$C$2:$CJ$2,0)))/'raw ISTD Area Cal'!$AJ28</f>
        <v>0.96863060431168613</v>
      </c>
      <c r="L28" s="117">
        <f>(INDEX('raw ISTD Area'!$C$2:$CJ$57,MATCH($A28,'raw ISTD Area'!$C$2:$C$57,0),MATCH(L$2,'raw ISTD Area'!$C$2:$CJ$2,0)))/'raw ISTD Area Cal'!$AJ28</f>
        <v>0.93155400550974676</v>
      </c>
      <c r="M28" s="117">
        <f>(INDEX('raw ISTD Area'!$C$2:$CJ$57,MATCH($A28,'raw ISTD Area'!$C$2:$C$57,0),MATCH(M$2,'raw ISTD Area'!$C$2:$CJ$2,0)))/'raw ISTD Area Cal'!$AJ28</f>
        <v>0.96408078107083217</v>
      </c>
      <c r="N28" s="117">
        <f>(INDEX('raw ISTD Area'!$C$2:$CJ$57,MATCH($A28,'raw ISTD Area'!$C$2:$C$57,0),MATCH(N$2,'raw ISTD Area'!$C$2:$CJ$2,0)))/'raw ISTD Area Cal'!$AJ28</f>
        <v>0.96866628919984965</v>
      </c>
      <c r="O28" s="117">
        <f>(INDEX('raw ISTD Area'!$C$2:$CJ$57,MATCH($A28,'raw ISTD Area'!$C$2:$C$57,0),MATCH(O$2,'raw ISTD Area'!$C$2:$CJ$2,0)))/'raw ISTD Area Cal'!$AJ28</f>
        <v>0.94293748483392259</v>
      </c>
      <c r="P28" s="117">
        <f>(INDEX('raw ISTD Area'!$C$2:$CJ$57,MATCH($A28,'raw ISTD Area'!$C$2:$C$57,0),MATCH(P$2,'raw ISTD Area'!$C$2:$CJ$2,0)))/'raw ISTD Area Cal'!$AJ28</f>
        <v>0.94482878390659131</v>
      </c>
      <c r="Q28" s="117">
        <f>(INDEX('raw ISTD Area'!$C$2:$CJ$57,MATCH($A28,'raw ISTD Area'!$C$2:$C$57,0),MATCH(Q$2,'raw ISTD Area'!$C$2:$CJ$2,0)))/'raw ISTD Area Cal'!$AJ28</f>
        <v>1.0153778078059503</v>
      </c>
      <c r="R28" s="117">
        <f>(INDEX('raw ISTD Area'!$C$2:$CJ$57,MATCH($A28,'raw ISTD Area'!$C$2:$C$57,0),MATCH(R$2,'raw ISTD Area'!$C$2:$CJ$2,0)))/'raw ISTD Area Cal'!$AJ28</f>
        <v>0.99425235401312251</v>
      </c>
      <c r="S28" s="117">
        <f>(INDEX('raw ISTD Area'!$C$2:$CJ$57,MATCH($A28,'raw ISTD Area'!$C$2:$C$57,0),MATCH(S$2,'raw ISTD Area'!$C$2:$CJ$2,0)))/'raw ISTD Area Cal'!$AJ28</f>
        <v>0.96102972313284774</v>
      </c>
      <c r="T28" s="117">
        <f>(INDEX('raw ISTD Area'!$C$2:$CJ$57,MATCH($A28,'raw ISTD Area'!$C$2:$C$57,0),MATCH(T$2,'raw ISTD Area'!$C$2:$CJ$2,0)))/'raw ISTD Area Cal'!$AJ28</f>
        <v>0.9775518263525762</v>
      </c>
      <c r="U28" s="117">
        <f>(INDEX('raw ISTD Area'!$C$2:$CJ$57,MATCH($A28,'raw ISTD Area'!$C$2:$C$57,0),MATCH(U$2,'raw ISTD Area'!$C$2:$CJ$2,0)))/'raw ISTD Area Cal'!$AJ28</f>
        <v>0.92957349421666913</v>
      </c>
      <c r="V28" s="117">
        <f>(INDEX('raw ISTD Area'!$C$2:$CJ$57,MATCH($A28,'raw ISTD Area'!$C$2:$C$57,0),MATCH(V$2,'raw ISTD Area'!$C$2:$CJ$2,0)))/'raw ISTD Area Cal'!$AJ28</f>
        <v>4.817459902080667E-4</v>
      </c>
      <c r="W28" s="117">
        <f>(INDEX('raw ISTD Area'!$C$2:$CJ$57,MATCH($A28,'raw ISTD Area'!$C$2:$C$57,0),MATCH(W$2,'raw ISTD Area'!$C$2:$CJ$2,0)))/'raw ISTD Area Cal'!$AJ28</f>
        <v>1.9626688489958273E-4</v>
      </c>
      <c r="X28" s="117">
        <f>(INDEX('raw ISTD Area'!$C$2:$CJ$57,MATCH($A28,'raw ISTD Area'!$C$2:$C$57,0),MATCH(X$2,'raw ISTD Area'!$C$2:$CJ$2,0)))/'raw ISTD Area Cal'!$AJ28</f>
        <v>7.1369776327120997E-5</v>
      </c>
      <c r="Y28" s="117">
        <f>(INDEX('raw ISTD Area'!$C$2:$CJ$57,MATCH($A28,'raw ISTD Area'!$C$2:$C$57,0),MATCH(Y$2,'raw ISTD Area'!$C$2:$CJ$2,0)))/'raw ISTD Area Cal'!$AJ28</f>
        <v>0.95351805417441826</v>
      </c>
      <c r="Z28" s="117">
        <f>(INDEX('raw ISTD Area'!$C$2:$CJ$57,MATCH($A28,'raw ISTD Area'!$C$2:$C$57,0),MATCH(Z$2,'raw ISTD Area'!$C$2:$CJ$2,0)))/'raw ISTD Area Cal'!$AJ28</f>
        <v>0.32148515746551654</v>
      </c>
      <c r="AA28" s="117">
        <f>(INDEX('raw ISTD Area'!$C$2:$CJ$57,MATCH($A28,'raw ISTD Area'!$C$2:$C$57,0),MATCH(AA$2,'raw ISTD Area'!$C$2:$CJ$2,0)))/'raw ISTD Area Cal'!$AJ28</f>
        <v>0.45052171306495126</v>
      </c>
      <c r="AB28" s="117">
        <f>(INDEX('raw ISTD Area'!$C$2:$CJ$57,MATCH($A28,'raw ISTD Area'!$C$2:$C$57,0),MATCH(AB$2,'raw ISTD Area'!$C$2:$CJ$2,0)))/'raw ISTD Area Cal'!$AJ28</f>
        <v>0.44267103766896798</v>
      </c>
      <c r="AC28" s="117">
        <f>(INDEX('raw ISTD Area'!$C$2:$CJ$57,MATCH($A28,'raw ISTD Area'!$C$2:$C$57,0),MATCH(AC$2,'raw ISTD Area'!$C$2:$CJ$2,0)))/'raw ISTD Area Cal'!$AJ28</f>
        <v>0.45908608622420577</v>
      </c>
      <c r="AD28" s="117">
        <f>(INDEX('raw ISTD Area'!$C$2:$CJ$57,MATCH($A28,'raw ISTD Area'!$C$2:$C$57,0),MATCH(AD$2,'raw ISTD Area'!$C$2:$CJ$2,0)))/'raw ISTD Area Cal'!$AJ28</f>
        <v>0.33340391011214571</v>
      </c>
      <c r="AE28" s="117">
        <f>(INDEX('raw ISTD Area'!$C$2:$CJ$57,MATCH($A28,'raw ISTD Area'!$C$2:$C$57,0),MATCH(AE$2,'raw ISTD Area'!$C$2:$CJ$2,0)))/'raw ISTD Area Cal'!$AJ28</f>
        <v>0.26567399237770789</v>
      </c>
      <c r="AF28" s="117">
        <f>(INDEX('raw ISTD Area'!$C$2:$CJ$57,MATCH($A28,'raw ISTD Area'!$C$2:$C$57,0),MATCH(AF$2,'raw ISTD Area'!$C$2:$CJ$2,0)))/'raw ISTD Area Cal'!$AJ28</f>
        <v>0.42723732353822802</v>
      </c>
      <c r="AG28" s="117">
        <f>(INDEX('raw ISTD Area'!$C$2:$CJ$57,MATCH($A28,'raw ISTD Area'!$C$2:$C$57,0),MATCH(AG$2,'raw ISTD Area'!$C$2:$CJ$2,0)))/'raw ISTD Area Cal'!$AJ28</f>
        <v>0.42404352604758938</v>
      </c>
      <c r="AH28" s="117">
        <f>(INDEX('raw ISTD Area'!$C$2:$CJ$57,MATCH($A28,'raw ISTD Area'!$C$2:$C$57,0),MATCH(AH$2,'raw ISTD Area'!$C$2:$CJ$2,0)))/'raw ISTD Area Cal'!$AJ28</f>
        <v>0.37062324846673933</v>
      </c>
      <c r="AI28" s="117">
        <f>(INDEX('raw ISTD Area'!$C$2:$CJ$57,MATCH($A28,'raw ISTD Area'!$C$2:$C$57,0),MATCH(AI$2,'raw ISTD Area'!$C$2:$CJ$2,0)))/'raw ISTD Area Cal'!$AJ28</f>
        <v>0.23214803994804281</v>
      </c>
      <c r="AJ28" s="117">
        <f>(INDEX('raw ISTD Area'!$C$2:$CJ$57,MATCH($A28,'raw ISTD Area'!$C$2:$C$57,0),MATCH(AJ$2,'raw ISTD Area'!$C$2:$CJ$2,0)))/'raw ISTD Area Cal'!$AJ28</f>
        <v>0.39515660907918715</v>
      </c>
      <c r="AK28" s="117">
        <f>(INDEX('raw ISTD Area'!$C$2:$CJ$57,MATCH($A28,'raw ISTD Area'!$C$2:$C$57,0),MATCH(AK$2,'raw ISTD Area'!$C$2:$CJ$2,0)))/'raw ISTD Area Cal'!$AJ28</f>
        <v>0.44681048469594098</v>
      </c>
      <c r="AL28" s="117">
        <f>(INDEX('raw ISTD Area'!$C$2:$CJ$57,MATCH($A28,'raw ISTD Area'!$C$2:$C$57,0),MATCH(AL$2,'raw ISTD Area'!$C$2:$CJ$2,0)))/'raw ISTD Area Cal'!$AJ28</f>
        <v>4.2821865796272598E-4</v>
      </c>
      <c r="AM28" s="117">
        <f>(INDEX('raw ISTD Area'!$C$2:$CJ$57,MATCH($A28,'raw ISTD Area'!$C$2:$C$57,0),MATCH(AM$2,'raw ISTD Area'!$C$2:$CJ$2,0)))/'raw ISTD Area Cal'!$AJ28</f>
        <v>2.3195177306314322E-4</v>
      </c>
      <c r="AN28" s="117">
        <f>(INDEX('raw ISTD Area'!$C$2:$CJ$57,MATCH($A28,'raw ISTD Area'!$C$2:$C$57,0),MATCH(AN$2,'raw ISTD Area'!$C$2:$CJ$2,0)))/'raw ISTD Area Cal'!$AJ28</f>
        <v>5.3527332245340748E-5</v>
      </c>
      <c r="AO28" s="117">
        <f>(INDEX('raw ISTD Area'!$C$2:$CJ$57,MATCH($A28,'raw ISTD Area'!$C$2:$C$57,0),MATCH(AO$2,'raw ISTD Area'!$C$2:$CJ$2,0)))/'raw ISTD Area Cal'!$AJ28</f>
        <v>0.99839180104009562</v>
      </c>
      <c r="AP28" s="117">
        <f>(INDEX('raw ISTD Area'!$C$2:$CJ$57,MATCH($A28,'raw ISTD Area'!$C$2:$C$57,0),MATCH(AP$2,'raw ISTD Area'!$C$2:$CJ$2,0)))/'raw ISTD Area Cal'!$AJ28</f>
        <v>1.059662754016929</v>
      </c>
      <c r="AQ28" s="117">
        <f>(INDEX('raw ISTD Area'!$C$2:$CJ$57,MATCH($A28,'raw ISTD Area'!$C$2:$C$57,0),MATCH(AQ$2,'raw ISTD Area'!$C$2:$CJ$2,0)))/'raw ISTD Area Cal'!$AJ28</f>
        <v>3.390064375538247E-4</v>
      </c>
      <c r="AR28" s="117">
        <f>(INDEX('raw ISTD Area'!$C$2:$CJ$57,MATCH($A28,'raw ISTD Area'!$C$2:$C$57,0),MATCH(AR$2,'raw ISTD Area'!$C$2:$CJ$2,0)))/'raw ISTD Area Cal'!$AJ28</f>
        <v>1.070546644906815E-4</v>
      </c>
      <c r="AS28" s="117">
        <f>(INDEX('raw ISTD Area'!$C$2:$CJ$57,MATCH($A28,'raw ISTD Area'!$C$2:$C$57,0),MATCH(AS$2,'raw ISTD Area'!$C$2:$CJ$2,0)))/'raw ISTD Area Cal'!$AJ28</f>
        <v>1.4273955265424199E-4</v>
      </c>
      <c r="AT28" s="117">
        <f>(INDEX('raw ISTD Area'!$C$2:$CJ$57,MATCH($A28,'raw ISTD Area'!$C$2:$C$57,0),MATCH(AT$2,'raw ISTD Area'!$C$2:$CJ$2,0)))/'raw ISTD Area Cal'!$AJ28</f>
        <v>0.98185185537628528</v>
      </c>
      <c r="AU28" s="117">
        <f>(INDEX('raw ISTD Area'!$C$2:$CJ$57,MATCH($A28,'raw ISTD Area'!$C$2:$C$57,0),MATCH(AU$2,'raw ISTD Area'!$C$2:$CJ$2,0)))/'raw ISTD Area Cal'!$AJ28</f>
        <v>0.33864958867218914</v>
      </c>
      <c r="AV28" s="117">
        <f>(INDEX('raw ISTD Area'!$C$2:$CJ$57,MATCH($A28,'raw ISTD Area'!$C$2:$C$57,0),MATCH(AV$2,'raw ISTD Area'!$C$2:$CJ$2,0)))/'raw ISTD Area Cal'!$AJ28</f>
        <v>0.30929876815766061</v>
      </c>
      <c r="AW28" s="117">
        <f>(INDEX('raw ISTD Area'!$C$2:$CJ$57,MATCH($A28,'raw ISTD Area'!$C$2:$C$57,0),MATCH(AW$2,'raw ISTD Area'!$C$2:$CJ$2,0)))/'raw ISTD Area Cal'!$AJ28</f>
        <v>0.35638497808947867</v>
      </c>
      <c r="AX28" s="117">
        <f>(INDEX('raw ISTD Area'!$C$2:$CJ$57,MATCH($A28,'raw ISTD Area'!$C$2:$C$57,0),MATCH(AX$2,'raw ISTD Area'!$C$2:$CJ$2,0)))/'raw ISTD Area Cal'!$AJ28</f>
        <v>0.40364961246211456</v>
      </c>
      <c r="AY28" s="117">
        <f>(INDEX('raw ISTD Area'!$C$2:$CJ$57,MATCH($A28,'raw ISTD Area'!$C$2:$C$57,0),MATCH(AY$2,'raw ISTD Area'!$C$2:$CJ$2,0)))/'raw ISTD Area Cal'!$AJ28</f>
        <v>0.50515527684336237</v>
      </c>
      <c r="AZ28" s="117">
        <f>(INDEX('raw ISTD Area'!$C$2:$CJ$57,MATCH($A28,'raw ISTD Area'!$C$2:$C$57,0),MATCH(AZ$2,'raw ISTD Area'!$C$2:$CJ$2,0)))/'raw ISTD Area Cal'!$AJ28</f>
        <v>0.45724831448378245</v>
      </c>
      <c r="BA28" s="117">
        <f>(INDEX('raw ISTD Area'!$C$2:$CJ$57,MATCH($A28,'raw ISTD Area'!$C$2:$C$57,0),MATCH(BA$2,'raw ISTD Area'!$C$2:$CJ$2,0)))/'raw ISTD Area Cal'!$AJ28</f>
        <v>0.35979288490909872</v>
      </c>
      <c r="BB28" s="117">
        <f>(INDEX('raw ISTD Area'!$C$2:$CJ$57,MATCH($A28,'raw ISTD Area'!$C$2:$C$57,0),MATCH(BB$2,'raw ISTD Area'!$C$2:$CJ$2,0)))/'raw ISTD Area Cal'!$AJ28</f>
        <v>0.44918352975881776</v>
      </c>
      <c r="BC28" s="117">
        <f>(INDEX('raw ISTD Area'!$C$2:$CJ$57,MATCH($A28,'raw ISTD Area'!$C$2:$C$57,0),MATCH(BC$2,'raw ISTD Area'!$C$2:$CJ$2,0)))/'raw ISTD Area Cal'!$AJ28</f>
        <v>5.1743087837162721E-4</v>
      </c>
      <c r="BD28" s="117">
        <f>(INDEX('raw ISTD Area'!$C$2:$CJ$57,MATCH($A28,'raw ISTD Area'!$C$2:$C$57,0),MATCH(BD$2,'raw ISTD Area'!$C$2:$CJ$2,0)))/'raw ISTD Area Cal'!$AJ28</f>
        <v>7.1369776327120997E-5</v>
      </c>
      <c r="BE28" s="117">
        <f>(INDEX('raw ISTD Area'!$C$2:$CJ$57,MATCH($A28,'raw ISTD Area'!$C$2:$C$57,0),MATCH(BE$2,'raw ISTD Area'!$C$2:$CJ$2,0)))/'raw ISTD Area Cal'!$AJ28</f>
        <v>7.1369776327120997E-5</v>
      </c>
      <c r="BF28" s="117">
        <f>(INDEX('raw ISTD Area'!$C$2:$CJ$57,MATCH($A28,'raw ISTD Area'!$C$2:$C$57,0),MATCH(BF$2,'raw ISTD Area'!$C$2:$CJ$2,0)))/'raw ISTD Area Cal'!$AJ28</f>
        <v>1.0351829207367265</v>
      </c>
      <c r="BG28" s="117">
        <f>(INDEX('raw ISTD Area'!$C$2:$CJ$57,MATCH($A28,'raw ISTD Area'!$C$2:$C$57,0),MATCH(BG$2,'raw ISTD Area'!$C$2:$CJ$2,0)))/'raw ISTD Area Cal'!$AJ28</f>
        <v>1.0955439090653891</v>
      </c>
      <c r="BH28" s="117">
        <f>(INDEX('raw ISTD Area'!$C$2:$CJ$57,MATCH($A28,'raw ISTD Area'!$C$2:$C$57,0),MATCH(BH$2,'raw ISTD Area'!$C$2:$CJ$2,0)))/'raw ISTD Area Cal'!$AJ28</f>
        <v>6.6017043102586915E-4</v>
      </c>
      <c r="BI28" s="117">
        <f>(INDEX('raw ISTD Area'!$C$2:$CJ$57,MATCH($A28,'raw ISTD Area'!$C$2:$C$57,0),MATCH(BI$2,'raw ISTD Area'!$C$2:$CJ$2,0)))/'raw ISTD Area Cal'!$AJ28</f>
        <v>3.0332154939026424E-4</v>
      </c>
      <c r="BJ28" s="117">
        <f>(INDEX('raw ISTD Area'!$C$2:$CJ$57,MATCH($A28,'raw ISTD Area'!$C$2:$C$57,0),MATCH(BJ$2,'raw ISTD Area'!$C$2:$CJ$2,0)))/'raw ISTD Area Cal'!$AJ28</f>
        <v>8.9212220408901239E-5</v>
      </c>
      <c r="BK28" s="117">
        <f>(INDEX('raw ISTD Area'!$C$2:$CJ$57,MATCH($A28,'raw ISTD Area'!$C$2:$C$57,0),MATCH(BK$2,'raw ISTD Area'!$C$2:$CJ$2,0)))/'raw ISTD Area Cal'!$AJ28</f>
        <v>0.93244612771383573</v>
      </c>
      <c r="BL28" s="117">
        <f>(INDEX('raw ISTD Area'!$C$2:$CJ$57,MATCH($A28,'raw ISTD Area'!$C$2:$C$57,0),MATCH(BL$2,'raw ISTD Area'!$C$2:$CJ$2,0)))/'raw ISTD Area Cal'!$AJ28</f>
        <v>0.43692577067463473</v>
      </c>
      <c r="BM28" s="117">
        <f>(INDEX('raw ISTD Area'!$C$2:$CJ$57,MATCH($A28,'raw ISTD Area'!$C$2:$C$57,0),MATCH(BM$2,'raw ISTD Area'!$C$2:$CJ$2,0)))/'raw ISTD Area Cal'!$AJ28</f>
        <v>0.41042974121319103</v>
      </c>
      <c r="BN28" s="117">
        <f>(INDEX('raw ISTD Area'!$C$2:$CJ$57,MATCH($A28,'raw ISTD Area'!$C$2:$C$57,0),MATCH(BN$2,'raw ISTD Area'!$C$2:$CJ$2,0)))/'raw ISTD Area Cal'!$AJ28</f>
        <v>0.33260100012846561</v>
      </c>
      <c r="BO28" s="117">
        <f>(INDEX('raw ISTD Area'!$C$2:$CJ$57,MATCH($A28,'raw ISTD Area'!$C$2:$C$57,0),MATCH(BO$2,'raw ISTD Area'!$C$2:$CJ$2,0)))/'raw ISTD Area Cal'!$AJ28</f>
        <v>0.45389393499640773</v>
      </c>
      <c r="BP28" s="117">
        <f>(INDEX('raw ISTD Area'!$C$2:$CJ$57,MATCH($A28,'raw ISTD Area'!$C$2:$C$57,0),MATCH(BP$2,'raw ISTD Area'!$C$2:$CJ$2,0)))/'raw ISTD Area Cal'!$AJ28</f>
        <v>1.9626688489958273E-4</v>
      </c>
      <c r="BQ28" s="117">
        <f>(INDEX('raw ISTD Area'!$C$2:$CJ$57,MATCH($A28,'raw ISTD Area'!$C$2:$C$57,0),MATCH(BQ$2,'raw ISTD Area'!$C$2:$CJ$2,0)))/'raw ISTD Area Cal'!$AJ28</f>
        <v>7.1369776327120997E-5</v>
      </c>
      <c r="BR28" s="117">
        <f>(INDEX('raw ISTD Area'!$C$2:$CJ$57,MATCH($A28,'raw ISTD Area'!$C$2:$C$57,0),MATCH(BR$2,'raw ISTD Area'!$C$2:$CJ$2,0)))/'raw ISTD Area Cal'!$AJ28</f>
        <v>1.070546644906815E-4</v>
      </c>
      <c r="BS28" s="117">
        <f>(INDEX('raw ISTD Area'!$C$2:$CJ$57,MATCH($A28,'raw ISTD Area'!$C$2:$C$57,0),MATCH(BS$2,'raw ISTD Area'!$C$2:$CJ$2,0)))/'raw ISTD Area Cal'!$AJ28</f>
        <v>0.94807610872947523</v>
      </c>
      <c r="BT28" s="117">
        <f>(INDEX('raw ISTD Area'!$C$2:$CJ$57,MATCH($A28,'raw ISTD Area'!$C$2:$C$57,0),MATCH(BT$2,'raw ISTD Area'!$C$2:$CJ$2,0)))/'raw ISTD Area Cal'!$AJ28</f>
        <v>0.97824768167176568</v>
      </c>
      <c r="BU28" s="117">
        <f>(INDEX('raw ISTD Area'!$C$2:$CJ$57,MATCH($A28,'raw ISTD Area'!$C$2:$C$57,0),MATCH(BU$2,'raw ISTD Area'!$C$2:$CJ$2,0)))/'raw ISTD Area Cal'!$AJ28</f>
        <v>0.9367996840697902</v>
      </c>
      <c r="BV28" s="117">
        <f>(INDEX('raw ISTD Area'!$C$2:$CJ$57,MATCH($A28,'raw ISTD Area'!$C$2:$C$57,0),MATCH(BV$2,'raw ISTD Area'!$C$2:$CJ$2,0)))/'raw ISTD Area Cal'!$AJ28</f>
        <v>1.0987020216678642</v>
      </c>
      <c r="BW28" s="117">
        <f>(INDEX('raw ISTD Area'!$C$2:$CJ$57,MATCH($A28,'raw ISTD Area'!$C$2:$C$57,0),MATCH(BW$2,'raw ISTD Area'!$C$2:$CJ$2,0)))/'raw ISTD Area Cal'!$AJ28</f>
        <v>1.0179649621978084</v>
      </c>
      <c r="BX28" s="117">
        <f>(INDEX('raw ISTD Area'!$C$2:$CJ$57,MATCH($A28,'raw ISTD Area'!$C$2:$C$57,0),MATCH(BX$2,'raw ISTD Area'!$C$2:$CJ$2,0)))/'raw ISTD Area Cal'!$AJ28</f>
        <v>1.0420701041522937</v>
      </c>
      <c r="BY28" s="117">
        <f>(INDEX('raw ISTD Area'!$C$2:$CJ$57,MATCH($A28,'raw ISTD Area'!$C$2:$C$57,0),MATCH(BY$2,'raw ISTD Area'!$C$2:$CJ$2,0)))/'raw ISTD Area Cal'!$AJ28</f>
        <v>1.0294376537423933</v>
      </c>
      <c r="BZ28" s="117">
        <f>(INDEX('raw ISTD Area'!$C$2:$CJ$57,MATCH($A28,'raw ISTD Area'!$C$2:$C$57,0),MATCH(BZ$2,'raw ISTD Area'!$C$2:$CJ$2,0)))/'raw ISTD Area Cal'!$AJ28</f>
        <v>1.069886474475789</v>
      </c>
      <c r="CA28" s="117">
        <f>(INDEX('raw ISTD Area'!$C$2:$CJ$57,MATCH($A28,'raw ISTD Area'!$C$2:$C$57,0),MATCH(CA$2,'raw ISTD Area'!$C$2:$CJ$2,0)))/'raw ISTD Area Cal'!$AJ28</f>
        <v>1.0662823007712694</v>
      </c>
      <c r="CB28" s="117">
        <f>(INDEX('raw ISTD Area'!$C$2:$CJ$57,MATCH($A28,'raw ISTD Area'!$C$2:$C$57,0),MATCH(CB$2,'raw ISTD Area'!$C$2:$CJ$2,0)))/'raw ISTD Area Cal'!$AJ28</f>
        <v>1.0437829787841446</v>
      </c>
      <c r="CC28" s="117">
        <f>(INDEX('raw ISTD Area'!$C$2:$CJ$57,MATCH($A28,'raw ISTD Area'!$C$2:$C$57,0),MATCH(CC$2,'raw ISTD Area'!$C$2:$CJ$2,0)))/'raw ISTD Area Cal'!$AJ28</f>
        <v>1.0264758080248177</v>
      </c>
      <c r="CD28" s="117">
        <f>(INDEX('raw ISTD Area'!$C$2:$CJ$57,MATCH($A28,'raw ISTD Area'!$C$2:$C$57,0),MATCH(CD$2,'raw ISTD Area'!$C$2:$CJ$2,0)))/'raw ISTD Area Cal'!$AJ28</f>
        <v>1.0902090182849367</v>
      </c>
      <c r="CE28" s="117">
        <f>(INDEX('raw ISTD Area'!$C$2:$CJ$57,MATCH($A28,'raw ISTD Area'!$C$2:$C$57,0),MATCH(CE$2,'raw ISTD Area'!$C$2:$CJ$2,0)))/'raw ISTD Area Cal'!$AJ28</f>
        <v>1.0664250403239237</v>
      </c>
      <c r="CF28" s="117">
        <f>(INDEX('raw ISTD Area'!$C$2:$CJ$57,MATCH($A28,'raw ISTD Area'!$C$2:$C$57,0),MATCH(CF$2,'raw ISTD Area'!$C$2:$CJ$2,0)))/'raw ISTD Area Cal'!$AJ28</f>
        <v>1.0689408249394547</v>
      </c>
      <c r="CG28" s="117">
        <f>(INDEX('raw ISTD Area'!$C$2:$CJ$57,MATCH($A28,'raw ISTD Area'!$C$2:$C$57,0),MATCH(CG$2,'raw ISTD Area'!$C$2:$CJ$2,0)))/'raw ISTD Area Cal'!$AJ28</f>
        <v>1.06688894387005</v>
      </c>
      <c r="CH28" s="117">
        <f>(INDEX('raw ISTD Area'!$C$2:$CJ$57,MATCH($A28,'raw ISTD Area'!$C$2:$C$57,0),MATCH(CH$2,'raw ISTD Area'!$C$2:$CJ$2,0)))/'raw ISTD Area Cal'!$AJ28</f>
        <v>1.0319177534697606</v>
      </c>
      <c r="CJ28" s="148">
        <f t="shared" si="0"/>
        <v>0.38741120410328639</v>
      </c>
    </row>
    <row r="29" spans="1:88" x14ac:dyDescent="0.25">
      <c r="A29" s="101" t="s">
        <v>201</v>
      </c>
      <c r="C29" s="117">
        <f>(INDEX('raw ISTD Area'!$C$2:$CJ$57,MATCH($A29,'raw ISTD Area'!$C$2:$C$57,0),MATCH(C$2,'raw ISTD Area'!$C$2:$CJ$2,0)))/'raw ISTD Area Cal'!$AJ29</f>
        <v>6.5831099342786195E-4</v>
      </c>
      <c r="D29" s="117">
        <f>(INDEX('raw ISTD Area'!$C$2:$CJ$57,MATCH($A29,'raw ISTD Area'!$C$2:$C$57,0),MATCH(D$2,'raw ISTD Area'!$C$2:$CJ$2,0)))/'raw ISTD Area Cal'!$AJ29</f>
        <v>9.8746649014179282E-4</v>
      </c>
      <c r="E29" s="117">
        <f>(INDEX('raw ISTD Area'!$C$2:$CJ$57,MATCH($A29,'raw ISTD Area'!$C$2:$C$57,0),MATCH(E$2,'raw ISTD Area'!$C$2:$CJ$2,0)))/'raw ISTD Area Cal'!$AJ29</f>
        <v>9.8746649014179282E-4</v>
      </c>
      <c r="F29" s="117">
        <f>(INDEX('raw ISTD Area'!$C$2:$CJ$57,MATCH($A29,'raw ISTD Area'!$C$2:$C$57,0),MATCH(F$2,'raw ISTD Area'!$C$2:$CJ$2,0)))/'raw ISTD Area Cal'!$AJ29</f>
        <v>0.96256039089043877</v>
      </c>
      <c r="G29" s="117">
        <f>(INDEX('raw ISTD Area'!$C$2:$CJ$57,MATCH($A29,'raw ISTD Area'!$C$2:$C$57,0),MATCH(G$2,'raw ISTD Area'!$C$2:$CJ$2,0)))/'raw ISTD Area Cal'!$AJ29</f>
        <v>0.97265449278966598</v>
      </c>
      <c r="H29" s="117">
        <f>(INDEX('raw ISTD Area'!$C$2:$CJ$57,MATCH($A29,'raw ISTD Area'!$C$2:$C$57,0),MATCH(H$2,'raw ISTD Area'!$C$2:$CJ$2,0)))/'raw ISTD Area Cal'!$AJ29</f>
        <v>0.92536581976176457</v>
      </c>
      <c r="I29" s="117">
        <f>(INDEX('raw ISTD Area'!$C$2:$CJ$57,MATCH($A29,'raw ISTD Area'!$C$2:$C$57,0),MATCH(I$2,'raw ISTD Area'!$C$2:$CJ$2,0)))/'raw ISTD Area Cal'!$AJ29</f>
        <v>0.97221561879404739</v>
      </c>
      <c r="J29" s="117">
        <f>(INDEX('raw ISTD Area'!$C$2:$CJ$57,MATCH($A29,'raw ISTD Area'!$C$2:$C$57,0),MATCH(J$2,'raw ISTD Area'!$C$2:$CJ$2,0)))/'raw ISTD Area Cal'!$AJ29</f>
        <v>0.9660713828553873</v>
      </c>
      <c r="K29" s="117">
        <f>(INDEX('raw ISTD Area'!$C$2:$CJ$57,MATCH($A29,'raw ISTD Area'!$C$2:$C$57,0),MATCH(K$2,'raw ISTD Area'!$C$2:$CJ$2,0)))/'raw ISTD Area Cal'!$AJ29</f>
        <v>1.0042534204742033</v>
      </c>
      <c r="L29" s="117">
        <f>(INDEX('raw ISTD Area'!$C$2:$CJ$57,MATCH($A29,'raw ISTD Area'!$C$2:$C$57,0),MATCH(L$2,'raw ISTD Area'!$C$2:$CJ$2,0)))/'raw ISTD Area Cal'!$AJ29</f>
        <v>0.97759182524037491</v>
      </c>
      <c r="M29" s="117">
        <f>(INDEX('raw ISTD Area'!$C$2:$CJ$57,MATCH($A29,'raw ISTD Area'!$C$2:$C$57,0),MATCH(M$2,'raw ISTD Area'!$C$2:$CJ$2,0)))/'raw ISTD Area Cal'!$AJ29</f>
        <v>0.98263887618998857</v>
      </c>
      <c r="N29" s="117">
        <f>(INDEX('raw ISTD Area'!$C$2:$CJ$57,MATCH($A29,'raw ISTD Area'!$C$2:$C$57,0),MATCH(N$2,'raw ISTD Area'!$C$2:$CJ$2,0)))/'raw ISTD Area Cal'!$AJ29</f>
        <v>0.98988029711769498</v>
      </c>
      <c r="O29" s="117">
        <f>(INDEX('raw ISTD Area'!$C$2:$CJ$57,MATCH($A29,'raw ISTD Area'!$C$2:$C$57,0),MATCH(O$2,'raw ISTD Area'!$C$2:$CJ$2,0)))/'raw ISTD Area Cal'!$AJ29</f>
        <v>1.0026076429906337</v>
      </c>
      <c r="P29" s="117">
        <f>(INDEX('raw ISTD Area'!$C$2:$CJ$57,MATCH($A29,'raw ISTD Area'!$C$2:$C$57,0),MATCH(P$2,'raw ISTD Area'!$C$2:$CJ$2,0)))/'raw ISTD Area Cal'!$AJ29</f>
        <v>1.0114948414019098</v>
      </c>
      <c r="Q29" s="117">
        <f>(INDEX('raw ISTD Area'!$C$2:$CJ$57,MATCH($A29,'raw ISTD Area'!$C$2:$C$57,0),MATCH(Q$2,'raw ISTD Area'!$C$2:$CJ$2,0)))/'raw ISTD Area Cal'!$AJ29</f>
        <v>1.0450687020667309</v>
      </c>
      <c r="R29" s="117">
        <f>(INDEX('raw ISTD Area'!$C$2:$CJ$57,MATCH($A29,'raw ISTD Area'!$C$2:$C$57,0),MATCH(R$2,'raw ISTD Area'!$C$2:$CJ$2,0)))/'raw ISTD Area Cal'!$AJ29</f>
        <v>0.99130663760345539</v>
      </c>
      <c r="S29" s="117">
        <f>(INDEX('raw ISTD Area'!$C$2:$CJ$57,MATCH($A29,'raw ISTD Area'!$C$2:$C$57,0),MATCH(S$2,'raw ISTD Area'!$C$2:$CJ$2,0)))/'raw ISTD Area Cal'!$AJ29</f>
        <v>0.96124376890358298</v>
      </c>
      <c r="T29" s="117">
        <f>(INDEX('raw ISTD Area'!$C$2:$CJ$57,MATCH($A29,'raw ISTD Area'!$C$2:$C$57,0),MATCH(T$2,'raw ISTD Area'!$C$2:$CJ$2,0)))/'raw ISTD Area Cal'!$AJ29</f>
        <v>0.97923760272394456</v>
      </c>
      <c r="U29" s="117">
        <f>(INDEX('raw ISTD Area'!$C$2:$CJ$57,MATCH($A29,'raw ISTD Area'!$C$2:$C$57,0),MATCH(U$2,'raw ISTD Area'!$C$2:$CJ$2,0)))/'raw ISTD Area Cal'!$AJ29</f>
        <v>0.97539745526228205</v>
      </c>
      <c r="V29" s="117">
        <f>(INDEX('raw ISTD Area'!$C$2:$CJ$57,MATCH($A29,'raw ISTD Area'!$C$2:$C$57,0),MATCH(V$2,'raw ISTD Area'!$C$2:$CJ$2,0)))/'raw ISTD Area Cal'!$AJ29</f>
        <v>1.0971849890464365E-3</v>
      </c>
      <c r="W29" s="117">
        <f>(INDEX('raw ISTD Area'!$C$2:$CJ$57,MATCH($A29,'raw ISTD Area'!$C$2:$C$57,0),MATCH(W$2,'raw ISTD Area'!$C$2:$CJ$2,0)))/'raw ISTD Area Cal'!$AJ29</f>
        <v>1.4263404857603674E-3</v>
      </c>
      <c r="X29" s="117">
        <f>(INDEX('raw ISTD Area'!$C$2:$CJ$57,MATCH($A29,'raw ISTD Area'!$C$2:$C$57,0),MATCH(X$2,'raw ISTD Area'!$C$2:$CJ$2,0)))/'raw ISTD Area Cal'!$AJ29</f>
        <v>5.4859249452321826E-4</v>
      </c>
      <c r="Y29" s="117">
        <f>(INDEX('raw ISTD Area'!$C$2:$CJ$57,MATCH($A29,'raw ISTD Area'!$C$2:$C$57,0),MATCH(Y$2,'raw ISTD Area'!$C$2:$CJ$2,0)))/'raw ISTD Area Cal'!$AJ29</f>
        <v>0.97495858126666346</v>
      </c>
      <c r="Z29" s="117">
        <f>(INDEX('raw ISTD Area'!$C$2:$CJ$57,MATCH($A29,'raw ISTD Area'!$C$2:$C$57,0),MATCH(Z$2,'raw ISTD Area'!$C$2:$CJ$2,0)))/'raw ISTD Area Cal'!$AJ29</f>
        <v>0.20144316398892573</v>
      </c>
      <c r="AA29" s="117">
        <f>(INDEX('raw ISTD Area'!$C$2:$CJ$57,MATCH($A29,'raw ISTD Area'!$C$2:$C$57,0),MATCH(AA$2,'raw ISTD Area'!$C$2:$CJ$2,0)))/'raw ISTD Area Cal'!$AJ29</f>
        <v>0.24357506756830891</v>
      </c>
      <c r="AB29" s="117">
        <f>(INDEX('raw ISTD Area'!$C$2:$CJ$57,MATCH($A29,'raw ISTD Area'!$C$2:$C$57,0),MATCH(AB$2,'raw ISTD Area'!$C$2:$CJ$2,0)))/'raw ISTD Area Cal'!$AJ29</f>
        <v>0.28625556364221527</v>
      </c>
      <c r="AC29" s="117">
        <f>(INDEX('raw ISTD Area'!$C$2:$CJ$57,MATCH($A29,'raw ISTD Area'!$C$2:$C$57,0),MATCH(AC$2,'raw ISTD Area'!$C$2:$CJ$2,0)))/'raw ISTD Area Cal'!$AJ29</f>
        <v>0.28164738668822026</v>
      </c>
      <c r="AD29" s="117">
        <f>(INDEX('raw ISTD Area'!$C$2:$CJ$57,MATCH($A29,'raw ISTD Area'!$C$2:$C$57,0),MATCH(AD$2,'raw ISTD Area'!$C$2:$CJ$2,0)))/'raw ISTD Area Cal'!$AJ29</f>
        <v>0.21855924981805014</v>
      </c>
      <c r="AE29" s="117">
        <f>(INDEX('raw ISTD Area'!$C$2:$CJ$57,MATCH($A29,'raw ISTD Area'!$C$2:$C$57,0),MATCH(AE$2,'raw ISTD Area'!$C$2:$CJ$2,0)))/'raw ISTD Area Cal'!$AJ29</f>
        <v>0.14340207806836924</v>
      </c>
      <c r="AF29" s="117">
        <f>(INDEX('raw ISTD Area'!$C$2:$CJ$57,MATCH($A29,'raw ISTD Area'!$C$2:$C$57,0),MATCH(AF$2,'raw ISTD Area'!$C$2:$CJ$2,0)))/'raw ISTD Area Cal'!$AJ29</f>
        <v>0.26749370032952124</v>
      </c>
      <c r="AG29" s="117">
        <f>(INDEX('raw ISTD Area'!$C$2:$CJ$57,MATCH($A29,'raw ISTD Area'!$C$2:$C$57,0),MATCH(AG$2,'raw ISTD Area'!$C$2:$CJ$2,0)))/'raw ISTD Area Cal'!$AJ29</f>
        <v>0.23095744019427489</v>
      </c>
      <c r="AH29" s="117">
        <f>(INDEX('raw ISTD Area'!$C$2:$CJ$57,MATCH($A29,'raw ISTD Area'!$C$2:$C$57,0),MATCH(AH$2,'raw ISTD Area'!$C$2:$CJ$2,0)))/'raw ISTD Area Cal'!$AJ29</f>
        <v>0.19277540257545889</v>
      </c>
      <c r="AI29" s="117">
        <f>(INDEX('raw ISTD Area'!$C$2:$CJ$57,MATCH($A29,'raw ISTD Area'!$C$2:$C$57,0),MATCH(AI$2,'raw ISTD Area'!$C$2:$CJ$2,0)))/'raw ISTD Area Cal'!$AJ29</f>
        <v>0.13155248018666774</v>
      </c>
      <c r="AJ29" s="117">
        <f>(INDEX('raw ISTD Area'!$C$2:$CJ$57,MATCH($A29,'raw ISTD Area'!$C$2:$C$57,0),MATCH(AJ$2,'raw ISTD Area'!$C$2:$CJ$2,0)))/'raw ISTD Area Cal'!$AJ29</f>
        <v>0.1988099200152143</v>
      </c>
      <c r="AK29" s="117">
        <f>(INDEX('raw ISTD Area'!$C$2:$CJ$57,MATCH($A29,'raw ISTD Area'!$C$2:$C$57,0),MATCH(AK$2,'raw ISTD Area'!$C$2:$CJ$2,0)))/'raw ISTD Area Cal'!$AJ29</f>
        <v>0.26902975931418621</v>
      </c>
      <c r="AL29" s="117">
        <f>(INDEX('raw ISTD Area'!$C$2:$CJ$57,MATCH($A29,'raw ISTD Area'!$C$2:$C$57,0),MATCH(AL$2,'raw ISTD Area'!$C$2:$CJ$2,0)))/'raw ISTD Area Cal'!$AJ29</f>
        <v>5.4859249452321826E-4</v>
      </c>
      <c r="AM29" s="117">
        <f>(INDEX('raw ISTD Area'!$C$2:$CJ$57,MATCH($A29,'raw ISTD Area'!$C$2:$C$57,0),MATCH(AM$2,'raw ISTD Area'!$C$2:$CJ$2,0)))/'raw ISTD Area Cal'!$AJ29</f>
        <v>5.4859249452321826E-4</v>
      </c>
      <c r="AN29" s="117">
        <f>(INDEX('raw ISTD Area'!$C$2:$CJ$57,MATCH($A29,'raw ISTD Area'!$C$2:$C$57,0),MATCH(AN$2,'raw ISTD Area'!$C$2:$CJ$2,0)))/'raw ISTD Area Cal'!$AJ29</f>
        <v>7.6802949233250554E-4</v>
      </c>
      <c r="AO29" s="117">
        <f>(INDEX('raw ISTD Area'!$C$2:$CJ$57,MATCH($A29,'raw ISTD Area'!$C$2:$C$57,0),MATCH(AO$2,'raw ISTD Area'!$C$2:$CJ$2,0)))/'raw ISTD Area Cal'!$AJ29</f>
        <v>0.9632187018838666</v>
      </c>
      <c r="AP29" s="117">
        <f>(INDEX('raw ISTD Area'!$C$2:$CJ$57,MATCH($A29,'raw ISTD Area'!$C$2:$C$57,0),MATCH(AP$2,'raw ISTD Area'!$C$2:$CJ$2,0)))/'raw ISTD Area Cal'!$AJ29</f>
        <v>1.0058991979577729</v>
      </c>
      <c r="AQ29" s="117">
        <f>(INDEX('raw ISTD Area'!$C$2:$CJ$57,MATCH($A29,'raw ISTD Area'!$C$2:$C$57,0),MATCH(AQ$2,'raw ISTD Area'!$C$2:$CJ$2,0)))/'raw ISTD Area Cal'!$AJ29</f>
        <v>4.3887399561857461E-4</v>
      </c>
      <c r="AR29" s="117">
        <f>(INDEX('raw ISTD Area'!$C$2:$CJ$57,MATCH($A29,'raw ISTD Area'!$C$2:$C$57,0),MATCH(AR$2,'raw ISTD Area'!$C$2:$CJ$2,0)))/'raw ISTD Area Cal'!$AJ29</f>
        <v>5.4859249452321826E-4</v>
      </c>
      <c r="AS29" s="117">
        <f>(INDEX('raw ISTD Area'!$C$2:$CJ$57,MATCH($A29,'raw ISTD Area'!$C$2:$C$57,0),MATCH(AS$2,'raw ISTD Area'!$C$2:$CJ$2,0)))/'raw ISTD Area Cal'!$AJ29</f>
        <v>9.8746649014179282E-4</v>
      </c>
      <c r="AT29" s="117">
        <f>(INDEX('raw ISTD Area'!$C$2:$CJ$57,MATCH($A29,'raw ISTD Area'!$C$2:$C$57,0),MATCH(AT$2,'raw ISTD Area'!$C$2:$CJ$2,0)))/'raw ISTD Area Cal'!$AJ29</f>
        <v>0.93798344713579851</v>
      </c>
      <c r="AU29" s="117">
        <f>(INDEX('raw ISTD Area'!$C$2:$CJ$57,MATCH($A29,'raw ISTD Area'!$C$2:$C$57,0),MATCH(AU$2,'raw ISTD Area'!$C$2:$CJ$2,0)))/'raw ISTD Area Cal'!$AJ29</f>
        <v>0.16962479930657909</v>
      </c>
      <c r="AV29" s="117">
        <f>(INDEX('raw ISTD Area'!$C$2:$CJ$57,MATCH($A29,'raw ISTD Area'!$C$2:$C$57,0),MATCH(AV$2,'raw ISTD Area'!$C$2:$CJ$2,0)))/'raw ISTD Area Cal'!$AJ29</f>
        <v>0.18081608619485273</v>
      </c>
      <c r="AW29" s="117">
        <f>(INDEX('raw ISTD Area'!$C$2:$CJ$57,MATCH($A29,'raw ISTD Area'!$C$2:$C$57,0),MATCH(AW$2,'raw ISTD Area'!$C$2:$CJ$2,0)))/'raw ISTD Area Cal'!$AJ29</f>
        <v>0.14296320407275068</v>
      </c>
      <c r="AX29" s="117">
        <f>(INDEX('raw ISTD Area'!$C$2:$CJ$57,MATCH($A29,'raw ISTD Area'!$C$2:$C$57,0),MATCH(AX$2,'raw ISTD Area'!$C$2:$CJ$2,0)))/'raw ISTD Area Cal'!$AJ29</f>
        <v>0.26211749388319366</v>
      </c>
      <c r="AY29" s="117">
        <f>(INDEX('raw ISTD Area'!$C$2:$CJ$57,MATCH($A29,'raw ISTD Area'!$C$2:$C$57,0),MATCH(AY$2,'raw ISTD Area'!$C$2:$CJ$2,0)))/'raw ISTD Area Cal'!$AJ29</f>
        <v>0.23633364664060241</v>
      </c>
      <c r="AZ29" s="117">
        <f>(INDEX('raw ISTD Area'!$C$2:$CJ$57,MATCH($A29,'raw ISTD Area'!$C$2:$C$57,0),MATCH(AZ$2,'raw ISTD Area'!$C$2:$CJ$2,0)))/'raw ISTD Area Cal'!$AJ29</f>
        <v>0.18257158217732702</v>
      </c>
      <c r="BA29" s="117">
        <f>(INDEX('raw ISTD Area'!$C$2:$CJ$57,MATCH($A29,'raw ISTD Area'!$C$2:$C$57,0),MATCH(BA$2,'raw ISTD Area'!$C$2:$CJ$2,0)))/'raw ISTD Area Cal'!$AJ29</f>
        <v>0.18641172963898955</v>
      </c>
      <c r="BB29" s="117">
        <f>(INDEX('raw ISTD Area'!$C$2:$CJ$57,MATCH($A29,'raw ISTD Area'!$C$2:$C$57,0),MATCH(BB$2,'raw ISTD Area'!$C$2:$CJ$2,0)))/'raw ISTD Area Cal'!$AJ29</f>
        <v>0.278026676224367</v>
      </c>
      <c r="BC29" s="117">
        <f>(INDEX('raw ISTD Area'!$C$2:$CJ$57,MATCH($A29,'raw ISTD Area'!$C$2:$C$57,0),MATCH(BC$2,'raw ISTD Area'!$C$2:$CJ$2,0)))/'raw ISTD Area Cal'!$AJ29</f>
        <v>6.5831099342786195E-4</v>
      </c>
      <c r="BD29" s="117">
        <f>(INDEX('raw ISTD Area'!$C$2:$CJ$57,MATCH($A29,'raw ISTD Area'!$C$2:$C$57,0),MATCH(BD$2,'raw ISTD Area'!$C$2:$CJ$2,0)))/'raw ISTD Area Cal'!$AJ29</f>
        <v>7.6802949233250554E-4</v>
      </c>
      <c r="BE29" s="117">
        <f>(INDEX('raw ISTD Area'!$C$2:$CJ$57,MATCH($A29,'raw ISTD Area'!$C$2:$C$57,0),MATCH(BE$2,'raw ISTD Area'!$C$2:$CJ$2,0)))/'raw ISTD Area Cal'!$AJ29</f>
        <v>7.6802949233250554E-4</v>
      </c>
      <c r="BF29" s="117">
        <f>(INDEX('raw ISTD Area'!$C$2:$CJ$57,MATCH($A29,'raw ISTD Area'!$C$2:$C$57,0),MATCH(BF$2,'raw ISTD Area'!$C$2:$CJ$2,0)))/'raw ISTD Area Cal'!$AJ29</f>
        <v>0.96716856784443372</v>
      </c>
      <c r="BG29" s="117">
        <f>(INDEX('raw ISTD Area'!$C$2:$CJ$57,MATCH($A29,'raw ISTD Area'!$C$2:$C$57,0),MATCH(BG$2,'raw ISTD Area'!$C$2:$CJ$2,0)))/'raw ISTD Area Cal'!$AJ29</f>
        <v>1.0949906190683436</v>
      </c>
      <c r="BH29" s="117">
        <f>(INDEX('raw ISTD Area'!$C$2:$CJ$57,MATCH($A29,'raw ISTD Area'!$C$2:$C$57,0),MATCH(BH$2,'raw ISTD Area'!$C$2:$CJ$2,0)))/'raw ISTD Area Cal'!$AJ29</f>
        <v>1.5360589846650111E-3</v>
      </c>
      <c r="BI29" s="117">
        <f>(INDEX('raw ISTD Area'!$C$2:$CJ$57,MATCH($A29,'raw ISTD Area'!$C$2:$C$57,0),MATCH(BI$2,'raw ISTD Area'!$C$2:$CJ$2,0)))/'raw ISTD Area Cal'!$AJ29</f>
        <v>4.3887399561857461E-4</v>
      </c>
      <c r="BJ29" s="117">
        <f>(INDEX('raw ISTD Area'!$C$2:$CJ$57,MATCH($A29,'raw ISTD Area'!$C$2:$C$57,0),MATCH(BJ$2,'raw ISTD Area'!$C$2:$CJ$2,0)))/'raw ISTD Area Cal'!$AJ29</f>
        <v>7.6802949233250554E-4</v>
      </c>
      <c r="BK29" s="117">
        <f>(INDEX('raw ISTD Area'!$C$2:$CJ$57,MATCH($A29,'raw ISTD Area'!$C$2:$C$57,0),MATCH(BK$2,'raw ISTD Area'!$C$2:$CJ$2,0)))/'raw ISTD Area Cal'!$AJ29</f>
        <v>0.84955033701865579</v>
      </c>
      <c r="BL29" s="117">
        <f>(INDEX('raw ISTD Area'!$C$2:$CJ$57,MATCH($A29,'raw ISTD Area'!$C$2:$C$57,0),MATCH(BL$2,'raw ISTD Area'!$C$2:$CJ$2,0)))/'raw ISTD Area Cal'!$AJ29</f>
        <v>0.19771273502616785</v>
      </c>
      <c r="BM29" s="117">
        <f>(INDEX('raw ISTD Area'!$C$2:$CJ$57,MATCH($A29,'raw ISTD Area'!$C$2:$C$57,0),MATCH(BM$2,'raw ISTD Area'!$C$2:$CJ$2,0)))/'raw ISTD Area Cal'!$AJ29</f>
        <v>0.25707044293358006</v>
      </c>
      <c r="BN29" s="117">
        <f>(INDEX('raw ISTD Area'!$C$2:$CJ$57,MATCH($A29,'raw ISTD Area'!$C$2:$C$57,0),MATCH(BN$2,'raw ISTD Area'!$C$2:$CJ$2,0)))/'raw ISTD Area Cal'!$AJ29</f>
        <v>0.16534577784929799</v>
      </c>
      <c r="BO29" s="117">
        <f>(INDEX('raw ISTD Area'!$C$2:$CJ$57,MATCH($A29,'raw ISTD Area'!$C$2:$C$57,0),MATCH(BO$2,'raw ISTD Area'!$C$2:$CJ$2,0)))/'raw ISTD Area Cal'!$AJ29</f>
        <v>0.23655308363841171</v>
      </c>
      <c r="BP29" s="117">
        <f>(INDEX('raw ISTD Area'!$C$2:$CJ$57,MATCH($A29,'raw ISTD Area'!$C$2:$C$57,0),MATCH(BP$2,'raw ISTD Area'!$C$2:$CJ$2,0)))/'raw ISTD Area Cal'!$AJ29</f>
        <v>4.3887399561857461E-4</v>
      </c>
      <c r="BQ29" s="117">
        <f>(INDEX('raw ISTD Area'!$C$2:$CJ$57,MATCH($A29,'raw ISTD Area'!$C$2:$C$57,0),MATCH(BQ$2,'raw ISTD Area'!$C$2:$CJ$2,0)))/'raw ISTD Area Cal'!$AJ29</f>
        <v>3.2915549671393097E-4</v>
      </c>
      <c r="BR29" s="117">
        <f>(INDEX('raw ISTD Area'!$C$2:$CJ$57,MATCH($A29,'raw ISTD Area'!$C$2:$C$57,0),MATCH(BR$2,'raw ISTD Area'!$C$2:$CJ$2,0)))/'raw ISTD Area Cal'!$AJ29</f>
        <v>9.8746649014179282E-4</v>
      </c>
      <c r="BS29" s="117">
        <f>(INDEX('raw ISTD Area'!$C$2:$CJ$57,MATCH($A29,'raw ISTD Area'!$C$2:$C$57,0),MATCH(BS$2,'raw ISTD Area'!$C$2:$CJ$2,0)))/'raw ISTD Area Cal'!$AJ29</f>
        <v>0.84000482761395179</v>
      </c>
      <c r="BT29" s="117">
        <f>(INDEX('raw ISTD Area'!$C$2:$CJ$57,MATCH($A29,'raw ISTD Area'!$C$2:$C$57,0),MATCH(BT$2,'raw ISTD Area'!$C$2:$CJ$2,0)))/'raw ISTD Area Cal'!$AJ29</f>
        <v>0.8815881386988117</v>
      </c>
      <c r="BU29" s="117">
        <f>(INDEX('raw ISTD Area'!$C$2:$CJ$57,MATCH($A29,'raw ISTD Area'!$C$2:$C$57,0),MATCH(BU$2,'raw ISTD Area'!$C$2:$CJ$2,0)))/'raw ISTD Area Cal'!$AJ29</f>
        <v>0.86578867485654309</v>
      </c>
      <c r="BV29" s="117">
        <f>(INDEX('raw ISTD Area'!$C$2:$CJ$57,MATCH($A29,'raw ISTD Area'!$C$2:$C$57,0),MATCH(BV$2,'raw ISTD Area'!$C$2:$CJ$2,0)))/'raw ISTD Area Cal'!$AJ29</f>
        <v>1.130868568210162</v>
      </c>
      <c r="BW29" s="117">
        <f>(INDEX('raw ISTD Area'!$C$2:$CJ$57,MATCH($A29,'raw ISTD Area'!$C$2:$C$57,0),MATCH(BW$2,'raw ISTD Area'!$C$2:$CJ$2,0)))/'raw ISTD Area Cal'!$AJ29</f>
        <v>1.0052408869643452</v>
      </c>
      <c r="BX29" s="117">
        <f>(INDEX('raw ISTD Area'!$C$2:$CJ$57,MATCH($A29,'raw ISTD Area'!$C$2:$C$57,0),MATCH(BX$2,'raw ISTD Area'!$C$2:$CJ$2,0)))/'raw ISTD Area Cal'!$AJ29</f>
        <v>1.0845673616724025</v>
      </c>
      <c r="BY29" s="117">
        <f>(INDEX('raw ISTD Area'!$C$2:$CJ$57,MATCH($A29,'raw ISTD Area'!$C$2:$C$57,0),MATCH(BY$2,'raw ISTD Area'!$C$2:$CJ$2,0)))/'raw ISTD Area Cal'!$AJ29</f>
        <v>1.009300471423817</v>
      </c>
      <c r="BZ29" s="117">
        <f>(INDEX('raw ISTD Area'!$C$2:$CJ$57,MATCH($A29,'raw ISTD Area'!$C$2:$C$57,0),MATCH(BZ$2,'raw ISTD Area'!$C$2:$CJ$2,0)))/'raw ISTD Area Cal'!$AJ29</f>
        <v>1.0223569727934696</v>
      </c>
      <c r="CA29" s="117">
        <f>(INDEX('raw ISTD Area'!$C$2:$CJ$57,MATCH($A29,'raw ISTD Area'!$C$2:$C$57,0),MATCH(CA$2,'raw ISTD Area'!$C$2:$CJ$2,0)))/'raw ISTD Area Cal'!$AJ29</f>
        <v>1.0153349888635723</v>
      </c>
      <c r="CB29" s="117">
        <f>(INDEX('raw ISTD Area'!$C$2:$CJ$57,MATCH($A29,'raw ISTD Area'!$C$2:$C$57,0),MATCH(CB$2,'raw ISTD Area'!$C$2:$CJ$2,0)))/'raw ISTD Area Cal'!$AJ29</f>
        <v>1.024661061270467</v>
      </c>
      <c r="CC29" s="117">
        <f>(INDEX('raw ISTD Area'!$C$2:$CJ$57,MATCH($A29,'raw ISTD Area'!$C$2:$C$57,0),MATCH(CC$2,'raw ISTD Area'!$C$2:$CJ$2,0)))/'raw ISTD Area Cal'!$AJ29</f>
        <v>1.0222472542945649</v>
      </c>
      <c r="CD29" s="117">
        <f>(INDEX('raw ISTD Area'!$C$2:$CJ$57,MATCH($A29,'raw ISTD Area'!$C$2:$C$57,0),MATCH(CD$2,'raw ISTD Area'!$C$2:$CJ$2,0)))/'raw ISTD Area Cal'!$AJ29</f>
        <v>1.0615264769024273</v>
      </c>
      <c r="CE29" s="117">
        <f>(INDEX('raw ISTD Area'!$C$2:$CJ$57,MATCH($A29,'raw ISTD Area'!$C$2:$C$57,0),MATCH(CE$2,'raw ISTD Area'!$C$2:$CJ$2,0)))/'raw ISTD Area Cal'!$AJ29</f>
        <v>1.0517615304999139</v>
      </c>
      <c r="CF29" s="117">
        <f>(INDEX('raw ISTD Area'!$C$2:$CJ$57,MATCH($A29,'raw ISTD Area'!$C$2:$C$57,0),MATCH(CF$2,'raw ISTD Area'!$C$2:$CJ$2,0)))/'raw ISTD Area Cal'!$AJ29</f>
        <v>1.0291595197255574</v>
      </c>
      <c r="CG29" s="117">
        <f>(INDEX('raw ISTD Area'!$C$2:$CJ$57,MATCH($A29,'raw ISTD Area'!$C$2:$C$57,0),MATCH(CG$2,'raw ISTD Area'!$C$2:$CJ$2,0)))/'raw ISTD Area Cal'!$AJ29</f>
        <v>1.0366203776510732</v>
      </c>
      <c r="CH29" s="117">
        <f>(INDEX('raw ISTD Area'!$C$2:$CJ$57,MATCH($A29,'raw ISTD Area'!$C$2:$C$57,0),MATCH(CH$2,'raw ISTD Area'!$C$2:$CJ$2,0)))/'raw ISTD Area Cal'!$AJ29</f>
        <v>1.0019493319972057</v>
      </c>
      <c r="CJ29" s="148">
        <f t="shared" si="0"/>
        <v>0.21521832152640377</v>
      </c>
    </row>
    <row r="30" spans="1:88" x14ac:dyDescent="0.25">
      <c r="A30" s="101" t="s">
        <v>207</v>
      </c>
      <c r="C30" s="117">
        <f>(INDEX('raw ISTD Area'!$C$2:$CJ$57,MATCH($A30,'raw ISTD Area'!$C$2:$C$57,0),MATCH(C$2,'raw ISTD Area'!$C$2:$CJ$2,0)))/'raw ISTD Area Cal'!$AJ30</f>
        <v>1.0355004055709922E-4</v>
      </c>
      <c r="D30" s="117">
        <f>(INDEX('raw ISTD Area'!$C$2:$CJ$57,MATCH($A30,'raw ISTD Area'!$C$2:$C$57,0),MATCH(D$2,'raw ISTD Area'!$C$2:$CJ$2,0)))/'raw ISTD Area Cal'!$AJ30</f>
        <v>0</v>
      </c>
      <c r="E30" s="117">
        <f>(INDEX('raw ISTD Area'!$C$2:$CJ$57,MATCH($A30,'raw ISTD Area'!$C$2:$C$57,0),MATCH(E$2,'raw ISTD Area'!$C$2:$CJ$2,0)))/'raw ISTD Area Cal'!$AJ30</f>
        <v>1.0355004055709922E-4</v>
      </c>
      <c r="F30" s="117">
        <f>(INDEX('raw ISTD Area'!$C$2:$CJ$57,MATCH($A30,'raw ISTD Area'!$C$2:$C$57,0),MATCH(F$2,'raw ISTD Area'!$C$2:$CJ$2,0)))/'raw ISTD Area Cal'!$AJ30</f>
        <v>1.2132958252075317</v>
      </c>
      <c r="G30" s="117">
        <f>(INDEX('raw ISTD Area'!$C$2:$CJ$57,MATCH($A30,'raw ISTD Area'!$C$2:$C$57,0),MATCH(G$2,'raw ISTD Area'!$C$2:$CJ$2,0)))/'raw ISTD Area Cal'!$AJ30</f>
        <v>1.2749080993390056</v>
      </c>
      <c r="H30" s="117">
        <f>(INDEX('raw ISTD Area'!$C$2:$CJ$57,MATCH($A30,'raw ISTD Area'!$C$2:$C$57,0),MATCH(H$2,'raw ISTD Area'!$C$2:$CJ$2,0)))/'raw ISTD Area Cal'!$AJ30</f>
        <v>1.123828590166198</v>
      </c>
      <c r="I30" s="117">
        <f>(INDEX('raw ISTD Area'!$C$2:$CJ$57,MATCH($A30,'raw ISTD Area'!$C$2:$C$57,0),MATCH(I$2,'raw ISTD Area'!$C$2:$CJ$2,0)))/'raw ISTD Area Cal'!$AJ30</f>
        <v>1.1536510018466424</v>
      </c>
      <c r="J30" s="117">
        <f>(INDEX('raw ISTD Area'!$C$2:$CJ$57,MATCH($A30,'raw ISTD Area'!$C$2:$C$57,0),MATCH(J$2,'raw ISTD Area'!$C$2:$CJ$2,0)))/'raw ISTD Area Cal'!$AJ30</f>
        <v>1.1313877431268662</v>
      </c>
      <c r="K30" s="117">
        <f>(INDEX('raw ISTD Area'!$C$2:$CJ$57,MATCH($A30,'raw ISTD Area'!$C$2:$C$57,0),MATCH(K$2,'raw ISTD Area'!$C$2:$CJ$2,0)))/'raw ISTD Area Cal'!$AJ30</f>
        <v>1.1764320107692043</v>
      </c>
      <c r="L30" s="117">
        <f>(INDEX('raw ISTD Area'!$C$2:$CJ$57,MATCH($A30,'raw ISTD Area'!$C$2:$C$57,0),MATCH(L$2,'raw ISTD Area'!$C$2:$CJ$2,0)))/'raw ISTD Area Cal'!$AJ30</f>
        <v>1.1245534404500976</v>
      </c>
      <c r="M30" s="117">
        <f>(INDEX('raw ISTD Area'!$C$2:$CJ$57,MATCH($A30,'raw ISTD Area'!$C$2:$C$57,0),MATCH(M$2,'raw ISTD Area'!$C$2:$CJ$2,0)))/'raw ISTD Area Cal'!$AJ30</f>
        <v>1.161520804928982</v>
      </c>
      <c r="N30" s="117">
        <f>(INDEX('raw ISTD Area'!$C$2:$CJ$57,MATCH($A30,'raw ISTD Area'!$C$2:$C$57,0),MATCH(N$2,'raw ISTD Area'!$C$2:$CJ$2,0)))/'raw ISTD Area Cal'!$AJ30</f>
        <v>1.1355297447491501</v>
      </c>
      <c r="O30" s="117">
        <f>(INDEX('raw ISTD Area'!$C$2:$CJ$57,MATCH($A30,'raw ISTD Area'!$C$2:$C$57,0),MATCH(O$2,'raw ISTD Area'!$C$2:$CJ$2,0)))/'raw ISTD Area Cal'!$AJ30</f>
        <v>1.089553526741798</v>
      </c>
      <c r="P30" s="117">
        <f>(INDEX('raw ISTD Area'!$C$2:$CJ$57,MATCH($A30,'raw ISTD Area'!$C$2:$C$57,0),MATCH(P$2,'raw ISTD Area'!$C$2:$CJ$2,0)))/'raw ISTD Area Cal'!$AJ30</f>
        <v>1.0805446732133304</v>
      </c>
      <c r="Q30" s="117">
        <f>(INDEX('raw ISTD Area'!$C$2:$CJ$57,MATCH($A30,'raw ISTD Area'!$C$2:$C$57,0),MATCH(Q$2,'raw ISTD Area'!$C$2:$CJ$2,0)))/'raw ISTD Area Cal'!$AJ30</f>
        <v>1.1595533541583971</v>
      </c>
      <c r="R30" s="117">
        <f>(INDEX('raw ISTD Area'!$C$2:$CJ$57,MATCH($A30,'raw ISTD Area'!$C$2:$C$57,0),MATCH(R$2,'raw ISTD Area'!$C$2:$CJ$2,0)))/'raw ISTD Area Cal'!$AJ30</f>
        <v>1.0786807724833025</v>
      </c>
      <c r="S30" s="117">
        <f>(INDEX('raw ISTD Area'!$C$2:$CJ$57,MATCH($A30,'raw ISTD Area'!$C$2:$C$57,0),MATCH(S$2,'raw ISTD Area'!$C$2:$CJ$2,0)))/'raw ISTD Area Cal'!$AJ30</f>
        <v>1.0225566505013548</v>
      </c>
      <c r="T30" s="117">
        <f>(INDEX('raw ISTD Area'!$C$2:$CJ$57,MATCH($A30,'raw ISTD Area'!$C$2:$C$57,0),MATCH(T$2,'raw ISTD Area'!$C$2:$CJ$2,0)))/'raw ISTD Area Cal'!$AJ30</f>
        <v>1.0859292753222995</v>
      </c>
      <c r="U30" s="117">
        <f>(INDEX('raw ISTD Area'!$C$2:$CJ$57,MATCH($A30,'raw ISTD Area'!$C$2:$C$57,0),MATCH(U$2,'raw ISTD Area'!$C$2:$CJ$2,0)))/'raw ISTD Area Cal'!$AJ30</f>
        <v>1.1178226878138862</v>
      </c>
      <c r="V30" s="117">
        <f>(INDEX('raw ISTD Area'!$C$2:$CJ$57,MATCH($A30,'raw ISTD Area'!$C$2:$C$57,0),MATCH(V$2,'raw ISTD Area'!$C$2:$CJ$2,0)))/'raw ISTD Area Cal'!$AJ30</f>
        <v>1.0355004055709922E-4</v>
      </c>
      <c r="W30" s="117">
        <f>(INDEX('raw ISTD Area'!$C$2:$CJ$57,MATCH($A30,'raw ISTD Area'!$C$2:$C$57,0),MATCH(W$2,'raw ISTD Area'!$C$2:$CJ$2,0)))/'raw ISTD Area Cal'!$AJ30</f>
        <v>0</v>
      </c>
      <c r="X30" s="117">
        <f>(INDEX('raw ISTD Area'!$C$2:$CJ$57,MATCH($A30,'raw ISTD Area'!$C$2:$C$57,0),MATCH(X$2,'raw ISTD Area'!$C$2:$CJ$2,0)))/'raw ISTD Area Cal'!$AJ30</f>
        <v>1.0355004055709922E-4</v>
      </c>
      <c r="Y30" s="117">
        <f>(INDEX('raw ISTD Area'!$C$2:$CJ$57,MATCH($A30,'raw ISTD Area'!$C$2:$C$57,0),MATCH(Y$2,'raw ISTD Area'!$C$2:$CJ$2,0)))/'raw ISTD Area Cal'!$AJ30</f>
        <v>0.97223133079060464</v>
      </c>
      <c r="Z30" s="117">
        <f>(INDEX('raw ISTD Area'!$C$2:$CJ$57,MATCH($A30,'raw ISTD Area'!$C$2:$C$57,0),MATCH(Z$2,'raw ISTD Area'!$C$2:$CJ$2,0)))/'raw ISTD Area Cal'!$AJ30</f>
        <v>0.27357920715185613</v>
      </c>
      <c r="AA30" s="117">
        <f>(INDEX('raw ISTD Area'!$C$2:$CJ$57,MATCH($A30,'raw ISTD Area'!$C$2:$C$57,0),MATCH(AA$2,'raw ISTD Area'!$C$2:$CJ$2,0)))/'raw ISTD Area Cal'!$AJ30</f>
        <v>0.35528018915140747</v>
      </c>
      <c r="AB30" s="117">
        <f>(INDEX('raw ISTD Area'!$C$2:$CJ$57,MATCH($A30,'raw ISTD Area'!$C$2:$C$57,0),MATCH(AB$2,'raw ISTD Area'!$C$2:$CJ$2,0)))/'raw ISTD Area Cal'!$AJ30</f>
        <v>0.29025076368154912</v>
      </c>
      <c r="AC30" s="117">
        <f>(INDEX('raw ISTD Area'!$C$2:$CJ$57,MATCH($A30,'raw ISTD Area'!$C$2:$C$57,0),MATCH(AC$2,'raw ISTD Area'!$C$2:$CJ$2,0)))/'raw ISTD Area Cal'!$AJ30</f>
        <v>0.32556132751151995</v>
      </c>
      <c r="AD30" s="117">
        <f>(INDEX('raw ISTD Area'!$C$2:$CJ$57,MATCH($A30,'raw ISTD Area'!$C$2:$C$57,0),MATCH(AD$2,'raw ISTD Area'!$C$2:$CJ$2,0)))/'raw ISTD Area Cal'!$AJ30</f>
        <v>0.26281000293391782</v>
      </c>
      <c r="AE30" s="117">
        <f>(INDEX('raw ISTD Area'!$C$2:$CJ$57,MATCH($A30,'raw ISTD Area'!$C$2:$C$57,0),MATCH(AE$2,'raw ISTD Area'!$C$2:$CJ$2,0)))/'raw ISTD Area Cal'!$AJ30</f>
        <v>0.19084272474673386</v>
      </c>
      <c r="AF30" s="117">
        <f>(INDEX('raw ISTD Area'!$C$2:$CJ$57,MATCH($A30,'raw ISTD Area'!$C$2:$C$57,0),MATCH(AF$2,'raw ISTD Area'!$C$2:$CJ$2,0)))/'raw ISTD Area Cal'!$AJ30</f>
        <v>0.33301693043163111</v>
      </c>
      <c r="AG30" s="117">
        <f>(INDEX('raw ISTD Area'!$C$2:$CJ$57,MATCH($A30,'raw ISTD Area'!$C$2:$C$57,0),MATCH(AG$2,'raw ISTD Area'!$C$2:$CJ$2,0)))/'raw ISTD Area Cal'!$AJ30</f>
        <v>0.30008801753447356</v>
      </c>
      <c r="AH30" s="117">
        <f>(INDEX('raw ISTD Area'!$C$2:$CJ$57,MATCH($A30,'raw ISTD Area'!$C$2:$C$57,0),MATCH(AH$2,'raw ISTD Area'!$C$2:$CJ$2,0)))/'raw ISTD Area Cal'!$AJ30</f>
        <v>0.25773605094661994</v>
      </c>
      <c r="AI30" s="117">
        <f>(INDEX('raw ISTD Area'!$C$2:$CJ$57,MATCH($A30,'raw ISTD Area'!$C$2:$C$57,0),MATCH(AI$2,'raw ISTD Area'!$C$2:$CJ$2,0)))/'raw ISTD Area Cal'!$AJ30</f>
        <v>0.17541376870372608</v>
      </c>
      <c r="AJ30" s="117">
        <f>(INDEX('raw ISTD Area'!$C$2:$CJ$57,MATCH($A30,'raw ISTD Area'!$C$2:$C$57,0),MATCH(AJ$2,'raw ISTD Area'!$C$2:$CJ$2,0)))/'raw ISTD Area Cal'!$AJ30</f>
        <v>0.26881590528622956</v>
      </c>
      <c r="AK30" s="117">
        <f>(INDEX('raw ISTD Area'!$C$2:$CJ$57,MATCH($A30,'raw ISTD Area'!$C$2:$C$57,0),MATCH(AK$2,'raw ISTD Area'!$C$2:$CJ$2,0)))/'raw ISTD Area Cal'!$AJ30</f>
        <v>0.2799993096663963</v>
      </c>
      <c r="AL30" s="117">
        <f>(INDEX('raw ISTD Area'!$C$2:$CJ$57,MATCH($A30,'raw ISTD Area'!$C$2:$C$57,0),MATCH(AL$2,'raw ISTD Area'!$C$2:$CJ$2,0)))/'raw ISTD Area Cal'!$AJ30</f>
        <v>2.0710008111419844E-4</v>
      </c>
      <c r="AM30" s="117">
        <f>(INDEX('raw ISTD Area'!$C$2:$CJ$57,MATCH($A30,'raw ISTD Area'!$C$2:$C$57,0),MATCH(AM$2,'raw ISTD Area'!$C$2:$CJ$2,0)))/'raw ISTD Area Cal'!$AJ30</f>
        <v>2.0710008111419844E-4</v>
      </c>
      <c r="AN30" s="117">
        <f>(INDEX('raw ISTD Area'!$C$2:$CJ$57,MATCH($A30,'raw ISTD Area'!$C$2:$C$57,0),MATCH(AN$2,'raw ISTD Area'!$C$2:$CJ$2,0)))/'raw ISTD Area Cal'!$AJ30</f>
        <v>0</v>
      </c>
      <c r="AO30" s="117">
        <f>(INDEX('raw ISTD Area'!$C$2:$CJ$57,MATCH($A30,'raw ISTD Area'!$C$2:$C$57,0),MATCH(AO$2,'raw ISTD Area'!$C$2:$CJ$2,0)))/'raw ISTD Area Cal'!$AJ30</f>
        <v>0.76337089898693544</v>
      </c>
      <c r="AP30" s="117">
        <f>(INDEX('raw ISTD Area'!$C$2:$CJ$57,MATCH($A30,'raw ISTD Area'!$C$2:$C$57,0),MATCH(AP$2,'raw ISTD Area'!$C$2:$CJ$2,0)))/'raw ISTD Area Cal'!$AJ30</f>
        <v>0.76285314878415</v>
      </c>
      <c r="AQ30" s="117">
        <f>(INDEX('raw ISTD Area'!$C$2:$CJ$57,MATCH($A30,'raw ISTD Area'!$C$2:$C$57,0),MATCH(AQ$2,'raw ISTD Area'!$C$2:$CJ$2,0)))/'raw ISTD Area Cal'!$AJ30</f>
        <v>1.0355004055709922E-4</v>
      </c>
      <c r="AR30" s="117">
        <f>(INDEX('raw ISTD Area'!$C$2:$CJ$57,MATCH($A30,'raw ISTD Area'!$C$2:$C$57,0),MATCH(AR$2,'raw ISTD Area'!$C$2:$CJ$2,0)))/'raw ISTD Area Cal'!$AJ30</f>
        <v>2.0710008111419844E-4</v>
      </c>
      <c r="AS30" s="117">
        <f>(INDEX('raw ISTD Area'!$C$2:$CJ$57,MATCH($A30,'raw ISTD Area'!$C$2:$C$57,0),MATCH(AS$2,'raw ISTD Area'!$C$2:$CJ$2,0)))/'raw ISTD Area Cal'!$AJ30</f>
        <v>3.106501216712977E-4</v>
      </c>
      <c r="AT30" s="117">
        <f>(INDEX('raw ISTD Area'!$C$2:$CJ$57,MATCH($A30,'raw ISTD Area'!$C$2:$C$57,0),MATCH(AT$2,'raw ISTD Area'!$C$2:$CJ$2,0)))/'raw ISTD Area Cal'!$AJ30</f>
        <v>0.75933244740520867</v>
      </c>
      <c r="AU30" s="117">
        <f>(INDEX('raw ISTD Area'!$C$2:$CJ$57,MATCH($A30,'raw ISTD Area'!$C$2:$C$57,0),MATCH(AU$2,'raw ISTD Area'!$C$2:$CJ$2,0)))/'raw ISTD Area Cal'!$AJ30</f>
        <v>0.25877155135219099</v>
      </c>
      <c r="AV30" s="117">
        <f>(INDEX('raw ISTD Area'!$C$2:$CJ$57,MATCH($A30,'raw ISTD Area'!$C$2:$C$57,0),MATCH(AV$2,'raw ISTD Area'!$C$2:$CJ$2,0)))/'raw ISTD Area Cal'!$AJ30</f>
        <v>0.24292839514695477</v>
      </c>
      <c r="AW30" s="117">
        <f>(INDEX('raw ISTD Area'!$C$2:$CJ$57,MATCH($A30,'raw ISTD Area'!$C$2:$C$57,0),MATCH(AW$2,'raw ISTD Area'!$C$2:$CJ$2,0)))/'raw ISTD Area Cal'!$AJ30</f>
        <v>0.22708523894171859</v>
      </c>
      <c r="AX30" s="117">
        <f>(INDEX('raw ISTD Area'!$C$2:$CJ$57,MATCH($A30,'raw ISTD Area'!$C$2:$C$57,0),MATCH(AX$2,'raw ISTD Area'!$C$2:$CJ$2,0)))/'raw ISTD Area Cal'!$AJ30</f>
        <v>0.30681877017068498</v>
      </c>
      <c r="AY30" s="117">
        <f>(INDEX('raw ISTD Area'!$C$2:$CJ$57,MATCH($A30,'raw ISTD Area'!$C$2:$C$57,0),MATCH(AY$2,'raw ISTD Area'!$C$2:$CJ$2,0)))/'raw ISTD Area Cal'!$AJ30</f>
        <v>0.31551697357748132</v>
      </c>
      <c r="AZ30" s="117">
        <f>(INDEX('raw ISTD Area'!$C$2:$CJ$57,MATCH($A30,'raw ISTD Area'!$C$2:$C$57,0),MATCH(AZ$2,'raw ISTD Area'!$C$2:$CJ$2,0)))/'raw ISTD Area Cal'!$AJ30</f>
        <v>0.33198143002606012</v>
      </c>
      <c r="BA30" s="117">
        <f>(INDEX('raw ISTD Area'!$C$2:$CJ$57,MATCH($A30,'raw ISTD Area'!$C$2:$C$57,0),MATCH(BA$2,'raw ISTD Area'!$C$2:$CJ$2,0)))/'raw ISTD Area Cal'!$AJ30</f>
        <v>0.22263258719776333</v>
      </c>
      <c r="BB30" s="117">
        <f>(INDEX('raw ISTD Area'!$C$2:$CJ$57,MATCH($A30,'raw ISTD Area'!$C$2:$C$57,0),MATCH(BB$2,'raw ISTD Area'!$C$2:$CJ$2,0)))/'raw ISTD Area Cal'!$AJ30</f>
        <v>0.28320936092366639</v>
      </c>
      <c r="BC30" s="117">
        <f>(INDEX('raw ISTD Area'!$C$2:$CJ$57,MATCH($A30,'raw ISTD Area'!$C$2:$C$57,0),MATCH(BC$2,'raw ISTD Area'!$C$2:$CJ$2,0)))/'raw ISTD Area Cal'!$AJ30</f>
        <v>0</v>
      </c>
      <c r="BD30" s="117">
        <f>(INDEX('raw ISTD Area'!$C$2:$CJ$57,MATCH($A30,'raw ISTD Area'!$C$2:$C$57,0),MATCH(BD$2,'raw ISTD Area'!$C$2:$CJ$2,0)))/'raw ISTD Area Cal'!$AJ30</f>
        <v>1.0355004055709922E-4</v>
      </c>
      <c r="BE30" s="117">
        <f>(INDEX('raw ISTD Area'!$C$2:$CJ$57,MATCH($A30,'raw ISTD Area'!$C$2:$C$57,0),MATCH(BE$2,'raw ISTD Area'!$C$2:$CJ$2,0)))/'raw ISTD Area Cal'!$AJ30</f>
        <v>1.0355004055709922E-4</v>
      </c>
      <c r="BF30" s="117">
        <f>(INDEX('raw ISTD Area'!$C$2:$CJ$57,MATCH($A30,'raw ISTD Area'!$C$2:$C$57,0),MATCH(BF$2,'raw ISTD Area'!$C$2:$CJ$2,0)))/'raw ISTD Area Cal'!$AJ30</f>
        <v>0.92905096387829422</v>
      </c>
      <c r="BG30" s="117">
        <f>(INDEX('raw ISTD Area'!$C$2:$CJ$57,MATCH($A30,'raw ISTD Area'!$C$2:$C$57,0),MATCH(BG$2,'raw ISTD Area'!$C$2:$CJ$2,0)))/'raw ISTD Area Cal'!$AJ30</f>
        <v>0.86971679063907636</v>
      </c>
      <c r="BH30" s="117">
        <f>(INDEX('raw ISTD Area'!$C$2:$CJ$57,MATCH($A30,'raw ISTD Area'!$C$2:$C$57,0),MATCH(BH$2,'raw ISTD Area'!$C$2:$CJ$2,0)))/'raw ISTD Area Cal'!$AJ30</f>
        <v>1.0355004055709922E-4</v>
      </c>
      <c r="BI30" s="117">
        <f>(INDEX('raw ISTD Area'!$C$2:$CJ$57,MATCH($A30,'raw ISTD Area'!$C$2:$C$57,0),MATCH(BI$2,'raw ISTD Area'!$C$2:$CJ$2,0)))/'raw ISTD Area Cal'!$AJ30</f>
        <v>1.0355004055709922E-4</v>
      </c>
      <c r="BJ30" s="117">
        <f>(INDEX('raw ISTD Area'!$C$2:$CJ$57,MATCH($A30,'raw ISTD Area'!$C$2:$C$57,0),MATCH(BJ$2,'raw ISTD Area'!$C$2:$CJ$2,0)))/'raw ISTD Area Cal'!$AJ30</f>
        <v>1.0355004055709922E-4</v>
      </c>
      <c r="BK30" s="117">
        <f>(INDEX('raw ISTD Area'!$C$2:$CJ$57,MATCH($A30,'raw ISTD Area'!$C$2:$C$57,0),MATCH(BK$2,'raw ISTD Area'!$C$2:$CJ$2,0)))/'raw ISTD Area Cal'!$AJ30</f>
        <v>0.53980636142415828</v>
      </c>
      <c r="BL30" s="117">
        <f>(INDEX('raw ISTD Area'!$C$2:$CJ$57,MATCH($A30,'raw ISTD Area'!$C$2:$C$57,0),MATCH(BL$2,'raw ISTD Area'!$C$2:$CJ$2,0)))/'raw ISTD Area Cal'!$AJ30</f>
        <v>0.38510260083185199</v>
      </c>
      <c r="BM30" s="117">
        <f>(INDEX('raw ISTD Area'!$C$2:$CJ$57,MATCH($A30,'raw ISTD Area'!$C$2:$C$57,0),MATCH(BM$2,'raw ISTD Area'!$C$2:$CJ$2,0)))/'raw ISTD Area Cal'!$AJ30</f>
        <v>0.28714426246483615</v>
      </c>
      <c r="BN30" s="117">
        <f>(INDEX('raw ISTD Area'!$C$2:$CJ$57,MATCH($A30,'raw ISTD Area'!$C$2:$C$57,0),MATCH(BN$2,'raw ISTD Area'!$C$2:$CJ$2,0)))/'raw ISTD Area Cal'!$AJ30</f>
        <v>0.22418583780611981</v>
      </c>
      <c r="BO30" s="117">
        <f>(INDEX('raw ISTD Area'!$C$2:$CJ$57,MATCH($A30,'raw ISTD Area'!$C$2:$C$57,0),MATCH(BO$2,'raw ISTD Area'!$C$2:$CJ$2,0)))/'raw ISTD Area Cal'!$AJ30</f>
        <v>0.25069464818873721</v>
      </c>
      <c r="BP30" s="117">
        <f>(INDEX('raw ISTD Area'!$C$2:$CJ$57,MATCH($A30,'raw ISTD Area'!$C$2:$C$57,0),MATCH(BP$2,'raw ISTD Area'!$C$2:$CJ$2,0)))/'raw ISTD Area Cal'!$AJ30</f>
        <v>2.0710008111419844E-4</v>
      </c>
      <c r="BQ30" s="117">
        <f>(INDEX('raw ISTD Area'!$C$2:$CJ$57,MATCH($A30,'raw ISTD Area'!$C$2:$C$57,0),MATCH(BQ$2,'raw ISTD Area'!$C$2:$CJ$2,0)))/'raw ISTD Area Cal'!$AJ30</f>
        <v>7.2485028389969453E-4</v>
      </c>
      <c r="BR30" s="117">
        <f>(INDEX('raw ISTD Area'!$C$2:$CJ$57,MATCH($A30,'raw ISTD Area'!$C$2:$C$57,0),MATCH(BR$2,'raw ISTD Area'!$C$2:$CJ$2,0)))/'raw ISTD Area Cal'!$AJ30</f>
        <v>1.0355004055709922E-4</v>
      </c>
      <c r="BS30" s="117">
        <f>(INDEX('raw ISTD Area'!$C$2:$CJ$57,MATCH($A30,'raw ISTD Area'!$C$2:$C$57,0),MATCH(BS$2,'raw ISTD Area'!$C$2:$CJ$2,0)))/'raw ISTD Area Cal'!$AJ30</f>
        <v>0.48388933952332469</v>
      </c>
      <c r="BT30" s="117">
        <f>(INDEX('raw ISTD Area'!$C$2:$CJ$57,MATCH($A30,'raw ISTD Area'!$C$2:$C$57,0),MATCH(BT$2,'raw ISTD Area'!$C$2:$CJ$2,0)))/'raw ISTD Area Cal'!$AJ30</f>
        <v>0.59303108227050727</v>
      </c>
      <c r="BU30" s="117">
        <f>(INDEX('raw ISTD Area'!$C$2:$CJ$57,MATCH($A30,'raw ISTD Area'!$C$2:$C$57,0),MATCH(BU$2,'raw ISTD Area'!$C$2:$CJ$2,0)))/'raw ISTD Area Cal'!$AJ30</f>
        <v>0.60214348583953203</v>
      </c>
      <c r="BV30" s="117">
        <f>(INDEX('raw ISTD Area'!$C$2:$CJ$57,MATCH($A30,'raw ISTD Area'!$C$2:$C$57,0),MATCH(BV$2,'raw ISTD Area'!$C$2:$CJ$2,0)))/'raw ISTD Area Cal'!$AJ30</f>
        <v>1.0712251695631916</v>
      </c>
      <c r="BW30" s="117">
        <f>(INDEX('raw ISTD Area'!$C$2:$CJ$57,MATCH($A30,'raw ISTD Area'!$C$2:$C$57,0),MATCH(BW$2,'raw ISTD Area'!$C$2:$CJ$2,0)))/'raw ISTD Area Cal'!$AJ30</f>
        <v>0.90274925357679103</v>
      </c>
      <c r="BX30" s="117">
        <f>(INDEX('raw ISTD Area'!$C$2:$CJ$57,MATCH($A30,'raw ISTD Area'!$C$2:$C$57,0),MATCH(BX$2,'raw ISTD Area'!$C$2:$CJ$2,0)))/'raw ISTD Area Cal'!$AJ30</f>
        <v>0.86091503719172291</v>
      </c>
      <c r="BY30" s="117">
        <f>(INDEX('raw ISTD Area'!$C$2:$CJ$57,MATCH($A30,'raw ISTD Area'!$C$2:$C$57,0),MATCH(BY$2,'raw ISTD Area'!$C$2:$CJ$2,0)))/'raw ISTD Area Cal'!$AJ30</f>
        <v>0.89581140085946542</v>
      </c>
      <c r="BZ30" s="117">
        <f>(INDEX('raw ISTD Area'!$C$2:$CJ$57,MATCH($A30,'raw ISTD Area'!$C$2:$C$57,0),MATCH(BZ$2,'raw ISTD Area'!$C$2:$CJ$2,0)))/'raw ISTD Area Cal'!$AJ30</f>
        <v>0.86681738950347764</v>
      </c>
      <c r="CA30" s="117">
        <f>(INDEX('raw ISTD Area'!$C$2:$CJ$57,MATCH($A30,'raw ISTD Area'!$C$2:$C$57,0),MATCH(CA$2,'raw ISTD Area'!$C$2:$CJ$2,0)))/'raw ISTD Area Cal'!$AJ30</f>
        <v>0.88607769704709805</v>
      </c>
      <c r="CB30" s="117">
        <f>(INDEX('raw ISTD Area'!$C$2:$CJ$57,MATCH($A30,'raw ISTD Area'!$C$2:$C$57,0),MATCH(CB$2,'raw ISTD Area'!$C$2:$CJ$2,0)))/'raw ISTD Area Cal'!$AJ30</f>
        <v>0.86909549039573375</v>
      </c>
      <c r="CC30" s="117">
        <f>(INDEX('raw ISTD Area'!$C$2:$CJ$57,MATCH($A30,'raw ISTD Area'!$C$2:$C$57,0),MATCH(CC$2,'raw ISTD Area'!$C$2:$CJ$2,0)))/'raw ISTD Area Cal'!$AJ30</f>
        <v>0.85366653435272599</v>
      </c>
      <c r="CD30" s="117">
        <f>(INDEX('raw ISTD Area'!$C$2:$CJ$57,MATCH($A30,'raw ISTD Area'!$C$2:$C$57,0),MATCH(CD$2,'raw ISTD Area'!$C$2:$CJ$2,0)))/'raw ISTD Area Cal'!$AJ30</f>
        <v>0.73613723832041844</v>
      </c>
      <c r="CE30" s="117">
        <f>(INDEX('raw ISTD Area'!$C$2:$CJ$57,MATCH($A30,'raw ISTD Area'!$C$2:$C$57,0),MATCH(CE$2,'raw ISTD Area'!$C$2:$CJ$2,0)))/'raw ISTD Area Cal'!$AJ30</f>
        <v>0.92584091262102419</v>
      </c>
      <c r="CF30" s="117">
        <f>(INDEX('raw ISTD Area'!$C$2:$CJ$57,MATCH($A30,'raw ISTD Area'!$C$2:$C$57,0),MATCH(CF$2,'raw ISTD Area'!$C$2:$CJ$2,0)))/'raw ISTD Area Cal'!$AJ30</f>
        <v>0.8606043870700516</v>
      </c>
      <c r="CG30" s="117">
        <f>(INDEX('raw ISTD Area'!$C$2:$CJ$57,MATCH($A30,'raw ISTD Area'!$C$2:$C$57,0),MATCH(CG$2,'raw ISTD Area'!$C$2:$CJ$2,0)))/'raw ISTD Area Cal'!$AJ30</f>
        <v>1.0668760678597933</v>
      </c>
      <c r="CH30" s="117">
        <f>(INDEX('raw ISTD Area'!$C$2:$CJ$57,MATCH($A30,'raw ISTD Area'!$C$2:$C$57,0),MATCH(CH$2,'raw ISTD Area'!$C$2:$CJ$2,0)))/'raw ISTD Area Cal'!$AJ30</f>
        <v>1.092556477917954</v>
      </c>
      <c r="CJ30" s="148">
        <f t="shared" si="0"/>
        <v>0.27511692525412906</v>
      </c>
    </row>
    <row r="31" spans="1:88" x14ac:dyDescent="0.25">
      <c r="A31" s="101" t="s">
        <v>50</v>
      </c>
      <c r="C31" s="117">
        <f>(INDEX('raw ISTD Area'!$C$2:$CJ$57,MATCH($A31,'raw ISTD Area'!$C$2:$C$57,0),MATCH(C$2,'raw ISTD Area'!$C$2:$CJ$2,0)))/'raw ISTD Area Cal'!$AJ31</f>
        <v>2.1942034630016157E-4</v>
      </c>
      <c r="D31" s="117">
        <f>(INDEX('raw ISTD Area'!$C$2:$CJ$57,MATCH($A31,'raw ISTD Area'!$C$2:$C$57,0),MATCH(D$2,'raw ISTD Area'!$C$2:$CJ$2,0)))/'raw ISTD Area Cal'!$AJ31</f>
        <v>2.7427543287520198E-4</v>
      </c>
      <c r="E31" s="117">
        <f>(INDEX('raw ISTD Area'!$C$2:$CJ$57,MATCH($A31,'raw ISTD Area'!$C$2:$C$57,0),MATCH(E$2,'raw ISTD Area'!$C$2:$CJ$2,0)))/'raw ISTD Area Cal'!$AJ31</f>
        <v>6.3083349561296454E-4</v>
      </c>
      <c r="F31" s="117">
        <f>(INDEX('raw ISTD Area'!$C$2:$CJ$57,MATCH($A31,'raw ISTD Area'!$C$2:$C$57,0),MATCH(F$2,'raw ISTD Area'!$C$2:$CJ$2,0)))/'raw ISTD Area Cal'!$AJ31</f>
        <v>0.9279286445033833</v>
      </c>
      <c r="G31" s="117">
        <f>(INDEX('raw ISTD Area'!$C$2:$CJ$57,MATCH($A31,'raw ISTD Area'!$C$2:$C$57,0),MATCH(G$2,'raw ISTD Area'!$C$2:$CJ$2,0)))/'raw ISTD Area Cal'!$AJ31</f>
        <v>1.0297122576433706</v>
      </c>
      <c r="H31" s="117">
        <f>(INDEX('raw ISTD Area'!$C$2:$CJ$57,MATCH($A31,'raw ISTD Area'!$C$2:$C$57,0),MATCH(H$2,'raw ISTD Area'!$C$2:$CJ$2,0)))/'raw ISTD Area Cal'!$AJ31</f>
        <v>0.99331590770083145</v>
      </c>
      <c r="I31" s="117">
        <f>(INDEX('raw ISTD Area'!$C$2:$CJ$57,MATCH($A31,'raw ISTD Area'!$C$2:$C$57,0),MATCH(I$2,'raw ISTD Area'!$C$2:$CJ$2,0)))/'raw ISTD Area Cal'!$AJ31</f>
        <v>1.0513251617539365</v>
      </c>
      <c r="J31" s="117">
        <f>(INDEX('raw ISTD Area'!$C$2:$CJ$57,MATCH($A31,'raw ISTD Area'!$C$2:$C$57,0),MATCH(J$2,'raw ISTD Area'!$C$2:$CJ$2,0)))/'raw ISTD Area Cal'!$AJ31</f>
        <v>0.99095713897810467</v>
      </c>
      <c r="K31" s="117">
        <f>(INDEX('raw ISTD Area'!$C$2:$CJ$57,MATCH($A31,'raw ISTD Area'!$C$2:$C$57,0),MATCH(K$2,'raw ISTD Area'!$C$2:$CJ$2,0)))/'raw ISTD Area Cal'!$AJ31</f>
        <v>1.0537936406498134</v>
      </c>
      <c r="L31" s="117">
        <f>(INDEX('raw ISTD Area'!$C$2:$CJ$57,MATCH($A31,'raw ISTD Area'!$C$2:$C$57,0),MATCH(L$2,'raw ISTD Area'!$C$2:$CJ$2,0)))/'raw ISTD Area Cal'!$AJ31</f>
        <v>0.979163295364471</v>
      </c>
      <c r="M31" s="117">
        <f>(INDEX('raw ISTD Area'!$C$2:$CJ$57,MATCH($A31,'raw ISTD Area'!$C$2:$C$57,0),MATCH(M$2,'raw ISTD Area'!$C$2:$CJ$2,0)))/'raw ISTD Area Cal'!$AJ31</f>
        <v>1.0467721895682083</v>
      </c>
      <c r="N31" s="117">
        <f>(INDEX('raw ISTD Area'!$C$2:$CJ$57,MATCH($A31,'raw ISTD Area'!$C$2:$C$57,0),MATCH(N$2,'raw ISTD Area'!$C$2:$CJ$2,0)))/'raw ISTD Area Cal'!$AJ31</f>
        <v>1.0206063132719141</v>
      </c>
      <c r="O31" s="117">
        <f>(INDEX('raw ISTD Area'!$C$2:$CJ$57,MATCH($A31,'raw ISTD Area'!$C$2:$C$57,0),MATCH(O$2,'raw ISTD Area'!$C$2:$CJ$2,0)))/'raw ISTD Area Cal'!$AJ31</f>
        <v>0.99559239379369557</v>
      </c>
      <c r="P31" s="117">
        <f>(INDEX('raw ISTD Area'!$C$2:$CJ$57,MATCH($A31,'raw ISTD Area'!$C$2:$C$57,0),MATCH(P$2,'raw ISTD Area'!$C$2:$CJ$2,0)))/'raw ISTD Area Cal'!$AJ31</f>
        <v>0.94559198238054631</v>
      </c>
      <c r="Q31" s="117">
        <f>(INDEX('raw ISTD Area'!$C$2:$CJ$57,MATCH($A31,'raw ISTD Area'!$C$2:$C$57,0),MATCH(Q$2,'raw ISTD Area'!$C$2:$CJ$2,0)))/'raw ISTD Area Cal'!$AJ31</f>
        <v>1.0079896433596547</v>
      </c>
      <c r="R31" s="117">
        <f>(INDEX('raw ISTD Area'!$C$2:$CJ$57,MATCH($A31,'raw ISTD Area'!$C$2:$C$57,0),MATCH(R$2,'raw ISTD Area'!$C$2:$CJ$2,0)))/'raw ISTD Area Cal'!$AJ31</f>
        <v>0.92987600007679716</v>
      </c>
      <c r="S31" s="117">
        <f>(INDEX('raw ISTD Area'!$C$2:$CJ$57,MATCH($A31,'raw ISTD Area'!$C$2:$C$57,0),MATCH(S$2,'raw ISTD Area'!$C$2:$CJ$2,0)))/'raw ISTD Area Cal'!$AJ31</f>
        <v>0.86149913466100936</v>
      </c>
      <c r="T31" s="117">
        <f>(INDEX('raw ISTD Area'!$C$2:$CJ$57,MATCH($A31,'raw ISTD Area'!$C$2:$C$57,0),MATCH(T$2,'raw ISTD Area'!$C$2:$CJ$2,0)))/'raw ISTD Area Cal'!$AJ31</f>
        <v>0.79303998661535891</v>
      </c>
      <c r="U31" s="117">
        <f>(INDEX('raw ISTD Area'!$C$2:$CJ$57,MATCH($A31,'raw ISTD Area'!$C$2:$C$57,0),MATCH(U$2,'raw ISTD Area'!$C$2:$CJ$2,0)))/'raw ISTD Area Cal'!$AJ31</f>
        <v>0.73601812412060441</v>
      </c>
      <c r="V31" s="117">
        <f>(INDEX('raw ISTD Area'!$C$2:$CJ$57,MATCH($A31,'raw ISTD Area'!$C$2:$C$57,0),MATCH(V$2,'raw ISTD Area'!$C$2:$CJ$2,0)))/'raw ISTD Area Cal'!$AJ31</f>
        <v>3.8398560602528274E-4</v>
      </c>
      <c r="W31" s="117">
        <f>(INDEX('raw ISTD Area'!$C$2:$CJ$57,MATCH($A31,'raw ISTD Area'!$C$2:$C$57,0),MATCH(W$2,'raw ISTD Area'!$C$2:$CJ$2,0)))/'raw ISTD Area Cal'!$AJ31</f>
        <v>6.0340595232544431E-4</v>
      </c>
      <c r="X31" s="117">
        <f>(INDEX('raw ISTD Area'!$C$2:$CJ$57,MATCH($A31,'raw ISTD Area'!$C$2:$C$57,0),MATCH(X$2,'raw ISTD Area'!$C$2:$CJ$2,0)))/'raw ISTD Area Cal'!$AJ31</f>
        <v>1.1793843613633684E-3</v>
      </c>
      <c r="Y31" s="117">
        <f>(INDEX('raw ISTD Area'!$C$2:$CJ$57,MATCH($A31,'raw ISTD Area'!$C$2:$C$57,0),MATCH(Y$2,'raw ISTD Area'!$C$2:$CJ$2,0)))/'raw ISTD Area Cal'!$AJ31</f>
        <v>0.95683727512842953</v>
      </c>
      <c r="Z31" s="117">
        <f>(INDEX('raw ISTD Area'!$C$2:$CJ$57,MATCH($A31,'raw ISTD Area'!$C$2:$C$57,0),MATCH(Z$2,'raw ISTD Area'!$C$2:$CJ$2,0)))/'raw ISTD Area Cal'!$AJ31</f>
        <v>7.8991324668058159E-3</v>
      </c>
      <c r="AA31" s="117">
        <f>(INDEX('raw ISTD Area'!$C$2:$CJ$57,MATCH($A31,'raw ISTD Area'!$C$2:$C$57,0),MATCH(AA$2,'raw ISTD Area'!$C$2:$CJ$2,0)))/'raw ISTD Area Cal'!$AJ31</f>
        <v>8.9688066550191042E-3</v>
      </c>
      <c r="AB31" s="117">
        <f>(INDEX('raw ISTD Area'!$C$2:$CJ$57,MATCH($A31,'raw ISTD Area'!$C$2:$C$57,0),MATCH(AB$2,'raw ISTD Area'!$C$2:$CJ$2,0)))/'raw ISTD Area Cal'!$AJ31</f>
        <v>4.1415590364155493E-2</v>
      </c>
      <c r="AC31" s="117">
        <f>(INDEX('raw ISTD Area'!$C$2:$CJ$57,MATCH($A31,'raw ISTD Area'!$C$2:$C$57,0),MATCH(AC$2,'raw ISTD Area'!$C$2:$CJ$2,0)))/'raw ISTD Area Cal'!$AJ31</f>
        <v>2.6385296642594428E-2</v>
      </c>
      <c r="AD31" s="117">
        <f>(INDEX('raw ISTD Area'!$C$2:$CJ$57,MATCH($A31,'raw ISTD Area'!$C$2:$C$57,0),MATCH(AD$2,'raw ISTD Area'!$C$2:$CJ$2,0)))/'raw ISTD Area Cal'!$AJ31</f>
        <v>1.6538808602374677E-2</v>
      </c>
      <c r="AE31" s="117">
        <f>(INDEX('raw ISTD Area'!$C$2:$CJ$57,MATCH($A31,'raw ISTD Area'!$C$2:$C$57,0),MATCH(AE$2,'raw ISTD Area'!$C$2:$CJ$2,0)))/'raw ISTD Area Cal'!$AJ31</f>
        <v>1.5853120020186674E-2</v>
      </c>
      <c r="AF31" s="117">
        <f>(INDEX('raw ISTD Area'!$C$2:$CJ$57,MATCH($A31,'raw ISTD Area'!$C$2:$C$57,0),MATCH(AF$2,'raw ISTD Area'!$C$2:$CJ$2,0)))/'raw ISTD Area Cal'!$AJ31</f>
        <v>1.8047323483188289E-2</v>
      </c>
      <c r="AG31" s="117">
        <f>(INDEX('raw ISTD Area'!$C$2:$CJ$57,MATCH($A31,'raw ISTD Area'!$C$2:$C$57,0),MATCH(AG$2,'raw ISTD Area'!$C$2:$CJ$2,0)))/'raw ISTD Area Cal'!$AJ31</f>
        <v>1.6538808602374677E-2</v>
      </c>
      <c r="AH31" s="117">
        <f>(INDEX('raw ISTD Area'!$C$2:$CJ$57,MATCH($A31,'raw ISTD Area'!$C$2:$C$57,0),MATCH(AH$2,'raw ISTD Area'!$C$2:$CJ$2,0)))/'raw ISTD Area Cal'!$AJ31</f>
        <v>2.0076961686464782E-2</v>
      </c>
      <c r="AI31" s="117">
        <f>(INDEX('raw ISTD Area'!$C$2:$CJ$57,MATCH($A31,'raw ISTD Area'!$C$2:$C$57,0),MATCH(AI$2,'raw ISTD Area'!$C$2:$CJ$2,0)))/'raw ISTD Area Cal'!$AJ31</f>
        <v>2.9265188687784049E-2</v>
      </c>
      <c r="AJ31" s="117">
        <f>(INDEX('raw ISTD Area'!$C$2:$CJ$57,MATCH($A31,'raw ISTD Area'!$C$2:$C$57,0),MATCH(AJ$2,'raw ISTD Area'!$C$2:$CJ$2,0)))/'raw ISTD Area Cal'!$AJ31</f>
        <v>2.8195514499570761E-2</v>
      </c>
      <c r="AK31" s="117">
        <f>(INDEX('raw ISTD Area'!$C$2:$CJ$57,MATCH($A31,'raw ISTD Area'!$C$2:$C$57,0),MATCH(AK$2,'raw ISTD Area'!$C$2:$CJ$2,0)))/'raw ISTD Area Cal'!$AJ31</f>
        <v>3.1843377756810946E-2</v>
      </c>
      <c r="AL31" s="117">
        <f>(INDEX('raw ISTD Area'!$C$2:$CJ$57,MATCH($A31,'raw ISTD Area'!$C$2:$C$57,0),MATCH(AL$2,'raw ISTD Area'!$C$2:$CJ$2,0)))/'raw ISTD Area Cal'!$AJ31</f>
        <v>1.6456525972512116E-4</v>
      </c>
      <c r="AM31" s="117">
        <f>(INDEX('raw ISTD Area'!$C$2:$CJ$57,MATCH($A31,'raw ISTD Area'!$C$2:$C$57,0),MATCH(AM$2,'raw ISTD Area'!$C$2:$CJ$2,0)))/'raw ISTD Area Cal'!$AJ31</f>
        <v>1.9199280301264137E-4</v>
      </c>
      <c r="AN31" s="117">
        <f>(INDEX('raw ISTD Area'!$C$2:$CJ$57,MATCH($A31,'raw ISTD Area'!$C$2:$C$57,0),MATCH(AN$2,'raw ISTD Area'!$C$2:$CJ$2,0)))/'raw ISTD Area Cal'!$AJ31</f>
        <v>4.6626823588784332E-4</v>
      </c>
      <c r="AO31" s="117">
        <f>(INDEX('raw ISTD Area'!$C$2:$CJ$57,MATCH($A31,'raw ISTD Area'!$C$2:$C$57,0),MATCH(AO$2,'raw ISTD Area'!$C$2:$CJ$2,0)))/'raw ISTD Area Cal'!$AJ31</f>
        <v>1.0397233109433155</v>
      </c>
      <c r="AP31" s="117">
        <f>(INDEX('raw ISTD Area'!$C$2:$CJ$57,MATCH($A31,'raw ISTD Area'!$C$2:$C$57,0),MATCH(AP$2,'raw ISTD Area'!$C$2:$CJ$2,0)))/'raw ISTD Area Cal'!$AJ31</f>
        <v>1.0642161070990712</v>
      </c>
      <c r="AQ31" s="117">
        <f>(INDEX('raw ISTD Area'!$C$2:$CJ$57,MATCH($A31,'raw ISTD Area'!$C$2:$C$57,0),MATCH(AQ$2,'raw ISTD Area'!$C$2:$CJ$2,0)))/'raw ISTD Area Cal'!$AJ31</f>
        <v>4.1141314931280291E-4</v>
      </c>
      <c r="AR31" s="117">
        <f>(INDEX('raw ISTD Area'!$C$2:$CJ$57,MATCH($A31,'raw ISTD Area'!$C$2:$C$57,0),MATCH(AR$2,'raw ISTD Area'!$C$2:$CJ$2,0)))/'raw ISTD Area Cal'!$AJ31</f>
        <v>1.3713771643760099E-4</v>
      </c>
      <c r="AS31" s="117">
        <f>(INDEX('raw ISTD Area'!$C$2:$CJ$57,MATCH($A31,'raw ISTD Area'!$C$2:$C$57,0),MATCH(AS$2,'raw ISTD Area'!$C$2:$CJ$2,0)))/'raw ISTD Area Cal'!$AJ31</f>
        <v>1.6456525972512116E-4</v>
      </c>
      <c r="AT31" s="117">
        <f>(INDEX('raw ISTD Area'!$C$2:$CJ$57,MATCH($A31,'raw ISTD Area'!$C$2:$C$57,0),MATCH(AT$2,'raw ISTD Area'!$C$2:$CJ$2,0)))/'raw ISTD Area Cal'!$AJ31</f>
        <v>0.99575695905342065</v>
      </c>
      <c r="AU31" s="117">
        <f>(INDEX('raw ISTD Area'!$C$2:$CJ$57,MATCH($A31,'raw ISTD Area'!$C$2:$C$57,0),MATCH(AU$2,'raw ISTD Area'!$C$2:$CJ$2,0)))/'raw ISTD Area Cal'!$AJ31</f>
        <v>9.9013431267947899E-3</v>
      </c>
      <c r="AV31" s="117">
        <f>(INDEX('raw ISTD Area'!$C$2:$CJ$57,MATCH($A31,'raw ISTD Area'!$C$2:$C$57,0),MATCH(AV$2,'raw ISTD Area'!$C$2:$CJ$2,0)))/'raw ISTD Area Cal'!$AJ31</f>
        <v>7.1860163413302912E-3</v>
      </c>
      <c r="AW31" s="117">
        <f>(INDEX('raw ISTD Area'!$C$2:$CJ$57,MATCH($A31,'raw ISTD Area'!$C$2:$C$57,0),MATCH(AW$2,'raw ISTD Area'!$C$2:$CJ$2,0)))/'raw ISTD Area Cal'!$AJ31</f>
        <v>6.8020307353050084E-3</v>
      </c>
      <c r="AX31" s="117">
        <f>(INDEX('raw ISTD Area'!$C$2:$CJ$57,MATCH($A31,'raw ISTD Area'!$C$2:$C$57,0),MATCH(AX$2,'raw ISTD Area'!$C$2:$CJ$2,0)))/'raw ISTD Area Cal'!$AJ31</f>
        <v>1.8678156978801253E-2</v>
      </c>
      <c r="AY31" s="117">
        <f>(INDEX('raw ISTD Area'!$C$2:$CJ$57,MATCH($A31,'raw ISTD Area'!$C$2:$C$57,0),MATCH(AY$2,'raw ISTD Area'!$C$2:$CJ$2,0)))/'raw ISTD Area Cal'!$AJ31</f>
        <v>2.3313411794392166E-2</v>
      </c>
      <c r="AZ31" s="117">
        <f>(INDEX('raw ISTD Area'!$C$2:$CJ$57,MATCH($A31,'raw ISTD Area'!$C$2:$C$57,0),MATCH(AZ$2,'raw ISTD Area'!$C$2:$CJ$2,0)))/'raw ISTD Area Cal'!$AJ31</f>
        <v>2.9758884466959411E-2</v>
      </c>
      <c r="BA31" s="117">
        <f>(INDEX('raw ISTD Area'!$C$2:$CJ$57,MATCH($A31,'raw ISTD Area'!$C$2:$C$57,0),MATCH(BA$2,'raw ISTD Area'!$C$2:$CJ$2,0)))/'raw ISTD Area Cal'!$AJ31</f>
        <v>2.2518013039054079E-2</v>
      </c>
      <c r="BB31" s="117">
        <f>(INDEX('raw ISTD Area'!$C$2:$CJ$57,MATCH($A31,'raw ISTD Area'!$C$2:$C$57,0),MATCH(BB$2,'raw ISTD Area'!$C$2:$CJ$2,0)))/'raw ISTD Area Cal'!$AJ31</f>
        <v>3.0417145505859899E-2</v>
      </c>
      <c r="BC31" s="117">
        <f>(INDEX('raw ISTD Area'!$C$2:$CJ$57,MATCH($A31,'raw ISTD Area'!$C$2:$C$57,0),MATCH(BC$2,'raw ISTD Area'!$C$2:$CJ$2,0)))/'raw ISTD Area Cal'!$AJ31</f>
        <v>5.4855086575040395E-4</v>
      </c>
      <c r="BD31" s="117">
        <f>(INDEX('raw ISTD Area'!$C$2:$CJ$57,MATCH($A31,'raw ISTD Area'!$C$2:$C$57,0),MATCH(BD$2,'raw ISTD Area'!$C$2:$CJ$2,0)))/'raw ISTD Area Cal'!$AJ31</f>
        <v>1.0971017315008079E-4</v>
      </c>
      <c r="BE31" s="117">
        <f>(INDEX('raw ISTD Area'!$C$2:$CJ$57,MATCH($A31,'raw ISTD Area'!$C$2:$C$57,0),MATCH(BE$2,'raw ISTD Area'!$C$2:$CJ$2,0)))/'raw ISTD Area Cal'!$AJ31</f>
        <v>4.6626823588784332E-4</v>
      </c>
      <c r="BF31" s="117">
        <f>(INDEX('raw ISTD Area'!$C$2:$CJ$57,MATCH($A31,'raw ISTD Area'!$C$2:$C$57,0),MATCH(BF$2,'raw ISTD Area'!$C$2:$CJ$2,0)))/'raw ISTD Area Cal'!$AJ31</f>
        <v>1.0938927089361679</v>
      </c>
      <c r="BG31" s="117">
        <f>(INDEX('raw ISTD Area'!$C$2:$CJ$57,MATCH($A31,'raw ISTD Area'!$C$2:$C$57,0),MATCH(BG$2,'raw ISTD Area'!$C$2:$CJ$2,0)))/'raw ISTD Area Cal'!$AJ31</f>
        <v>1.1251875358272285</v>
      </c>
      <c r="BH31" s="117">
        <f>(INDEX('raw ISTD Area'!$C$2:$CJ$57,MATCH($A31,'raw ISTD Area'!$C$2:$C$57,0),MATCH(BH$2,'raw ISTD Area'!$C$2:$CJ$2,0)))/'raw ISTD Area Cal'!$AJ31</f>
        <v>7.6797121205056547E-4</v>
      </c>
      <c r="BI31" s="117">
        <f>(INDEX('raw ISTD Area'!$C$2:$CJ$57,MATCH($A31,'raw ISTD Area'!$C$2:$C$57,0),MATCH(BI$2,'raw ISTD Area'!$C$2:$CJ$2,0)))/'raw ISTD Area Cal'!$AJ31</f>
        <v>3.0170297616272215E-4</v>
      </c>
      <c r="BJ31" s="117">
        <f>(INDEX('raw ISTD Area'!$C$2:$CJ$57,MATCH($A31,'raw ISTD Area'!$C$2:$C$57,0),MATCH(BJ$2,'raw ISTD Area'!$C$2:$CJ$2,0)))/'raw ISTD Area Cal'!$AJ31</f>
        <v>4.1141314931280291E-4</v>
      </c>
      <c r="BK31" s="117">
        <f>(INDEX('raw ISTD Area'!$C$2:$CJ$57,MATCH($A31,'raw ISTD Area'!$C$2:$C$57,0),MATCH(BK$2,'raw ISTD Area'!$C$2:$CJ$2,0)))/'raw ISTD Area Cal'!$AJ31</f>
        <v>1.1040683274958381</v>
      </c>
      <c r="BL31" s="117">
        <f>(INDEX('raw ISTD Area'!$C$2:$CJ$57,MATCH($A31,'raw ISTD Area'!$C$2:$C$57,0),MATCH(BL$2,'raw ISTD Area'!$C$2:$CJ$2,0)))/'raw ISTD Area Cal'!$AJ31</f>
        <v>1.5331996697723789E-2</v>
      </c>
      <c r="BM31" s="117">
        <f>(INDEX('raw ISTD Area'!$C$2:$CJ$57,MATCH($A31,'raw ISTD Area'!$C$2:$C$57,0),MATCH(BM$2,'raw ISTD Area'!$C$2:$CJ$2,0)))/'raw ISTD Area Cal'!$AJ31</f>
        <v>2.5864173320131544E-2</v>
      </c>
      <c r="BN31" s="117">
        <f>(INDEX('raw ISTD Area'!$C$2:$CJ$57,MATCH($A31,'raw ISTD Area'!$C$2:$C$57,0),MATCH(BN$2,'raw ISTD Area'!$C$2:$CJ$2,0)))/'raw ISTD Area Cal'!$AJ31</f>
        <v>7.3231540577678916E-2</v>
      </c>
      <c r="BO31" s="117">
        <f>(INDEX('raw ISTD Area'!$C$2:$CJ$57,MATCH($A31,'raw ISTD Area'!$C$2:$C$57,0),MATCH(BO$2,'raw ISTD Area'!$C$2:$CJ$2,0)))/'raw ISTD Area Cal'!$AJ31</f>
        <v>2.4026527919867691E-2</v>
      </c>
      <c r="BP31" s="117">
        <f>(INDEX('raw ISTD Area'!$C$2:$CJ$57,MATCH($A31,'raw ISTD Area'!$C$2:$C$57,0),MATCH(BP$2,'raw ISTD Area'!$C$2:$CJ$2,0)))/'raw ISTD Area Cal'!$AJ31</f>
        <v>0</v>
      </c>
      <c r="BQ31" s="117">
        <f>(INDEX('raw ISTD Area'!$C$2:$CJ$57,MATCH($A31,'raw ISTD Area'!$C$2:$C$57,0),MATCH(BQ$2,'raw ISTD Area'!$C$2:$CJ$2,0)))/'raw ISTD Area Cal'!$AJ31</f>
        <v>3.2913051945024233E-4</v>
      </c>
      <c r="BR31" s="117">
        <f>(INDEX('raw ISTD Area'!$C$2:$CJ$57,MATCH($A31,'raw ISTD Area'!$C$2:$C$57,0),MATCH(BR$2,'raw ISTD Area'!$C$2:$CJ$2,0)))/'raw ISTD Area Cal'!$AJ31</f>
        <v>1.0971017315008079E-4</v>
      </c>
      <c r="BS31" s="117">
        <f>(INDEX('raw ISTD Area'!$C$2:$CJ$57,MATCH($A31,'raw ISTD Area'!$C$2:$C$57,0),MATCH(BS$2,'raw ISTD Area'!$C$2:$CJ$2,0)))/'raw ISTD Area Cal'!$AJ31</f>
        <v>0.99808830023285988</v>
      </c>
      <c r="BT31" s="117">
        <f>(INDEX('raw ISTD Area'!$C$2:$CJ$57,MATCH($A31,'raw ISTD Area'!$C$2:$C$57,0),MATCH(BT$2,'raw ISTD Area'!$C$2:$CJ$2,0)))/'raw ISTD Area Cal'!$AJ31</f>
        <v>1.0038755118665268</v>
      </c>
      <c r="BU31" s="117">
        <f>(INDEX('raw ISTD Area'!$C$2:$CJ$57,MATCH($A31,'raw ISTD Area'!$C$2:$C$57,0),MATCH(BU$2,'raw ISTD Area'!$C$2:$CJ$2,0)))/'raw ISTD Area Cal'!$AJ31</f>
        <v>1.0081542086193798</v>
      </c>
      <c r="BV31" s="117">
        <f>(INDEX('raw ISTD Area'!$C$2:$CJ$57,MATCH($A31,'raw ISTD Area'!$C$2:$C$57,0),MATCH(BV$2,'raw ISTD Area'!$C$2:$CJ$2,0)))/'raw ISTD Area Cal'!$AJ31</f>
        <v>1.0796852415132325</v>
      </c>
      <c r="BW31" s="117">
        <f>(INDEX('raw ISTD Area'!$C$2:$CJ$57,MATCH($A31,'raw ISTD Area'!$C$2:$C$57,0),MATCH(BW$2,'raw ISTD Area'!$C$2:$CJ$2,0)))/'raw ISTD Area Cal'!$AJ31</f>
        <v>1.0905465486550905</v>
      </c>
      <c r="BX31" s="117">
        <f>(INDEX('raw ISTD Area'!$C$2:$CJ$57,MATCH($A31,'raw ISTD Area'!$C$2:$C$57,0),MATCH(BX$2,'raw ISTD Area'!$C$2:$CJ$2,0)))/'raw ISTD Area Cal'!$AJ31</f>
        <v>1.1326204000581466</v>
      </c>
      <c r="BY31" s="117">
        <f>(INDEX('raw ISTD Area'!$C$2:$CJ$57,MATCH($A31,'raw ISTD Area'!$C$2:$C$57,0),MATCH(BY$2,'raw ISTD Area'!$C$2:$CJ$2,0)))/'raw ISTD Area Cal'!$AJ31</f>
        <v>1.0700581738193129</v>
      </c>
      <c r="BZ31" s="117">
        <f>(INDEX('raw ISTD Area'!$C$2:$CJ$57,MATCH($A31,'raw ISTD Area'!$C$2:$C$57,0),MATCH(BZ$2,'raw ISTD Area'!$C$2:$CJ$2,0)))/'raw ISTD Area Cal'!$AJ31</f>
        <v>1.109608691239917</v>
      </c>
      <c r="CA31" s="117">
        <f>(INDEX('raw ISTD Area'!$C$2:$CJ$57,MATCH($A31,'raw ISTD Area'!$C$2:$C$57,0),MATCH(CA$2,'raw ISTD Area'!$C$2:$CJ$2,0)))/'raw ISTD Area Cal'!$AJ31</f>
        <v>1.1135856850166075</v>
      </c>
      <c r="CB31" s="117">
        <f>(INDEX('raw ISTD Area'!$C$2:$CJ$57,MATCH($A31,'raw ISTD Area'!$C$2:$C$57,0),MATCH(CB$2,'raw ISTD Area'!$C$2:$CJ$2,0)))/'raw ISTD Area Cal'!$AJ31</f>
        <v>1.0881329248457887</v>
      </c>
      <c r="CC31" s="117">
        <f>(INDEX('raw ISTD Area'!$C$2:$CJ$57,MATCH($A31,'raw ISTD Area'!$C$2:$C$57,0),MATCH(CC$2,'raw ISTD Area'!$C$2:$CJ$2,0)))/'raw ISTD Area Cal'!$AJ31</f>
        <v>1.034210374742524</v>
      </c>
      <c r="CD31" s="117">
        <f>(INDEX('raw ISTD Area'!$C$2:$CJ$57,MATCH($A31,'raw ISTD Area'!$C$2:$C$57,0),MATCH(CD$2,'raw ISTD Area'!$C$2:$CJ$2,0)))/'raw ISTD Area Cal'!$AJ31</f>
        <v>1.0900802804192027</v>
      </c>
      <c r="CE31" s="117">
        <f>(INDEX('raw ISTD Area'!$C$2:$CJ$57,MATCH($A31,'raw ISTD Area'!$C$2:$C$57,0),MATCH(CE$2,'raw ISTD Area'!$C$2:$CJ$2,0)))/'raw ISTD Area Cal'!$AJ31</f>
        <v>1.0431517538542556</v>
      </c>
      <c r="CF31" s="117">
        <f>(INDEX('raw ISTD Area'!$C$2:$CJ$57,MATCH($A31,'raw ISTD Area'!$C$2:$C$57,0),MATCH(CF$2,'raw ISTD Area'!$C$2:$CJ$2,0)))/'raw ISTD Area Cal'!$AJ31</f>
        <v>0.96786314753001268</v>
      </c>
      <c r="CG31" s="117">
        <f>(INDEX('raw ISTD Area'!$C$2:$CJ$57,MATCH($A31,'raw ISTD Area'!$C$2:$C$57,0),MATCH(CG$2,'raw ISTD Area'!$C$2:$CJ$2,0)))/'raw ISTD Area Cal'!$AJ31</f>
        <v>0.89339736750439536</v>
      </c>
      <c r="CH31" s="117">
        <f>(INDEX('raw ISTD Area'!$C$2:$CJ$57,MATCH($A31,'raw ISTD Area'!$C$2:$C$57,0),MATCH(CH$2,'raw ISTD Area'!$C$2:$CJ$2,0)))/'raw ISTD Area Cal'!$AJ31</f>
        <v>0.83977652037729333</v>
      </c>
      <c r="CJ31" s="148">
        <f t="shared" si="0"/>
        <v>2.0480146572791329E-2</v>
      </c>
    </row>
    <row r="32" spans="1:88" x14ac:dyDescent="0.25">
      <c r="A32" s="101" t="s">
        <v>152</v>
      </c>
      <c r="C32" s="117">
        <f>(INDEX('raw ISTD Area'!$C$2:$CJ$57,MATCH($A32,'raw ISTD Area'!$C$2:$C$57,0),MATCH(C$2,'raw ISTD Area'!$C$2:$CJ$2,0)))/'raw ISTD Area Cal'!$AJ32</f>
        <v>1.0903540015991858E-3</v>
      </c>
      <c r="D32" s="117">
        <f>(INDEX('raw ISTD Area'!$C$2:$CJ$57,MATCH($A32,'raw ISTD Area'!$C$2:$C$57,0),MATCH(D$2,'raw ISTD Area'!$C$2:$CJ$2,0)))/'raw ISTD Area Cal'!$AJ32</f>
        <v>1.0903540015991858E-3</v>
      </c>
      <c r="E32" s="117">
        <f>(INDEX('raw ISTD Area'!$C$2:$CJ$57,MATCH($A32,'raw ISTD Area'!$C$2:$C$57,0),MATCH(E$2,'raw ISTD Area'!$C$2:$CJ$2,0)))/'raw ISTD Area Cal'!$AJ32</f>
        <v>1.0903540015991858E-3</v>
      </c>
      <c r="F32" s="117">
        <f>(INDEX('raw ISTD Area'!$C$2:$CJ$57,MATCH($A32,'raw ISTD Area'!$C$2:$C$57,0),MATCH(F$2,'raw ISTD Area'!$C$2:$CJ$2,0)))/'raw ISTD Area Cal'!$AJ32</f>
        <v>0.94969833539289095</v>
      </c>
      <c r="G32" s="117">
        <f>(INDEX('raw ISTD Area'!$C$2:$CJ$57,MATCH($A32,'raw ISTD Area'!$C$2:$C$57,0),MATCH(G$2,'raw ISTD Area'!$C$2:$CJ$2,0)))/'raw ISTD Area Cal'!$AJ32</f>
        <v>0.95078868939449013</v>
      </c>
      <c r="H32" s="117">
        <f>(INDEX('raw ISTD Area'!$C$2:$CJ$57,MATCH($A32,'raw ISTD Area'!$C$2:$C$57,0),MATCH(H$2,'raw ISTD Area'!$C$2:$CJ$2,0)))/'raw ISTD Area Cal'!$AJ32</f>
        <v>0.98240895544086648</v>
      </c>
      <c r="I32" s="117">
        <f>(INDEX('raw ISTD Area'!$C$2:$CJ$57,MATCH($A32,'raw ISTD Area'!$C$2:$C$57,0),MATCH(I$2,'raw ISTD Area'!$C$2:$CJ$2,0)))/'raw ISTD Area Cal'!$AJ32</f>
        <v>1.0129388674856437</v>
      </c>
      <c r="J32" s="117">
        <f>(INDEX('raw ISTD Area'!$C$2:$CJ$57,MATCH($A32,'raw ISTD Area'!$C$2:$C$57,0),MATCH(J$2,'raw ISTD Area'!$C$2:$CJ$2,0)))/'raw ISTD Area Cal'!$AJ32</f>
        <v>0.90826488333212185</v>
      </c>
      <c r="K32" s="117">
        <f>(INDEX('raw ISTD Area'!$C$2:$CJ$57,MATCH($A32,'raw ISTD Area'!$C$2:$C$57,0),MATCH(K$2,'raw ISTD Area'!$C$2:$CJ$2,0)))/'raw ISTD Area Cal'!$AJ32</f>
        <v>1.0827215235879917</v>
      </c>
      <c r="L32" s="117">
        <f>(INDEX('raw ISTD Area'!$C$2:$CJ$57,MATCH($A32,'raw ISTD Area'!$C$2:$C$57,0),MATCH(L$2,'raw ISTD Area'!$C$2:$CJ$2,0)))/'raw ISTD Area Cal'!$AJ32</f>
        <v>0.96060187540888275</v>
      </c>
      <c r="M32" s="117">
        <f>(INDEX('raw ISTD Area'!$C$2:$CJ$57,MATCH($A32,'raw ISTD Area'!$C$2:$C$57,0),MATCH(M$2,'raw ISTD Area'!$C$2:$CJ$2,0)))/'raw ISTD Area Cal'!$AJ32</f>
        <v>0.98895107945046157</v>
      </c>
      <c r="N32" s="117">
        <f>(INDEX('raw ISTD Area'!$C$2:$CJ$57,MATCH($A32,'raw ISTD Area'!$C$2:$C$57,0),MATCH(N$2,'raw ISTD Area'!$C$2:$CJ$2,0)))/'raw ISTD Area Cal'!$AJ32</f>
        <v>1.0979864796103802</v>
      </c>
      <c r="O32" s="117">
        <f>(INDEX('raw ISTD Area'!$C$2:$CJ$57,MATCH($A32,'raw ISTD Area'!$C$2:$C$57,0),MATCH(O$2,'raw ISTD Area'!$C$2:$CJ$2,0)))/'raw ISTD Area Cal'!$AJ32</f>
        <v>1.0260231155048338</v>
      </c>
      <c r="P32" s="117">
        <f>(INDEX('raw ISTD Area'!$C$2:$CJ$57,MATCH($A32,'raw ISTD Area'!$C$2:$C$57,0),MATCH(P$2,'raw ISTD Area'!$C$2:$CJ$2,0)))/'raw ISTD Area Cal'!$AJ32</f>
        <v>1.0358363015192267</v>
      </c>
      <c r="Q32" s="117">
        <f>(INDEX('raw ISTD Area'!$C$2:$CJ$57,MATCH($A32,'raw ISTD Area'!$C$2:$C$57,0),MATCH(Q$2,'raw ISTD Area'!$C$2:$CJ$2,0)))/'raw ISTD Area Cal'!$AJ32</f>
        <v>1.0554626735480119</v>
      </c>
      <c r="R32" s="117">
        <f>(INDEX('raw ISTD Area'!$C$2:$CJ$57,MATCH($A32,'raw ISTD Area'!$C$2:$C$57,0),MATCH(R$2,'raw ISTD Area'!$C$2:$CJ$2,0)))/'raw ISTD Area Cal'!$AJ32</f>
        <v>1.0107581594824453</v>
      </c>
      <c r="S32" s="117">
        <f>(INDEX('raw ISTD Area'!$C$2:$CJ$57,MATCH($A32,'raw ISTD Area'!$C$2:$C$57,0),MATCH(S$2,'raw ISTD Area'!$C$2:$CJ$2,0)))/'raw ISTD Area Cal'!$AJ32</f>
        <v>0.89081921930653485</v>
      </c>
      <c r="T32" s="117">
        <f>(INDEX('raw ISTD Area'!$C$2:$CJ$57,MATCH($A32,'raw ISTD Area'!$C$2:$C$57,0),MATCH(T$2,'raw ISTD Area'!$C$2:$CJ$2,0)))/'raw ISTD Area Cal'!$AJ32</f>
        <v>0.87882532528894386</v>
      </c>
      <c r="U32" s="117">
        <f>(INDEX('raw ISTD Area'!$C$2:$CJ$57,MATCH($A32,'raw ISTD Area'!$C$2:$C$57,0),MATCH(U$2,'raw ISTD Area'!$C$2:$CJ$2,0)))/'raw ISTD Area Cal'!$AJ32</f>
        <v>0.90390346732572513</v>
      </c>
      <c r="V32" s="117">
        <f>(INDEX('raw ISTD Area'!$C$2:$CJ$57,MATCH($A32,'raw ISTD Area'!$C$2:$C$57,0),MATCH(V$2,'raw ISTD Area'!$C$2:$CJ$2,0)))/'raw ISTD Area Cal'!$AJ32</f>
        <v>0</v>
      </c>
      <c r="W32" s="117">
        <f>(INDEX('raw ISTD Area'!$C$2:$CJ$57,MATCH($A32,'raw ISTD Area'!$C$2:$C$57,0),MATCH(W$2,'raw ISTD Area'!$C$2:$CJ$2,0)))/'raw ISTD Area Cal'!$AJ32</f>
        <v>0</v>
      </c>
      <c r="X32" s="117">
        <f>(INDEX('raw ISTD Area'!$C$2:$CJ$57,MATCH($A32,'raw ISTD Area'!$C$2:$C$57,0),MATCH(X$2,'raw ISTD Area'!$C$2:$CJ$2,0)))/'raw ISTD Area Cal'!$AJ32</f>
        <v>0</v>
      </c>
      <c r="Y32" s="117">
        <f>(INDEX('raw ISTD Area'!$C$2:$CJ$57,MATCH($A32,'raw ISTD Area'!$C$2:$C$57,0),MATCH(Y$2,'raw ISTD Area'!$C$2:$CJ$2,0)))/'raw ISTD Area Cal'!$AJ32</f>
        <v>1.0543723195464128</v>
      </c>
      <c r="Z32" s="117">
        <f>(INDEX('raw ISTD Area'!$C$2:$CJ$57,MATCH($A32,'raw ISTD Area'!$C$2:$C$57,0),MATCH(Z$2,'raw ISTD Area'!$C$2:$CJ$2,0)))/'raw ISTD Area Cal'!$AJ32</f>
        <v>0.66402558697390424</v>
      </c>
      <c r="AA32" s="117">
        <f>(INDEX('raw ISTD Area'!$C$2:$CJ$57,MATCH($A32,'raw ISTD Area'!$C$2:$C$57,0),MATCH(AA$2,'raw ISTD Area'!$C$2:$CJ$2,0)))/'raw ISTD Area Cal'!$AJ32</f>
        <v>0.61495965690194088</v>
      </c>
      <c r="AB32" s="117">
        <f>(INDEX('raw ISTD Area'!$C$2:$CJ$57,MATCH($A32,'raw ISTD Area'!$C$2:$C$57,0),MATCH(AB$2,'raw ISTD Area'!$C$2:$CJ$2,0)))/'raw ISTD Area Cal'!$AJ32</f>
        <v>0.47866540670204261</v>
      </c>
      <c r="AC32" s="117">
        <f>(INDEX('raw ISTD Area'!$C$2:$CJ$57,MATCH($A32,'raw ISTD Area'!$C$2:$C$57,0),MATCH(AC$2,'raw ISTD Area'!$C$2:$CJ$2,0)))/'raw ISTD Area Cal'!$AJ32</f>
        <v>0.54517700079959297</v>
      </c>
      <c r="AD32" s="117">
        <f>(INDEX('raw ISTD Area'!$C$2:$CJ$57,MATCH($A32,'raw ISTD Area'!$C$2:$C$57,0),MATCH(AD$2,'raw ISTD Area'!$C$2:$CJ$2,0)))/'raw ISTD Area Cal'!$AJ32</f>
        <v>0.52336992076760924</v>
      </c>
      <c r="AE32" s="117">
        <f>(INDEX('raw ISTD Area'!$C$2:$CJ$57,MATCH($A32,'raw ISTD Area'!$C$2:$C$57,0),MATCH(AE$2,'raw ISTD Area'!$C$2:$CJ$2,0)))/'raw ISTD Area Cal'!$AJ32</f>
        <v>0.46012938867485642</v>
      </c>
      <c r="AF32" s="117">
        <f>(INDEX('raw ISTD Area'!$C$2:$CJ$57,MATCH($A32,'raw ISTD Area'!$C$2:$C$57,0),MATCH(AF$2,'raw ISTD Area'!$C$2:$CJ$2,0)))/'raw ISTD Area Cal'!$AJ32</f>
        <v>0.50592425674202224</v>
      </c>
      <c r="AG32" s="117">
        <f>(INDEX('raw ISTD Area'!$C$2:$CJ$57,MATCH($A32,'raw ISTD Area'!$C$2:$C$57,0),MATCH(AG$2,'raw ISTD Area'!$C$2:$CJ$2,0)))/'raw ISTD Area Cal'!$AJ32</f>
        <v>0.50483390274042306</v>
      </c>
      <c r="AH32" s="117">
        <f>(INDEX('raw ISTD Area'!$C$2:$CJ$57,MATCH($A32,'raw ISTD Area'!$C$2:$C$57,0),MATCH(AH$2,'raw ISTD Area'!$C$2:$CJ$2,0)))/'raw ISTD Area Cal'!$AJ32</f>
        <v>0.33364832448935089</v>
      </c>
      <c r="AI32" s="117">
        <f>(INDEX('raw ISTD Area'!$C$2:$CJ$57,MATCH($A32,'raw ISTD Area'!$C$2:$C$57,0),MATCH(AI$2,'raw ISTD Area'!$C$2:$CJ$2,0)))/'raw ISTD Area Cal'!$AJ32</f>
        <v>0.58770080686196113</v>
      </c>
      <c r="AJ32" s="117">
        <f>(INDEX('raw ISTD Area'!$C$2:$CJ$57,MATCH($A32,'raw ISTD Area'!$C$2:$C$57,0),MATCH(AJ$2,'raw ISTD Area'!$C$2:$CJ$2,0)))/'raw ISTD Area Cal'!$AJ32</f>
        <v>0.55389983281238642</v>
      </c>
      <c r="AK32" s="117">
        <f>(INDEX('raw ISTD Area'!$C$2:$CJ$57,MATCH($A32,'raw ISTD Area'!$C$2:$C$57,0),MATCH(AK$2,'raw ISTD Area'!$C$2:$CJ$2,0)))/'raw ISTD Area Cal'!$AJ32</f>
        <v>0.61823071890673842</v>
      </c>
      <c r="AL32" s="117">
        <f>(INDEX('raw ISTD Area'!$C$2:$CJ$57,MATCH($A32,'raw ISTD Area'!$C$2:$C$57,0),MATCH(AL$2,'raw ISTD Area'!$C$2:$CJ$2,0)))/'raw ISTD Area Cal'!$AJ32</f>
        <v>0</v>
      </c>
      <c r="AM32" s="117">
        <f>(INDEX('raw ISTD Area'!$C$2:$CJ$57,MATCH($A32,'raw ISTD Area'!$C$2:$C$57,0),MATCH(AM$2,'raw ISTD Area'!$C$2:$CJ$2,0)))/'raw ISTD Area Cal'!$AJ32</f>
        <v>1.1993894017591045E-2</v>
      </c>
      <c r="AN32" s="117">
        <f>(INDEX('raw ISTD Area'!$C$2:$CJ$57,MATCH($A32,'raw ISTD Area'!$C$2:$C$57,0),MATCH(AN$2,'raw ISTD Area'!$C$2:$CJ$2,0)))/'raw ISTD Area Cal'!$AJ32</f>
        <v>0</v>
      </c>
      <c r="AO32" s="117">
        <f>(INDEX('raw ISTD Area'!$C$2:$CJ$57,MATCH($A32,'raw ISTD Area'!$C$2:$C$57,0),MATCH(AO$2,'raw ISTD Area'!$C$2:$CJ$2,0)))/'raw ISTD Area Cal'!$AJ32</f>
        <v>0.99767391146325513</v>
      </c>
      <c r="AP32" s="117">
        <f>(INDEX('raw ISTD Area'!$C$2:$CJ$57,MATCH($A32,'raw ISTD Area'!$C$2:$C$57,0),MATCH(AP$2,'raw ISTD Area'!$C$2:$CJ$2,0)))/'raw ISTD Area Cal'!$AJ32</f>
        <v>0.93552373337210148</v>
      </c>
      <c r="AQ32" s="117">
        <f>(INDEX('raw ISTD Area'!$C$2:$CJ$57,MATCH($A32,'raw ISTD Area'!$C$2:$C$57,0),MATCH(AQ$2,'raw ISTD Area'!$C$2:$CJ$2,0)))/'raw ISTD Area Cal'!$AJ32</f>
        <v>2.1807080031983716E-3</v>
      </c>
      <c r="AR32" s="117">
        <f>(INDEX('raw ISTD Area'!$C$2:$CJ$57,MATCH($A32,'raw ISTD Area'!$C$2:$C$57,0),MATCH(AR$2,'raw ISTD Area'!$C$2:$CJ$2,0)))/'raw ISTD Area Cal'!$AJ32</f>
        <v>1.0903540015991858E-3</v>
      </c>
      <c r="AS32" s="117">
        <f>(INDEX('raw ISTD Area'!$C$2:$CJ$57,MATCH($A32,'raw ISTD Area'!$C$2:$C$57,0),MATCH(AS$2,'raw ISTD Area'!$C$2:$CJ$2,0)))/'raw ISTD Area Cal'!$AJ32</f>
        <v>0</v>
      </c>
      <c r="AT32" s="117">
        <f>(INDEX('raw ISTD Area'!$C$2:$CJ$57,MATCH($A32,'raw ISTD Area'!$C$2:$C$57,0),MATCH(AT$2,'raw ISTD Area'!$C$2:$CJ$2,0)))/'raw ISTD Area Cal'!$AJ32</f>
        <v>1.0173002834920404</v>
      </c>
      <c r="AU32" s="117">
        <f>(INDEX('raw ISTD Area'!$C$2:$CJ$57,MATCH($A32,'raw ISTD Area'!$C$2:$C$57,0),MATCH(AU$2,'raw ISTD Area'!$C$2:$CJ$2,0)))/'raw ISTD Area Cal'!$AJ32</f>
        <v>0.41869593661408738</v>
      </c>
      <c r="AV32" s="117">
        <f>(INDEX('raw ISTD Area'!$C$2:$CJ$57,MATCH($A32,'raw ISTD Area'!$C$2:$C$57,0),MATCH(AV$2,'raw ISTD Area'!$C$2:$CJ$2,0)))/'raw ISTD Area Cal'!$AJ32</f>
        <v>0.44595478665406701</v>
      </c>
      <c r="AW32" s="117">
        <f>(INDEX('raw ISTD Area'!$C$2:$CJ$57,MATCH($A32,'raw ISTD Area'!$C$2:$C$57,0),MATCH(AW$2,'raw ISTD Area'!$C$2:$CJ$2,0)))/'raw ISTD Area Cal'!$AJ32</f>
        <v>0.5669840808315767</v>
      </c>
      <c r="AX32" s="117">
        <f>(INDEX('raw ISTD Area'!$C$2:$CJ$57,MATCH($A32,'raw ISTD Area'!$C$2:$C$57,0),MATCH(AX$2,'raw ISTD Area'!$C$2:$CJ$2,0)))/'raw ISTD Area Cal'!$AJ32</f>
        <v>0.53754452278839859</v>
      </c>
      <c r="AY32" s="117">
        <f>(INDEX('raw ISTD Area'!$C$2:$CJ$57,MATCH($A32,'raw ISTD Area'!$C$2:$C$57,0),MATCH(AY$2,'raw ISTD Area'!$C$2:$CJ$2,0)))/'raw ISTD Area Cal'!$AJ32</f>
        <v>0.55826124881878314</v>
      </c>
      <c r="AZ32" s="117">
        <f>(INDEX('raw ISTD Area'!$C$2:$CJ$57,MATCH($A32,'raw ISTD Area'!$C$2:$C$57,0),MATCH(AZ$2,'raw ISTD Area'!$C$2:$CJ$2,0)))/'raw ISTD Area Cal'!$AJ32</f>
        <v>0.54081558479319625</v>
      </c>
      <c r="BA32" s="117">
        <f>(INDEX('raw ISTD Area'!$C$2:$CJ$57,MATCH($A32,'raw ISTD Area'!$C$2:$C$57,0),MATCH(BA$2,'raw ISTD Area'!$C$2:$CJ$2,0)))/'raw ISTD Area Cal'!$AJ32</f>
        <v>0.56589372682997752</v>
      </c>
      <c r="BB32" s="117">
        <f>(INDEX('raw ISTD Area'!$C$2:$CJ$57,MATCH($A32,'raw ISTD Area'!$C$2:$C$57,0),MATCH(BB$2,'raw ISTD Area'!$C$2:$CJ$2,0)))/'raw ISTD Area Cal'!$AJ32</f>
        <v>0.54081558479319625</v>
      </c>
      <c r="BC32" s="117">
        <f>(INDEX('raw ISTD Area'!$C$2:$CJ$57,MATCH($A32,'raw ISTD Area'!$C$2:$C$57,0),MATCH(BC$2,'raw ISTD Area'!$C$2:$CJ$2,0)))/'raw ISTD Area Cal'!$AJ32</f>
        <v>1.0903540015991858E-3</v>
      </c>
      <c r="BD32" s="117">
        <f>(INDEX('raw ISTD Area'!$C$2:$CJ$57,MATCH($A32,'raw ISTD Area'!$C$2:$C$57,0),MATCH(BD$2,'raw ISTD Area'!$C$2:$CJ$2,0)))/'raw ISTD Area Cal'!$AJ32</f>
        <v>0</v>
      </c>
      <c r="BE32" s="117">
        <f>(INDEX('raw ISTD Area'!$C$2:$CJ$57,MATCH($A32,'raw ISTD Area'!$C$2:$C$57,0),MATCH(BE$2,'raw ISTD Area'!$C$2:$CJ$2,0)))/'raw ISTD Area Cal'!$AJ32</f>
        <v>0</v>
      </c>
      <c r="BF32" s="117">
        <f>(INDEX('raw ISTD Area'!$C$2:$CJ$57,MATCH($A32,'raw ISTD Area'!$C$2:$C$57,0),MATCH(BF$2,'raw ISTD Area'!$C$2:$CJ$2,0)))/'raw ISTD Area Cal'!$AJ32</f>
        <v>0.99222214145525911</v>
      </c>
      <c r="BG32" s="117">
        <f>(INDEX('raw ISTD Area'!$C$2:$CJ$57,MATCH($A32,'raw ISTD Area'!$C$2:$C$57,0),MATCH(BG$2,'raw ISTD Area'!$C$2:$CJ$2,0)))/'raw ISTD Area Cal'!$AJ32</f>
        <v>1.1830340917351168</v>
      </c>
      <c r="BH32" s="117">
        <f>(INDEX('raw ISTD Area'!$C$2:$CJ$57,MATCH($A32,'raw ISTD Area'!$C$2:$C$57,0),MATCH(BH$2,'raw ISTD Area'!$C$2:$CJ$2,0)))/'raw ISTD Area Cal'!$AJ32</f>
        <v>1.0903540015991858E-3</v>
      </c>
      <c r="BI32" s="117">
        <f>(INDEX('raw ISTD Area'!$C$2:$CJ$57,MATCH($A32,'raw ISTD Area'!$C$2:$C$57,0),MATCH(BI$2,'raw ISTD Area'!$C$2:$CJ$2,0)))/'raw ISTD Area Cal'!$AJ32</f>
        <v>0</v>
      </c>
      <c r="BJ32" s="117">
        <f>(INDEX('raw ISTD Area'!$C$2:$CJ$57,MATCH($A32,'raw ISTD Area'!$C$2:$C$57,0),MATCH(BJ$2,'raw ISTD Area'!$C$2:$CJ$2,0)))/'raw ISTD Area Cal'!$AJ32</f>
        <v>0</v>
      </c>
      <c r="BK32" s="117">
        <f>(INDEX('raw ISTD Area'!$C$2:$CJ$57,MATCH($A32,'raw ISTD Area'!$C$2:$C$57,0),MATCH(BK$2,'raw ISTD Area'!$C$2:$CJ$2,0)))/'raw ISTD Area Cal'!$AJ32</f>
        <v>1.1416006396743477</v>
      </c>
      <c r="BL32" s="117">
        <f>(INDEX('raw ISTD Area'!$C$2:$CJ$57,MATCH($A32,'raw ISTD Area'!$C$2:$C$57,0),MATCH(BL$2,'raw ISTD Area'!$C$2:$CJ$2,0)))/'raw ISTD Area Cal'!$AJ32</f>
        <v>0.5549901868139856</v>
      </c>
      <c r="BM32" s="117">
        <f>(INDEX('raw ISTD Area'!$C$2:$CJ$57,MATCH($A32,'raw ISTD Area'!$C$2:$C$57,0),MATCH(BM$2,'raw ISTD Area'!$C$2:$CJ$2,0)))/'raw ISTD Area Cal'!$AJ32</f>
        <v>0.49829177873082797</v>
      </c>
      <c r="BN32" s="117">
        <f>(INDEX('raw ISTD Area'!$C$2:$CJ$57,MATCH($A32,'raw ISTD Area'!$C$2:$C$57,0),MATCH(BN$2,'raw ISTD Area'!$C$2:$CJ$2,0)))/'raw ISTD Area Cal'!$AJ32</f>
        <v>0.48738823871483611</v>
      </c>
      <c r="BO32" s="117">
        <f>(INDEX('raw ISTD Area'!$C$2:$CJ$57,MATCH($A32,'raw ISTD Area'!$C$2:$C$57,0),MATCH(BO$2,'raw ISTD Area'!$C$2:$CJ$2,0)))/'raw ISTD Area Cal'!$AJ32</f>
        <v>0.49284000872283201</v>
      </c>
      <c r="BP32" s="117">
        <f>(INDEX('raw ISTD Area'!$C$2:$CJ$57,MATCH($A32,'raw ISTD Area'!$C$2:$C$57,0),MATCH(BP$2,'raw ISTD Area'!$C$2:$CJ$2,0)))/'raw ISTD Area Cal'!$AJ32</f>
        <v>5.4517700079959293E-3</v>
      </c>
      <c r="BQ32" s="117">
        <f>(INDEX('raw ISTD Area'!$C$2:$CJ$57,MATCH($A32,'raw ISTD Area'!$C$2:$C$57,0),MATCH(BQ$2,'raw ISTD Area'!$C$2:$CJ$2,0)))/'raw ISTD Area Cal'!$AJ32</f>
        <v>0</v>
      </c>
      <c r="BR32" s="117">
        <f>(INDEX('raw ISTD Area'!$C$2:$CJ$57,MATCH($A32,'raw ISTD Area'!$C$2:$C$57,0),MATCH(BR$2,'raw ISTD Area'!$C$2:$CJ$2,0)))/'raw ISTD Area Cal'!$AJ32</f>
        <v>0</v>
      </c>
      <c r="BS32" s="117">
        <f>(INDEX('raw ISTD Area'!$C$2:$CJ$57,MATCH($A32,'raw ISTD Area'!$C$2:$C$57,0),MATCH(BS$2,'raw ISTD Area'!$C$2:$CJ$2,0)))/'raw ISTD Area Cal'!$AJ32</f>
        <v>0.90499382132732431</v>
      </c>
      <c r="BT32" s="117">
        <f>(INDEX('raw ISTD Area'!$C$2:$CJ$57,MATCH($A32,'raw ISTD Area'!$C$2:$C$57,0),MATCH(BT$2,'raw ISTD Area'!$C$2:$CJ$2,0)))/'raw ISTD Area Cal'!$AJ32</f>
        <v>0.89190957330813403</v>
      </c>
      <c r="BU32" s="117">
        <f>(INDEX('raw ISTD Area'!$C$2:$CJ$57,MATCH($A32,'raw ISTD Area'!$C$2:$C$57,0),MATCH(BU$2,'raw ISTD Area'!$C$2:$CJ$2,0)))/'raw ISTD Area Cal'!$AJ32</f>
        <v>0.87773497128734468</v>
      </c>
      <c r="BV32" s="117">
        <f>(INDEX('raw ISTD Area'!$C$2:$CJ$57,MATCH($A32,'raw ISTD Area'!$C$2:$C$57,0),MATCH(BV$2,'raw ISTD Area'!$C$2:$CJ$2,0)))/'raw ISTD Area Cal'!$AJ32</f>
        <v>1.062004797557607</v>
      </c>
      <c r="BW32" s="117">
        <f>(INDEX('raw ISTD Area'!$C$2:$CJ$57,MATCH($A32,'raw ISTD Area'!$C$2:$C$57,0),MATCH(BW$2,'raw ISTD Area'!$C$2:$CJ$2,0)))/'raw ISTD Area Cal'!$AJ32</f>
        <v>0.98786072544886239</v>
      </c>
      <c r="BX32" s="117">
        <f>(INDEX('raw ISTD Area'!$C$2:$CJ$57,MATCH($A32,'raw ISTD Area'!$C$2:$C$57,0),MATCH(BX$2,'raw ISTD Area'!$C$2:$CJ$2,0)))/'raw ISTD Area Cal'!$AJ32</f>
        <v>1.1394199316711493</v>
      </c>
      <c r="BY32" s="117">
        <f>(INDEX('raw ISTD Area'!$C$2:$CJ$57,MATCH($A32,'raw ISTD Area'!$C$2:$C$57,0),MATCH(BY$2,'raw ISTD Area'!$C$2:$CJ$2,0)))/'raw ISTD Area Cal'!$AJ32</f>
        <v>1.08490223159119</v>
      </c>
      <c r="BZ32" s="117">
        <f>(INDEX('raw ISTD Area'!$C$2:$CJ$57,MATCH($A32,'raw ISTD Area'!$C$2:$C$57,0),MATCH(BZ$2,'raw ISTD Area'!$C$2:$CJ$2,0)))/'raw ISTD Area Cal'!$AJ32</f>
        <v>1.1252453296503597</v>
      </c>
      <c r="CA32" s="117">
        <f>(INDEX('raw ISTD Area'!$C$2:$CJ$57,MATCH($A32,'raw ISTD Area'!$C$2:$C$57,0),MATCH(CA$2,'raw ISTD Area'!$C$2:$CJ$2,0)))/'raw ISTD Area Cal'!$AJ32</f>
        <v>1.0641855055608054</v>
      </c>
      <c r="CB32" s="117">
        <f>(INDEX('raw ISTD Area'!$C$2:$CJ$57,MATCH($A32,'raw ISTD Area'!$C$2:$C$57,0),MATCH(CB$2,'raw ISTD Area'!$C$2:$CJ$2,0)))/'raw ISTD Area Cal'!$AJ32</f>
        <v>1.1405102856727485</v>
      </c>
      <c r="CC32" s="117">
        <f>(INDEX('raw ISTD Area'!$C$2:$CJ$57,MATCH($A32,'raw ISTD Area'!$C$2:$C$57,0),MATCH(CC$2,'raw ISTD Area'!$C$2:$CJ$2,0)))/'raw ISTD Area Cal'!$AJ32</f>
        <v>1.096896125608781</v>
      </c>
      <c r="CD32" s="117">
        <f>(INDEX('raw ISTD Area'!$C$2:$CJ$57,MATCH($A32,'raw ISTD Area'!$C$2:$C$57,0),MATCH(CD$2,'raw ISTD Area'!$C$2:$CJ$2,0)))/'raw ISTD Area Cal'!$AJ32</f>
        <v>1.0652758595624046</v>
      </c>
      <c r="CE32" s="117">
        <f>(INDEX('raw ISTD Area'!$C$2:$CJ$57,MATCH($A32,'raw ISTD Area'!$C$2:$C$57,0),MATCH(CE$2,'raw ISTD Area'!$C$2:$CJ$2,0)))/'raw ISTD Area Cal'!$AJ32</f>
        <v>1.0282038235080322</v>
      </c>
      <c r="CF32" s="117">
        <f>(INDEX('raw ISTD Area'!$C$2:$CJ$57,MATCH($A32,'raw ISTD Area'!$C$2:$C$57,0),MATCH(CF$2,'raw ISTD Area'!$C$2:$CJ$2,0)))/'raw ISTD Area Cal'!$AJ32</f>
        <v>0.95187904339608931</v>
      </c>
      <c r="CG32" s="117">
        <f>(INDEX('raw ISTD Area'!$C$2:$CJ$57,MATCH($A32,'raw ISTD Area'!$C$2:$C$57,0),MATCH(CG$2,'raw ISTD Area'!$C$2:$CJ$2,0)))/'raw ISTD Area Cal'!$AJ32</f>
        <v>0.82212691720578612</v>
      </c>
      <c r="CH32" s="117">
        <f>(INDEX('raw ISTD Area'!$C$2:$CJ$57,MATCH($A32,'raw ISTD Area'!$C$2:$C$57,0),MATCH(CH$2,'raw ISTD Area'!$C$2:$CJ$2,0)))/'raw ISTD Area Cal'!$AJ32</f>
        <v>0.87555426328414621</v>
      </c>
      <c r="CJ32" s="148">
        <f t="shared" si="0"/>
        <v>0.52827651377480556</v>
      </c>
    </row>
    <row r="33" spans="1:88" x14ac:dyDescent="0.25">
      <c r="A33" s="101" t="s">
        <v>195</v>
      </c>
      <c r="C33" s="117">
        <f>(INDEX('raw ISTD Area'!$C$2:$CJ$57,MATCH($A33,'raw ISTD Area'!$C$2:$C$57,0),MATCH(C$2,'raw ISTD Area'!$C$2:$CJ$2,0)))/'raw ISTD Area Cal'!$AJ33</f>
        <v>4.7762714832711091E-5</v>
      </c>
      <c r="D33" s="117">
        <f>(INDEX('raw ISTD Area'!$C$2:$CJ$57,MATCH($A33,'raw ISTD Area'!$C$2:$C$57,0),MATCH(D$2,'raw ISTD Area'!$C$2:$CJ$2,0)))/'raw ISTD Area Cal'!$AJ33</f>
        <v>4.7762714832711091E-5</v>
      </c>
      <c r="E33" s="117">
        <f>(INDEX('raw ISTD Area'!$C$2:$CJ$57,MATCH($A33,'raw ISTD Area'!$C$2:$C$57,0),MATCH(E$2,'raw ISTD Area'!$C$2:$CJ$2,0)))/'raw ISTD Area Cal'!$AJ33</f>
        <v>2.3881357416355546E-5</v>
      </c>
      <c r="F33" s="117">
        <f>(INDEX('raw ISTD Area'!$C$2:$CJ$57,MATCH($A33,'raw ISTD Area'!$C$2:$C$57,0),MATCH(F$2,'raw ISTD Area'!$C$2:$CJ$2,0)))/'raw ISTD Area Cal'!$AJ33</f>
        <v>1.0421704969710479</v>
      </c>
      <c r="G33" s="117">
        <f>(INDEX('raw ISTD Area'!$C$2:$CJ$57,MATCH($A33,'raw ISTD Area'!$C$2:$C$57,0),MATCH(G$2,'raw ISTD Area'!$C$2:$CJ$2,0)))/'raw ISTD Area Cal'!$AJ33</f>
        <v>1.050314039850025</v>
      </c>
      <c r="H33" s="117">
        <f>(INDEX('raw ISTD Area'!$C$2:$CJ$57,MATCH($A33,'raw ISTD Area'!$C$2:$C$57,0),MATCH(H$2,'raw ISTD Area'!$C$2:$CJ$2,0)))/'raw ISTD Area Cal'!$AJ33</f>
        <v>0.99007331576726831</v>
      </c>
      <c r="I33" s="117">
        <f>(INDEX('raw ISTD Area'!$C$2:$CJ$57,MATCH($A33,'raw ISTD Area'!$C$2:$C$57,0),MATCH(I$2,'raw ISTD Area'!$C$2:$CJ$2,0)))/'raw ISTD Area Cal'!$AJ33</f>
        <v>1.0671265154711393</v>
      </c>
      <c r="J33" s="117">
        <f>(INDEX('raw ISTD Area'!$C$2:$CJ$57,MATCH($A33,'raw ISTD Area'!$C$2:$C$57,0),MATCH(J$2,'raw ISTD Area'!$C$2:$CJ$2,0)))/'raw ISTD Area Cal'!$AJ33</f>
        <v>1.014838283408029</v>
      </c>
      <c r="K33" s="117">
        <f>(INDEX('raw ISTD Area'!$C$2:$CJ$57,MATCH($A33,'raw ISTD Area'!$C$2:$C$57,0),MATCH(K$2,'raw ISTD Area'!$C$2:$CJ$2,0)))/'raw ISTD Area Cal'!$AJ33</f>
        <v>1.0711744055532118</v>
      </c>
      <c r="L33" s="117">
        <f>(INDEX('raw ISTD Area'!$C$2:$CJ$57,MATCH($A33,'raw ISTD Area'!$C$2:$C$57,0),MATCH(L$2,'raw ISTD Area'!$C$2:$CJ$2,0)))/'raw ISTD Area Cal'!$AJ33</f>
        <v>1.019471266746802</v>
      </c>
      <c r="M33" s="117">
        <f>(INDEX('raw ISTD Area'!$C$2:$CJ$57,MATCH($A33,'raw ISTD Area'!$C$2:$C$57,0),MATCH(M$2,'raw ISTD Area'!$C$2:$CJ$2,0)))/'raw ISTD Area Cal'!$AJ33</f>
        <v>1.0609531845790114</v>
      </c>
      <c r="N33" s="117">
        <f>(INDEX('raw ISTD Area'!$C$2:$CJ$57,MATCH($A33,'raw ISTD Area'!$C$2:$C$57,0),MATCH(N$2,'raw ISTD Area'!$C$2:$CJ$2,0)))/'raw ISTD Area Cal'!$AJ33</f>
        <v>1.0572396335007683</v>
      </c>
      <c r="O33" s="117">
        <f>(INDEX('raw ISTD Area'!$C$2:$CJ$57,MATCH($A33,'raw ISTD Area'!$C$2:$C$57,0),MATCH(O$2,'raw ISTD Area'!$C$2:$CJ$2,0)))/'raw ISTD Area Cal'!$AJ33</f>
        <v>1.0323671997516339</v>
      </c>
      <c r="P33" s="117">
        <f>(INDEX('raw ISTD Area'!$C$2:$CJ$57,MATCH($A33,'raw ISTD Area'!$C$2:$C$57,0),MATCH(P$2,'raw ISTD Area'!$C$2:$CJ$2,0)))/'raw ISTD Area Cal'!$AJ33</f>
        <v>1.0099784271738006</v>
      </c>
      <c r="Q33" s="117">
        <f>(INDEX('raw ISTD Area'!$C$2:$CJ$57,MATCH($A33,'raw ISTD Area'!$C$2:$C$57,0),MATCH(Q$2,'raw ISTD Area'!$C$2:$CJ$2,0)))/'raw ISTD Area Cal'!$AJ33</f>
        <v>1.0509230144641422</v>
      </c>
      <c r="R33" s="117">
        <f>(INDEX('raw ISTD Area'!$C$2:$CJ$57,MATCH($A33,'raw ISTD Area'!$C$2:$C$57,0),MATCH(R$2,'raw ISTD Area'!$C$2:$CJ$2,0)))/'raw ISTD Area Cal'!$AJ33</f>
        <v>0.99916017226419152</v>
      </c>
      <c r="S33" s="117">
        <f>(INDEX('raw ISTD Area'!$C$2:$CJ$57,MATCH($A33,'raw ISTD Area'!$C$2:$C$57,0),MATCH(S$2,'raw ISTD Area'!$C$2:$CJ$2,0)))/'raw ISTD Area Cal'!$AJ33</f>
        <v>0.88809991959943013</v>
      </c>
      <c r="T33" s="117">
        <f>(INDEX('raw ISTD Area'!$C$2:$CJ$57,MATCH($A33,'raw ISTD Area'!$C$2:$C$57,0),MATCH(T$2,'raw ISTD Area'!$C$2:$CJ$2,0)))/'raw ISTD Area Cal'!$AJ33</f>
        <v>0.82299933928244484</v>
      </c>
      <c r="U33" s="117">
        <f>(INDEX('raw ISTD Area'!$C$2:$CJ$57,MATCH($A33,'raw ISTD Area'!$C$2:$C$57,0),MATCH(U$2,'raw ISTD Area'!$C$2:$CJ$2,0)))/'raw ISTD Area Cal'!$AJ33</f>
        <v>0.77697996354112775</v>
      </c>
      <c r="V33" s="117">
        <f>(INDEX('raw ISTD Area'!$C$2:$CJ$57,MATCH($A33,'raw ISTD Area'!$C$2:$C$57,0),MATCH(V$2,'raw ISTD Area'!$C$2:$CJ$2,0)))/'raw ISTD Area Cal'!$AJ33</f>
        <v>2.3881357416355546E-5</v>
      </c>
      <c r="W33" s="117">
        <f>(INDEX('raw ISTD Area'!$C$2:$CJ$57,MATCH($A33,'raw ISTD Area'!$C$2:$C$57,0),MATCH(W$2,'raw ISTD Area'!$C$2:$CJ$2,0)))/'raw ISTD Area Cal'!$AJ33</f>
        <v>1.1940678708177773E-5</v>
      </c>
      <c r="X33" s="117">
        <f>(INDEX('raw ISTD Area'!$C$2:$CJ$57,MATCH($A33,'raw ISTD Area'!$C$2:$C$57,0),MATCH(X$2,'raw ISTD Area'!$C$2:$CJ$2,0)))/'raw ISTD Area Cal'!$AJ33</f>
        <v>2.3881357416355546E-5</v>
      </c>
      <c r="Y33" s="117">
        <f>(INDEX('raw ISTD Area'!$C$2:$CJ$57,MATCH($A33,'raw ISTD Area'!$C$2:$C$57,0),MATCH(Y$2,'raw ISTD Area'!$C$2:$CJ$2,0)))/'raw ISTD Area Cal'!$AJ33</f>
        <v>1.055950040200285</v>
      </c>
      <c r="Z33" s="117">
        <f>(INDEX('raw ISTD Area'!$C$2:$CJ$57,MATCH($A33,'raw ISTD Area'!$C$2:$C$57,0),MATCH(Z$2,'raw ISTD Area'!$C$2:$CJ$2,0)))/'raw ISTD Area Cal'!$AJ33</f>
        <v>0.29825427277286443</v>
      </c>
      <c r="AA33" s="117">
        <f>(INDEX('raw ISTD Area'!$C$2:$CJ$57,MATCH($A33,'raw ISTD Area'!$C$2:$C$57,0),MATCH(AA$2,'raw ISTD Area'!$C$2:$CJ$2,0)))/'raw ISTD Area Cal'!$AJ33</f>
        <v>0.33296582577753719</v>
      </c>
      <c r="AB33" s="117">
        <f>(INDEX('raw ISTD Area'!$C$2:$CJ$57,MATCH($A33,'raw ISTD Area'!$C$2:$C$57,0),MATCH(AB$2,'raw ISTD Area'!$C$2:$CJ$2,0)))/'raw ISTD Area Cal'!$AJ33</f>
        <v>0.30877401071476906</v>
      </c>
      <c r="AC33" s="117">
        <f>(INDEX('raw ISTD Area'!$C$2:$CJ$57,MATCH($A33,'raw ISTD Area'!$C$2:$C$57,0),MATCH(AC$2,'raw ISTD Area'!$C$2:$CJ$2,0)))/'raw ISTD Area Cal'!$AJ33</f>
        <v>0.32009377413012158</v>
      </c>
      <c r="AD33" s="117">
        <f>(INDEX('raw ISTD Area'!$C$2:$CJ$57,MATCH($A33,'raw ISTD Area'!$C$2:$C$57,0),MATCH(AD$2,'raw ISTD Area'!$C$2:$CJ$2,0)))/'raw ISTD Area Cal'!$AJ33</f>
        <v>0.21765469149266445</v>
      </c>
      <c r="AE33" s="117">
        <f>(INDEX('raw ISTD Area'!$C$2:$CJ$57,MATCH($A33,'raw ISTD Area'!$C$2:$C$57,0),MATCH(AE$2,'raw ISTD Area'!$C$2:$CJ$2,0)))/'raw ISTD Area Cal'!$AJ33</f>
        <v>0.19358228321697807</v>
      </c>
      <c r="AF33" s="117">
        <f>(INDEX('raw ISTD Area'!$C$2:$CJ$57,MATCH($A33,'raw ISTD Area'!$C$2:$C$57,0),MATCH(AF$2,'raw ISTD Area'!$C$2:$CJ$2,0)))/'raw ISTD Area Cal'!$AJ33</f>
        <v>0.31720412988274255</v>
      </c>
      <c r="AG33" s="117">
        <f>(INDEX('raw ISTD Area'!$C$2:$CJ$57,MATCH($A33,'raw ISTD Area'!$C$2:$C$57,0),MATCH(AG$2,'raw ISTD Area'!$C$2:$CJ$2,0)))/'raw ISTD Area Cal'!$AJ33</f>
        <v>0.21540984389552703</v>
      </c>
      <c r="AH33" s="117">
        <f>(INDEX('raw ISTD Area'!$C$2:$CJ$57,MATCH($A33,'raw ISTD Area'!$C$2:$C$57,0),MATCH(AH$2,'raw ISTD Area'!$C$2:$CJ$2,0)))/'raw ISTD Area Cal'!$AJ33</f>
        <v>0.21986371705367735</v>
      </c>
      <c r="AI33" s="117">
        <f>(INDEX('raw ISTD Area'!$C$2:$CJ$57,MATCH($A33,'raw ISTD Area'!$C$2:$C$57,0),MATCH(AI$2,'raw ISTD Area'!$C$2:$CJ$2,0)))/'raw ISTD Area Cal'!$AJ33</f>
        <v>0.24042556578915947</v>
      </c>
      <c r="AJ33" s="117">
        <f>(INDEX('raw ISTD Area'!$C$2:$CJ$57,MATCH($A33,'raw ISTD Area'!$C$2:$C$57,0),MATCH(AJ$2,'raw ISTD Area'!$C$2:$CJ$2,0)))/'raw ISTD Area Cal'!$AJ33</f>
        <v>0.24813924423464231</v>
      </c>
      <c r="AK33" s="117">
        <f>(INDEX('raw ISTD Area'!$C$2:$CJ$57,MATCH($A33,'raw ISTD Area'!$C$2:$C$57,0),MATCH(AK$2,'raw ISTD Area'!$C$2:$CJ$2,0)))/'raw ISTD Area Cal'!$AJ33</f>
        <v>0.25271252417987439</v>
      </c>
      <c r="AL33" s="117">
        <f>(INDEX('raw ISTD Area'!$C$2:$CJ$57,MATCH($A33,'raw ISTD Area'!$C$2:$C$57,0),MATCH(AL$2,'raw ISTD Area'!$C$2:$CJ$2,0)))/'raw ISTD Area Cal'!$AJ33</f>
        <v>2.3881357416355546E-5</v>
      </c>
      <c r="AM33" s="117">
        <f>(INDEX('raw ISTD Area'!$C$2:$CJ$57,MATCH($A33,'raw ISTD Area'!$C$2:$C$57,0),MATCH(AM$2,'raw ISTD Area'!$C$2:$CJ$2,0)))/'raw ISTD Area Cal'!$AJ33</f>
        <v>4.7762714832711091E-5</v>
      </c>
      <c r="AN33" s="117">
        <f>(INDEX('raw ISTD Area'!$C$2:$CJ$57,MATCH($A33,'raw ISTD Area'!$C$2:$C$57,0),MATCH(AN$2,'raw ISTD Area'!$C$2:$CJ$2,0)))/'raw ISTD Area Cal'!$AJ33</f>
        <v>1.1940678708177773E-5</v>
      </c>
      <c r="AO33" s="117">
        <f>(INDEX('raw ISTD Area'!$C$2:$CJ$57,MATCH($A33,'raw ISTD Area'!$C$2:$C$57,0),MATCH(AO$2,'raw ISTD Area'!$C$2:$CJ$2,0)))/'raw ISTD Area Cal'!$AJ33</f>
        <v>1.0519021501182129</v>
      </c>
      <c r="AP33" s="117">
        <f>(INDEX('raw ISTD Area'!$C$2:$CJ$57,MATCH($A33,'raw ISTD Area'!$C$2:$C$57,0),MATCH(AP$2,'raw ISTD Area'!$C$2:$CJ$2,0)))/'raw ISTD Area Cal'!$AJ33</f>
        <v>1.0546126841849692</v>
      </c>
      <c r="AQ33" s="117">
        <f>(INDEX('raw ISTD Area'!$C$2:$CJ$57,MATCH($A33,'raw ISTD Area'!$C$2:$C$57,0),MATCH(AQ$2,'raw ISTD Area'!$C$2:$CJ$2,0)))/'raw ISTD Area Cal'!$AJ33</f>
        <v>3.582203612453332E-5</v>
      </c>
      <c r="AR33" s="117">
        <f>(INDEX('raw ISTD Area'!$C$2:$CJ$57,MATCH($A33,'raw ISTD Area'!$C$2:$C$57,0),MATCH(AR$2,'raw ISTD Area'!$C$2:$CJ$2,0)))/'raw ISTD Area Cal'!$AJ33</f>
        <v>1.1940678708177773E-5</v>
      </c>
      <c r="AS33" s="117">
        <f>(INDEX('raw ISTD Area'!$C$2:$CJ$57,MATCH($A33,'raw ISTD Area'!$C$2:$C$57,0),MATCH(AS$2,'raw ISTD Area'!$C$2:$CJ$2,0)))/'raw ISTD Area Cal'!$AJ33</f>
        <v>1.1940678708177773E-5</v>
      </c>
      <c r="AT33" s="117">
        <f>(INDEX('raw ISTD Area'!$C$2:$CJ$57,MATCH($A33,'raw ISTD Area'!$C$2:$C$57,0),MATCH(AT$2,'raw ISTD Area'!$C$2:$CJ$2,0)))/'raw ISTD Area Cal'!$AJ33</f>
        <v>1.0615860405505451</v>
      </c>
      <c r="AU33" s="117">
        <f>(INDEX('raw ISTD Area'!$C$2:$CJ$57,MATCH($A33,'raw ISTD Area'!$C$2:$C$57,0),MATCH(AU$2,'raw ISTD Area'!$C$2:$CJ$2,0)))/'raw ISTD Area Cal'!$AJ33</f>
        <v>0.27919694955461272</v>
      </c>
      <c r="AV33" s="117">
        <f>(INDEX('raw ISTD Area'!$C$2:$CJ$57,MATCH($A33,'raw ISTD Area'!$C$2:$C$57,0),MATCH(AV$2,'raw ISTD Area'!$C$2:$CJ$2,0)))/'raw ISTD Area Cal'!$AJ33</f>
        <v>0.2974542472994165</v>
      </c>
      <c r="AW33" s="117">
        <f>(INDEX('raw ISTD Area'!$C$2:$CJ$57,MATCH($A33,'raw ISTD Area'!$C$2:$C$57,0),MATCH(AW$2,'raw ISTD Area'!$C$2:$CJ$2,0)))/'raw ISTD Area Cal'!$AJ33</f>
        <v>0.25637831254328497</v>
      </c>
      <c r="AX33" s="117">
        <f>(INDEX('raw ISTD Area'!$C$2:$CJ$57,MATCH($A33,'raw ISTD Area'!$C$2:$C$57,0),MATCH(AX$2,'raw ISTD Area'!$C$2:$CJ$2,0)))/'raw ISTD Area Cal'!$AJ33</f>
        <v>0.28907189084627571</v>
      </c>
      <c r="AY33" s="117">
        <f>(INDEX('raw ISTD Area'!$C$2:$CJ$57,MATCH($A33,'raw ISTD Area'!$C$2:$C$57,0),MATCH(AY$2,'raw ISTD Area'!$C$2:$CJ$2,0)))/'raw ISTD Area Cal'!$AJ33</f>
        <v>0.26852198278950179</v>
      </c>
      <c r="AZ33" s="117">
        <f>(INDEX('raw ISTD Area'!$C$2:$CJ$57,MATCH($A33,'raw ISTD Area'!$C$2:$C$57,0),MATCH(AZ$2,'raw ISTD Area'!$C$2:$CJ$2,0)))/'raw ISTD Area Cal'!$AJ33</f>
        <v>0.28123880561371112</v>
      </c>
      <c r="BA33" s="117">
        <f>(INDEX('raw ISTD Area'!$C$2:$CJ$57,MATCH($A33,'raw ISTD Area'!$C$2:$C$57,0),MATCH(BA$2,'raw ISTD Area'!$C$2:$CJ$2,0)))/'raw ISTD Area Cal'!$AJ33</f>
        <v>0.25800224484759715</v>
      </c>
      <c r="BB33" s="117">
        <f>(INDEX('raw ISTD Area'!$C$2:$CJ$57,MATCH($A33,'raw ISTD Area'!$C$2:$C$57,0),MATCH(BB$2,'raw ISTD Area'!$C$2:$CJ$2,0)))/'raw ISTD Area Cal'!$AJ33</f>
        <v>0.29237945884844097</v>
      </c>
      <c r="BC33" s="117">
        <f>(INDEX('raw ISTD Area'!$C$2:$CJ$57,MATCH($A33,'raw ISTD Area'!$C$2:$C$57,0),MATCH(BC$2,'raw ISTD Area'!$C$2:$CJ$2,0)))/'raw ISTD Area Cal'!$AJ33</f>
        <v>1.1940678708177773E-5</v>
      </c>
      <c r="BD33" s="117">
        <f>(INDEX('raw ISTD Area'!$C$2:$CJ$57,MATCH($A33,'raw ISTD Area'!$C$2:$C$57,0),MATCH(BD$2,'raw ISTD Area'!$C$2:$CJ$2,0)))/'raw ISTD Area Cal'!$AJ33</f>
        <v>9.5525429665422183E-5</v>
      </c>
      <c r="BE33" s="117">
        <f>(INDEX('raw ISTD Area'!$C$2:$CJ$57,MATCH($A33,'raw ISTD Area'!$C$2:$C$57,0),MATCH(BE$2,'raw ISTD Area'!$C$2:$CJ$2,0)))/'raw ISTD Area Cal'!$AJ33</f>
        <v>1.1940678708177773E-5</v>
      </c>
      <c r="BF33" s="117">
        <f>(INDEX('raw ISTD Area'!$C$2:$CJ$57,MATCH($A33,'raw ISTD Area'!$C$2:$C$57,0),MATCH(BF$2,'raw ISTD Area'!$C$2:$CJ$2,0)))/'raw ISTD Area Cal'!$AJ33</f>
        <v>1.0470303532052763</v>
      </c>
      <c r="BG33" s="117">
        <f>(INDEX('raw ISTD Area'!$C$2:$CJ$57,MATCH($A33,'raw ISTD Area'!$C$2:$C$57,0),MATCH(BG$2,'raw ISTD Area'!$C$2:$CJ$2,0)))/'raw ISTD Area Cal'!$AJ33</f>
        <v>1.0572873962156009</v>
      </c>
      <c r="BH33" s="117">
        <f>(INDEX('raw ISTD Area'!$C$2:$CJ$57,MATCH($A33,'raw ISTD Area'!$C$2:$C$57,0),MATCH(BH$2,'raw ISTD Area'!$C$2:$CJ$2,0)))/'raw ISTD Area Cal'!$AJ33</f>
        <v>3.582203612453332E-5</v>
      </c>
      <c r="BI33" s="117">
        <f>(INDEX('raw ISTD Area'!$C$2:$CJ$57,MATCH($A33,'raw ISTD Area'!$C$2:$C$57,0),MATCH(BI$2,'raw ISTD Area'!$C$2:$CJ$2,0)))/'raw ISTD Area Cal'!$AJ33</f>
        <v>3.582203612453332E-5</v>
      </c>
      <c r="BJ33" s="117">
        <f>(INDEX('raw ISTD Area'!$C$2:$CJ$57,MATCH($A33,'raw ISTD Area'!$C$2:$C$57,0),MATCH(BJ$2,'raw ISTD Area'!$C$2:$CJ$2,0)))/'raw ISTD Area Cal'!$AJ33</f>
        <v>2.3881357416355546E-5</v>
      </c>
      <c r="BK33" s="117">
        <f>(INDEX('raw ISTD Area'!$C$2:$CJ$57,MATCH($A33,'raw ISTD Area'!$C$2:$C$57,0),MATCH(BK$2,'raw ISTD Area'!$C$2:$CJ$2,0)))/'raw ISTD Area Cal'!$AJ33</f>
        <v>1.043651141130862</v>
      </c>
      <c r="BL33" s="117">
        <f>(INDEX('raw ISTD Area'!$C$2:$CJ$57,MATCH($A33,'raw ISTD Area'!$C$2:$C$57,0),MATCH(BL$2,'raw ISTD Area'!$C$2:$CJ$2,0)))/'raw ISTD Area Cal'!$AJ33</f>
        <v>0.27245046608449225</v>
      </c>
      <c r="BM33" s="117">
        <f>(INDEX('raw ISTD Area'!$C$2:$CJ$57,MATCH($A33,'raw ISTD Area'!$C$2:$C$57,0),MATCH(BM$2,'raw ISTD Area'!$C$2:$CJ$2,0)))/'raw ISTD Area Cal'!$AJ33</f>
        <v>0.23443134507765423</v>
      </c>
      <c r="BN33" s="117">
        <f>(INDEX('raw ISTD Area'!$C$2:$CJ$57,MATCH($A33,'raw ISTD Area'!$C$2:$C$57,0),MATCH(BN$2,'raw ISTD Area'!$C$2:$CJ$2,0)))/'raw ISTD Area Cal'!$AJ33</f>
        <v>0.21212615725077816</v>
      </c>
      <c r="BO33" s="117">
        <f>(INDEX('raw ISTD Area'!$C$2:$CJ$57,MATCH($A33,'raw ISTD Area'!$C$2:$C$57,0),MATCH(BO$2,'raw ISTD Area'!$C$2:$CJ$2,0)))/'raw ISTD Area Cal'!$AJ33</f>
        <v>0.3010006288757453</v>
      </c>
      <c r="BP33" s="117">
        <f>(INDEX('raw ISTD Area'!$C$2:$CJ$57,MATCH($A33,'raw ISTD Area'!$C$2:$C$57,0),MATCH(BP$2,'raw ISTD Area'!$C$2:$CJ$2,0)))/'raw ISTD Area Cal'!$AJ33</f>
        <v>4.7762714832711091E-5</v>
      </c>
      <c r="BQ33" s="117">
        <f>(INDEX('raw ISTD Area'!$C$2:$CJ$57,MATCH($A33,'raw ISTD Area'!$C$2:$C$57,0),MATCH(BQ$2,'raw ISTD Area'!$C$2:$CJ$2,0)))/'raw ISTD Area Cal'!$AJ33</f>
        <v>2.3881357416355546E-5</v>
      </c>
      <c r="BR33" s="117">
        <f>(INDEX('raw ISTD Area'!$C$2:$CJ$57,MATCH($A33,'raw ISTD Area'!$C$2:$C$57,0),MATCH(BR$2,'raw ISTD Area'!$C$2:$CJ$2,0)))/'raw ISTD Area Cal'!$AJ33</f>
        <v>1.1940678708177773E-5</v>
      </c>
      <c r="BS33" s="117">
        <f>(INDEX('raw ISTD Area'!$C$2:$CJ$57,MATCH($A33,'raw ISTD Area'!$C$2:$C$57,0),MATCH(BS$2,'raw ISTD Area'!$C$2:$CJ$2,0)))/'raw ISTD Area Cal'!$AJ33</f>
        <v>1.0511498873595977</v>
      </c>
      <c r="BT33" s="117">
        <f>(INDEX('raw ISTD Area'!$C$2:$CJ$57,MATCH($A33,'raw ISTD Area'!$C$2:$C$57,0),MATCH(BT$2,'raw ISTD Area'!$C$2:$CJ$2,0)))/'raw ISTD Area Cal'!$AJ33</f>
        <v>1.0461825650169956</v>
      </c>
      <c r="BU33" s="117">
        <f>(INDEX('raw ISTD Area'!$C$2:$CJ$57,MATCH($A33,'raw ISTD Area'!$C$2:$C$57,0),MATCH(BU$2,'raw ISTD Area'!$C$2:$CJ$2,0)))/'raw ISTD Area Cal'!$AJ33</f>
        <v>1.0046528844699534</v>
      </c>
      <c r="BV33" s="117">
        <f>(INDEX('raw ISTD Area'!$C$2:$CJ$57,MATCH($A33,'raw ISTD Area'!$C$2:$C$57,0),MATCH(BV$2,'raw ISTD Area'!$C$2:$CJ$2,0)))/'raw ISTD Area Cal'!$AJ33</f>
        <v>1.0871032709499209</v>
      </c>
      <c r="BW33" s="117">
        <f>(INDEX('raw ISTD Area'!$C$2:$CJ$57,MATCH($A33,'raw ISTD Area'!$C$2:$C$57,0),MATCH(BW$2,'raw ISTD Area'!$C$2:$CJ$2,0)))/'raw ISTD Area Cal'!$AJ33</f>
        <v>1.0333343947269964</v>
      </c>
      <c r="BX33" s="117">
        <f>(INDEX('raw ISTD Area'!$C$2:$CJ$57,MATCH($A33,'raw ISTD Area'!$C$2:$C$57,0),MATCH(BX$2,'raw ISTD Area'!$C$2:$CJ$2,0)))/'raw ISTD Area Cal'!$AJ33</f>
        <v>1.0870674489137964</v>
      </c>
      <c r="BY33" s="117">
        <f>(INDEX('raw ISTD Area'!$C$2:$CJ$57,MATCH($A33,'raw ISTD Area'!$C$2:$C$57,0),MATCH(BY$2,'raw ISTD Area'!$C$2:$CJ$2,0)))/'raw ISTD Area Cal'!$AJ33</f>
        <v>1.0337284371243662</v>
      </c>
      <c r="BZ33" s="117">
        <f>(INDEX('raw ISTD Area'!$C$2:$CJ$57,MATCH($A33,'raw ISTD Area'!$C$2:$C$57,0),MATCH(BZ$2,'raw ISTD Area'!$C$2:$CJ$2,0)))/'raw ISTD Area Cal'!$AJ33</f>
        <v>1.0680101256955445</v>
      </c>
      <c r="CA33" s="117">
        <f>(INDEX('raw ISTD Area'!$C$2:$CJ$57,MATCH($A33,'raw ISTD Area'!$C$2:$C$57,0),MATCH(CA$2,'raw ISTD Area'!$C$2:$CJ$2,0)))/'raw ISTD Area Cal'!$AJ33</f>
        <v>1.070995295372589</v>
      </c>
      <c r="CB33" s="117">
        <f>(INDEX('raw ISTD Area'!$C$2:$CJ$57,MATCH($A33,'raw ISTD Area'!$C$2:$C$57,0),MATCH(CB$2,'raw ISTD Area'!$C$2:$CJ$2,0)))/'raw ISTD Area Cal'!$AJ33</f>
        <v>1.0463019718040774</v>
      </c>
      <c r="CC33" s="117">
        <f>(INDEX('raw ISTD Area'!$C$2:$CJ$57,MATCH($A33,'raw ISTD Area'!$C$2:$C$57,0),MATCH(CC$2,'raw ISTD Area'!$C$2:$CJ$2,0)))/'raw ISTD Area Cal'!$AJ33</f>
        <v>1.0101694780331314</v>
      </c>
      <c r="CD33" s="117">
        <f>(INDEX('raw ISTD Area'!$C$2:$CJ$57,MATCH($A33,'raw ISTD Area'!$C$2:$C$57,0),MATCH(CD$2,'raw ISTD Area'!$C$2:$CJ$2,0)))/'raw ISTD Area Cal'!$AJ33</f>
        <v>1.0716520327015389</v>
      </c>
      <c r="CE33" s="117">
        <f>(INDEX('raw ISTD Area'!$C$2:$CJ$57,MATCH($A33,'raw ISTD Area'!$C$2:$C$57,0),MATCH(CE$2,'raw ISTD Area'!$C$2:$CJ$2,0)))/'raw ISTD Area Cal'!$AJ33</f>
        <v>0.9880434003868781</v>
      </c>
      <c r="CF33" s="117">
        <f>(INDEX('raw ISTD Area'!$C$2:$CJ$57,MATCH($A33,'raw ISTD Area'!$C$2:$C$57,0),MATCH(CF$2,'raw ISTD Area'!$C$2:$CJ$2,0)))/'raw ISTD Area Cal'!$AJ33</f>
        <v>0.90985583620572996</v>
      </c>
      <c r="CG33" s="117">
        <f>(INDEX('raw ISTD Area'!$C$2:$CJ$57,MATCH($A33,'raw ISTD Area'!$C$2:$C$57,0),MATCH(CG$2,'raw ISTD Area'!$C$2:$CJ$2,0)))/'raw ISTD Area Cal'!$AJ33</f>
        <v>0.83685052658393111</v>
      </c>
      <c r="CH33" s="117">
        <f>(INDEX('raw ISTD Area'!$C$2:$CJ$57,MATCH($A33,'raw ISTD Area'!$C$2:$C$57,0),MATCH(CH$2,'raw ISTD Area'!$C$2:$CJ$2,0)))/'raw ISTD Area Cal'!$AJ33</f>
        <v>0.79435365106152633</v>
      </c>
      <c r="CJ33" s="148">
        <f t="shared" si="0"/>
        <v>0.26936618877416996</v>
      </c>
    </row>
    <row r="34" spans="1:88" x14ac:dyDescent="0.25">
      <c r="A34" s="101" t="s">
        <v>178</v>
      </c>
      <c r="C34" s="117">
        <f>(INDEX('raw ISTD Area'!$C$2:$CJ$57,MATCH($A34,'raw ISTD Area'!$C$2:$C$57,0),MATCH(C$2,'raw ISTD Area'!$C$2:$CJ$2,0)))/'raw ISTD Area Cal'!$AJ34</f>
        <v>2.343608101853208E-4</v>
      </c>
      <c r="D34" s="117">
        <f>(INDEX('raw ISTD Area'!$C$2:$CJ$57,MATCH($A34,'raw ISTD Area'!$C$2:$C$57,0),MATCH(D$2,'raw ISTD Area'!$C$2:$CJ$2,0)))/'raw ISTD Area Cal'!$AJ34</f>
        <v>2.9295101273165103E-4</v>
      </c>
      <c r="E34" s="117">
        <f>(INDEX('raw ISTD Area'!$C$2:$CJ$57,MATCH($A34,'raw ISTD Area'!$C$2:$C$57,0),MATCH(E$2,'raw ISTD Area'!$C$2:$CJ$2,0)))/'raw ISTD Area Cal'!$AJ34</f>
        <v>3.5154121527798118E-4</v>
      </c>
      <c r="F34" s="117">
        <f>(INDEX('raw ISTD Area'!$C$2:$CJ$57,MATCH($A34,'raw ISTD Area'!$C$2:$C$57,0),MATCH(F$2,'raw ISTD Area'!$C$2:$CJ$2,0)))/'raw ISTD Area Cal'!$AJ34</f>
        <v>1.0681579826221459</v>
      </c>
      <c r="G34" s="117">
        <f>(INDEX('raw ISTD Area'!$C$2:$CJ$57,MATCH($A34,'raw ISTD Area'!$C$2:$C$57,0),MATCH(G$2,'raw ISTD Area'!$C$2:$CJ$2,0)))/'raw ISTD Area Cal'!$AJ34</f>
        <v>1.0373395360827762</v>
      </c>
      <c r="H34" s="117">
        <f>(INDEX('raw ISTD Area'!$C$2:$CJ$57,MATCH($A34,'raw ISTD Area'!$C$2:$C$57,0),MATCH(H$2,'raw ISTD Area'!$C$2:$CJ$2,0)))/'raw ISTD Area Cal'!$AJ34</f>
        <v>0.99784973956654965</v>
      </c>
      <c r="I34" s="117">
        <f>(INDEX('raw ISTD Area'!$C$2:$CJ$57,MATCH($A34,'raw ISTD Area'!$C$2:$C$57,0),MATCH(I$2,'raw ISTD Area'!$C$2:$CJ$2,0)))/'raw ISTD Area Cal'!$AJ34</f>
        <v>1.0836843862969234</v>
      </c>
      <c r="J34" s="117">
        <f>(INDEX('raw ISTD Area'!$C$2:$CJ$57,MATCH($A34,'raw ISTD Area'!$C$2:$C$57,0),MATCH(J$2,'raw ISTD Area'!$C$2:$CJ$2,0)))/'raw ISTD Area Cal'!$AJ34</f>
        <v>1.0502293806429688</v>
      </c>
      <c r="K34" s="117">
        <f>(INDEX('raw ISTD Area'!$C$2:$CJ$57,MATCH($A34,'raw ISTD Area'!$C$2:$C$57,0),MATCH(K$2,'raw ISTD Area'!$C$2:$CJ$2,0)))/'raw ISTD Area Cal'!$AJ34</f>
        <v>1.0672205393814045</v>
      </c>
      <c r="L34" s="117">
        <f>(INDEX('raw ISTD Area'!$C$2:$CJ$57,MATCH($A34,'raw ISTD Area'!$C$2:$C$57,0),MATCH(L$2,'raw ISTD Area'!$C$2:$CJ$2,0)))/'raw ISTD Area Cal'!$AJ34</f>
        <v>1.0442531799832431</v>
      </c>
      <c r="M34" s="117">
        <f>(INDEX('raw ISTD Area'!$C$2:$CJ$57,MATCH($A34,'raw ISTD Area'!$C$2:$C$57,0),MATCH(M$2,'raw ISTD Area'!$C$2:$CJ$2,0)))/'raw ISTD Area Cal'!$AJ34</f>
        <v>1.0994451507818863</v>
      </c>
      <c r="N34" s="117">
        <f>(INDEX('raw ISTD Area'!$C$2:$CJ$57,MATCH($A34,'raw ISTD Area'!$C$2:$C$57,0),MATCH(N$2,'raw ISTD Area'!$C$2:$CJ$2,0)))/'raw ISTD Area Cal'!$AJ34</f>
        <v>1.1263380537506518</v>
      </c>
      <c r="O34" s="117">
        <f>(INDEX('raw ISTD Area'!$C$2:$CJ$57,MATCH($A34,'raw ISTD Area'!$C$2:$C$57,0),MATCH(O$2,'raw ISTD Area'!$C$2:$CJ$2,0)))/'raw ISTD Area Cal'!$AJ34</f>
        <v>1.0559126302899629</v>
      </c>
      <c r="P34" s="117">
        <f>(INDEX('raw ISTD Area'!$C$2:$CJ$57,MATCH($A34,'raw ISTD Area'!$C$2:$C$57,0),MATCH(P$2,'raw ISTD Area'!$C$2:$CJ$2,0)))/'raw ISTD Area Cal'!$AJ34</f>
        <v>1.010505223316557</v>
      </c>
      <c r="Q34" s="117">
        <f>(INDEX('raw ISTD Area'!$C$2:$CJ$57,MATCH($A34,'raw ISTD Area'!$C$2:$C$57,0),MATCH(Q$2,'raw ISTD Area'!$C$2:$CJ$2,0)))/'raw ISTD Area Cal'!$AJ34</f>
        <v>1.0550923674543142</v>
      </c>
      <c r="R34" s="117">
        <f>(INDEX('raw ISTD Area'!$C$2:$CJ$57,MATCH($A34,'raw ISTD Area'!$C$2:$C$57,0),MATCH(R$2,'raw ISTD Area'!$C$2:$CJ$2,0)))/'raw ISTD Area Cal'!$AJ34</f>
        <v>0.99134622708390696</v>
      </c>
      <c r="S34" s="117">
        <f>(INDEX('raw ISTD Area'!$C$2:$CJ$57,MATCH($A34,'raw ISTD Area'!$C$2:$C$57,0),MATCH(S$2,'raw ISTD Area'!$C$2:$CJ$2,0)))/'raw ISTD Area Cal'!$AJ34</f>
        <v>0.83614078053867824</v>
      </c>
      <c r="T34" s="117">
        <f>(INDEX('raw ISTD Area'!$C$2:$CJ$57,MATCH($A34,'raw ISTD Area'!$C$2:$C$57,0),MATCH(T$2,'raw ISTD Area'!$C$2:$CJ$2,0)))/'raw ISTD Area Cal'!$AJ34</f>
        <v>0.75212243008724078</v>
      </c>
      <c r="U34" s="117">
        <f>(INDEX('raw ISTD Area'!$C$2:$CJ$57,MATCH($A34,'raw ISTD Area'!$C$2:$C$57,0),MATCH(U$2,'raw ISTD Area'!$C$2:$CJ$2,0)))/'raw ISTD Area Cal'!$AJ34</f>
        <v>0.69728200050387568</v>
      </c>
      <c r="V34" s="117">
        <f>(INDEX('raw ISTD Area'!$C$2:$CJ$57,MATCH($A34,'raw ISTD Area'!$C$2:$C$57,0),MATCH(V$2,'raw ISTD Area'!$C$2:$CJ$2,0)))/'raw ISTD Area Cal'!$AJ34</f>
        <v>1.7577060763899059E-4</v>
      </c>
      <c r="W34" s="117">
        <f>(INDEX('raw ISTD Area'!$C$2:$CJ$57,MATCH($A34,'raw ISTD Area'!$C$2:$C$57,0),MATCH(W$2,'raw ISTD Area'!$C$2:$CJ$2,0)))/'raw ISTD Area Cal'!$AJ34</f>
        <v>1.171804050926604E-4</v>
      </c>
      <c r="X34" s="117">
        <f>(INDEX('raw ISTD Area'!$C$2:$CJ$57,MATCH($A34,'raw ISTD Area'!$C$2:$C$57,0),MATCH(X$2,'raw ISTD Area'!$C$2:$CJ$2,0)))/'raw ISTD Area Cal'!$AJ34</f>
        <v>1.7577060763899059E-4</v>
      </c>
      <c r="Y34" s="117">
        <f>(INDEX('raw ISTD Area'!$C$2:$CJ$57,MATCH($A34,'raw ISTD Area'!$C$2:$C$57,0),MATCH(Y$2,'raw ISTD Area'!$C$2:$CJ$2,0)))/'raw ISTD Area Cal'!$AJ34</f>
        <v>1.0933517697170678</v>
      </c>
      <c r="Z34" s="117">
        <f>(INDEX('raw ISTD Area'!$C$2:$CJ$57,MATCH($A34,'raw ISTD Area'!$C$2:$C$57,0),MATCH(Z$2,'raw ISTD Area'!$C$2:$CJ$2,0)))/'raw ISTD Area Cal'!$AJ34</f>
        <v>0.16065433538203741</v>
      </c>
      <c r="AA34" s="117">
        <f>(INDEX('raw ISTD Area'!$C$2:$CJ$57,MATCH($A34,'raw ISTD Area'!$C$2:$C$57,0),MATCH(AA$2,'raw ISTD Area'!$C$2:$CJ$2,0)))/'raw ISTD Area Cal'!$AJ34</f>
        <v>0.24701629393532812</v>
      </c>
      <c r="AB34" s="117">
        <f>(INDEX('raw ISTD Area'!$C$2:$CJ$57,MATCH($A34,'raw ISTD Area'!$C$2:$C$57,0),MATCH(AB$2,'raw ISTD Area'!$C$2:$CJ$2,0)))/'raw ISTD Area Cal'!$AJ34</f>
        <v>0.21367846868646623</v>
      </c>
      <c r="AC34" s="117">
        <f>(INDEX('raw ISTD Area'!$C$2:$CJ$57,MATCH($A34,'raw ISTD Area'!$C$2:$C$57,0),MATCH(AC$2,'raw ISTD Area'!$C$2:$CJ$2,0)))/'raw ISTD Area Cal'!$AJ34</f>
        <v>0.25674226755801893</v>
      </c>
      <c r="AD34" s="117">
        <f>(INDEX('raw ISTD Area'!$C$2:$CJ$57,MATCH($A34,'raw ISTD Area'!$C$2:$C$57,0),MATCH(AD$2,'raw ISTD Area'!$C$2:$CJ$2,0)))/'raw ISTD Area Cal'!$AJ34</f>
        <v>0.19586704711238187</v>
      </c>
      <c r="AE34" s="117">
        <f>(INDEX('raw ISTD Area'!$C$2:$CJ$57,MATCH($A34,'raw ISTD Area'!$C$2:$C$57,0),MATCH(AE$2,'raw ISTD Area'!$C$2:$CJ$2,0)))/'raw ISTD Area Cal'!$AJ34</f>
        <v>0.13739402497114431</v>
      </c>
      <c r="AF34" s="117">
        <f>(INDEX('raw ISTD Area'!$C$2:$CJ$57,MATCH($A34,'raw ISTD Area'!$C$2:$C$57,0),MATCH(AF$2,'raw ISTD Area'!$C$2:$CJ$2,0)))/'raw ISTD Area Cal'!$AJ34</f>
        <v>0.24426255441565062</v>
      </c>
      <c r="AG34" s="117">
        <f>(INDEX('raw ISTD Area'!$C$2:$CJ$57,MATCH($A34,'raw ISTD Area'!$C$2:$C$57,0),MATCH(AG$2,'raw ISTD Area'!$C$2:$CJ$2,0)))/'raw ISTD Area Cal'!$AJ34</f>
        <v>0.21397141969919789</v>
      </c>
      <c r="AH34" s="117">
        <f>(INDEX('raw ISTD Area'!$C$2:$CJ$57,MATCH($A34,'raw ISTD Area'!$C$2:$C$57,0),MATCH(AH$2,'raw ISTD Area'!$C$2:$CJ$2,0)))/'raw ISTD Area Cal'!$AJ34</f>
        <v>0.15274465803828283</v>
      </c>
      <c r="AI34" s="117">
        <f>(INDEX('raw ISTD Area'!$C$2:$CJ$57,MATCH($A34,'raw ISTD Area'!$C$2:$C$57,0),MATCH(AI$2,'raw ISTD Area'!$C$2:$CJ$2,0)))/'raw ISTD Area Cal'!$AJ34</f>
        <v>0.15245170702555119</v>
      </c>
      <c r="AJ34" s="117">
        <f>(INDEX('raw ISTD Area'!$C$2:$CJ$57,MATCH($A34,'raw ISTD Area'!$C$2:$C$57,0),MATCH(AJ$2,'raw ISTD Area'!$C$2:$CJ$2,0)))/'raw ISTD Area Cal'!$AJ34</f>
        <v>0.19047674847811949</v>
      </c>
      <c r="AK34" s="117">
        <f>(INDEX('raw ISTD Area'!$C$2:$CJ$57,MATCH($A34,'raw ISTD Area'!$C$2:$C$57,0),MATCH(AK$2,'raw ISTD Area'!$C$2:$CJ$2,0)))/'raw ISTD Area Cal'!$AJ34</f>
        <v>0.22703703486702953</v>
      </c>
      <c r="AL34" s="117">
        <f>(INDEX('raw ISTD Area'!$C$2:$CJ$57,MATCH($A34,'raw ISTD Area'!$C$2:$C$57,0),MATCH(AL$2,'raw ISTD Area'!$C$2:$CJ$2,0)))/'raw ISTD Area Cal'!$AJ34</f>
        <v>1.171804050926604E-4</v>
      </c>
      <c r="AM34" s="117">
        <f>(INDEX('raw ISTD Area'!$C$2:$CJ$57,MATCH($A34,'raw ISTD Area'!$C$2:$C$57,0),MATCH(AM$2,'raw ISTD Area'!$C$2:$CJ$2,0)))/'raw ISTD Area Cal'!$AJ34</f>
        <v>1.171804050926604E-4</v>
      </c>
      <c r="AN34" s="117">
        <f>(INDEX('raw ISTD Area'!$C$2:$CJ$57,MATCH($A34,'raw ISTD Area'!$C$2:$C$57,0),MATCH(AN$2,'raw ISTD Area'!$C$2:$CJ$2,0)))/'raw ISTD Area Cal'!$AJ34</f>
        <v>1.171804050926604E-4</v>
      </c>
      <c r="AO34" s="117">
        <f>(INDEX('raw ISTD Area'!$C$2:$CJ$57,MATCH($A34,'raw ISTD Area'!$C$2:$C$57,0),MATCH(AO$2,'raw ISTD Area'!$C$2:$CJ$2,0)))/'raw ISTD Area Cal'!$AJ34</f>
        <v>1.0843874687274793</v>
      </c>
      <c r="AP34" s="117">
        <f>(INDEX('raw ISTD Area'!$C$2:$CJ$57,MATCH($A34,'raw ISTD Area'!$C$2:$C$57,0),MATCH(AP$2,'raw ISTD Area'!$C$2:$CJ$2,0)))/'raw ISTD Area Cal'!$AJ34</f>
        <v>1.079348711308495</v>
      </c>
      <c r="AQ34" s="117">
        <f>(INDEX('raw ISTD Area'!$C$2:$CJ$57,MATCH($A34,'raw ISTD Area'!$C$2:$C$57,0),MATCH(AQ$2,'raw ISTD Area'!$C$2:$CJ$2,0)))/'raw ISTD Area Cal'!$AJ34</f>
        <v>5.273118229169718E-4</v>
      </c>
      <c r="AR34" s="117">
        <f>(INDEX('raw ISTD Area'!$C$2:$CJ$57,MATCH($A34,'raw ISTD Area'!$C$2:$C$57,0),MATCH(AR$2,'raw ISTD Area'!$C$2:$CJ$2,0)))/'raw ISTD Area Cal'!$AJ34</f>
        <v>2.9295101273165103E-4</v>
      </c>
      <c r="AS34" s="117">
        <f>(INDEX('raw ISTD Area'!$C$2:$CJ$57,MATCH($A34,'raw ISTD Area'!$C$2:$C$57,0),MATCH(AS$2,'raw ISTD Area'!$C$2:$CJ$2,0)))/'raw ISTD Area Cal'!$AJ34</f>
        <v>2.9295101273165103E-4</v>
      </c>
      <c r="AT34" s="117">
        <f>(INDEX('raw ISTD Area'!$C$2:$CJ$57,MATCH($A34,'raw ISTD Area'!$C$2:$C$57,0),MATCH(AT$2,'raw ISTD Area'!$C$2:$CJ$2,0)))/'raw ISTD Area Cal'!$AJ34</f>
        <v>1.1047768592136022</v>
      </c>
      <c r="AU34" s="117">
        <f>(INDEX('raw ISTD Area'!$C$2:$CJ$57,MATCH($A34,'raw ISTD Area'!$C$2:$C$57,0),MATCH(AU$2,'raw ISTD Area'!$C$2:$CJ$2,0)))/'raw ISTD Area Cal'!$AJ34</f>
        <v>0.16961863637162594</v>
      </c>
      <c r="AV34" s="117">
        <f>(INDEX('raw ISTD Area'!$C$2:$CJ$57,MATCH($A34,'raw ISTD Area'!$C$2:$C$57,0),MATCH(AV$2,'raw ISTD Area'!$C$2:$CJ$2,0)))/'raw ISTD Area Cal'!$AJ34</f>
        <v>0.20658905417836029</v>
      </c>
      <c r="AW34" s="117">
        <f>(INDEX('raw ISTD Area'!$C$2:$CJ$57,MATCH($A34,'raw ISTD Area'!$C$2:$C$57,0),MATCH(AW$2,'raw ISTD Area'!$C$2:$CJ$2,0)))/'raw ISTD Area Cal'!$AJ34</f>
        <v>0.14307727461813835</v>
      </c>
      <c r="AX34" s="117">
        <f>(INDEX('raw ISTD Area'!$C$2:$CJ$57,MATCH($A34,'raw ISTD Area'!$C$2:$C$57,0),MATCH(AX$2,'raw ISTD Area'!$C$2:$CJ$2,0)))/'raw ISTD Area Cal'!$AJ34</f>
        <v>0.23266169431147724</v>
      </c>
      <c r="AY34" s="117">
        <f>(INDEX('raw ISTD Area'!$C$2:$CJ$57,MATCH($A34,'raw ISTD Area'!$C$2:$C$57,0),MATCH(AY$2,'raw ISTD Area'!$C$2:$CJ$2,0)))/'raw ISTD Area Cal'!$AJ34</f>
        <v>0.31908224306731425</v>
      </c>
      <c r="AZ34" s="117">
        <f>(INDEX('raw ISTD Area'!$C$2:$CJ$57,MATCH($A34,'raw ISTD Area'!$C$2:$C$57,0),MATCH(AZ$2,'raw ISTD Area'!$C$2:$CJ$2,0)))/'raw ISTD Area Cal'!$AJ34</f>
        <v>0.14981514791096631</v>
      </c>
      <c r="BA34" s="117">
        <f>(INDEX('raw ISTD Area'!$C$2:$CJ$57,MATCH($A34,'raw ISTD Area'!$C$2:$C$57,0),MATCH(BA$2,'raw ISTD Area'!$C$2:$CJ$2,0)))/'raw ISTD Area Cal'!$AJ34</f>
        <v>0.18930494442719287</v>
      </c>
      <c r="BB34" s="117">
        <f>(INDEX('raw ISTD Area'!$C$2:$CJ$57,MATCH($A34,'raw ISTD Area'!$C$2:$C$57,0),MATCH(BB$2,'raw ISTD Area'!$C$2:$CJ$2,0)))/'raw ISTD Area Cal'!$AJ34</f>
        <v>0.19961682007534698</v>
      </c>
      <c r="BC34" s="117">
        <f>(INDEX('raw ISTD Area'!$C$2:$CJ$57,MATCH($A34,'raw ISTD Area'!$C$2:$C$57,0),MATCH(BC$2,'raw ISTD Area'!$C$2:$CJ$2,0)))/'raw ISTD Area Cal'!$AJ34</f>
        <v>5.273118229169718E-4</v>
      </c>
      <c r="BD34" s="117">
        <f>(INDEX('raw ISTD Area'!$C$2:$CJ$57,MATCH($A34,'raw ISTD Area'!$C$2:$C$57,0),MATCH(BD$2,'raw ISTD Area'!$C$2:$CJ$2,0)))/'raw ISTD Area Cal'!$AJ34</f>
        <v>5.8590202546330199E-5</v>
      </c>
      <c r="BE34" s="117">
        <f>(INDEX('raw ISTD Area'!$C$2:$CJ$57,MATCH($A34,'raw ISTD Area'!$C$2:$C$57,0),MATCH(BE$2,'raw ISTD Area'!$C$2:$CJ$2,0)))/'raw ISTD Area Cal'!$AJ34</f>
        <v>2.9295101273165103E-4</v>
      </c>
      <c r="BF34" s="117">
        <f>(INDEX('raw ISTD Area'!$C$2:$CJ$57,MATCH($A34,'raw ISTD Area'!$C$2:$C$57,0),MATCH(BF$2,'raw ISTD Area'!$C$2:$CJ$2,0)))/'raw ISTD Area Cal'!$AJ34</f>
        <v>1.0847390099427574</v>
      </c>
      <c r="BG34" s="117">
        <f>(INDEX('raw ISTD Area'!$C$2:$CJ$57,MATCH($A34,'raw ISTD Area'!$C$2:$C$57,0),MATCH(BG$2,'raw ISTD Area'!$C$2:$CJ$2,0)))/'raw ISTD Area Cal'!$AJ34</f>
        <v>1.0716148045723795</v>
      </c>
      <c r="BH34" s="117">
        <f>(INDEX('raw ISTD Area'!$C$2:$CJ$57,MATCH($A34,'raw ISTD Area'!$C$2:$C$57,0),MATCH(BH$2,'raw ISTD Area'!$C$2:$CJ$2,0)))/'raw ISTD Area Cal'!$AJ34</f>
        <v>2.9295101273165103E-4</v>
      </c>
      <c r="BI34" s="117">
        <f>(INDEX('raw ISTD Area'!$C$2:$CJ$57,MATCH($A34,'raw ISTD Area'!$C$2:$C$57,0),MATCH(BI$2,'raw ISTD Area'!$C$2:$CJ$2,0)))/'raw ISTD Area Cal'!$AJ34</f>
        <v>3.5154121527798118E-4</v>
      </c>
      <c r="BJ34" s="117">
        <f>(INDEX('raw ISTD Area'!$C$2:$CJ$57,MATCH($A34,'raw ISTD Area'!$C$2:$C$57,0),MATCH(BJ$2,'raw ISTD Area'!$C$2:$CJ$2,0)))/'raw ISTD Area Cal'!$AJ34</f>
        <v>2.343608101853208E-4</v>
      </c>
      <c r="BK34" s="117">
        <f>(INDEX('raw ISTD Area'!$C$2:$CJ$57,MATCH($A34,'raw ISTD Area'!$C$2:$C$57,0),MATCH(BK$2,'raw ISTD Area'!$C$2:$CJ$2,0)))/'raw ISTD Area Cal'!$AJ34</f>
        <v>1.0900121281719271</v>
      </c>
      <c r="BL34" s="117">
        <f>(INDEX('raw ISTD Area'!$C$2:$CJ$57,MATCH($A34,'raw ISTD Area'!$C$2:$C$57,0),MATCH(BL$2,'raw ISTD Area'!$C$2:$CJ$2,0)))/'raw ISTD Area Cal'!$AJ34</f>
        <v>0.16604463401629979</v>
      </c>
      <c r="BM34" s="117">
        <f>(INDEX('raw ISTD Area'!$C$2:$CJ$57,MATCH($A34,'raw ISTD Area'!$C$2:$C$57,0),MATCH(BM$2,'raw ISTD Area'!$C$2:$CJ$2,0)))/'raw ISTD Area Cal'!$AJ34</f>
        <v>0.24555153887166986</v>
      </c>
      <c r="BN34" s="117">
        <f>(INDEX('raw ISTD Area'!$C$2:$CJ$57,MATCH($A34,'raw ISTD Area'!$C$2:$C$57,0),MATCH(BN$2,'raw ISTD Area'!$C$2:$CJ$2,0)))/'raw ISTD Area Cal'!$AJ34</f>
        <v>0.14137815874429477</v>
      </c>
      <c r="BO34" s="117">
        <f>(INDEX('raw ISTD Area'!$C$2:$CJ$57,MATCH($A34,'raw ISTD Area'!$C$2:$C$57,0),MATCH(BO$2,'raw ISTD Area'!$C$2:$CJ$2,0)))/'raw ISTD Area Cal'!$AJ34</f>
        <v>0.26500348611705149</v>
      </c>
      <c r="BP34" s="117">
        <f>(INDEX('raw ISTD Area'!$C$2:$CJ$57,MATCH($A34,'raw ISTD Area'!$C$2:$C$57,0),MATCH(BP$2,'raw ISTD Area'!$C$2:$CJ$2,0)))/'raw ISTD Area Cal'!$AJ34</f>
        <v>5.8590202546330199E-5</v>
      </c>
      <c r="BQ34" s="117">
        <f>(INDEX('raw ISTD Area'!$C$2:$CJ$57,MATCH($A34,'raw ISTD Area'!$C$2:$C$57,0),MATCH(BQ$2,'raw ISTD Area'!$C$2:$CJ$2,0)))/'raw ISTD Area Cal'!$AJ34</f>
        <v>3.5154121527798118E-4</v>
      </c>
      <c r="BR34" s="117">
        <f>(INDEX('raw ISTD Area'!$C$2:$CJ$57,MATCH($A34,'raw ISTD Area'!$C$2:$C$57,0),MATCH(BR$2,'raw ISTD Area'!$C$2:$CJ$2,0)))/'raw ISTD Area Cal'!$AJ34</f>
        <v>5.8590202546330199E-5</v>
      </c>
      <c r="BS34" s="117">
        <f>(INDEX('raw ISTD Area'!$C$2:$CJ$57,MATCH($A34,'raw ISTD Area'!$C$2:$C$57,0),MATCH(BS$2,'raw ISTD Area'!$C$2:$CJ$2,0)))/'raw ISTD Area Cal'!$AJ34</f>
        <v>1.0737240518640472</v>
      </c>
      <c r="BT34" s="117">
        <f>(INDEX('raw ISTD Area'!$C$2:$CJ$57,MATCH($A34,'raw ISTD Area'!$C$2:$C$57,0),MATCH(BT$2,'raw ISTD Area'!$C$2:$CJ$2,0)))/'raw ISTD Area Cal'!$AJ34</f>
        <v>1.0722007065978427</v>
      </c>
      <c r="BU34" s="117">
        <f>(INDEX('raw ISTD Area'!$C$2:$CJ$57,MATCH($A34,'raw ISTD Area'!$C$2:$C$57,0),MATCH(BU$2,'raw ISTD Area'!$C$2:$CJ$2,0)))/'raw ISTD Area Cal'!$AJ34</f>
        <v>1.027554972257539</v>
      </c>
      <c r="BV34" s="117">
        <f>(INDEX('raw ISTD Area'!$C$2:$CJ$57,MATCH($A34,'raw ISTD Area'!$C$2:$C$57,0),MATCH(BV$2,'raw ISTD Area'!$C$2:$CJ$2,0)))/'raw ISTD Area Cal'!$AJ34</f>
        <v>1.0901293085770196</v>
      </c>
      <c r="BW34" s="117">
        <f>(INDEX('raw ISTD Area'!$C$2:$CJ$57,MATCH($A34,'raw ISTD Area'!$C$2:$C$57,0),MATCH(BW$2,'raw ISTD Area'!$C$2:$CJ$2,0)))/'raw ISTD Area Cal'!$AJ34</f>
        <v>1.0629434545955225</v>
      </c>
      <c r="BX34" s="117">
        <f>(INDEX('raw ISTD Area'!$C$2:$CJ$57,MATCH($A34,'raw ISTD Area'!$C$2:$C$57,0),MATCH(BX$2,'raw ISTD Area'!$C$2:$CJ$2,0)))/'raw ISTD Area Cal'!$AJ34</f>
        <v>1.1406340631719563</v>
      </c>
      <c r="BY34" s="117">
        <f>(INDEX('raw ISTD Area'!$C$2:$CJ$57,MATCH($A34,'raw ISTD Area'!$C$2:$C$57,0),MATCH(BY$2,'raw ISTD Area'!$C$2:$CJ$2,0)))/'raw ISTD Area Cal'!$AJ34</f>
        <v>1.0654628333050147</v>
      </c>
      <c r="BZ34" s="117">
        <f>(INDEX('raw ISTD Area'!$C$2:$CJ$57,MATCH($A34,'raw ISTD Area'!$C$2:$C$57,0),MATCH(BZ$2,'raw ISTD Area'!$C$2:$CJ$2,0)))/'raw ISTD Area Cal'!$AJ34</f>
        <v>1.0957539680214674</v>
      </c>
      <c r="CA34" s="117">
        <f>(INDEX('raw ISTD Area'!$C$2:$CJ$57,MATCH($A34,'raw ISTD Area'!$C$2:$C$57,0),MATCH(CA$2,'raw ISTD Area'!$C$2:$CJ$2,0)))/'raw ISTD Area Cal'!$AJ34</f>
        <v>1.0800517937390508</v>
      </c>
      <c r="CB34" s="117">
        <f>(INDEX('raw ISTD Area'!$C$2:$CJ$57,MATCH($A34,'raw ISTD Area'!$C$2:$C$57,0),MATCH(CB$2,'raw ISTD Area'!$C$2:$CJ$2,0)))/'raw ISTD Area Cal'!$AJ34</f>
        <v>1.0554439086695921</v>
      </c>
      <c r="CC34" s="117">
        <f>(INDEX('raw ISTD Area'!$C$2:$CJ$57,MATCH($A34,'raw ISTD Area'!$C$2:$C$57,0),MATCH(CC$2,'raw ISTD Area'!$C$2:$CJ$2,0)))/'raw ISTD Area Cal'!$AJ34</f>
        <v>1.0355232398038399</v>
      </c>
      <c r="CD34" s="117">
        <f>(INDEX('raw ISTD Area'!$C$2:$CJ$57,MATCH($A34,'raw ISTD Area'!$C$2:$C$57,0),MATCH(CD$2,'raw ISTD Area'!$C$2:$CJ$2,0)))/'raw ISTD Area Cal'!$AJ34</f>
        <v>1.0577289265688992</v>
      </c>
      <c r="CE34" s="117">
        <f>(INDEX('raw ISTD Area'!$C$2:$CJ$57,MATCH($A34,'raw ISTD Area'!$C$2:$C$57,0),MATCH(CE$2,'raw ISTD Area'!$C$2:$CJ$2,0)))/'raw ISTD Area Cal'!$AJ34</f>
        <v>0.98788940513367351</v>
      </c>
      <c r="CF34" s="117">
        <f>(INDEX('raw ISTD Area'!$C$2:$CJ$57,MATCH($A34,'raw ISTD Area'!$C$2:$C$57,0),MATCH(CF$2,'raw ISTD Area'!$C$2:$CJ$2,0)))/'raw ISTD Area Cal'!$AJ34</f>
        <v>0.85576849839169888</v>
      </c>
      <c r="CG34" s="117">
        <f>(INDEX('raw ISTD Area'!$C$2:$CJ$57,MATCH($A34,'raw ISTD Area'!$C$2:$C$57,0),MATCH(CG$2,'raw ISTD Area'!$C$2:$CJ$2,0)))/'raw ISTD Area Cal'!$AJ34</f>
        <v>0.76928935943331556</v>
      </c>
      <c r="CH34" s="117">
        <f>(INDEX('raw ISTD Area'!$C$2:$CJ$57,MATCH($A34,'raw ISTD Area'!$C$2:$C$57,0),MATCH(CH$2,'raw ISTD Area'!$C$2:$CJ$2,0)))/'raw ISTD Area Cal'!$AJ34</f>
        <v>0.69886393597262664</v>
      </c>
      <c r="CJ34" s="148">
        <f t="shared" si="0"/>
        <v>0.20010311875648154</v>
      </c>
    </row>
    <row r="35" spans="1:88" x14ac:dyDescent="0.25">
      <c r="A35" s="101" t="s">
        <v>156</v>
      </c>
      <c r="C35" s="117">
        <f>(INDEX('raw ISTD Area'!$C$2:$CJ$57,MATCH($A35,'raw ISTD Area'!$C$2:$C$57,0),MATCH(C$2,'raw ISTD Area'!$C$2:$CJ$2,0)))/'raw ISTD Area Cal'!$AJ35</f>
        <v>1.5584270152234368E-2</v>
      </c>
      <c r="D35" s="117">
        <f>(INDEX('raw ISTD Area'!$C$2:$CJ$57,MATCH($A35,'raw ISTD Area'!$C$2:$C$57,0),MATCH(D$2,'raw ISTD Area'!$C$2:$CJ$2,0)))/'raw ISTD Area Cal'!$AJ35</f>
        <v>2.0063581333714907E-2</v>
      </c>
      <c r="E35" s="117">
        <f>(INDEX('raw ISTD Area'!$C$2:$CJ$57,MATCH($A35,'raw ISTD Area'!$C$2:$C$57,0),MATCH(E$2,'raw ISTD Area'!$C$2:$CJ$2,0)))/'raw ISTD Area Cal'!$AJ35</f>
        <v>9.6211871418884043E-2</v>
      </c>
      <c r="F35" s="117">
        <f>(INDEX('raw ISTD Area'!$C$2:$CJ$57,MATCH($A35,'raw ISTD Area'!$C$2:$C$57,0),MATCH(F$2,'raw ISTD Area'!$C$2:$CJ$2,0)))/'raw ISTD Area Cal'!$AJ35</f>
        <v>1.1069497757233777</v>
      </c>
      <c r="G35" s="117">
        <f>(INDEX('raw ISTD Area'!$C$2:$CJ$57,MATCH($A35,'raw ISTD Area'!$C$2:$C$57,0),MATCH(G$2,'raw ISTD Area'!$C$2:$CJ$2,0)))/'raw ISTD Area Cal'!$AJ35</f>
        <v>1.1226273648585596</v>
      </c>
      <c r="H35" s="117">
        <f>(INDEX('raw ISTD Area'!$C$2:$CJ$57,MATCH($A35,'raw ISTD Area'!$C$2:$C$57,0),MATCH(H$2,'raw ISTD Area'!$C$2:$CJ$2,0)))/'raw ISTD Area Cal'!$AJ35</f>
        <v>1.034534244956109</v>
      </c>
      <c r="I35" s="117">
        <f>(INDEX('raw ISTD Area'!$C$2:$CJ$57,MATCH($A35,'raw ISTD Area'!$C$2:$C$57,0),MATCH(I$2,'raw ISTD Area'!$C$2:$CJ$2,0)))/'raw ISTD Area Cal'!$AJ35</f>
        <v>1.1345721946758411</v>
      </c>
      <c r="J35" s="117">
        <f>(INDEX('raw ISTD Area'!$C$2:$CJ$57,MATCH($A35,'raw ISTD Area'!$C$2:$C$57,0),MATCH(J$2,'raw ISTD Area'!$C$2:$CJ$2,0)))/'raw ISTD Area Cal'!$AJ35</f>
        <v>1.1104958970753831</v>
      </c>
      <c r="K35" s="117">
        <f>(INDEX('raw ISTD Area'!$C$2:$CJ$57,MATCH($A35,'raw ISTD Area'!$C$2:$C$57,0),MATCH(K$2,'raw ISTD Area'!$C$2:$CJ$2,0)))/'raw ISTD Area Cal'!$AJ35</f>
        <v>1.088752574048613</v>
      </c>
      <c r="L35" s="117">
        <f>(INDEX('raw ISTD Area'!$C$2:$CJ$57,MATCH($A35,'raw ISTD Area'!$C$2:$C$57,0),MATCH(L$2,'raw ISTD Area'!$C$2:$CJ$2,0)))/'raw ISTD Area Cal'!$AJ35</f>
        <v>1.0517049378184511</v>
      </c>
      <c r="M35" s="117">
        <f>(INDEX('raw ISTD Area'!$C$2:$CJ$57,MATCH($A35,'raw ISTD Area'!$C$2:$C$57,0),MATCH(M$2,'raw ISTD Area'!$C$2:$CJ$2,0)))/'raw ISTD Area Cal'!$AJ35</f>
        <v>1.0934185231959885</v>
      </c>
      <c r="N35" s="117">
        <f>(INDEX('raw ISTD Area'!$C$2:$CJ$57,MATCH($A35,'raw ISTD Area'!$C$2:$C$57,0),MATCH(N$2,'raw ISTD Area'!$C$2:$CJ$2,0)))/'raw ISTD Area Cal'!$AJ35</f>
        <v>1.1360652984030013</v>
      </c>
      <c r="O35" s="117">
        <f>(INDEX('raw ISTD Area'!$C$2:$CJ$57,MATCH($A35,'raw ISTD Area'!$C$2:$C$57,0),MATCH(O$2,'raw ISTD Area'!$C$2:$CJ$2,0)))/'raw ISTD Area Cal'!$AJ35</f>
        <v>1.0529180845967687</v>
      </c>
      <c r="P35" s="117">
        <f>(INDEX('raw ISTD Area'!$C$2:$CJ$57,MATCH($A35,'raw ISTD Area'!$C$2:$C$57,0),MATCH(P$2,'raw ISTD Area'!$C$2:$CJ$2,0)))/'raw ISTD Area Cal'!$AJ35</f>
        <v>1.0714885622033234</v>
      </c>
      <c r="Q35" s="117">
        <f>(INDEX('raw ISTD Area'!$C$2:$CJ$57,MATCH($A35,'raw ISTD Area'!$C$2:$C$57,0),MATCH(Q$2,'raw ISTD Area'!$C$2:$CJ$2,0)))/'raw ISTD Area Cal'!$AJ35</f>
        <v>0.99851311753836969</v>
      </c>
      <c r="R35" s="117">
        <f>(INDEX('raw ISTD Area'!$C$2:$CJ$57,MATCH($A35,'raw ISTD Area'!$C$2:$C$57,0),MATCH(R$2,'raw ISTD Area'!$C$2:$CJ$2,0)))/'raw ISTD Area Cal'!$AJ35</f>
        <v>0.90594068645443859</v>
      </c>
      <c r="S35" s="117">
        <f>(INDEX('raw ISTD Area'!$C$2:$CJ$57,MATCH($A35,'raw ISTD Area'!$C$2:$C$57,0),MATCH(S$2,'raw ISTD Area'!$C$2:$CJ$2,0)))/'raw ISTD Area Cal'!$AJ35</f>
        <v>0.80468958995638895</v>
      </c>
      <c r="T35" s="117">
        <f>(INDEX('raw ISTD Area'!$C$2:$CJ$57,MATCH($A35,'raw ISTD Area'!$C$2:$C$57,0),MATCH(T$2,'raw ISTD Area'!$C$2:$CJ$2,0)))/'raw ISTD Area Cal'!$AJ35</f>
        <v>0.76726867779443697</v>
      </c>
      <c r="U35" s="117">
        <f>(INDEX('raw ISTD Area'!$C$2:$CJ$57,MATCH($A35,'raw ISTD Area'!$C$2:$C$57,0),MATCH(U$2,'raw ISTD Area'!$C$2:$CJ$2,0)))/'raw ISTD Area Cal'!$AJ35</f>
        <v>0.71808957378109861</v>
      </c>
      <c r="V35" s="117">
        <f>(INDEX('raw ISTD Area'!$C$2:$CJ$57,MATCH($A35,'raw ISTD Area'!$C$2:$C$57,0),MATCH(V$2,'raw ISTD Area'!$C$2:$CJ$2,0)))/'raw ISTD Area Cal'!$AJ35</f>
        <v>6.8122857551683172E-3</v>
      </c>
      <c r="W35" s="117">
        <f>(INDEX('raw ISTD Area'!$C$2:$CJ$57,MATCH($A35,'raw ISTD Area'!$C$2:$C$57,0),MATCH(W$2,'raw ISTD Area'!$C$2:$CJ$2,0)))/'raw ISTD Area Cal'!$AJ35</f>
        <v>6.4576736199677742E-2</v>
      </c>
      <c r="X35" s="117">
        <f>(INDEX('raw ISTD Area'!$C$2:$CJ$57,MATCH($A35,'raw ISTD Area'!$C$2:$C$57,0),MATCH(X$2,'raw ISTD Area'!$C$2:$CJ$2,0)))/'raw ISTD Area Cal'!$AJ35</f>
        <v>1.9596986418977348E-3</v>
      </c>
      <c r="Y35" s="117">
        <f>(INDEX('raw ISTD Area'!$C$2:$CJ$57,MATCH($A35,'raw ISTD Area'!$C$2:$C$57,0),MATCH(Y$2,'raw ISTD Area'!$C$2:$CJ$2,0)))/'raw ISTD Area Cal'!$AJ35</f>
        <v>1.0736348988111162</v>
      </c>
      <c r="Z35" s="117">
        <f>(INDEX('raw ISTD Area'!$C$2:$CJ$57,MATCH($A35,'raw ISTD Area'!$C$2:$C$57,0),MATCH(Z$2,'raw ISTD Area'!$C$2:$CJ$2,0)))/'raw ISTD Area Cal'!$AJ35</f>
        <v>0.28527613087054171</v>
      </c>
      <c r="AA35" s="117">
        <f>(INDEX('raw ISTD Area'!$C$2:$CJ$57,MATCH($A35,'raw ISTD Area'!$C$2:$C$57,0),MATCH(AA$2,'raw ISTD Area'!$C$2:$CJ$2,0)))/'raw ISTD Area Cal'!$AJ35</f>
        <v>0.31149876507879237</v>
      </c>
      <c r="AB35" s="117">
        <f>(INDEX('raw ISTD Area'!$C$2:$CJ$57,MATCH($A35,'raw ISTD Area'!$C$2:$C$57,0),MATCH(AB$2,'raw ISTD Area'!$C$2:$CJ$2,0)))/'raw ISTD Area Cal'!$AJ35</f>
        <v>0.19811620079756626</v>
      </c>
      <c r="AC35" s="117">
        <f>(INDEX('raw ISTD Area'!$C$2:$CJ$57,MATCH($A35,'raw ISTD Area'!$C$2:$C$57,0),MATCH(AC$2,'raw ISTD Area'!$C$2:$CJ$2,0)))/'raw ISTD Area Cal'!$AJ35</f>
        <v>0.29964725424445843</v>
      </c>
      <c r="AD35" s="117">
        <f>(INDEX('raw ISTD Area'!$C$2:$CJ$57,MATCH($A35,'raw ISTD Area'!$C$2:$C$57,0),MATCH(AD$2,'raw ISTD Area'!$C$2:$CJ$2,0)))/'raw ISTD Area Cal'!$AJ35</f>
        <v>0.53527768618692417</v>
      </c>
      <c r="AE35" s="117">
        <f>(INDEX('raw ISTD Area'!$C$2:$CJ$57,MATCH($A35,'raw ISTD Area'!$C$2:$C$57,0),MATCH(AE$2,'raw ISTD Area'!$C$2:$CJ$2,0)))/'raw ISTD Area Cal'!$AJ35</f>
        <v>0.43272012392760939</v>
      </c>
      <c r="AF35" s="117">
        <f>(INDEX('raw ISTD Area'!$C$2:$CJ$57,MATCH($A35,'raw ISTD Area'!$C$2:$C$57,0),MATCH(AF$2,'raw ISTD Area'!$C$2:$CJ$2,0)))/'raw ISTD Area Cal'!$AJ35</f>
        <v>0.26063991937239878</v>
      </c>
      <c r="AG35" s="117">
        <f>(INDEX('raw ISTD Area'!$C$2:$CJ$57,MATCH($A35,'raw ISTD Area'!$C$2:$C$57,0),MATCH(AG$2,'raw ISTD Area'!$C$2:$CJ$2,0)))/'raw ISTD Area Cal'!$AJ35</f>
        <v>0.22620521466476712</v>
      </c>
      <c r="AH35" s="117">
        <f>(INDEX('raw ISTD Area'!$C$2:$CJ$57,MATCH($A35,'raw ISTD Area'!$C$2:$C$57,0),MATCH(AH$2,'raw ISTD Area'!$C$2:$CJ$2,0)))/'raw ISTD Area Cal'!$AJ35</f>
        <v>0.29040867493265482</v>
      </c>
      <c r="AI35" s="117">
        <f>(INDEX('raw ISTD Area'!$C$2:$CJ$57,MATCH($A35,'raw ISTD Area'!$C$2:$C$57,0),MATCH(AI$2,'raw ISTD Area'!$C$2:$CJ$2,0)))/'raw ISTD Area Cal'!$AJ35</f>
        <v>0.47741991675946727</v>
      </c>
      <c r="AJ35" s="117">
        <f>(INDEX('raw ISTD Area'!$C$2:$CJ$57,MATCH($A35,'raw ISTD Area'!$C$2:$C$57,0),MATCH(AJ$2,'raw ISTD Area'!$C$2:$CJ$2,0)))/'raw ISTD Area Cal'!$AJ35</f>
        <v>0.32904273387292443</v>
      </c>
      <c r="AK35" s="117">
        <f>(INDEX('raw ISTD Area'!$C$2:$CJ$57,MATCH($A35,'raw ISTD Area'!$C$2:$C$57,0),MATCH(AK$2,'raw ISTD Area'!$C$2:$CJ$2,0)))/'raw ISTD Area Cal'!$AJ35</f>
        <v>0.26838539495704217</v>
      </c>
      <c r="AL35" s="117">
        <f>(INDEX('raw ISTD Area'!$C$2:$CJ$57,MATCH($A35,'raw ISTD Area'!$C$2:$C$57,0),MATCH(AL$2,'raw ISTD Area'!$C$2:$CJ$2,0)))/'raw ISTD Area Cal'!$AJ35</f>
        <v>0.17590628285605858</v>
      </c>
      <c r="AM35" s="117">
        <f>(INDEX('raw ISTD Area'!$C$2:$CJ$57,MATCH($A35,'raw ISTD Area'!$C$2:$C$57,0),MATCH(AM$2,'raw ISTD Area'!$C$2:$CJ$2,0)))/'raw ISTD Area Cal'!$AJ35</f>
        <v>1.1198277953701342E-3</v>
      </c>
      <c r="AN35" s="117">
        <f>(INDEX('raw ISTD Area'!$C$2:$CJ$57,MATCH($A35,'raw ISTD Area'!$C$2:$C$57,0),MATCH(AN$2,'raw ISTD Area'!$C$2:$CJ$2,0)))/'raw ISTD Area Cal'!$AJ35</f>
        <v>2.7342462003620779E-2</v>
      </c>
      <c r="AO35" s="117">
        <f>(INDEX('raw ISTD Area'!$C$2:$CJ$57,MATCH($A35,'raw ISTD Area'!$C$2:$C$57,0),MATCH(AO$2,'raw ISTD Area'!$C$2:$CJ$2,0)))/'raw ISTD Area Cal'!$AJ35</f>
        <v>1.0322945893653688</v>
      </c>
      <c r="AP35" s="117">
        <f>(INDEX('raw ISTD Area'!$C$2:$CJ$57,MATCH($A35,'raw ISTD Area'!$C$2:$C$57,0),MATCH(AP$2,'raw ISTD Area'!$C$2:$CJ$2,0)))/'raw ISTD Area Cal'!$AJ35</f>
        <v>0.99160751280025394</v>
      </c>
      <c r="AQ35" s="117">
        <f>(INDEX('raw ISTD Area'!$C$2:$CJ$57,MATCH($A35,'raw ISTD Area'!$C$2:$C$57,0),MATCH(AQ$2,'raw ISTD Area'!$C$2:$CJ$2,0)))/'raw ISTD Area Cal'!$AJ35</f>
        <v>4.6659491473755596E-3</v>
      </c>
      <c r="AR35" s="117">
        <f>(INDEX('raw ISTD Area'!$C$2:$CJ$57,MATCH($A35,'raw ISTD Area'!$C$2:$C$57,0),MATCH(AR$2,'raw ISTD Area'!$C$2:$CJ$2,0)))/'raw ISTD Area Cal'!$AJ35</f>
        <v>3.0608626406783669E-2</v>
      </c>
      <c r="AS35" s="117">
        <f>(INDEX('raw ISTD Area'!$C$2:$CJ$57,MATCH($A35,'raw ISTD Area'!$C$2:$C$57,0),MATCH(AS$2,'raw ISTD Area'!$C$2:$CJ$2,0)))/'raw ISTD Area Cal'!$AJ35</f>
        <v>1.7730606760027127E-2</v>
      </c>
      <c r="AT35" s="117">
        <f>(INDEX('raw ISTD Area'!$C$2:$CJ$57,MATCH($A35,'raw ISTD Area'!$C$2:$C$57,0),MATCH(AT$2,'raw ISTD Area'!$C$2:$CJ$2,0)))/'raw ISTD Area Cal'!$AJ35</f>
        <v>1.0579573096759343</v>
      </c>
      <c r="AU35" s="117">
        <f>(INDEX('raw ISTD Area'!$C$2:$CJ$57,MATCH($A35,'raw ISTD Area'!$C$2:$C$57,0),MATCH(AU$2,'raw ISTD Area'!$C$2:$CJ$2,0)))/'raw ISTD Area Cal'!$AJ35</f>
        <v>0.62831671218559282</v>
      </c>
      <c r="AV35" s="117">
        <f>(INDEX('raw ISTD Area'!$C$2:$CJ$57,MATCH($A35,'raw ISTD Area'!$C$2:$C$57,0),MATCH(AV$2,'raw ISTD Area'!$C$2:$CJ$2,0)))/'raw ISTD Area Cal'!$AJ35</f>
        <v>0.11832847037744419</v>
      </c>
      <c r="AW35" s="117">
        <f>(INDEX('raw ISTD Area'!$C$2:$CJ$57,MATCH($A35,'raw ISTD Area'!$C$2:$C$57,0),MATCH(AW$2,'raw ISTD Area'!$C$2:$CJ$2,0)))/'raw ISTD Area Cal'!$AJ35</f>
        <v>0.43141365816634425</v>
      </c>
      <c r="AX35" s="117">
        <f>(INDEX('raw ISTD Area'!$C$2:$CJ$57,MATCH($A35,'raw ISTD Area'!$C$2:$C$57,0),MATCH(AX$2,'raw ISTD Area'!$C$2:$CJ$2,0)))/'raw ISTD Area Cal'!$AJ35</f>
        <v>0.24822849464037977</v>
      </c>
      <c r="AY35" s="117">
        <f>(INDEX('raw ISTD Area'!$C$2:$CJ$57,MATCH($A35,'raw ISTD Area'!$C$2:$C$57,0),MATCH(AY$2,'raw ISTD Area'!$C$2:$CJ$2,0)))/'raw ISTD Area Cal'!$AJ35</f>
        <v>0.17413322218005589</v>
      </c>
      <c r="AZ35" s="117">
        <f>(INDEX('raw ISTD Area'!$C$2:$CJ$57,MATCH($A35,'raw ISTD Area'!$C$2:$C$57,0),MATCH(AZ$2,'raw ISTD Area'!$C$2:$CJ$2,0)))/'raw ISTD Area Cal'!$AJ35</f>
        <v>0.43607960731371981</v>
      </c>
      <c r="BA35" s="117">
        <f>(INDEX('raw ISTD Area'!$C$2:$CJ$57,MATCH($A35,'raw ISTD Area'!$C$2:$C$57,0),MATCH(BA$2,'raw ISTD Area'!$C$2:$CJ$2,0)))/'raw ISTD Area Cal'!$AJ35</f>
        <v>0.45763629237459486</v>
      </c>
      <c r="BB35" s="117">
        <f>(INDEX('raw ISTD Area'!$C$2:$CJ$57,MATCH($A35,'raw ISTD Area'!$C$2:$C$57,0),MATCH(BB$2,'raw ISTD Area'!$C$2:$CJ$2,0)))/'raw ISTD Area Cal'!$AJ35</f>
        <v>0.32848281997523937</v>
      </c>
      <c r="BC35" s="117">
        <f>(INDEX('raw ISTD Area'!$C$2:$CJ$57,MATCH($A35,'raw ISTD Area'!$C$2:$C$57,0),MATCH(BC$2,'raw ISTD Area'!$C$2:$CJ$2,0)))/'raw ISTD Area Cal'!$AJ35</f>
        <v>3.6394403349529363E-3</v>
      </c>
      <c r="BD35" s="117">
        <f>(INDEX('raw ISTD Area'!$C$2:$CJ$57,MATCH($A35,'raw ISTD Area'!$C$2:$C$57,0),MATCH(BD$2,'raw ISTD Area'!$C$2:$CJ$2,0)))/'raw ISTD Area Cal'!$AJ35</f>
        <v>8.7719843970660519E-3</v>
      </c>
      <c r="BE35" s="117">
        <f>(INDEX('raw ISTD Area'!$C$2:$CJ$57,MATCH($A35,'raw ISTD Area'!$C$2:$C$57,0),MATCH(BE$2,'raw ISTD Area'!$C$2:$CJ$2,0)))/'raw ISTD Area Cal'!$AJ35</f>
        <v>2.3609702685720331E-2</v>
      </c>
      <c r="BF35" s="117">
        <f>(INDEX('raw ISTD Area'!$C$2:$CJ$57,MATCH($A35,'raw ISTD Area'!$C$2:$C$57,0),MATCH(BF$2,'raw ISTD Area'!$C$2:$CJ$2,0)))/'raw ISTD Area Cal'!$AJ35</f>
        <v>1.0364006246150592</v>
      </c>
      <c r="BG35" s="117">
        <f>(INDEX('raw ISTD Area'!$C$2:$CJ$57,MATCH($A35,'raw ISTD Area'!$C$2:$C$57,0),MATCH(BG$2,'raw ISTD Area'!$C$2:$CJ$2,0)))/'raw ISTD Area Cal'!$AJ35</f>
        <v>1.0029924287198502</v>
      </c>
      <c r="BH35" s="117">
        <f>(INDEX('raw ISTD Area'!$C$2:$CJ$57,MATCH($A35,'raw ISTD Area'!$C$2:$C$57,0),MATCH(BH$2,'raw ISTD Area'!$C$2:$CJ$2,0)))/'raw ISTD Area Cal'!$AJ35</f>
        <v>3.3501514878156516E-2</v>
      </c>
      <c r="BI35" s="117">
        <f>(INDEX('raw ISTD Area'!$C$2:$CJ$57,MATCH($A35,'raw ISTD Area'!$C$2:$C$57,0),MATCH(BI$2,'raw ISTD Area'!$C$2:$CJ$2,0)))/'raw ISTD Area Cal'!$AJ35</f>
        <v>7.9507773471279533E-2</v>
      </c>
      <c r="BJ35" s="117">
        <f>(INDEX('raw ISTD Area'!$C$2:$CJ$57,MATCH($A35,'raw ISTD Area'!$C$2:$C$57,0),MATCH(BJ$2,'raw ISTD Area'!$C$2:$CJ$2,0)))/'raw ISTD Area Cal'!$AJ35</f>
        <v>9.9851311753836967E-3</v>
      </c>
      <c r="BK35" s="117">
        <f>(INDEX('raw ISTD Area'!$C$2:$CJ$57,MATCH($A35,'raw ISTD Area'!$C$2:$C$57,0),MATCH(BK$2,'raw ISTD Area'!$C$2:$CJ$2,0)))/'raw ISTD Area Cal'!$AJ35</f>
        <v>1.0951915838719912</v>
      </c>
      <c r="BL35" s="117">
        <f>(INDEX('raw ISTD Area'!$C$2:$CJ$57,MATCH($A35,'raw ISTD Area'!$C$2:$C$57,0),MATCH(BL$2,'raw ISTD Area'!$C$2:$CJ$2,0)))/'raw ISTD Area Cal'!$AJ35</f>
        <v>0.28910220917138968</v>
      </c>
      <c r="BM35" s="117">
        <f>(INDEX('raw ISTD Area'!$C$2:$CJ$57,MATCH($A35,'raw ISTD Area'!$C$2:$C$57,0),MATCH(BM$2,'raw ISTD Area'!$C$2:$CJ$2,0)))/'raw ISTD Area Cal'!$AJ35</f>
        <v>0.26810543800819964</v>
      </c>
      <c r="BN35" s="117">
        <f>(INDEX('raw ISTD Area'!$C$2:$CJ$57,MATCH($A35,'raw ISTD Area'!$C$2:$C$57,0),MATCH(BN$2,'raw ISTD Area'!$C$2:$CJ$2,0)))/'raw ISTD Area Cal'!$AJ35</f>
        <v>0.44783779916510619</v>
      </c>
      <c r="BO35" s="117">
        <f>(INDEX('raw ISTD Area'!$C$2:$CJ$57,MATCH($A35,'raw ISTD Area'!$C$2:$C$57,0),MATCH(BO$2,'raw ISTD Area'!$C$2:$CJ$2,0)))/'raw ISTD Area Cal'!$AJ35</f>
        <v>0.20604831434810469</v>
      </c>
      <c r="BP35" s="117">
        <f>(INDEX('raw ISTD Area'!$C$2:$CJ$57,MATCH($A35,'raw ISTD Area'!$C$2:$C$57,0),MATCH(BP$2,'raw ISTD Area'!$C$2:$CJ$2,0)))/'raw ISTD Area Cal'!$AJ35</f>
        <v>2.3982978617510375E-2</v>
      </c>
      <c r="BQ35" s="117">
        <f>(INDEX('raw ISTD Area'!$C$2:$CJ$57,MATCH($A35,'raw ISTD Area'!$C$2:$C$57,0),MATCH(BQ$2,'raw ISTD Area'!$C$2:$CJ$2,0)))/'raw ISTD Area Cal'!$AJ35</f>
        <v>2.7155824037725755E-2</v>
      </c>
      <c r="BR35" s="117">
        <f>(INDEX('raw ISTD Area'!$C$2:$CJ$57,MATCH($A35,'raw ISTD Area'!$C$2:$C$57,0),MATCH(BR$2,'raw ISTD Area'!$C$2:$CJ$2,0)))/'raw ISTD Area Cal'!$AJ35</f>
        <v>4.8805828081548354E-2</v>
      </c>
      <c r="BS35" s="117">
        <f>(INDEX('raw ISTD Area'!$C$2:$CJ$57,MATCH($A35,'raw ISTD Area'!$C$2:$C$57,0),MATCH(BS$2,'raw ISTD Area'!$C$2:$CJ$2,0)))/'raw ISTD Area Cal'!$AJ35</f>
        <v>1.0162437242983968</v>
      </c>
      <c r="BT35" s="117">
        <f>(INDEX('raw ISTD Area'!$C$2:$CJ$57,MATCH($A35,'raw ISTD Area'!$C$2:$C$57,0),MATCH(BT$2,'raw ISTD Area'!$C$2:$CJ$2,0)))/'raw ISTD Area Cal'!$AJ35</f>
        <v>1.0210963114116673</v>
      </c>
      <c r="BU35" s="117">
        <f>(INDEX('raw ISTD Area'!$C$2:$CJ$57,MATCH($A35,'raw ISTD Area'!$C$2:$C$57,0),MATCH(BU$2,'raw ISTD Area'!$C$2:$CJ$2,0)))/'raw ISTD Area Cal'!$AJ35</f>
        <v>1.0151238965030267</v>
      </c>
      <c r="BV35" s="117">
        <f>(INDEX('raw ISTD Area'!$C$2:$CJ$57,MATCH($A35,'raw ISTD Area'!$C$2:$C$57,0),MATCH(BV$2,'raw ISTD Area'!$C$2:$CJ$2,0)))/'raw ISTD Area Cal'!$AJ35</f>
        <v>1.1174015018134991</v>
      </c>
      <c r="BW35" s="117">
        <f>(INDEX('raw ISTD Area'!$C$2:$CJ$57,MATCH($A35,'raw ISTD Area'!$C$2:$C$57,0),MATCH(BW$2,'raw ISTD Area'!$C$2:$CJ$2,0)))/'raw ISTD Area Cal'!$AJ35</f>
        <v>1.0985510672581018</v>
      </c>
      <c r="BX35" s="117">
        <f>(INDEX('raw ISTD Area'!$C$2:$CJ$57,MATCH($A35,'raw ISTD Area'!$C$2:$C$57,0),MATCH(BX$2,'raw ISTD Area'!$C$2:$CJ$2,0)))/'raw ISTD Area Cal'!$AJ35</f>
        <v>1.1006974038658945</v>
      </c>
      <c r="BY35" s="117">
        <f>(INDEX('raw ISTD Area'!$C$2:$CJ$57,MATCH($A35,'raw ISTD Area'!$C$2:$C$57,0),MATCH(BY$2,'raw ISTD Area'!$C$2:$CJ$2,0)))/'raw ISTD Area Cal'!$AJ35</f>
        <v>1.0711152862715334</v>
      </c>
      <c r="BZ35" s="117">
        <f>(INDEX('raw ISTD Area'!$C$2:$CJ$57,MATCH($A35,'raw ISTD Area'!$C$2:$C$57,0),MATCH(BZ$2,'raw ISTD Area'!$C$2:$CJ$2,0)))/'raw ISTD Area Cal'!$AJ35</f>
        <v>1.1103092591094881</v>
      </c>
      <c r="CA35" s="117">
        <f>(INDEX('raw ISTD Area'!$C$2:$CJ$57,MATCH($A35,'raw ISTD Area'!$C$2:$C$57,0),MATCH(CA$2,'raw ISTD Area'!$C$2:$CJ$2,0)))/'raw ISTD Area Cal'!$AJ35</f>
        <v>1.0818469693104973</v>
      </c>
      <c r="CB35" s="117">
        <f>(INDEX('raw ISTD Area'!$C$2:$CJ$57,MATCH($A35,'raw ISTD Area'!$C$2:$C$57,0),MATCH(CB$2,'raw ISTD Area'!$C$2:$CJ$2,0)))/'raw ISTD Area Cal'!$AJ35</f>
        <v>1.0456392039268629</v>
      </c>
      <c r="CC35" s="117">
        <f>(INDEX('raw ISTD Area'!$C$2:$CJ$57,MATCH($A35,'raw ISTD Area'!$C$2:$C$57,0),MATCH(CC$2,'raw ISTD Area'!$C$2:$CJ$2,0)))/'raw ISTD Area Cal'!$AJ35</f>
        <v>1.0333210981777914</v>
      </c>
      <c r="CD35" s="117">
        <f>(INDEX('raw ISTD Area'!$C$2:$CJ$57,MATCH($A35,'raw ISTD Area'!$C$2:$C$57,0),MATCH(CD$2,'raw ISTD Area'!$C$2:$CJ$2,0)))/'raw ISTD Area Cal'!$AJ35</f>
        <v>0.99459372025457427</v>
      </c>
      <c r="CE35" s="117">
        <f>(INDEX('raw ISTD Area'!$C$2:$CJ$57,MATCH($A35,'raw ISTD Area'!$C$2:$C$57,0),MATCH(CE$2,'raw ISTD Area'!$C$2:$CJ$2,0)))/'raw ISTD Area Cal'!$AJ35</f>
        <v>0.92133831864077798</v>
      </c>
      <c r="CF35" s="117">
        <f>(INDEX('raw ISTD Area'!$C$2:$CJ$57,MATCH($A35,'raw ISTD Area'!$C$2:$C$57,0),MATCH(CF$2,'raw ISTD Area'!$C$2:$CJ$2,0)))/'raw ISTD Area Cal'!$AJ35</f>
        <v>0.81924735129620074</v>
      </c>
      <c r="CG35" s="117">
        <f>(INDEX('raw ISTD Area'!$C$2:$CJ$57,MATCH($A35,'raw ISTD Area'!$C$2:$C$57,0),MATCH(CG$2,'raw ISTD Area'!$C$2:$CJ$2,0)))/'raw ISTD Area Cal'!$AJ35</f>
        <v>0.76390919440832661</v>
      </c>
      <c r="CH35" s="117">
        <f>(INDEX('raw ISTD Area'!$C$2:$CJ$57,MATCH($A35,'raw ISTD Area'!$C$2:$C$57,0),MATCH(CH$2,'raw ISTD Area'!$C$2:$CJ$2,0)))/'raw ISTD Area Cal'!$AJ35</f>
        <v>0.71473009039498825</v>
      </c>
      <c r="CJ35" s="148">
        <f t="shared" si="0"/>
        <v>0.3368628646439259</v>
      </c>
    </row>
    <row r="36" spans="1:88" x14ac:dyDescent="0.25">
      <c r="A36" s="101" t="s">
        <v>245</v>
      </c>
      <c r="C36" s="117">
        <f>(INDEX('raw ISTD Area'!$C$2:$CJ$57,MATCH($A36,'raw ISTD Area'!$C$2:$C$57,0),MATCH(C$2,'raw ISTD Area'!$C$2:$CJ$2,0)))/'raw ISTD Area Cal'!$AJ36</f>
        <v>1.694003172303274E-5</v>
      </c>
      <c r="D36" s="117">
        <f>(INDEX('raw ISTD Area'!$C$2:$CJ$57,MATCH($A36,'raw ISTD Area'!$C$2:$C$57,0),MATCH(D$2,'raw ISTD Area'!$C$2:$CJ$2,0)))/'raw ISTD Area Cal'!$AJ36</f>
        <v>1.694003172303274E-5</v>
      </c>
      <c r="E36" s="117">
        <f>(INDEX('raw ISTD Area'!$C$2:$CJ$57,MATCH($A36,'raw ISTD Area'!$C$2:$C$57,0),MATCH(E$2,'raw ISTD Area'!$C$2:$CJ$2,0)))/'raw ISTD Area Cal'!$AJ36</f>
        <v>8.47001586151637E-6</v>
      </c>
      <c r="F36" s="117">
        <f>(INDEX('raw ISTD Area'!$C$2:$CJ$57,MATCH($A36,'raw ISTD Area'!$C$2:$C$57,0),MATCH(F$2,'raw ISTD Area'!$C$2:$CJ$2,0)))/'raw ISTD Area Cal'!$AJ36</f>
        <v>1.0136237381793869</v>
      </c>
      <c r="G36" s="117">
        <f>(INDEX('raw ISTD Area'!$C$2:$CJ$57,MATCH($A36,'raw ISTD Area'!$C$2:$C$57,0),MATCH(G$2,'raw ISTD Area'!$C$2:$CJ$2,0)))/'raw ISTD Area Cal'!$AJ36</f>
        <v>1.032325533201615</v>
      </c>
      <c r="H36" s="117">
        <f>(INDEX('raw ISTD Area'!$C$2:$CJ$57,MATCH($A36,'raw ISTD Area'!$C$2:$C$57,0),MATCH(H$2,'raw ISTD Area'!$C$2:$CJ$2,0)))/'raw ISTD Area Cal'!$AJ36</f>
        <v>0.95800114401680903</v>
      </c>
      <c r="I36" s="117">
        <f>(INDEX('raw ISTD Area'!$C$2:$CJ$57,MATCH($A36,'raw ISTD Area'!$C$2:$C$57,0),MATCH(I$2,'raw ISTD Area'!$C$2:$CJ$2,0)))/'raw ISTD Area Cal'!$AJ36</f>
        <v>1.0540426538705432</v>
      </c>
      <c r="J36" s="117">
        <f>(INDEX('raw ISTD Area'!$C$2:$CJ$57,MATCH($A36,'raw ISTD Area'!$C$2:$C$57,0),MATCH(J$2,'raw ISTD Area'!$C$2:$CJ$2,0)))/'raw ISTD Area Cal'!$AJ36</f>
        <v>1.0108371029609482</v>
      </c>
      <c r="K36" s="117">
        <f>(INDEX('raw ISTD Area'!$C$2:$CJ$57,MATCH($A36,'raw ISTD Area'!$C$2:$C$57,0),MATCH(K$2,'raw ISTD Area'!$C$2:$CJ$2,0)))/'raw ISTD Area Cal'!$AJ36</f>
        <v>1.023220266150485</v>
      </c>
      <c r="L36" s="117">
        <f>(INDEX('raw ISTD Area'!$C$2:$CJ$57,MATCH($A36,'raw ISTD Area'!$C$2:$C$57,0),MATCH(L$2,'raw ISTD Area'!$C$2:$CJ$2,0)))/'raw ISTD Area Cal'!$AJ36</f>
        <v>1.0085671387100617</v>
      </c>
      <c r="M36" s="117">
        <f>(INDEX('raw ISTD Area'!$C$2:$CJ$57,MATCH($A36,'raw ISTD Area'!$C$2:$C$57,0),MATCH(M$2,'raw ISTD Area'!$C$2:$CJ$2,0)))/'raw ISTD Area Cal'!$AJ36</f>
        <v>1.0369416918461416</v>
      </c>
      <c r="N36" s="117">
        <f>(INDEX('raw ISTD Area'!$C$2:$CJ$57,MATCH($A36,'raw ISTD Area'!$C$2:$C$57,0),MATCH(N$2,'raw ISTD Area'!$C$2:$CJ$2,0)))/'raw ISTD Area Cal'!$AJ36</f>
        <v>1.0307924603306806</v>
      </c>
      <c r="O36" s="117">
        <f>(INDEX('raw ISTD Area'!$C$2:$CJ$57,MATCH($A36,'raw ISTD Area'!$C$2:$C$57,0),MATCH(O$2,'raw ISTD Area'!$C$2:$CJ$2,0)))/'raw ISTD Area Cal'!$AJ36</f>
        <v>1.0148264804317222</v>
      </c>
      <c r="P36" s="117">
        <f>(INDEX('raw ISTD Area'!$C$2:$CJ$57,MATCH($A36,'raw ISTD Area'!$C$2:$C$57,0),MATCH(P$2,'raw ISTD Area'!$C$2:$CJ$2,0)))/'raw ISTD Area Cal'!$AJ36</f>
        <v>0.99517604363300427</v>
      </c>
      <c r="Q36" s="117">
        <f>(INDEX('raw ISTD Area'!$C$2:$CJ$57,MATCH($A36,'raw ISTD Area'!$C$2:$C$57,0),MATCH(Q$2,'raw ISTD Area'!$C$2:$CJ$2,0)))/'raw ISTD Area Cal'!$AJ36</f>
        <v>1.0556350168525082</v>
      </c>
      <c r="R36" s="117">
        <f>(INDEX('raw ISTD Area'!$C$2:$CJ$57,MATCH($A36,'raw ISTD Area'!$C$2:$C$57,0),MATCH(R$2,'raw ISTD Area'!$C$2:$CJ$2,0)))/'raw ISTD Area Cal'!$AJ36</f>
        <v>0.98995004384644869</v>
      </c>
      <c r="S36" s="117">
        <f>(INDEX('raw ISTD Area'!$C$2:$CJ$57,MATCH($A36,'raw ISTD Area'!$C$2:$C$57,0),MATCH(S$2,'raw ISTD Area'!$C$2:$CJ$2,0)))/'raw ISTD Area Cal'!$AJ36</f>
        <v>0.91569341478853472</v>
      </c>
      <c r="T36" s="117">
        <f>(INDEX('raw ISTD Area'!$C$2:$CJ$57,MATCH($A36,'raw ISTD Area'!$C$2:$C$57,0),MATCH(T$2,'raw ISTD Area'!$C$2:$CJ$2,0)))/'raw ISTD Area Cal'!$AJ36</f>
        <v>0.85200736552579315</v>
      </c>
      <c r="U36" s="117">
        <f>(INDEX('raw ISTD Area'!$C$2:$CJ$57,MATCH($A36,'raw ISTD Area'!$C$2:$C$57,0),MATCH(U$2,'raw ISTD Area'!$C$2:$CJ$2,0)))/'raw ISTD Area Cal'!$AJ36</f>
        <v>0.80731956184043274</v>
      </c>
      <c r="V36" s="117">
        <f>(INDEX('raw ISTD Area'!$C$2:$CJ$57,MATCH($A36,'raw ISTD Area'!$C$2:$C$57,0),MATCH(V$2,'raw ISTD Area'!$C$2:$CJ$2,0)))/'raw ISTD Area Cal'!$AJ36</f>
        <v>1.694003172303274E-5</v>
      </c>
      <c r="W36" s="117">
        <f>(INDEX('raw ISTD Area'!$C$2:$CJ$57,MATCH($A36,'raw ISTD Area'!$C$2:$C$57,0),MATCH(W$2,'raw ISTD Area'!$C$2:$CJ$2,0)))/'raw ISTD Area Cal'!$AJ36</f>
        <v>2.541004758454911E-5</v>
      </c>
      <c r="X36" s="117">
        <f>(INDEX('raw ISTD Area'!$C$2:$CJ$57,MATCH($A36,'raw ISTD Area'!$C$2:$C$57,0),MATCH(X$2,'raw ISTD Area'!$C$2:$CJ$2,0)))/'raw ISTD Area Cal'!$AJ36</f>
        <v>1.694003172303274E-5</v>
      </c>
      <c r="Y36" s="117">
        <f>(INDEX('raw ISTD Area'!$C$2:$CJ$57,MATCH($A36,'raw ISTD Area'!$C$2:$C$57,0),MATCH(Y$2,'raw ISTD Area'!$C$2:$CJ$2,0)))/'raw ISTD Area Cal'!$AJ36</f>
        <v>1.0405075685238399</v>
      </c>
      <c r="Z36" s="117">
        <f>(INDEX('raw ISTD Area'!$C$2:$CJ$57,MATCH($A36,'raw ISTD Area'!$C$2:$C$57,0),MATCH(Z$2,'raw ISTD Area'!$C$2:$CJ$2,0)))/'raw ISTD Area Cal'!$AJ36</f>
        <v>0.5604948296199842</v>
      </c>
      <c r="AA36" s="117">
        <f>(INDEX('raw ISTD Area'!$C$2:$CJ$57,MATCH($A36,'raw ISTD Area'!$C$2:$C$57,0),MATCH(AA$2,'raw ISTD Area'!$C$2:$CJ$2,0)))/'raw ISTD Area Cal'!$AJ36</f>
        <v>0.60101538550147859</v>
      </c>
      <c r="AB36" s="117">
        <f>(INDEX('raw ISTD Area'!$C$2:$CJ$57,MATCH($A36,'raw ISTD Area'!$C$2:$C$57,0),MATCH(AB$2,'raw ISTD Area'!$C$2:$CJ$2,0)))/'raw ISTD Area Cal'!$AJ36</f>
        <v>0.55146579271160778</v>
      </c>
      <c r="AC36" s="117">
        <f>(INDEX('raw ISTD Area'!$C$2:$CJ$57,MATCH($A36,'raw ISTD Area'!$C$2:$C$57,0),MATCH(AC$2,'raw ISTD Area'!$C$2:$CJ$2,0)))/'raw ISTD Area Cal'!$AJ36</f>
        <v>0.57033698805106625</v>
      </c>
      <c r="AD36" s="117">
        <f>(INDEX('raw ISTD Area'!$C$2:$CJ$57,MATCH($A36,'raw ISTD Area'!$C$2:$C$57,0),MATCH(AD$2,'raw ISTD Area'!$C$2:$CJ$2,0)))/'raw ISTD Area Cal'!$AJ36</f>
        <v>0.608485939491336</v>
      </c>
      <c r="AE36" s="117">
        <f>(INDEX('raw ISTD Area'!$C$2:$CJ$57,MATCH($A36,'raw ISTD Area'!$C$2:$C$57,0),MATCH(AE$2,'raw ISTD Area'!$C$2:$CJ$2,0)))/'raw ISTD Area Cal'!$AJ36</f>
        <v>0.48596716005450169</v>
      </c>
      <c r="AF36" s="117">
        <f>(INDEX('raw ISTD Area'!$C$2:$CJ$57,MATCH($A36,'raw ISTD Area'!$C$2:$C$57,0),MATCH(AF$2,'raw ISTD Area'!$C$2:$CJ$2,0)))/'raw ISTD Area Cal'!$AJ36</f>
        <v>0.58099226800485382</v>
      </c>
      <c r="AG36" s="117">
        <f>(INDEX('raw ISTD Area'!$C$2:$CJ$57,MATCH($A36,'raw ISTD Area'!$C$2:$C$57,0),MATCH(AG$2,'raw ISTD Area'!$C$2:$CJ$2,0)))/'raw ISTD Area Cal'!$AJ36</f>
        <v>0.57146350016064795</v>
      </c>
      <c r="AH36" s="117">
        <f>(INDEX('raw ISTD Area'!$C$2:$CJ$57,MATCH($A36,'raw ISTD Area'!$C$2:$C$57,0),MATCH(AH$2,'raw ISTD Area'!$C$2:$CJ$2,0)))/'raw ISTD Area Cal'!$AJ36</f>
        <v>0.42929428392509567</v>
      </c>
      <c r="AI36" s="117">
        <f>(INDEX('raw ISTD Area'!$C$2:$CJ$57,MATCH($A36,'raw ISTD Area'!$C$2:$C$57,0),MATCH(AI$2,'raw ISTD Area'!$C$2:$CJ$2,0)))/'raw ISTD Area Cal'!$AJ36</f>
        <v>0.54812860646217032</v>
      </c>
      <c r="AJ36" s="117">
        <f>(INDEX('raw ISTD Area'!$C$2:$CJ$57,MATCH($A36,'raw ISTD Area'!$C$2:$C$57,0),MATCH(AJ$2,'raw ISTD Area'!$C$2:$CJ$2,0)))/'raw ISTD Area Cal'!$AJ36</f>
        <v>0.5402514917109601</v>
      </c>
      <c r="AK36" s="117">
        <f>(INDEX('raw ISTD Area'!$C$2:$CJ$57,MATCH($A36,'raw ISTD Area'!$C$2:$C$57,0),MATCH(AK$2,'raw ISTD Area'!$C$2:$CJ$2,0)))/'raw ISTD Area Cal'!$AJ36</f>
        <v>0.58474448503150556</v>
      </c>
      <c r="AL36" s="117">
        <f>(INDEX('raw ISTD Area'!$C$2:$CJ$57,MATCH($A36,'raw ISTD Area'!$C$2:$C$57,0),MATCH(AL$2,'raw ISTD Area'!$C$2:$CJ$2,0)))/'raw ISTD Area Cal'!$AJ36</f>
        <v>6.776012689213096E-5</v>
      </c>
      <c r="AM36" s="117">
        <f>(INDEX('raw ISTD Area'!$C$2:$CJ$57,MATCH($A36,'raw ISTD Area'!$C$2:$C$57,0),MATCH(AM$2,'raw ISTD Area'!$C$2:$CJ$2,0)))/'raw ISTD Area Cal'!$AJ36</f>
        <v>8.47001586151637E-6</v>
      </c>
      <c r="AN36" s="117">
        <f>(INDEX('raw ISTD Area'!$C$2:$CJ$57,MATCH($A36,'raw ISTD Area'!$C$2:$C$57,0),MATCH(AN$2,'raw ISTD Area'!$C$2:$CJ$2,0)))/'raw ISTD Area Cal'!$AJ36</f>
        <v>8.47001586151637E-6</v>
      </c>
      <c r="AO36" s="117">
        <f>(INDEX('raw ISTD Area'!$C$2:$CJ$57,MATCH($A36,'raw ISTD Area'!$C$2:$C$57,0),MATCH(AO$2,'raw ISTD Area'!$C$2:$CJ$2,0)))/'raw ISTD Area Cal'!$AJ36</f>
        <v>1.0396182168583807</v>
      </c>
      <c r="AP36" s="117">
        <f>(INDEX('raw ISTD Area'!$C$2:$CJ$57,MATCH($A36,'raw ISTD Area'!$C$2:$C$57,0),MATCH(AP$2,'raw ISTD Area'!$C$2:$CJ$2,0)))/'raw ISTD Area Cal'!$AJ36</f>
        <v>1.0814008051032409</v>
      </c>
      <c r="AQ36" s="117">
        <f>(INDEX('raw ISTD Area'!$C$2:$CJ$57,MATCH($A36,'raw ISTD Area'!$C$2:$C$57,0),MATCH(AQ$2,'raw ISTD Area'!$C$2:$CJ$2,0)))/'raw ISTD Area Cal'!$AJ36</f>
        <v>8.47001586151637E-6</v>
      </c>
      <c r="AR36" s="117">
        <f>(INDEX('raw ISTD Area'!$C$2:$CJ$57,MATCH($A36,'raw ISTD Area'!$C$2:$C$57,0),MATCH(AR$2,'raw ISTD Area'!$C$2:$CJ$2,0)))/'raw ISTD Area Cal'!$AJ36</f>
        <v>1.694003172303274E-5</v>
      </c>
      <c r="AS36" s="117">
        <f>(INDEX('raw ISTD Area'!$C$2:$CJ$57,MATCH($A36,'raw ISTD Area'!$C$2:$C$57,0),MATCH(AS$2,'raw ISTD Area'!$C$2:$CJ$2,0)))/'raw ISTD Area Cal'!$AJ36</f>
        <v>1.694003172303274E-5</v>
      </c>
      <c r="AT36" s="117">
        <f>(INDEX('raw ISTD Area'!$C$2:$CJ$57,MATCH($A36,'raw ISTD Area'!$C$2:$C$57,0),MATCH(AT$2,'raw ISTD Area'!$C$2:$CJ$2,0)))/'raw ISTD Area Cal'!$AJ36</f>
        <v>1.046775380261362</v>
      </c>
      <c r="AU36" s="117">
        <f>(INDEX('raw ISTD Area'!$C$2:$CJ$57,MATCH($A36,'raw ISTD Area'!$C$2:$C$57,0),MATCH(AU$2,'raw ISTD Area'!$C$2:$CJ$2,0)))/'raw ISTD Area Cal'!$AJ36</f>
        <v>0.55769972438568383</v>
      </c>
      <c r="AV36" s="117">
        <f>(INDEX('raw ISTD Area'!$C$2:$CJ$57,MATCH($A36,'raw ISTD Area'!$C$2:$C$57,0),MATCH(AV$2,'raw ISTD Area'!$C$2:$CJ$2,0)))/'raw ISTD Area Cal'!$AJ36</f>
        <v>0.47990262869765599</v>
      </c>
      <c r="AW36" s="117">
        <f>(INDEX('raw ISTD Area'!$C$2:$CJ$57,MATCH($A36,'raw ISTD Area'!$C$2:$C$57,0),MATCH(AW$2,'raw ISTD Area'!$C$2:$CJ$2,0)))/'raw ISTD Area Cal'!$AJ36</f>
        <v>0.53052791350193929</v>
      </c>
      <c r="AX36" s="117">
        <f>(INDEX('raw ISTD Area'!$C$2:$CJ$57,MATCH($A36,'raw ISTD Area'!$C$2:$C$57,0),MATCH(AX$2,'raw ISTD Area'!$C$2:$CJ$2,0)))/'raw ISTD Area Cal'!$AJ36</f>
        <v>0.56199402242747265</v>
      </c>
      <c r="AY36" s="117">
        <f>(INDEX('raw ISTD Area'!$C$2:$CJ$57,MATCH($A36,'raw ISTD Area'!$C$2:$C$57,0),MATCH(AY$2,'raw ISTD Area'!$C$2:$CJ$2,0)))/'raw ISTD Area Cal'!$AJ36</f>
        <v>0.6600598660721092</v>
      </c>
      <c r="AZ36" s="117">
        <f>(INDEX('raw ISTD Area'!$C$2:$CJ$57,MATCH($A36,'raw ISTD Area'!$C$2:$C$57,0),MATCH(AZ$2,'raw ISTD Area'!$C$2:$CJ$2,0)))/'raw ISTD Area Cal'!$AJ36</f>
        <v>0.54763734554220234</v>
      </c>
      <c r="BA36" s="117">
        <f>(INDEX('raw ISTD Area'!$C$2:$CJ$57,MATCH($A36,'raw ISTD Area'!$C$2:$C$57,0),MATCH(BA$2,'raw ISTD Area'!$C$2:$CJ$2,0)))/'raw ISTD Area Cal'!$AJ36</f>
        <v>0.49583472853316829</v>
      </c>
      <c r="BB36" s="117">
        <f>(INDEX('raw ISTD Area'!$C$2:$CJ$57,MATCH($A36,'raw ISTD Area'!$C$2:$C$57,0),MATCH(BB$2,'raw ISTD Area'!$C$2:$CJ$2,0)))/'raw ISTD Area Cal'!$AJ36</f>
        <v>0.52081280530878005</v>
      </c>
      <c r="BC36" s="117">
        <f>(INDEX('raw ISTD Area'!$C$2:$CJ$57,MATCH($A36,'raw ISTD Area'!$C$2:$C$57,0),MATCH(BC$2,'raw ISTD Area'!$C$2:$CJ$2,0)))/'raw ISTD Area Cal'!$AJ36</f>
        <v>8.47001586151637E-6</v>
      </c>
      <c r="BD36" s="117">
        <f>(INDEX('raw ISTD Area'!$C$2:$CJ$57,MATCH($A36,'raw ISTD Area'!$C$2:$C$57,0),MATCH(BD$2,'raw ISTD Area'!$C$2:$CJ$2,0)))/'raw ISTD Area Cal'!$AJ36</f>
        <v>1.694003172303274E-5</v>
      </c>
      <c r="BE36" s="117">
        <f>(INDEX('raw ISTD Area'!$C$2:$CJ$57,MATCH($A36,'raw ISTD Area'!$C$2:$C$57,0),MATCH(BE$2,'raw ISTD Area'!$C$2:$CJ$2,0)))/'raw ISTD Area Cal'!$AJ36</f>
        <v>1.694003172303274E-5</v>
      </c>
      <c r="BF36" s="117">
        <f>(INDEX('raw ISTD Area'!$C$2:$CJ$57,MATCH($A36,'raw ISTD Area'!$C$2:$C$57,0),MATCH(BF$2,'raw ISTD Area'!$C$2:$CJ$2,0)))/'raw ISTD Area Cal'!$AJ36</f>
        <v>1.0863472943663666</v>
      </c>
      <c r="BG36" s="117">
        <f>(INDEX('raw ISTD Area'!$C$2:$CJ$57,MATCH($A36,'raw ISTD Area'!$C$2:$C$57,0),MATCH(BG$2,'raw ISTD Area'!$C$2:$CJ$2,0)))/'raw ISTD Area Cal'!$AJ36</f>
        <v>1.1103682593496269</v>
      </c>
      <c r="BH36" s="117">
        <f>(INDEX('raw ISTD Area'!$C$2:$CJ$57,MATCH($A36,'raw ISTD Area'!$C$2:$C$57,0),MATCH(BH$2,'raw ISTD Area'!$C$2:$CJ$2,0)))/'raw ISTD Area Cal'!$AJ36</f>
        <v>3.388006344606548E-5</v>
      </c>
      <c r="BI36" s="117">
        <f>(INDEX('raw ISTD Area'!$C$2:$CJ$57,MATCH($A36,'raw ISTD Area'!$C$2:$C$57,0),MATCH(BI$2,'raw ISTD Area'!$C$2:$CJ$2,0)))/'raw ISTD Area Cal'!$AJ36</f>
        <v>2.541004758454911E-5</v>
      </c>
      <c r="BJ36" s="117">
        <f>(INDEX('raw ISTD Area'!$C$2:$CJ$57,MATCH($A36,'raw ISTD Area'!$C$2:$C$57,0),MATCH(BJ$2,'raw ISTD Area'!$C$2:$CJ$2,0)))/'raw ISTD Area Cal'!$AJ36</f>
        <v>2.541004758454911E-5</v>
      </c>
      <c r="BK36" s="117">
        <f>(INDEX('raw ISTD Area'!$C$2:$CJ$57,MATCH($A36,'raw ISTD Area'!$C$2:$C$57,0),MATCH(BK$2,'raw ISTD Area'!$C$2:$CJ$2,0)))/'raw ISTD Area Cal'!$AJ36</f>
        <v>1.0657990358863279</v>
      </c>
      <c r="BL36" s="117">
        <f>(INDEX('raw ISTD Area'!$C$2:$CJ$57,MATCH($A36,'raw ISTD Area'!$C$2:$C$57,0),MATCH(BL$2,'raw ISTD Area'!$C$2:$CJ$2,0)))/'raw ISTD Area Cal'!$AJ36</f>
        <v>0.55837732565460518</v>
      </c>
      <c r="BM36" s="117">
        <f>(INDEX('raw ISTD Area'!$C$2:$CJ$57,MATCH($A36,'raw ISTD Area'!$C$2:$C$57,0),MATCH(BM$2,'raw ISTD Area'!$C$2:$CJ$2,0)))/'raw ISTD Area Cal'!$AJ36</f>
        <v>0.61959013028578391</v>
      </c>
      <c r="BN36" s="117">
        <f>(INDEX('raw ISTD Area'!$C$2:$CJ$57,MATCH($A36,'raw ISTD Area'!$C$2:$C$57,0),MATCH(BN$2,'raw ISTD Area'!$C$2:$CJ$2,0)))/'raw ISTD Area Cal'!$AJ36</f>
        <v>0.46679104414402867</v>
      </c>
      <c r="BO36" s="117">
        <f>(INDEX('raw ISTD Area'!$C$2:$CJ$57,MATCH($A36,'raw ISTD Area'!$C$2:$C$57,0),MATCH(BO$2,'raw ISTD Area'!$C$2:$CJ$2,0)))/'raw ISTD Area Cal'!$AJ36</f>
        <v>0.53851513845934929</v>
      </c>
      <c r="BP36" s="117">
        <f>(INDEX('raw ISTD Area'!$C$2:$CJ$57,MATCH($A36,'raw ISTD Area'!$C$2:$C$57,0),MATCH(BP$2,'raw ISTD Area'!$C$2:$CJ$2,0)))/'raw ISTD Area Cal'!$AJ36</f>
        <v>2.541004758454911E-5</v>
      </c>
      <c r="BQ36" s="117">
        <f>(INDEX('raw ISTD Area'!$C$2:$CJ$57,MATCH($A36,'raw ISTD Area'!$C$2:$C$57,0),MATCH(BQ$2,'raw ISTD Area'!$C$2:$CJ$2,0)))/'raw ISTD Area Cal'!$AJ36</f>
        <v>5.929011103061459E-5</v>
      </c>
      <c r="BR36" s="117">
        <f>(INDEX('raw ISTD Area'!$C$2:$CJ$57,MATCH($A36,'raw ISTD Area'!$C$2:$C$57,0),MATCH(BR$2,'raw ISTD Area'!$C$2:$CJ$2,0)))/'raw ISTD Area Cal'!$AJ36</f>
        <v>8.47001586151637E-6</v>
      </c>
      <c r="BS36" s="117">
        <f>(INDEX('raw ISTD Area'!$C$2:$CJ$57,MATCH($A36,'raw ISTD Area'!$C$2:$C$57,0),MATCH(BS$2,'raw ISTD Area'!$C$2:$CJ$2,0)))/'raw ISTD Area Cal'!$AJ36</f>
        <v>1.0338840161201341</v>
      </c>
      <c r="BT36" s="117">
        <f>(INDEX('raw ISTD Area'!$C$2:$CJ$57,MATCH($A36,'raw ISTD Area'!$C$2:$C$57,0),MATCH(BT$2,'raw ISTD Area'!$C$2:$CJ$2,0)))/'raw ISTD Area Cal'!$AJ36</f>
        <v>0.96512442735634429</v>
      </c>
      <c r="BU36" s="117">
        <f>(INDEX('raw ISTD Area'!$C$2:$CJ$57,MATCH($A36,'raw ISTD Area'!$C$2:$C$57,0),MATCH(BU$2,'raw ISTD Area'!$C$2:$CJ$2,0)))/'raw ISTD Area Cal'!$AJ36</f>
        <v>0.97230700080691013</v>
      </c>
      <c r="BV36" s="117">
        <f>(INDEX('raw ISTD Area'!$C$2:$CJ$57,MATCH($A36,'raw ISTD Area'!$C$2:$C$57,0),MATCH(BV$2,'raw ISTD Area'!$C$2:$CJ$2,0)))/'raw ISTD Area Cal'!$AJ36</f>
        <v>1.045428647739381</v>
      </c>
      <c r="BW36" s="117">
        <f>(INDEX('raw ISTD Area'!$C$2:$CJ$57,MATCH($A36,'raw ISTD Area'!$C$2:$C$57,0),MATCH(BW$2,'raw ISTD Area'!$C$2:$CJ$2,0)))/'raw ISTD Area Cal'!$AJ36</f>
        <v>1.0359506999903441</v>
      </c>
      <c r="BX36" s="117">
        <f>(INDEX('raw ISTD Area'!$C$2:$CJ$57,MATCH($A36,'raw ISTD Area'!$C$2:$C$57,0),MATCH(BX$2,'raw ISTD Area'!$C$2:$CJ$2,0)))/'raw ISTD Area Cal'!$AJ36</f>
        <v>1.070576124832223</v>
      </c>
      <c r="BY36" s="117">
        <f>(INDEX('raw ISTD Area'!$C$2:$CJ$57,MATCH($A36,'raw ISTD Area'!$C$2:$C$57,0),MATCH(BY$2,'raw ISTD Area'!$C$2:$CJ$2,0)))/'raw ISTD Area Cal'!$AJ36</f>
        <v>1.033570625533258</v>
      </c>
      <c r="BZ36" s="117">
        <f>(INDEX('raw ISTD Area'!$C$2:$CJ$57,MATCH($A36,'raw ISTD Area'!$C$2:$C$57,0),MATCH(BZ$2,'raw ISTD Area'!$C$2:$CJ$2,0)))/'raw ISTD Area Cal'!$AJ36</f>
        <v>1.0579981512778713</v>
      </c>
      <c r="CA36" s="117">
        <f>(INDEX('raw ISTD Area'!$C$2:$CJ$57,MATCH($A36,'raw ISTD Area'!$C$2:$C$57,0),MATCH(CA$2,'raw ISTD Area'!$C$2:$CJ$2,0)))/'raw ISTD Area Cal'!$AJ36</f>
        <v>1.0246771088786659</v>
      </c>
      <c r="CB36" s="117">
        <f>(INDEX('raw ISTD Area'!$C$2:$CJ$57,MATCH($A36,'raw ISTD Area'!$C$2:$C$57,0),MATCH(CB$2,'raw ISTD Area'!$C$2:$CJ$2,0)))/'raw ISTD Area Cal'!$AJ36</f>
        <v>1.0247279289738349</v>
      </c>
      <c r="CC36" s="117">
        <f>(INDEX('raw ISTD Area'!$C$2:$CJ$57,MATCH($A36,'raw ISTD Area'!$C$2:$C$57,0),MATCH(CC$2,'raw ISTD Area'!$C$2:$CJ$2,0)))/'raw ISTD Area Cal'!$AJ36</f>
        <v>1.0328167941215831</v>
      </c>
      <c r="CD36" s="117">
        <f>(INDEX('raw ISTD Area'!$C$2:$CJ$57,MATCH($A36,'raw ISTD Area'!$C$2:$C$57,0),MATCH(CD$2,'raw ISTD Area'!$C$2:$CJ$2,0)))/'raw ISTD Area Cal'!$AJ36</f>
        <v>1.0758275346663633</v>
      </c>
      <c r="CE36" s="117">
        <f>(INDEX('raw ISTD Area'!$C$2:$CJ$57,MATCH($A36,'raw ISTD Area'!$C$2:$C$57,0),MATCH(CE$2,'raw ISTD Area'!$C$2:$CJ$2,0)))/'raw ISTD Area Cal'!$AJ36</f>
        <v>1.0610812370514633</v>
      </c>
      <c r="CF36" s="117">
        <f>(INDEX('raw ISTD Area'!$C$2:$CJ$57,MATCH($A36,'raw ISTD Area'!$C$2:$C$57,0),MATCH(CF$2,'raw ISTD Area'!$C$2:$CJ$2,0)))/'raw ISTD Area Cal'!$AJ36</f>
        <v>1.002485667321493</v>
      </c>
      <c r="CG36" s="117">
        <f>(INDEX('raw ISTD Area'!$C$2:$CJ$57,MATCH($A36,'raw ISTD Area'!$C$2:$C$57,0),MATCH(CG$2,'raw ISTD Area'!$C$2:$CJ$2,0)))/'raw ISTD Area Cal'!$AJ36</f>
        <v>0.92766154720085736</v>
      </c>
      <c r="CH36" s="117">
        <f>(INDEX('raw ISTD Area'!$C$2:$CJ$57,MATCH($A36,'raw ISTD Area'!$C$2:$C$57,0),MATCH(CH$2,'raw ISTD Area'!$C$2:$CJ$2,0)))/'raw ISTD Area Cal'!$AJ36</f>
        <v>0.88443058624367776</v>
      </c>
      <c r="CJ36" s="148">
        <f t="shared" si="0"/>
        <v>0.54935548825971092</v>
      </c>
    </row>
    <row r="37" spans="1:88" x14ac:dyDescent="0.25">
      <c r="A37" s="101" t="s">
        <v>12</v>
      </c>
      <c r="C37" s="117">
        <f>(INDEX('raw ISTD Area'!$C$2:$CJ$57,MATCH($A37,'raw ISTD Area'!$C$2:$C$57,0),MATCH(C$2,'raw ISTD Area'!$C$2:$CJ$2,0)))/'raw ISTD Area Cal'!$AJ37</f>
        <v>7.6936009186729401E-4</v>
      </c>
      <c r="D37" s="117">
        <f>(INDEX('raw ISTD Area'!$C$2:$CJ$57,MATCH($A37,'raw ISTD Area'!$C$2:$C$57,0),MATCH(D$2,'raw ISTD Area'!$C$2:$CJ$2,0)))/'raw ISTD Area Cal'!$AJ37</f>
        <v>3.419378186076862E-4</v>
      </c>
      <c r="E37" s="117">
        <f>(INDEX('raw ISTD Area'!$C$2:$CJ$57,MATCH($A37,'raw ISTD Area'!$C$2:$C$57,0),MATCH(E$2,'raw ISTD Area'!$C$2:$CJ$2,0)))/'raw ISTD Area Cal'!$AJ37</f>
        <v>3.419378186076862E-4</v>
      </c>
      <c r="F37" s="117">
        <f>(INDEX('raw ISTD Area'!$C$2:$CJ$57,MATCH($A37,'raw ISTD Area'!$C$2:$C$57,0),MATCH(F$2,'raw ISTD Area'!$C$2:$CJ$2,0)))/'raw ISTD Area Cal'!$AJ37</f>
        <v>0.90545134367315305</v>
      </c>
      <c r="G37" s="117">
        <f>(INDEX('raw ISTD Area'!$C$2:$CJ$57,MATCH($A37,'raw ISTD Area'!$C$2:$C$57,0),MATCH(G$2,'raw ISTD Area'!$C$2:$CJ$2,0)))/'raw ISTD Area Cal'!$AJ37</f>
        <v>0.92041112323723939</v>
      </c>
      <c r="H37" s="117">
        <f>(INDEX('raw ISTD Area'!$C$2:$CJ$57,MATCH($A37,'raw ISTD Area'!$C$2:$C$57,0),MATCH(H$2,'raw ISTD Area'!$C$2:$CJ$2,0)))/'raw ISTD Area Cal'!$AJ37</f>
        <v>0.8885254216520726</v>
      </c>
      <c r="I37" s="117">
        <f>(INDEX('raw ISTD Area'!$C$2:$CJ$57,MATCH($A37,'raw ISTD Area'!$C$2:$C$57,0),MATCH(I$2,'raw ISTD Area'!$C$2:$CJ$2,0)))/'raw ISTD Area Cal'!$AJ37</f>
        <v>0.94135481462696013</v>
      </c>
      <c r="J37" s="117">
        <f>(INDEX('raw ISTD Area'!$C$2:$CJ$57,MATCH($A37,'raw ISTD Area'!$C$2:$C$57,0),MATCH(J$2,'raw ISTD Area'!$C$2:$CJ$2,0)))/'raw ISTD Area Cal'!$AJ37</f>
        <v>0.91502560259416832</v>
      </c>
      <c r="K37" s="117">
        <f>(INDEX('raw ISTD Area'!$C$2:$CJ$57,MATCH($A37,'raw ISTD Area'!$C$2:$C$57,0),MATCH(K$2,'raw ISTD Area'!$C$2:$CJ$2,0)))/'raw ISTD Area Cal'!$AJ37</f>
        <v>0.96477755520158659</v>
      </c>
      <c r="L37" s="117">
        <f>(INDEX('raw ISTD Area'!$C$2:$CJ$57,MATCH($A37,'raw ISTD Area'!$C$2:$C$57,0),MATCH(L$2,'raw ISTD Area'!$C$2:$CJ$2,0)))/'raw ISTD Area Cal'!$AJ37</f>
        <v>0.9165643227779029</v>
      </c>
      <c r="M37" s="117">
        <f>(INDEX('raw ISTD Area'!$C$2:$CJ$57,MATCH($A37,'raw ISTD Area'!$C$2:$C$57,0),MATCH(M$2,'raw ISTD Area'!$C$2:$CJ$2,0)))/'raw ISTD Area Cal'!$AJ37</f>
        <v>0.96007591019573091</v>
      </c>
      <c r="N37" s="117">
        <f>(INDEX('raw ISTD Area'!$C$2:$CJ$57,MATCH($A37,'raw ISTD Area'!$C$2:$C$57,0),MATCH(N$2,'raw ISTD Area'!$C$2:$CJ$2,0)))/'raw ISTD Area Cal'!$AJ37</f>
        <v>0.9537500605514887</v>
      </c>
      <c r="O37" s="117">
        <f>(INDEX('raw ISTD Area'!$C$2:$CJ$57,MATCH($A37,'raw ISTD Area'!$C$2:$C$57,0),MATCH(O$2,'raw ISTD Area'!$C$2:$CJ$2,0)))/'raw ISTD Area Cal'!$AJ37</f>
        <v>0.93716607634901594</v>
      </c>
      <c r="P37" s="117">
        <f>(INDEX('raw ISTD Area'!$C$2:$CJ$57,MATCH($A37,'raw ISTD Area'!$C$2:$C$57,0),MATCH(P$2,'raw ISTD Area'!$C$2:$CJ$2,0)))/'raw ISTD Area Cal'!$AJ37</f>
        <v>0.94853550881772153</v>
      </c>
      <c r="Q37" s="117">
        <f>(INDEX('raw ISTD Area'!$C$2:$CJ$57,MATCH($A37,'raw ISTD Area'!$C$2:$C$57,0),MATCH(Q$2,'raw ISTD Area'!$C$2:$CJ$2,0)))/'raw ISTD Area Cal'!$AJ37</f>
        <v>1.0076907514368512</v>
      </c>
      <c r="R37" s="117">
        <f>(INDEX('raw ISTD Area'!$C$2:$CJ$57,MATCH($A37,'raw ISTD Area'!$C$2:$C$57,0),MATCH(R$2,'raw ISTD Area'!$C$2:$CJ$2,0)))/'raw ISTD Area Cal'!$AJ37</f>
        <v>1.014444023354353</v>
      </c>
      <c r="S37" s="117">
        <f>(INDEX('raw ISTD Area'!$C$2:$CJ$57,MATCH($A37,'raw ISTD Area'!$C$2:$C$57,0),MATCH(S$2,'raw ISTD Area'!$C$2:$CJ$2,0)))/'raw ISTD Area Cal'!$AJ37</f>
        <v>1.0296602562823951</v>
      </c>
      <c r="T37" s="117">
        <f>(INDEX('raw ISTD Area'!$C$2:$CJ$57,MATCH($A37,'raw ISTD Area'!$C$2:$C$57,0),MATCH(T$2,'raw ISTD Area'!$C$2:$CJ$2,0)))/'raw ISTD Area Cal'!$AJ37</f>
        <v>1.0553910771326234</v>
      </c>
      <c r="U37" s="117">
        <f>(INDEX('raw ISTD Area'!$C$2:$CJ$57,MATCH($A37,'raw ISTD Area'!$C$2:$C$57,0),MATCH(U$2,'raw ISTD Area'!$C$2:$CJ$2,0)))/'raw ISTD Area Cal'!$AJ37</f>
        <v>1.0768476752502558</v>
      </c>
      <c r="V37" s="117">
        <f>(INDEX('raw ISTD Area'!$C$2:$CJ$57,MATCH($A37,'raw ISTD Area'!$C$2:$C$57,0),MATCH(V$2,'raw ISTD Area'!$C$2:$CJ$2,0)))/'raw ISTD Area Cal'!$AJ37</f>
        <v>7.6936009186729401E-4</v>
      </c>
      <c r="W37" s="117">
        <f>(INDEX('raw ISTD Area'!$C$2:$CJ$57,MATCH($A37,'raw ISTD Area'!$C$2:$C$57,0),MATCH(W$2,'raw ISTD Area'!$C$2:$CJ$2,0)))/'raw ISTD Area Cal'!$AJ37</f>
        <v>1.0258134558230585E-3</v>
      </c>
      <c r="X37" s="117">
        <f>(INDEX('raw ISTD Area'!$C$2:$CJ$57,MATCH($A37,'raw ISTD Area'!$C$2:$C$57,0),MATCH(X$2,'raw ISTD Area'!$C$2:$CJ$2,0)))/'raw ISTD Area Cal'!$AJ37</f>
        <v>8.5484454651921549E-5</v>
      </c>
      <c r="Y37" s="117">
        <f>(INDEX('raw ISTD Area'!$C$2:$CJ$57,MATCH($A37,'raw ISTD Area'!$C$2:$C$57,0),MATCH(Y$2,'raw ISTD Area'!$C$2:$CJ$2,0)))/'raw ISTD Area Cal'!$AJ37</f>
        <v>0.96375174174576361</v>
      </c>
      <c r="Z37" s="117">
        <f>(INDEX('raw ISTD Area'!$C$2:$CJ$57,MATCH($A37,'raw ISTD Area'!$C$2:$C$57,0),MATCH(Z$2,'raw ISTD Area'!$C$2:$CJ$2,0)))/'raw ISTD Area Cal'!$AJ37</f>
        <v>0.21601921690540576</v>
      </c>
      <c r="AA37" s="117">
        <f>(INDEX('raw ISTD Area'!$C$2:$CJ$57,MATCH($A37,'raw ISTD Area'!$C$2:$C$57,0),MATCH(AA$2,'raw ISTD Area'!$C$2:$CJ$2,0)))/'raw ISTD Area Cal'!$AJ37</f>
        <v>0.25123881222199745</v>
      </c>
      <c r="AB37" s="117">
        <f>(INDEX('raw ISTD Area'!$C$2:$CJ$57,MATCH($A37,'raw ISTD Area'!$C$2:$C$57,0),MATCH(AB$2,'raw ISTD Area'!$C$2:$CJ$2,0)))/'raw ISTD Area Cal'!$AJ37</f>
        <v>0.29911010682707351</v>
      </c>
      <c r="AC37" s="117">
        <f>(INDEX('raw ISTD Area'!$C$2:$CJ$57,MATCH($A37,'raw ISTD Area'!$C$2:$C$57,0),MATCH(AC$2,'raw ISTD Area'!$C$2:$CJ$2,0)))/'raw ISTD Area Cal'!$AJ37</f>
        <v>0.30176012492128307</v>
      </c>
      <c r="AD37" s="117">
        <f>(INDEX('raw ISTD Area'!$C$2:$CJ$57,MATCH($A37,'raw ISTD Area'!$C$2:$C$57,0),MATCH(AD$2,'raw ISTD Area'!$C$2:$CJ$2,0)))/'raw ISTD Area Cal'!$AJ37</f>
        <v>0.2308080275601882</v>
      </c>
      <c r="AE37" s="117">
        <f>(INDEX('raw ISTD Area'!$C$2:$CJ$57,MATCH($A37,'raw ISTD Area'!$C$2:$C$57,0),MATCH(AE$2,'raw ISTD Area'!$C$2:$CJ$2,0)))/'raw ISTD Area Cal'!$AJ37</f>
        <v>0.13181702907326304</v>
      </c>
      <c r="AF37" s="117">
        <f>(INDEX('raw ISTD Area'!$C$2:$CJ$57,MATCH($A37,'raw ISTD Area'!$C$2:$C$57,0),MATCH(AF$2,'raw ISTD Area'!$C$2:$CJ$2,0)))/'raw ISTD Area Cal'!$AJ37</f>
        <v>0.27850835325596041</v>
      </c>
      <c r="AG37" s="117">
        <f>(INDEX('raw ISTD Area'!$C$2:$CJ$57,MATCH($A37,'raw ISTD Area'!$C$2:$C$57,0),MATCH(AG$2,'raw ISTD Area'!$C$2:$CJ$2,0)))/'raw ISTD Area Cal'!$AJ37</f>
        <v>0.23020963637762473</v>
      </c>
      <c r="AH37" s="117">
        <f>(INDEX('raw ISTD Area'!$C$2:$CJ$57,MATCH($A37,'raw ISTD Area'!$C$2:$C$57,0),MATCH(AH$2,'raw ISTD Area'!$C$2:$CJ$2,0)))/'raw ISTD Area Cal'!$AJ37</f>
        <v>0.16113819701887214</v>
      </c>
      <c r="AI37" s="117">
        <f>(INDEX('raw ISTD Area'!$C$2:$CJ$57,MATCH($A37,'raw ISTD Area'!$C$2:$C$57,0),MATCH(AI$2,'raw ISTD Area'!$C$2:$CJ$2,0)))/'raw ISTD Area Cal'!$AJ37</f>
        <v>0.10753944395211731</v>
      </c>
      <c r="AJ37" s="117">
        <f>(INDEX('raw ISTD Area'!$C$2:$CJ$57,MATCH($A37,'raw ISTD Area'!$C$2:$C$57,0),MATCH(AJ$2,'raw ISTD Area'!$C$2:$CJ$2,0)))/'raw ISTD Area Cal'!$AJ37</f>
        <v>0.17344795848874883</v>
      </c>
      <c r="AK37" s="117">
        <f>(INDEX('raw ISTD Area'!$C$2:$CJ$57,MATCH($A37,'raw ISTD Area'!$C$2:$C$57,0),MATCH(AK$2,'raw ISTD Area'!$C$2:$CJ$2,0)))/'raw ISTD Area Cal'!$AJ37</f>
        <v>0.23294513892648622</v>
      </c>
      <c r="AL37" s="117">
        <f>(INDEX('raw ISTD Area'!$C$2:$CJ$57,MATCH($A37,'raw ISTD Area'!$C$2:$C$57,0),MATCH(AL$2,'raw ISTD Area'!$C$2:$CJ$2,0)))/'raw ISTD Area Cal'!$AJ37</f>
        <v>2.5645336395576463E-4</v>
      </c>
      <c r="AM37" s="117">
        <f>(INDEX('raw ISTD Area'!$C$2:$CJ$57,MATCH($A37,'raw ISTD Area'!$C$2:$C$57,0),MATCH(AM$2,'raw ISTD Area'!$C$2:$CJ$2,0)))/'raw ISTD Area Cal'!$AJ37</f>
        <v>2.5645336395576463E-4</v>
      </c>
      <c r="AN37" s="117">
        <f>(INDEX('raw ISTD Area'!$C$2:$CJ$57,MATCH($A37,'raw ISTD Area'!$C$2:$C$57,0),MATCH(AN$2,'raw ISTD Area'!$C$2:$CJ$2,0)))/'raw ISTD Area Cal'!$AJ37</f>
        <v>8.5484454651921549E-5</v>
      </c>
      <c r="AO37" s="117">
        <f>(INDEX('raw ISTD Area'!$C$2:$CJ$57,MATCH($A37,'raw ISTD Area'!$C$2:$C$57,0),MATCH(AO$2,'raw ISTD Area'!$C$2:$CJ$2,0)))/'raw ISTD Area Cal'!$AJ37</f>
        <v>0.93742252971297169</v>
      </c>
      <c r="AP37" s="117">
        <f>(INDEX('raw ISTD Area'!$C$2:$CJ$57,MATCH($A37,'raw ISTD Area'!$C$2:$C$57,0),MATCH(AP$2,'raw ISTD Area'!$C$2:$CJ$2,0)))/'raw ISTD Area Cal'!$AJ37</f>
        <v>1.0130762720799222</v>
      </c>
      <c r="AQ37" s="117">
        <f>(INDEX('raw ISTD Area'!$C$2:$CJ$57,MATCH($A37,'raw ISTD Area'!$C$2:$C$57,0),MATCH(AQ$2,'raw ISTD Area'!$C$2:$CJ$2,0)))/'raw ISTD Area Cal'!$AJ37</f>
        <v>0</v>
      </c>
      <c r="AR37" s="117">
        <f>(INDEX('raw ISTD Area'!$C$2:$CJ$57,MATCH($A37,'raw ISTD Area'!$C$2:$C$57,0),MATCH(AR$2,'raw ISTD Area'!$C$2:$CJ$2,0)))/'raw ISTD Area Cal'!$AJ37</f>
        <v>1.709689093038431E-4</v>
      </c>
      <c r="AS37" s="117">
        <f>(INDEX('raw ISTD Area'!$C$2:$CJ$57,MATCH($A37,'raw ISTD Area'!$C$2:$C$57,0),MATCH(AS$2,'raw ISTD Area'!$C$2:$CJ$2,0)))/'raw ISTD Area Cal'!$AJ37</f>
        <v>3.419378186076862E-4</v>
      </c>
      <c r="AT37" s="117">
        <f>(INDEX('raw ISTD Area'!$C$2:$CJ$57,MATCH($A37,'raw ISTD Area'!$C$2:$C$57,0),MATCH(AT$2,'raw ISTD Area'!$C$2:$CJ$2,0)))/'raw ISTD Area Cal'!$AJ37</f>
        <v>0.97383890739469037</v>
      </c>
      <c r="AU37" s="117">
        <f>(INDEX('raw ISTD Area'!$C$2:$CJ$57,MATCH($A37,'raw ISTD Area'!$C$2:$C$57,0),MATCH(AU$2,'raw ISTD Area'!$C$2:$CJ$2,0)))/'raw ISTD Area Cal'!$AJ37</f>
        <v>0.20918046053325204</v>
      </c>
      <c r="AV37" s="117">
        <f>(INDEX('raw ISTD Area'!$C$2:$CJ$57,MATCH($A37,'raw ISTD Area'!$C$2:$C$57,0),MATCH(AV$2,'raw ISTD Area'!$C$2:$CJ$2,0)))/'raw ISTD Area Cal'!$AJ37</f>
        <v>0.18806580023422742</v>
      </c>
      <c r="AW37" s="117">
        <f>(INDEX('raw ISTD Area'!$C$2:$CJ$57,MATCH($A37,'raw ISTD Area'!$C$2:$C$57,0),MATCH(AW$2,'raw ISTD Area'!$C$2:$CJ$2,0)))/'raw ISTD Area Cal'!$AJ37</f>
        <v>0.13532189171399181</v>
      </c>
      <c r="AX37" s="117">
        <f>(INDEX('raw ISTD Area'!$C$2:$CJ$57,MATCH($A37,'raw ISTD Area'!$C$2:$C$57,0),MATCH(AX$2,'raw ISTD Area'!$C$2:$CJ$2,0)))/'raw ISTD Area Cal'!$AJ37</f>
        <v>0.25653884841041658</v>
      </c>
      <c r="AY37" s="117">
        <f>(INDEX('raw ISTD Area'!$C$2:$CJ$57,MATCH($A37,'raw ISTD Area'!$C$2:$C$57,0),MATCH(AY$2,'raw ISTD Area'!$C$2:$CJ$2,0)))/'raw ISTD Area Cal'!$AJ37</f>
        <v>0.26431793378374141</v>
      </c>
      <c r="AZ37" s="117">
        <f>(INDEX('raw ISTD Area'!$C$2:$CJ$57,MATCH($A37,'raw ISTD Area'!$C$2:$C$57,0),MATCH(AZ$2,'raw ISTD Area'!$C$2:$CJ$2,0)))/'raw ISTD Area Cal'!$AJ37</f>
        <v>0.18592868886792938</v>
      </c>
      <c r="BA37" s="117">
        <f>(INDEX('raw ISTD Area'!$C$2:$CJ$57,MATCH($A37,'raw ISTD Area'!$C$2:$C$57,0),MATCH(BA$2,'raw ISTD Area'!$C$2:$CJ$2,0)))/'raw ISTD Area Cal'!$AJ37</f>
        <v>0.11232657341262492</v>
      </c>
      <c r="BB37" s="117">
        <f>(INDEX('raw ISTD Area'!$C$2:$CJ$57,MATCH($A37,'raw ISTD Area'!$C$2:$C$57,0),MATCH(BB$2,'raw ISTD Area'!$C$2:$CJ$2,0)))/'raw ISTD Area Cal'!$AJ37</f>
        <v>0.19815296588315415</v>
      </c>
      <c r="BC37" s="117">
        <f>(INDEX('raw ISTD Area'!$C$2:$CJ$57,MATCH($A37,'raw ISTD Area'!$C$2:$C$57,0),MATCH(BC$2,'raw ISTD Area'!$C$2:$CJ$2,0)))/'raw ISTD Area Cal'!$AJ37</f>
        <v>8.5484454651921549E-5</v>
      </c>
      <c r="BD37" s="117">
        <f>(INDEX('raw ISTD Area'!$C$2:$CJ$57,MATCH($A37,'raw ISTD Area'!$C$2:$C$57,0),MATCH(BD$2,'raw ISTD Area'!$C$2:$CJ$2,0)))/'raw ISTD Area Cal'!$AJ37</f>
        <v>2.5645336395576463E-4</v>
      </c>
      <c r="BE37" s="117">
        <f>(INDEX('raw ISTD Area'!$C$2:$CJ$57,MATCH($A37,'raw ISTD Area'!$C$2:$C$57,0),MATCH(BE$2,'raw ISTD Area'!$C$2:$CJ$2,0)))/'raw ISTD Area Cal'!$AJ37</f>
        <v>8.5484454651921549E-5</v>
      </c>
      <c r="BF37" s="117">
        <f>(INDEX('raw ISTD Area'!$C$2:$CJ$57,MATCH($A37,'raw ISTD Area'!$C$2:$C$57,0),MATCH(BF$2,'raw ISTD Area'!$C$2:$CJ$2,0)))/'raw ISTD Area Cal'!$AJ37</f>
        <v>0.99486808323906306</v>
      </c>
      <c r="BG37" s="117">
        <f>(INDEX('raw ISTD Area'!$C$2:$CJ$57,MATCH($A37,'raw ISTD Area'!$C$2:$C$57,0),MATCH(BG$2,'raw ISTD Area'!$C$2:$CJ$2,0)))/'raw ISTD Area Cal'!$AJ37</f>
        <v>1.0658201806001579</v>
      </c>
      <c r="BH37" s="117">
        <f>(INDEX('raw ISTD Area'!$C$2:$CJ$57,MATCH($A37,'raw ISTD Area'!$C$2:$C$57,0),MATCH(BH$2,'raw ISTD Area'!$C$2:$CJ$2,0)))/'raw ISTD Area Cal'!$AJ37</f>
        <v>2.5645336395576463E-4</v>
      </c>
      <c r="BI37" s="117">
        <f>(INDEX('raw ISTD Area'!$C$2:$CJ$57,MATCH($A37,'raw ISTD Area'!$C$2:$C$57,0),MATCH(BI$2,'raw ISTD Area'!$C$2:$CJ$2,0)))/'raw ISTD Area Cal'!$AJ37</f>
        <v>8.5484454651921549E-5</v>
      </c>
      <c r="BJ37" s="117">
        <f>(INDEX('raw ISTD Area'!$C$2:$CJ$57,MATCH($A37,'raw ISTD Area'!$C$2:$C$57,0),MATCH(BJ$2,'raw ISTD Area'!$C$2:$CJ$2,0)))/'raw ISTD Area Cal'!$AJ37</f>
        <v>8.5484454651921549E-5</v>
      </c>
      <c r="BK37" s="117">
        <f>(INDEX('raw ISTD Area'!$C$2:$CJ$57,MATCH($A37,'raw ISTD Area'!$C$2:$C$57,0),MATCH(BK$2,'raw ISTD Area'!$C$2:$CJ$2,0)))/'raw ISTD Area Cal'!$AJ37</f>
        <v>0.99700519460536108</v>
      </c>
      <c r="BL37" s="117">
        <f>(INDEX('raw ISTD Area'!$C$2:$CJ$57,MATCH($A37,'raw ISTD Area'!$C$2:$C$57,0),MATCH(BL$2,'raw ISTD Area'!$C$2:$CJ$2,0)))/'raw ISTD Area Cal'!$AJ37</f>
        <v>0.21567727908679807</v>
      </c>
      <c r="BM37" s="117">
        <f>(INDEX('raw ISTD Area'!$C$2:$CJ$57,MATCH($A37,'raw ISTD Area'!$C$2:$C$57,0),MATCH(BM$2,'raw ISTD Area'!$C$2:$CJ$2,0)))/'raw ISTD Area Cal'!$AJ37</f>
        <v>0.25722272404763197</v>
      </c>
      <c r="BN37" s="117">
        <f>(INDEX('raw ISTD Area'!$C$2:$CJ$57,MATCH($A37,'raw ISTD Area'!$C$2:$C$57,0),MATCH(BN$2,'raw ISTD Area'!$C$2:$CJ$2,0)))/'raw ISTD Area Cal'!$AJ37</f>
        <v>9.4374837935721392E-2</v>
      </c>
      <c r="BO37" s="117">
        <f>(INDEX('raw ISTD Area'!$C$2:$CJ$57,MATCH($A37,'raw ISTD Area'!$C$2:$C$57,0),MATCH(BO$2,'raw ISTD Area'!$C$2:$CJ$2,0)))/'raw ISTD Area Cal'!$AJ37</f>
        <v>0.19712715242733109</v>
      </c>
      <c r="BP37" s="117">
        <f>(INDEX('raw ISTD Area'!$C$2:$CJ$57,MATCH($A37,'raw ISTD Area'!$C$2:$C$57,0),MATCH(BP$2,'raw ISTD Area'!$C$2:$CJ$2,0)))/'raw ISTD Area Cal'!$AJ37</f>
        <v>1.709689093038431E-4</v>
      </c>
      <c r="BQ37" s="117">
        <f>(INDEX('raw ISTD Area'!$C$2:$CJ$57,MATCH($A37,'raw ISTD Area'!$C$2:$C$57,0),MATCH(BQ$2,'raw ISTD Area'!$C$2:$CJ$2,0)))/'raw ISTD Area Cal'!$AJ37</f>
        <v>3.419378186076862E-4</v>
      </c>
      <c r="BR37" s="117">
        <f>(INDEX('raw ISTD Area'!$C$2:$CJ$57,MATCH($A37,'raw ISTD Area'!$C$2:$C$57,0),MATCH(BR$2,'raw ISTD Area'!$C$2:$CJ$2,0)))/'raw ISTD Area Cal'!$AJ37</f>
        <v>8.5484454651921549E-5</v>
      </c>
      <c r="BS37" s="117">
        <f>(INDEX('raw ISTD Area'!$C$2:$CJ$57,MATCH($A37,'raw ISTD Area'!$C$2:$C$57,0),MATCH(BS$2,'raw ISTD Area'!$C$2:$CJ$2,0)))/'raw ISTD Area Cal'!$AJ37</f>
        <v>0.98452446422618056</v>
      </c>
      <c r="BT37" s="117">
        <f>(INDEX('raw ISTD Area'!$C$2:$CJ$57,MATCH($A37,'raw ISTD Area'!$C$2:$C$57,0),MATCH(BT$2,'raw ISTD Area'!$C$2:$CJ$2,0)))/'raw ISTD Area Cal'!$AJ37</f>
        <v>0.99426969205649962</v>
      </c>
      <c r="BU37" s="117">
        <f>(INDEX('raw ISTD Area'!$C$2:$CJ$57,MATCH($A37,'raw ISTD Area'!$C$2:$C$57,0),MATCH(BU$2,'raw ISTD Area'!$C$2:$CJ$2,0)))/'raw ISTD Area Cal'!$AJ37</f>
        <v>0.95477587400731179</v>
      </c>
      <c r="BV37" s="117">
        <f>(INDEX('raw ISTD Area'!$C$2:$CJ$57,MATCH($A37,'raw ISTD Area'!$C$2:$C$57,0),MATCH(BV$2,'raw ISTD Area'!$C$2:$CJ$2,0)))/'raw ISTD Area Cal'!$AJ37</f>
        <v>1.0277795982800528</v>
      </c>
      <c r="BW37" s="117">
        <f>(INDEX('raw ISTD Area'!$C$2:$CJ$57,MATCH($A37,'raw ISTD Area'!$C$2:$C$57,0),MATCH(BW$2,'raw ISTD Area'!$C$2:$CJ$2,0)))/'raw ISTD Area Cal'!$AJ37</f>
        <v>0.9988003681530514</v>
      </c>
      <c r="BX37" s="117">
        <f>(INDEX('raw ISTD Area'!$C$2:$CJ$57,MATCH($A37,'raw ISTD Area'!$C$2:$C$57,0),MATCH(BX$2,'raw ISTD Area'!$C$2:$CJ$2,0)))/'raw ISTD Area Cal'!$AJ37</f>
        <v>1.0463297249395198</v>
      </c>
      <c r="BY37" s="117">
        <f>(INDEX('raw ISTD Area'!$C$2:$CJ$57,MATCH($A37,'raw ISTD Area'!$C$2:$C$57,0),MATCH(BY$2,'raw ISTD Area'!$C$2:$CJ$2,0)))/'raw ISTD Area Cal'!$AJ37</f>
        <v>1.0022197463391282</v>
      </c>
      <c r="BZ37" s="117">
        <f>(INDEX('raw ISTD Area'!$C$2:$CJ$57,MATCH($A37,'raw ISTD Area'!$C$2:$C$57,0),MATCH(BZ$2,'raw ISTD Area'!$C$2:$CJ$2,0)))/'raw ISTD Area Cal'!$AJ37</f>
        <v>1.0215392330904625</v>
      </c>
      <c r="CA37" s="117">
        <f>(INDEX('raw ISTD Area'!$C$2:$CJ$57,MATCH($A37,'raw ISTD Area'!$C$2:$C$57,0),MATCH(CA$2,'raw ISTD Area'!$C$2:$CJ$2,0)))/'raw ISTD Area Cal'!$AJ37</f>
        <v>1.0152988679008723</v>
      </c>
      <c r="CB37" s="117">
        <f>(INDEX('raw ISTD Area'!$C$2:$CJ$57,MATCH($A37,'raw ISTD Area'!$C$2:$C$57,0),MATCH(CB$2,'raw ISTD Area'!$C$2:$CJ$2,0)))/'raw ISTD Area Cal'!$AJ37</f>
        <v>0.98469543313548435</v>
      </c>
      <c r="CC37" s="117">
        <f>(INDEX('raw ISTD Area'!$C$2:$CJ$57,MATCH($A37,'raw ISTD Area'!$C$2:$C$57,0),MATCH(CC$2,'raw ISTD Area'!$C$2:$CJ$2,0)))/'raw ISTD Area Cal'!$AJ37</f>
        <v>0.98691802895643432</v>
      </c>
      <c r="CD37" s="117">
        <f>(INDEX('raw ISTD Area'!$C$2:$CJ$57,MATCH($A37,'raw ISTD Area'!$C$2:$C$57,0),MATCH(CD$2,'raw ISTD Area'!$C$2:$CJ$2,0)))/'raw ISTD Area Cal'!$AJ37</f>
        <v>1.0566733439524023</v>
      </c>
      <c r="CE37" s="117">
        <f>(INDEX('raw ISTD Area'!$C$2:$CJ$57,MATCH($A37,'raw ISTD Area'!$C$2:$C$57,0),MATCH(CE$2,'raw ISTD Area'!$C$2:$CJ$2,0)))/'raw ISTD Area Cal'!$AJ37</f>
        <v>1.0482958673965139</v>
      </c>
      <c r="CF37" s="117">
        <f>(INDEX('raw ISTD Area'!$C$2:$CJ$57,MATCH($A37,'raw ISTD Area'!$C$2:$C$57,0),MATCH(CF$2,'raw ISTD Area'!$C$2:$CJ$2,0)))/'raw ISTD Area Cal'!$AJ37</f>
        <v>1.0895848589933921</v>
      </c>
      <c r="CG37" s="117">
        <f>(INDEX('raw ISTD Area'!$C$2:$CJ$57,MATCH($A37,'raw ISTD Area'!$C$2:$C$57,0),MATCH(CG$2,'raw ISTD Area'!$C$2:$CJ$2,0)))/'raw ISTD Area Cal'!$AJ37</f>
        <v>1.1137769596598859</v>
      </c>
      <c r="CH37" s="117">
        <f>(INDEX('raw ISTD Area'!$C$2:$CJ$57,MATCH($A37,'raw ISTD Area'!$C$2:$C$57,0),MATCH(CH$2,'raw ISTD Area'!$C$2:$CJ$2,0)))/'raw ISTD Area Cal'!$AJ37</f>
        <v>1.1288222236786241</v>
      </c>
      <c r="CJ37" s="148">
        <f t="shared" si="0"/>
        <v>0.20821876041841789</v>
      </c>
    </row>
    <row r="38" spans="1:88" x14ac:dyDescent="0.25">
      <c r="A38" s="101" t="s">
        <v>211</v>
      </c>
      <c r="C38" s="117">
        <f>(INDEX('raw ISTD Area'!$C$2:$CJ$57,MATCH($A38,'raw ISTD Area'!$C$2:$C$57,0),MATCH(C$2,'raw ISTD Area'!$C$2:$CJ$2,0)))/'raw ISTD Area Cal'!$AJ38</f>
        <v>1.6704303896495302E-2</v>
      </c>
      <c r="D38" s="117">
        <f>(INDEX('raw ISTD Area'!$C$2:$CJ$57,MATCH($A38,'raw ISTD Area'!$C$2:$C$57,0),MATCH(D$2,'raw ISTD Area'!$C$2:$CJ$2,0)))/'raw ISTD Area Cal'!$AJ38</f>
        <v>3.2382623676507211E-3</v>
      </c>
      <c r="E38" s="117">
        <f>(INDEX('raw ISTD Area'!$C$2:$CJ$57,MATCH($A38,'raw ISTD Area'!$C$2:$C$57,0),MATCH(E$2,'raw ISTD Area'!$C$2:$CJ$2,0)))/'raw ISTD Area Cal'!$AJ38</f>
        <v>3.8795024404528439E-3</v>
      </c>
      <c r="F38" s="117">
        <f>(INDEX('raw ISTD Area'!$C$2:$CJ$57,MATCH($A38,'raw ISTD Area'!$C$2:$C$57,0),MATCH(F$2,'raw ISTD Area'!$C$2:$CJ$2,0)))/'raw ISTD Area Cal'!$AJ38</f>
        <v>1.0186739796534525</v>
      </c>
      <c r="G38" s="117">
        <f>(INDEX('raw ISTD Area'!$C$2:$CJ$57,MATCH($A38,'raw ISTD Area'!$C$2:$C$57,0),MATCH(G$2,'raw ISTD Area'!$C$2:$CJ$2,0)))/'raw ISTD Area Cal'!$AJ38</f>
        <v>1.0382959258811975</v>
      </c>
      <c r="H38" s="117">
        <f>(INDEX('raw ISTD Area'!$C$2:$CJ$57,MATCH($A38,'raw ISTD Area'!$C$2:$C$57,0),MATCH(H$2,'raw ISTD Area'!$C$2:$CJ$2,0)))/'raw ISTD Area Cal'!$AJ38</f>
        <v>0.97372305055002373</v>
      </c>
      <c r="I38" s="117">
        <f>(INDEX('raw ISTD Area'!$C$2:$CJ$57,MATCH($A38,'raw ISTD Area'!$C$2:$C$57,0),MATCH(I$2,'raw ISTD Area'!$C$2:$CJ$2,0)))/'raw ISTD Area Cal'!$AJ38</f>
        <v>1.018225111602491</v>
      </c>
      <c r="J38" s="117">
        <f>(INDEX('raw ISTD Area'!$C$2:$CJ$57,MATCH($A38,'raw ISTD Area'!$C$2:$C$57,0),MATCH(J$2,'raw ISTD Area'!$C$2:$CJ$2,0)))/'raw ISTD Area Cal'!$AJ38</f>
        <v>1.0188984136789332</v>
      </c>
      <c r="K38" s="117">
        <f>(INDEX('raw ISTD Area'!$C$2:$CJ$57,MATCH($A38,'raw ISTD Area'!$C$2:$C$57,0),MATCH(K$2,'raw ISTD Area'!$C$2:$CJ$2,0)))/'raw ISTD Area Cal'!$AJ38</f>
        <v>1.0629195446767989</v>
      </c>
      <c r="L38" s="117">
        <f>(INDEX('raw ISTD Area'!$C$2:$CJ$57,MATCH($A38,'raw ISTD Area'!$C$2:$C$57,0),MATCH(L$2,'raw ISTD Area'!$C$2:$CJ$2,0)))/'raw ISTD Area Cal'!$AJ38</f>
        <v>1.0195075917480954</v>
      </c>
      <c r="M38" s="117">
        <f>(INDEX('raw ISTD Area'!$C$2:$CJ$57,MATCH($A38,'raw ISTD Area'!$C$2:$C$57,0),MATCH(M$2,'raw ISTD Area'!$C$2:$CJ$2,0)))/'raw ISTD Area Cal'!$AJ38</f>
        <v>1.0373020037683542</v>
      </c>
      <c r="N38" s="117">
        <f>(INDEX('raw ISTD Area'!$C$2:$CJ$57,MATCH($A38,'raw ISTD Area'!$C$2:$C$57,0),MATCH(N$2,'raw ISTD Area'!$C$2:$CJ$2,0)))/'raw ISTD Area Cal'!$AJ38</f>
        <v>1.0488122630751524</v>
      </c>
      <c r="O38" s="117">
        <f>(INDEX('raw ISTD Area'!$C$2:$CJ$57,MATCH($A38,'raw ISTD Area'!$C$2:$C$57,0),MATCH(O$2,'raw ISTD Area'!$C$2:$CJ$2,0)))/'raw ISTD Area Cal'!$AJ38</f>
        <v>1.0065545422774924</v>
      </c>
      <c r="P38" s="117">
        <f>(INDEX('raw ISTD Area'!$C$2:$CJ$57,MATCH($A38,'raw ISTD Area'!$C$2:$C$57,0),MATCH(P$2,'raw ISTD Area'!$C$2:$CJ$2,0)))/'raw ISTD Area Cal'!$AJ38</f>
        <v>1.0203732658463782</v>
      </c>
      <c r="Q38" s="117">
        <f>(INDEX('raw ISTD Area'!$C$2:$CJ$57,MATCH($A38,'raw ISTD Area'!$C$2:$C$57,0),MATCH(Q$2,'raw ISTD Area'!$C$2:$CJ$2,0)))/'raw ISTD Area Cal'!$AJ38</f>
        <v>1.0960716564406687</v>
      </c>
      <c r="R38" s="117">
        <f>(INDEX('raw ISTD Area'!$C$2:$CJ$57,MATCH($A38,'raw ISTD Area'!$C$2:$C$57,0),MATCH(R$2,'raw ISTD Area'!$C$2:$CJ$2,0)))/'raw ISTD Area Cal'!$AJ38</f>
        <v>1.0247016363377925</v>
      </c>
      <c r="S38" s="117">
        <f>(INDEX('raw ISTD Area'!$C$2:$CJ$57,MATCH($A38,'raw ISTD Area'!$C$2:$C$57,0),MATCH(S$2,'raw ISTD Area'!$C$2:$CJ$2,0)))/'raw ISTD Area Cal'!$AJ38</f>
        <v>1.0386806699248787</v>
      </c>
      <c r="T38" s="117">
        <f>(INDEX('raw ISTD Area'!$C$2:$CJ$57,MATCH($A38,'raw ISTD Area'!$C$2:$C$57,0),MATCH(T$2,'raw ISTD Area'!$C$2:$CJ$2,0)))/'raw ISTD Area Cal'!$AJ38</f>
        <v>1.0558979658796157</v>
      </c>
      <c r="U38" s="117">
        <f>(INDEX('raw ISTD Area'!$C$2:$CJ$57,MATCH($A38,'raw ISTD Area'!$C$2:$C$57,0),MATCH(U$2,'raw ISTD Area'!$C$2:$CJ$2,0)))/'raw ISTD Area Cal'!$AJ38</f>
        <v>1.0493573171370341</v>
      </c>
      <c r="V38" s="117">
        <f>(INDEX('raw ISTD Area'!$C$2:$CJ$57,MATCH($A38,'raw ISTD Area'!$C$2:$C$57,0),MATCH(V$2,'raw ISTD Area'!$C$2:$CJ$2,0)))/'raw ISTD Area Cal'!$AJ38</f>
        <v>2.1481542438871121E-3</v>
      </c>
      <c r="W38" s="117">
        <f>(INDEX('raw ISTD Area'!$C$2:$CJ$57,MATCH($A38,'raw ISTD Area'!$C$2:$C$57,0),MATCH(W$2,'raw ISTD Area'!$C$2:$CJ$2,0)))/'raw ISTD Area Cal'!$AJ38</f>
        <v>4.1359984695736934E-3</v>
      </c>
      <c r="X38" s="117">
        <f>(INDEX('raw ISTD Area'!$C$2:$CJ$57,MATCH($A38,'raw ISTD Area'!$C$2:$C$57,0),MATCH(X$2,'raw ISTD Area'!$C$2:$CJ$2,0)))/'raw ISTD Area Cal'!$AJ38</f>
        <v>3.6871304186122068E-3</v>
      </c>
      <c r="Y38" s="117">
        <f>(INDEX('raw ISTD Area'!$C$2:$CJ$57,MATCH($A38,'raw ISTD Area'!$C$2:$C$57,0),MATCH(Y$2,'raw ISTD Area'!$C$2:$CJ$2,0)))/'raw ISTD Area Cal'!$AJ38</f>
        <v>1.0349294154989863</v>
      </c>
      <c r="Z38" s="117">
        <f>(INDEX('raw ISTD Area'!$C$2:$CJ$57,MATCH($A38,'raw ISTD Area'!$C$2:$C$57,0),MATCH(Z$2,'raw ISTD Area'!$C$2:$CJ$2,0)))/'raw ISTD Area Cal'!$AJ38</f>
        <v>0.10381676778666371</v>
      </c>
      <c r="AA38" s="117">
        <f>(INDEX('raw ISTD Area'!$C$2:$CJ$57,MATCH($A38,'raw ISTD Area'!$C$2:$C$57,0),MATCH(AA$2,'raw ISTD Area'!$C$2:$CJ$2,0)))/'raw ISTD Area Cal'!$AJ38</f>
        <v>0.20510063728575903</v>
      </c>
      <c r="AB38" s="117">
        <f>(INDEX('raw ISTD Area'!$C$2:$CJ$57,MATCH($A38,'raw ISTD Area'!$C$2:$C$57,0),MATCH(AB$2,'raw ISTD Area'!$C$2:$CJ$2,0)))/'raw ISTD Area Cal'!$AJ38</f>
        <v>0.14671572865712573</v>
      </c>
      <c r="AC38" s="117">
        <f>(INDEX('raw ISTD Area'!$C$2:$CJ$57,MATCH($A38,'raw ISTD Area'!$C$2:$C$57,0),MATCH(AC$2,'raw ISTD Area'!$C$2:$CJ$2,0)))/'raw ISTD Area Cal'!$AJ38</f>
        <v>0.17977165441007517</v>
      </c>
      <c r="AD38" s="117">
        <f>(INDEX('raw ISTD Area'!$C$2:$CJ$57,MATCH($A38,'raw ISTD Area'!$C$2:$C$57,0),MATCH(AD$2,'raw ISTD Area'!$C$2:$CJ$2,0)))/'raw ISTD Area Cal'!$AJ38</f>
        <v>0.17977165441007517</v>
      </c>
      <c r="AE38" s="117">
        <f>(INDEX('raw ISTD Area'!$C$2:$CJ$57,MATCH($A38,'raw ISTD Area'!$C$2:$C$57,0),MATCH(AE$2,'raw ISTD Area'!$C$2:$CJ$2,0)))/'raw ISTD Area Cal'!$AJ38</f>
        <v>0.16701097696131292</v>
      </c>
      <c r="AF38" s="117">
        <f>(INDEX('raw ISTD Area'!$C$2:$CJ$57,MATCH($A38,'raw ISTD Area'!$C$2:$C$57,0),MATCH(AF$2,'raw ISTD Area'!$C$2:$CJ$2,0)))/'raw ISTD Area Cal'!$AJ38</f>
        <v>0.19791874847037524</v>
      </c>
      <c r="AG38" s="117">
        <f>(INDEX('raw ISTD Area'!$C$2:$CJ$57,MATCH($A38,'raw ISTD Area'!$C$2:$C$57,0),MATCH(AG$2,'raw ISTD Area'!$C$2:$CJ$2,0)))/'raw ISTD Area Cal'!$AJ38</f>
        <v>0.13158246293899564</v>
      </c>
      <c r="AH38" s="117">
        <f>(INDEX('raw ISTD Area'!$C$2:$CJ$57,MATCH($A38,'raw ISTD Area'!$C$2:$C$57,0),MATCH(AH$2,'raw ISTD Area'!$C$2:$CJ$2,0)))/'raw ISTD Area Cal'!$AJ38</f>
        <v>0.15848248399304468</v>
      </c>
      <c r="AI38" s="117">
        <f>(INDEX('raw ISTD Area'!$C$2:$CJ$57,MATCH($A38,'raw ISTD Area'!$C$2:$C$57,0),MATCH(AI$2,'raw ISTD Area'!$C$2:$CJ$2,0)))/'raw ISTD Area Cal'!$AJ38</f>
        <v>0.18922994548390648</v>
      </c>
      <c r="AJ38" s="117">
        <f>(INDEX('raw ISTD Area'!$C$2:$CJ$57,MATCH($A38,'raw ISTD Area'!$C$2:$C$57,0),MATCH(AJ$2,'raw ISTD Area'!$C$2:$CJ$2,0)))/'raw ISTD Area Cal'!$AJ38</f>
        <v>0.16819727109599686</v>
      </c>
      <c r="AK38" s="117">
        <f>(INDEX('raw ISTD Area'!$C$2:$CJ$57,MATCH($A38,'raw ISTD Area'!$C$2:$C$57,0),MATCH(AK$2,'raw ISTD Area'!$C$2:$CJ$2,0)))/'raw ISTD Area Cal'!$AJ38</f>
        <v>0.10240603962649904</v>
      </c>
      <c r="AL38" s="117">
        <f>(INDEX('raw ISTD Area'!$C$2:$CJ$57,MATCH($A38,'raw ISTD Area'!$C$2:$C$57,0),MATCH(AL$2,'raw ISTD Area'!$C$2:$CJ$2,0)))/'raw ISTD Area Cal'!$AJ38</f>
        <v>4.4886805096148606E-4</v>
      </c>
      <c r="AM38" s="117">
        <f>(INDEX('raw ISTD Area'!$C$2:$CJ$57,MATCH($A38,'raw ISTD Area'!$C$2:$C$57,0),MATCH(AM$2,'raw ISTD Area'!$C$2:$CJ$2,0)))/'raw ISTD Area Cal'!$AJ38</f>
        <v>4.1680604732137992E-4</v>
      </c>
      <c r="AN38" s="117">
        <f>(INDEX('raw ISTD Area'!$C$2:$CJ$57,MATCH($A38,'raw ISTD Area'!$C$2:$C$57,0),MATCH(AN$2,'raw ISTD Area'!$C$2:$CJ$2,0)))/'raw ISTD Area Cal'!$AJ38</f>
        <v>1.1542321310438212E-3</v>
      </c>
      <c r="AO38" s="117">
        <f>(INDEX('raw ISTD Area'!$C$2:$CJ$57,MATCH($A38,'raw ISTD Area'!$C$2:$C$57,0),MATCH(AO$2,'raw ISTD Area'!$C$2:$CJ$2,0)))/'raw ISTD Area Cal'!$AJ38</f>
        <v>0.84797587227352744</v>
      </c>
      <c r="AP38" s="117">
        <f>(INDEX('raw ISTD Area'!$C$2:$CJ$57,MATCH($A38,'raw ISTD Area'!$C$2:$C$57,0),MATCH(AP$2,'raw ISTD Area'!$C$2:$CJ$2,0)))/'raw ISTD Area Cal'!$AJ38</f>
        <v>0.91011203532805307</v>
      </c>
      <c r="AQ38" s="117">
        <f>(INDEX('raw ISTD Area'!$C$2:$CJ$57,MATCH($A38,'raw ISTD Area'!$C$2:$C$57,0),MATCH(AQ$2,'raw ISTD Area'!$C$2:$CJ$2,0)))/'raw ISTD Area Cal'!$AJ38</f>
        <v>1.9878442256865813E-3</v>
      </c>
      <c r="AR38" s="117">
        <f>(INDEX('raw ISTD Area'!$C$2:$CJ$57,MATCH($A38,'raw ISTD Area'!$C$2:$C$57,0),MATCH(AR$2,'raw ISTD Area'!$C$2:$CJ$2,0)))/'raw ISTD Area Cal'!$AJ38</f>
        <v>1.7954722038459442E-3</v>
      </c>
      <c r="AS38" s="117">
        <f>(INDEX('raw ISTD Area'!$C$2:$CJ$57,MATCH($A38,'raw ISTD Area'!$C$2:$C$57,0),MATCH(AS$2,'raw ISTD Area'!$C$2:$CJ$2,0)))/'raw ISTD Area Cal'!$AJ38</f>
        <v>9.6186010920318446E-5</v>
      </c>
      <c r="AT38" s="117">
        <f>(INDEX('raw ISTD Area'!$C$2:$CJ$57,MATCH($A38,'raw ISTD Area'!$C$2:$C$57,0),MATCH(AT$2,'raw ISTD Area'!$C$2:$CJ$2,0)))/'raw ISTD Area Cal'!$AJ38</f>
        <v>0.93425472406905308</v>
      </c>
      <c r="AU38" s="117">
        <f>(INDEX('raw ISTD Area'!$C$2:$CJ$57,MATCH($A38,'raw ISTD Area'!$C$2:$C$57,0),MATCH(AU$2,'raw ISTD Area'!$C$2:$CJ$2,0)))/'raw ISTD Area Cal'!$AJ38</f>
        <v>0.16149631233521466</v>
      </c>
      <c r="AV38" s="117">
        <f>(INDEX('raw ISTD Area'!$C$2:$CJ$57,MATCH($A38,'raw ISTD Area'!$C$2:$C$57,0),MATCH(AV$2,'raw ISTD Area'!$C$2:$CJ$2,0)))/'raw ISTD Area Cal'!$AJ38</f>
        <v>0.16608117885574986</v>
      </c>
      <c r="AW38" s="117">
        <f>(INDEX('raw ISTD Area'!$C$2:$CJ$57,MATCH($A38,'raw ISTD Area'!$C$2:$C$57,0),MATCH(AW$2,'raw ISTD Area'!$C$2:$CJ$2,0)))/'raw ISTD Area Cal'!$AJ38</f>
        <v>0.18009227444647624</v>
      </c>
      <c r="AX38" s="117">
        <f>(INDEX('raw ISTD Area'!$C$2:$CJ$57,MATCH($A38,'raw ISTD Area'!$C$2:$C$57,0),MATCH(AX$2,'raw ISTD Area'!$C$2:$CJ$2,0)))/'raw ISTD Area Cal'!$AJ38</f>
        <v>0.21622615254887587</v>
      </c>
      <c r="AY38" s="117">
        <f>(INDEX('raw ISTD Area'!$C$2:$CJ$57,MATCH($A38,'raw ISTD Area'!$C$2:$C$57,0),MATCH(AY$2,'raw ISTD Area'!$C$2:$CJ$2,0)))/'raw ISTD Area Cal'!$AJ38</f>
        <v>0.24238874751920247</v>
      </c>
      <c r="AZ38" s="117">
        <f>(INDEX('raw ISTD Area'!$C$2:$CJ$57,MATCH($A38,'raw ISTD Area'!$C$2:$C$57,0),MATCH(AZ$2,'raw ISTD Area'!$C$2:$CJ$2,0)))/'raw ISTD Area Cal'!$AJ38</f>
        <v>0.17480204384585871</v>
      </c>
      <c r="BA38" s="117">
        <f>(INDEX('raw ISTD Area'!$C$2:$CJ$57,MATCH($A38,'raw ISTD Area'!$C$2:$C$57,0),MATCH(BA$2,'raw ISTD Area'!$C$2:$CJ$2,0)))/'raw ISTD Area Cal'!$AJ38</f>
        <v>0.15550071765451481</v>
      </c>
      <c r="BB38" s="117">
        <f>(INDEX('raw ISTD Area'!$C$2:$CJ$57,MATCH($A38,'raw ISTD Area'!$C$2:$C$57,0),MATCH(BB$2,'raw ISTD Area'!$C$2:$CJ$2,0)))/'raw ISTD Area Cal'!$AJ38</f>
        <v>0.11087040858748706</v>
      </c>
      <c r="BC38" s="117">
        <f>(INDEX('raw ISTD Area'!$C$2:$CJ$57,MATCH($A38,'raw ISTD Area'!$C$2:$C$57,0),MATCH(BC$2,'raw ISTD Area'!$C$2:$CJ$2,0)))/'raw ISTD Area Cal'!$AJ38</f>
        <v>2.5649602912084917E-4</v>
      </c>
      <c r="BD38" s="117">
        <f>(INDEX('raw ISTD Area'!$C$2:$CJ$57,MATCH($A38,'raw ISTD Area'!$C$2:$C$57,0),MATCH(BD$2,'raw ISTD Area'!$C$2:$CJ$2,0)))/'raw ISTD Area Cal'!$AJ38</f>
        <v>1.0259841164833967E-3</v>
      </c>
      <c r="BE38" s="117">
        <f>(INDEX('raw ISTD Area'!$C$2:$CJ$57,MATCH($A38,'raw ISTD Area'!$C$2:$C$57,0),MATCH(BE$2,'raw ISTD Area'!$C$2:$CJ$2,0)))/'raw ISTD Area Cal'!$AJ38</f>
        <v>3.045890345810084E-3</v>
      </c>
      <c r="BF38" s="117">
        <f>(INDEX('raw ISTD Area'!$C$2:$CJ$57,MATCH($A38,'raw ISTD Area'!$C$2:$C$57,0),MATCH(BF$2,'raw ISTD Area'!$C$2:$CJ$2,0)))/'raw ISTD Area Cal'!$AJ38</f>
        <v>0.89706279984652992</v>
      </c>
      <c r="BG38" s="117">
        <f>(INDEX('raw ISTD Area'!$C$2:$CJ$57,MATCH($A38,'raw ISTD Area'!$C$2:$C$57,0),MATCH(BG$2,'raw ISTD Area'!$C$2:$CJ$2,0)))/'raw ISTD Area Cal'!$AJ38</f>
        <v>0.97721780894679522</v>
      </c>
      <c r="BH38" s="117">
        <f>(INDEX('raw ISTD Area'!$C$2:$CJ$57,MATCH($A38,'raw ISTD Area'!$C$2:$C$57,0),MATCH(BH$2,'raw ISTD Area'!$C$2:$CJ$2,0)))/'raw ISTD Area Cal'!$AJ38</f>
        <v>1.4107281601646706E-3</v>
      </c>
      <c r="BI38" s="117">
        <f>(INDEX('raw ISTD Area'!$C$2:$CJ$57,MATCH($A38,'raw ISTD Area'!$C$2:$C$57,0),MATCH(BI$2,'raw ISTD Area'!$C$2:$CJ$2,0)))/'raw ISTD Area Cal'!$AJ38</f>
        <v>3.0138283421699778E-3</v>
      </c>
      <c r="BJ38" s="117">
        <f>(INDEX('raw ISTD Area'!$C$2:$CJ$57,MATCH($A38,'raw ISTD Area'!$C$2:$C$57,0),MATCH(BJ$2,'raw ISTD Area'!$C$2:$CJ$2,0)))/'raw ISTD Area Cal'!$AJ38</f>
        <v>1.6031001820053072E-4</v>
      </c>
      <c r="BK38" s="117">
        <f>(INDEX('raw ISTD Area'!$C$2:$CJ$57,MATCH($A38,'raw ISTD Area'!$C$2:$C$57,0),MATCH(BK$2,'raw ISTD Area'!$C$2:$CJ$2,0)))/'raw ISTD Area Cal'!$AJ38</f>
        <v>0.79263685399070416</v>
      </c>
      <c r="BL38" s="117">
        <f>(INDEX('raw ISTD Area'!$C$2:$CJ$57,MATCH($A38,'raw ISTD Area'!$C$2:$C$57,0),MATCH(BL$2,'raw ISTD Area'!$C$2:$CJ$2,0)))/'raw ISTD Area Cal'!$AJ38</f>
        <v>0.12895337864050693</v>
      </c>
      <c r="BM38" s="117">
        <f>(INDEX('raw ISTD Area'!$C$2:$CJ$57,MATCH($A38,'raw ISTD Area'!$C$2:$C$57,0),MATCH(BM$2,'raw ISTD Area'!$C$2:$CJ$2,0)))/'raw ISTD Area Cal'!$AJ38</f>
        <v>0.13052441681887211</v>
      </c>
      <c r="BN38" s="117">
        <f>(INDEX('raw ISTD Area'!$C$2:$CJ$57,MATCH($A38,'raw ISTD Area'!$C$2:$C$57,0),MATCH(BN$2,'raw ISTD Area'!$C$2:$CJ$2,0)))/'raw ISTD Area Cal'!$AJ38</f>
        <v>0.12651666636385886</v>
      </c>
      <c r="BO38" s="117">
        <f>(INDEX('raw ISTD Area'!$C$2:$CJ$57,MATCH($A38,'raw ISTD Area'!$C$2:$C$57,0),MATCH(BO$2,'raw ISTD Area'!$C$2:$CJ$2,0)))/'raw ISTD Area Cal'!$AJ38</f>
        <v>0.19785462446309504</v>
      </c>
      <c r="BP38" s="117">
        <f>(INDEX('raw ISTD Area'!$C$2:$CJ$57,MATCH($A38,'raw ISTD Area'!$C$2:$C$57,0),MATCH(BP$2,'raw ISTD Area'!$C$2:$CJ$2,0)))/'raw ISTD Area Cal'!$AJ38</f>
        <v>2.8855803276095531E-4</v>
      </c>
      <c r="BQ38" s="117">
        <f>(INDEX('raw ISTD Area'!$C$2:$CJ$57,MATCH($A38,'raw ISTD Area'!$C$2:$C$57,0),MATCH(BQ$2,'raw ISTD Area'!$C$2:$CJ$2,0)))/'raw ISTD Area Cal'!$AJ38</f>
        <v>1.1862941346839275E-3</v>
      </c>
      <c r="BR38" s="117">
        <f>(INDEX('raw ISTD Area'!$C$2:$CJ$57,MATCH($A38,'raw ISTD Area'!$C$2:$C$57,0),MATCH(BR$2,'raw ISTD Area'!$C$2:$CJ$2,0)))/'raw ISTD Area Cal'!$AJ38</f>
        <v>1.0259841164833967E-3</v>
      </c>
      <c r="BS38" s="117">
        <f>(INDEX('raw ISTD Area'!$C$2:$CJ$57,MATCH($A38,'raw ISTD Area'!$C$2:$C$57,0),MATCH(BS$2,'raw ISTD Area'!$C$2:$CJ$2,0)))/'raw ISTD Area Cal'!$AJ38</f>
        <v>0.7422674462720974</v>
      </c>
      <c r="BT38" s="117">
        <f>(INDEX('raw ISTD Area'!$C$2:$CJ$57,MATCH($A38,'raw ISTD Area'!$C$2:$C$57,0),MATCH(BT$2,'raw ISTD Area'!$C$2:$CJ$2,0)))/'raw ISTD Area Cal'!$AJ38</f>
        <v>0.76891097129702568</v>
      </c>
      <c r="BU38" s="117">
        <f>(INDEX('raw ISTD Area'!$C$2:$CJ$57,MATCH($A38,'raw ISTD Area'!$C$2:$C$57,0),MATCH(BU$2,'raw ISTD Area'!$C$2:$CJ$2,0)))/'raw ISTD Area Cal'!$AJ38</f>
        <v>0.78850085552113047</v>
      </c>
      <c r="BV38" s="117">
        <f>(INDEX('raw ISTD Area'!$C$2:$CJ$57,MATCH($A38,'raw ISTD Area'!$C$2:$C$57,0),MATCH(BV$2,'raw ISTD Area'!$C$2:$CJ$2,0)))/'raw ISTD Area Cal'!$AJ38</f>
        <v>1.0703258675176635</v>
      </c>
      <c r="BW38" s="117">
        <f>(INDEX('raw ISTD Area'!$C$2:$CJ$57,MATCH($A38,'raw ISTD Area'!$C$2:$C$57,0),MATCH(BW$2,'raw ISTD Area'!$C$2:$CJ$2,0)))/'raw ISTD Area Cal'!$AJ38</f>
        <v>0.97939802519432251</v>
      </c>
      <c r="BX38" s="117">
        <f>(INDEX('raw ISTD Area'!$C$2:$CJ$57,MATCH($A38,'raw ISTD Area'!$C$2:$C$57,0),MATCH(BX$2,'raw ISTD Area'!$C$2:$CJ$2,0)))/'raw ISTD Area Cal'!$AJ38</f>
        <v>0.92069249652928808</v>
      </c>
      <c r="BY38" s="117">
        <f>(INDEX('raw ISTD Area'!$C$2:$CJ$57,MATCH($A38,'raw ISTD Area'!$C$2:$C$57,0),MATCH(BY$2,'raw ISTD Area'!$C$2:$CJ$2,0)))/'raw ISTD Area Cal'!$AJ38</f>
        <v>0.88965647700566541</v>
      </c>
      <c r="BZ38" s="117">
        <f>(INDEX('raw ISTD Area'!$C$2:$CJ$57,MATCH($A38,'raw ISTD Area'!$C$2:$C$57,0),MATCH(BZ$2,'raw ISTD Area'!$C$2:$CJ$2,0)))/'raw ISTD Area Cal'!$AJ38</f>
        <v>0.94502755729212873</v>
      </c>
      <c r="CA38" s="117">
        <f>(INDEX('raw ISTD Area'!$C$2:$CJ$57,MATCH($A38,'raw ISTD Area'!$C$2:$C$57,0),MATCH(CA$2,'raw ISTD Area'!$C$2:$CJ$2,0)))/'raw ISTD Area Cal'!$AJ38</f>
        <v>0.96323877535970903</v>
      </c>
      <c r="CB38" s="117">
        <f>(INDEX('raw ISTD Area'!$C$2:$CJ$57,MATCH($A38,'raw ISTD Area'!$C$2:$C$57,0),MATCH(CB$2,'raw ISTD Area'!$C$2:$CJ$2,0)))/'raw ISTD Area Cal'!$AJ38</f>
        <v>0.94188548093539826</v>
      </c>
      <c r="CC38" s="117">
        <f>(INDEX('raw ISTD Area'!$C$2:$CJ$57,MATCH($A38,'raw ISTD Area'!$C$2:$C$57,0),MATCH(CC$2,'raw ISTD Area'!$C$2:$CJ$2,0)))/'raw ISTD Area Cal'!$AJ38</f>
        <v>0.9328119339052483</v>
      </c>
      <c r="CD38" s="117">
        <f>(INDEX('raw ISTD Area'!$C$2:$CJ$57,MATCH($A38,'raw ISTD Area'!$C$2:$C$57,0),MATCH(CD$2,'raw ISTD Area'!$C$2:$CJ$2,0)))/'raw ISTD Area Cal'!$AJ38</f>
        <v>0.9437130151428843</v>
      </c>
      <c r="CE38" s="117">
        <f>(INDEX('raw ISTD Area'!$C$2:$CJ$57,MATCH($A38,'raw ISTD Area'!$C$2:$C$57,0),MATCH(CE$2,'raw ISTD Area'!$C$2:$CJ$2,0)))/'raw ISTD Area Cal'!$AJ38</f>
        <v>1.028452890763685</v>
      </c>
      <c r="CF38" s="117">
        <f>(INDEX('raw ISTD Area'!$C$2:$CJ$57,MATCH($A38,'raw ISTD Area'!$C$2:$C$57,0),MATCH(CF$2,'raw ISTD Area'!$C$2:$CJ$2,0)))/'raw ISTD Area Cal'!$AJ38</f>
        <v>1.0958472224151881</v>
      </c>
      <c r="CG38" s="117">
        <f>(INDEX('raw ISTD Area'!$C$2:$CJ$57,MATCH($A38,'raw ISTD Area'!$C$2:$C$57,0),MATCH(CG$2,'raw ISTD Area'!$C$2:$CJ$2,0)))/'raw ISTD Area Cal'!$AJ38</f>
        <v>1.1040230333434151</v>
      </c>
      <c r="CH38" s="117">
        <f>(INDEX('raw ISTD Area'!$C$2:$CJ$57,MATCH($A38,'raw ISTD Area'!$C$2:$C$57,0),MATCH(CH$2,'raw ISTD Area'!$C$2:$CJ$2,0)))/'raw ISTD Area Cal'!$AJ38</f>
        <v>1.1181944389523419</v>
      </c>
      <c r="CJ38" s="148">
        <f t="shared" si="0"/>
        <v>0.16687311034566049</v>
      </c>
    </row>
    <row r="39" spans="1:88" x14ac:dyDescent="0.25">
      <c r="A39" s="101" t="s">
        <v>180</v>
      </c>
      <c r="C39" s="117">
        <f>(INDEX('raw ISTD Area'!$C$2:$CJ$57,MATCH($A39,'raw ISTD Area'!$C$2:$C$57,0),MATCH(C$2,'raw ISTD Area'!$C$2:$CJ$2,0)))/'raw ISTD Area Cal'!$AJ39</f>
        <v>5.6210828079182324E-4</v>
      </c>
      <c r="D39" s="117">
        <f>(INDEX('raw ISTD Area'!$C$2:$CJ$57,MATCH($A39,'raw ISTD Area'!$C$2:$C$57,0),MATCH(D$2,'raw ISTD Area'!$C$2:$CJ$2,0)))/'raw ISTD Area Cal'!$AJ39</f>
        <v>1.4052707019795581E-4</v>
      </c>
      <c r="E39" s="117">
        <f>(INDEX('raw ISTD Area'!$C$2:$CJ$57,MATCH($A39,'raw ISTD Area'!$C$2:$C$57,0),MATCH(E$2,'raw ISTD Area'!$C$2:$CJ$2,0)))/'raw ISTD Area Cal'!$AJ39</f>
        <v>2.107906052969337E-4</v>
      </c>
      <c r="F39" s="117">
        <f>(INDEX('raw ISTD Area'!$C$2:$CJ$57,MATCH($A39,'raw ISTD Area'!$C$2:$C$57,0),MATCH(F$2,'raw ISTD Area'!$C$2:$CJ$2,0)))/'raw ISTD Area Cal'!$AJ39</f>
        <v>1.0488237884224432</v>
      </c>
      <c r="G39" s="117">
        <f>(INDEX('raw ISTD Area'!$C$2:$CJ$57,MATCH($A39,'raw ISTD Area'!$C$2:$C$57,0),MATCH(G$2,'raw ISTD Area'!$C$2:$CJ$2,0)))/'raw ISTD Area Cal'!$AJ39</f>
        <v>1.0488237884224432</v>
      </c>
      <c r="H39" s="117">
        <f>(INDEX('raw ISTD Area'!$C$2:$CJ$57,MATCH($A39,'raw ISTD Area'!$C$2:$C$57,0),MATCH(H$2,'raw ISTD Area'!$C$2:$CJ$2,0)))/'raw ISTD Area Cal'!$AJ39</f>
        <v>0.99739088072999127</v>
      </c>
      <c r="I39" s="117">
        <f>(INDEX('raw ISTD Area'!$C$2:$CJ$57,MATCH($A39,'raw ISTD Area'!$C$2:$C$57,0),MATCH(I$2,'raw ISTD Area'!$C$2:$CJ$2,0)))/'raw ISTD Area Cal'!$AJ39</f>
        <v>1.0736268163123823</v>
      </c>
      <c r="J39" s="117">
        <f>(INDEX('raw ISTD Area'!$C$2:$CJ$57,MATCH($A39,'raw ISTD Area'!$C$2:$C$57,0),MATCH(J$2,'raw ISTD Area'!$C$2:$CJ$2,0)))/'raw ISTD Area Cal'!$AJ39</f>
        <v>1.008141201600135</v>
      </c>
      <c r="K39" s="117">
        <f>(INDEX('raw ISTD Area'!$C$2:$CJ$57,MATCH($A39,'raw ISTD Area'!$C$2:$C$57,0),MATCH(K$2,'raw ISTD Area'!$C$2:$CJ$2,0)))/'raw ISTD Area Cal'!$AJ39</f>
        <v>1.0729944444964916</v>
      </c>
      <c r="L39" s="117">
        <f>(INDEX('raw ISTD Area'!$C$2:$CJ$57,MATCH($A39,'raw ISTD Area'!$C$2:$C$57,0),MATCH(L$2,'raw ISTD Area'!$C$2:$CJ$2,0)))/'raw ISTD Area Cal'!$AJ39</f>
        <v>1.0309768505073027</v>
      </c>
      <c r="M39" s="117">
        <f>(INDEX('raw ISTD Area'!$C$2:$CJ$57,MATCH($A39,'raw ISTD Area'!$C$2:$C$57,0),MATCH(M$2,'raw ISTD Area'!$C$2:$CJ$2,0)))/'raw ISTD Area Cal'!$AJ39</f>
        <v>1.0692002136011467</v>
      </c>
      <c r="N39" s="117">
        <f>(INDEX('raw ISTD Area'!$C$2:$CJ$57,MATCH($A39,'raw ISTD Area'!$C$2:$C$57,0),MATCH(N$2,'raw ISTD Area'!$C$2:$CJ$2,0)))/'raw ISTD Area Cal'!$AJ39</f>
        <v>1.0609793799945664</v>
      </c>
      <c r="O39" s="117">
        <f>(INDEX('raw ISTD Area'!$C$2:$CJ$57,MATCH($A39,'raw ISTD Area'!$C$2:$C$57,0),MATCH(O$2,'raw ISTD Area'!$C$2:$CJ$2,0)))/'raw ISTD Area Cal'!$AJ39</f>
        <v>1.0421487525880402</v>
      </c>
      <c r="P39" s="117">
        <f>(INDEX('raw ISTD Area'!$C$2:$CJ$57,MATCH($A39,'raw ISTD Area'!$C$2:$C$57,0),MATCH(P$2,'raw ISTD Area'!$C$2:$CJ$2,0)))/'raw ISTD Area Cal'!$AJ39</f>
        <v>1.0020282740465238</v>
      </c>
      <c r="Q39" s="117">
        <f>(INDEX('raw ISTD Area'!$C$2:$CJ$57,MATCH($A39,'raw ISTD Area'!$C$2:$C$57,0),MATCH(Q$2,'raw ISTD Area'!$C$2:$CJ$2,0)))/'raw ISTD Area Cal'!$AJ39</f>
        <v>1.0940735050261849</v>
      </c>
      <c r="R39" s="117">
        <f>(INDEX('raw ISTD Area'!$C$2:$CJ$57,MATCH($A39,'raw ISTD Area'!$C$2:$C$57,0),MATCH(R$2,'raw ISTD Area'!$C$2:$CJ$2,0)))/'raw ISTD Area Cal'!$AJ39</f>
        <v>1.020648110847753</v>
      </c>
      <c r="S39" s="117">
        <f>(INDEX('raw ISTD Area'!$C$2:$CJ$57,MATCH($A39,'raw ISTD Area'!$C$2:$C$57,0),MATCH(S$2,'raw ISTD Area'!$C$2:$CJ$2,0)))/'raw ISTD Area Cal'!$AJ39</f>
        <v>0.99500192053662606</v>
      </c>
      <c r="T39" s="117">
        <f>(INDEX('raw ISTD Area'!$C$2:$CJ$57,MATCH($A39,'raw ISTD Area'!$C$2:$C$57,0),MATCH(T$2,'raw ISTD Area'!$C$2:$CJ$2,0)))/'raw ISTD Area Cal'!$AJ39</f>
        <v>0.9455363918269456</v>
      </c>
      <c r="U39" s="117">
        <f>(INDEX('raw ISTD Area'!$C$2:$CJ$57,MATCH($A39,'raw ISTD Area'!$C$2:$C$57,0),MATCH(U$2,'raw ISTD Area'!$C$2:$CJ$2,0)))/'raw ISTD Area Cal'!$AJ39</f>
        <v>0.93773713943095904</v>
      </c>
      <c r="V39" s="117">
        <f>(INDEX('raw ISTD Area'!$C$2:$CJ$57,MATCH($A39,'raw ISTD Area'!$C$2:$C$57,0),MATCH(V$2,'raw ISTD Area'!$C$2:$CJ$2,0)))/'raw ISTD Area Cal'!$AJ39</f>
        <v>2.8105414039591162E-4</v>
      </c>
      <c r="W39" s="117">
        <f>(INDEX('raw ISTD Area'!$C$2:$CJ$57,MATCH($A39,'raw ISTD Area'!$C$2:$C$57,0),MATCH(W$2,'raw ISTD Area'!$C$2:$CJ$2,0)))/'raw ISTD Area Cal'!$AJ39</f>
        <v>2.107906052969337E-4</v>
      </c>
      <c r="X39" s="117">
        <f>(INDEX('raw ISTD Area'!$C$2:$CJ$57,MATCH($A39,'raw ISTD Area'!$C$2:$C$57,0),MATCH(X$2,'raw ISTD Area'!$C$2:$CJ$2,0)))/'raw ISTD Area Cal'!$AJ39</f>
        <v>2.8105414039591162E-4</v>
      </c>
      <c r="Y39" s="117">
        <f>(INDEX('raw ISTD Area'!$C$2:$CJ$57,MATCH($A39,'raw ISTD Area'!$C$2:$C$57,0),MATCH(Y$2,'raw ISTD Area'!$C$2:$CJ$2,0)))/'raw ISTD Area Cal'!$AJ39</f>
        <v>1.0222641721550294</v>
      </c>
      <c r="Z39" s="117">
        <f>(INDEX('raw ISTD Area'!$C$2:$CJ$57,MATCH($A39,'raw ISTD Area'!$C$2:$C$57,0),MATCH(Z$2,'raw ISTD Area'!$C$2:$CJ$2,0)))/'raw ISTD Area Cal'!$AJ39</f>
        <v>0.37829887297289699</v>
      </c>
      <c r="AA39" s="117">
        <f>(INDEX('raw ISTD Area'!$C$2:$CJ$57,MATCH($A39,'raw ISTD Area'!$C$2:$C$57,0),MATCH(AA$2,'raw ISTD Area'!$C$2:$CJ$2,0)))/'raw ISTD Area Cal'!$AJ39</f>
        <v>0.41357116759258394</v>
      </c>
      <c r="AB39" s="117">
        <f>(INDEX('raw ISTD Area'!$C$2:$CJ$57,MATCH($A39,'raw ISTD Area'!$C$2:$C$57,0),MATCH(AB$2,'raw ISTD Area'!$C$2:$CJ$2,0)))/'raw ISTD Area Cal'!$AJ39</f>
        <v>0.38911945737813963</v>
      </c>
      <c r="AC39" s="117">
        <f>(INDEX('raw ISTD Area'!$C$2:$CJ$57,MATCH($A39,'raw ISTD Area'!$C$2:$C$57,0),MATCH(AC$2,'raw ISTD Area'!$C$2:$CJ$2,0)))/'raw ISTD Area Cal'!$AJ39</f>
        <v>0.4081608753899626</v>
      </c>
      <c r="AD39" s="117">
        <f>(INDEX('raw ISTD Area'!$C$2:$CJ$57,MATCH($A39,'raw ISTD Area'!$C$2:$C$57,0),MATCH(AD$2,'raw ISTD Area'!$C$2:$CJ$2,0)))/'raw ISTD Area Cal'!$AJ39</f>
        <v>0.46099905378439399</v>
      </c>
      <c r="AE39" s="117">
        <f>(INDEX('raw ISTD Area'!$C$2:$CJ$57,MATCH($A39,'raw ISTD Area'!$C$2:$C$57,0),MATCH(AE$2,'raw ISTD Area'!$C$2:$CJ$2,0)))/'raw ISTD Area Cal'!$AJ39</f>
        <v>0.33459495414133278</v>
      </c>
      <c r="AF39" s="117">
        <f>(INDEX('raw ISTD Area'!$C$2:$CJ$57,MATCH($A39,'raw ISTD Area'!$C$2:$C$57,0),MATCH(AF$2,'raw ISTD Area'!$C$2:$CJ$2,0)))/'raw ISTD Area Cal'!$AJ39</f>
        <v>0.41989488575149192</v>
      </c>
      <c r="AG39" s="117">
        <f>(INDEX('raw ISTD Area'!$C$2:$CJ$57,MATCH($A39,'raw ISTD Area'!$C$2:$C$57,0),MATCH(AG$2,'raw ISTD Area'!$C$2:$CJ$2,0)))/'raw ISTD Area Cal'!$AJ39</f>
        <v>0.42551596855941015</v>
      </c>
      <c r="AH39" s="117">
        <f>(INDEX('raw ISTD Area'!$C$2:$CJ$57,MATCH($A39,'raw ISTD Area'!$C$2:$C$57,0),MATCH(AH$2,'raw ISTD Area'!$C$2:$CJ$2,0)))/'raw ISTD Area Cal'!$AJ39</f>
        <v>0.31337536654144144</v>
      </c>
      <c r="AI39" s="117">
        <f>(INDEX('raw ISTD Area'!$C$2:$CJ$57,MATCH($A39,'raw ISTD Area'!$C$2:$C$57,0),MATCH(AI$2,'raw ISTD Area'!$C$2:$CJ$2,0)))/'raw ISTD Area Cal'!$AJ39</f>
        <v>0.40261005611714334</v>
      </c>
      <c r="AJ39" s="117">
        <f>(INDEX('raw ISTD Area'!$C$2:$CJ$57,MATCH($A39,'raw ISTD Area'!$C$2:$C$57,0),MATCH(AJ$2,'raw ISTD Area'!$C$2:$CJ$2,0)))/'raw ISTD Area Cal'!$AJ39</f>
        <v>0.37541806803383893</v>
      </c>
      <c r="AK39" s="117">
        <f>(INDEX('raw ISTD Area'!$C$2:$CJ$57,MATCH($A39,'raw ISTD Area'!$C$2:$C$57,0),MATCH(AK$2,'raw ISTD Area'!$C$2:$CJ$2,0)))/'raw ISTD Area Cal'!$AJ39</f>
        <v>0.39600528381783945</v>
      </c>
      <c r="AL39" s="117">
        <f>(INDEX('raw ISTD Area'!$C$2:$CJ$57,MATCH($A39,'raw ISTD Area'!$C$2:$C$57,0),MATCH(AL$2,'raw ISTD Area'!$C$2:$CJ$2,0)))/'raw ISTD Area Cal'!$AJ39</f>
        <v>4.9184474569284532E-4</v>
      </c>
      <c r="AM39" s="117">
        <f>(INDEX('raw ISTD Area'!$C$2:$CJ$57,MATCH($A39,'raw ISTD Area'!$C$2:$C$57,0),MATCH(AM$2,'raw ISTD Area'!$C$2:$CJ$2,0)))/'raw ISTD Area Cal'!$AJ39</f>
        <v>2.107906052969337E-4</v>
      </c>
      <c r="AN39" s="117">
        <f>(INDEX('raw ISTD Area'!$C$2:$CJ$57,MATCH($A39,'raw ISTD Area'!$C$2:$C$57,0),MATCH(AN$2,'raw ISTD Area'!$C$2:$CJ$2,0)))/'raw ISTD Area Cal'!$AJ39</f>
        <v>5.6210828079182324E-4</v>
      </c>
      <c r="AO39" s="117">
        <f>(INDEX('raw ISTD Area'!$C$2:$CJ$57,MATCH($A39,'raw ISTD Area'!$C$2:$C$57,0),MATCH(AO$2,'raw ISTD Area'!$C$2:$CJ$2,0)))/'raw ISTD Area Cal'!$AJ39</f>
        <v>0.93872082892234476</v>
      </c>
      <c r="AP39" s="117">
        <f>(INDEX('raw ISTD Area'!$C$2:$CJ$57,MATCH($A39,'raw ISTD Area'!$C$2:$C$57,0),MATCH(AP$2,'raw ISTD Area'!$C$2:$CJ$2,0)))/'raw ISTD Area Cal'!$AJ39</f>
        <v>0.94546612829184662</v>
      </c>
      <c r="AQ39" s="117">
        <f>(INDEX('raw ISTD Area'!$C$2:$CJ$57,MATCH($A39,'raw ISTD Area'!$C$2:$C$57,0),MATCH(AQ$2,'raw ISTD Area'!$C$2:$CJ$2,0)))/'raw ISTD Area Cal'!$AJ39</f>
        <v>3.5131767549488949E-4</v>
      </c>
      <c r="AR39" s="117">
        <f>(INDEX('raw ISTD Area'!$C$2:$CJ$57,MATCH($A39,'raw ISTD Area'!$C$2:$C$57,0),MATCH(AR$2,'raw ISTD Area'!$C$2:$CJ$2,0)))/'raw ISTD Area Cal'!$AJ39</f>
        <v>2.107906052969337E-4</v>
      </c>
      <c r="AS39" s="117">
        <f>(INDEX('raw ISTD Area'!$C$2:$CJ$57,MATCH($A39,'raw ISTD Area'!$C$2:$C$57,0),MATCH(AS$2,'raw ISTD Area'!$C$2:$CJ$2,0)))/'raw ISTD Area Cal'!$AJ39</f>
        <v>2.107906052969337E-4</v>
      </c>
      <c r="AT39" s="117">
        <f>(INDEX('raw ISTD Area'!$C$2:$CJ$57,MATCH($A39,'raw ISTD Area'!$C$2:$C$57,0),MATCH(AT$2,'raw ISTD Area'!$C$2:$CJ$2,0)))/'raw ISTD Area Cal'!$AJ39</f>
        <v>0.95846488228515758</v>
      </c>
      <c r="AU39" s="117">
        <f>(INDEX('raw ISTD Area'!$C$2:$CJ$57,MATCH($A39,'raw ISTD Area'!$C$2:$C$57,0),MATCH(AU$2,'raw ISTD Area'!$C$2:$CJ$2,0)))/'raw ISTD Area Cal'!$AJ39</f>
        <v>0.35799271132929239</v>
      </c>
      <c r="AV39" s="117">
        <f>(INDEX('raw ISTD Area'!$C$2:$CJ$57,MATCH($A39,'raw ISTD Area'!$C$2:$C$57,0),MATCH(AV$2,'raw ISTD Area'!$C$2:$CJ$2,0)))/'raw ISTD Area Cal'!$AJ39</f>
        <v>0.33276810222875935</v>
      </c>
      <c r="AW39" s="117">
        <f>(INDEX('raw ISTD Area'!$C$2:$CJ$57,MATCH($A39,'raw ISTD Area'!$C$2:$C$57,0),MATCH(AW$2,'raw ISTD Area'!$C$2:$CJ$2,0)))/'raw ISTD Area Cal'!$AJ39</f>
        <v>0.35370663568825478</v>
      </c>
      <c r="AX39" s="117">
        <f>(INDEX('raw ISTD Area'!$C$2:$CJ$57,MATCH($A39,'raw ISTD Area'!$C$2:$C$57,0),MATCH(AX$2,'raw ISTD Area'!$C$2:$CJ$2,0)))/'raw ISTD Area Cal'!$AJ39</f>
        <v>0.3551821699253333</v>
      </c>
      <c r="AY39" s="117">
        <f>(INDEX('raw ISTD Area'!$C$2:$CJ$57,MATCH($A39,'raw ISTD Area'!$C$2:$C$57,0),MATCH(AY$2,'raw ISTD Area'!$C$2:$CJ$2,0)))/'raw ISTD Area Cal'!$AJ39</f>
        <v>0.45432401794999111</v>
      </c>
      <c r="AZ39" s="117">
        <f>(INDEX('raw ISTD Area'!$C$2:$CJ$57,MATCH($A39,'raw ISTD Area'!$C$2:$C$57,0),MATCH(AZ$2,'raw ISTD Area'!$C$2:$CJ$2,0)))/'raw ISTD Area Cal'!$AJ39</f>
        <v>0.39481080372115684</v>
      </c>
      <c r="BA39" s="117">
        <f>(INDEX('raw ISTD Area'!$C$2:$CJ$57,MATCH($A39,'raw ISTD Area'!$C$2:$C$57,0),MATCH(BA$2,'raw ISTD Area'!$C$2:$CJ$2,0)))/'raw ISTD Area Cal'!$AJ39</f>
        <v>0.33775681322078677</v>
      </c>
      <c r="BB39" s="117">
        <f>(INDEX('raw ISTD Area'!$C$2:$CJ$57,MATCH($A39,'raw ISTD Area'!$C$2:$C$57,0),MATCH(BB$2,'raw ISTD Area'!$C$2:$CJ$2,0)))/'raw ISTD Area Cal'!$AJ39</f>
        <v>0.38335784750002344</v>
      </c>
      <c r="BC39" s="117">
        <f>(INDEX('raw ISTD Area'!$C$2:$CJ$57,MATCH($A39,'raw ISTD Area'!$C$2:$C$57,0),MATCH(BC$2,'raw ISTD Area'!$C$2:$CJ$2,0)))/'raw ISTD Area Cal'!$AJ39</f>
        <v>1.4052707019795581E-4</v>
      </c>
      <c r="BD39" s="117">
        <f>(INDEX('raw ISTD Area'!$C$2:$CJ$57,MATCH($A39,'raw ISTD Area'!$C$2:$C$57,0),MATCH(BD$2,'raw ISTD Area'!$C$2:$CJ$2,0)))/'raw ISTD Area Cal'!$AJ39</f>
        <v>2.107906052969337E-4</v>
      </c>
      <c r="BE39" s="117">
        <f>(INDEX('raw ISTD Area'!$C$2:$CJ$57,MATCH($A39,'raw ISTD Area'!$C$2:$C$57,0),MATCH(BE$2,'raw ISTD Area'!$C$2:$CJ$2,0)))/'raw ISTD Area Cal'!$AJ39</f>
        <v>4.2158121059386741E-4</v>
      </c>
      <c r="BF39" s="117">
        <f>(INDEX('raw ISTD Area'!$C$2:$CJ$57,MATCH($A39,'raw ISTD Area'!$C$2:$C$57,0),MATCH(BF$2,'raw ISTD Area'!$C$2:$CJ$2,0)))/'raw ISTD Area Cal'!$AJ39</f>
        <v>1.0072277756438481</v>
      </c>
      <c r="BG39" s="117">
        <f>(INDEX('raw ISTD Area'!$C$2:$CJ$57,MATCH($A39,'raw ISTD Area'!$C$2:$C$57,0),MATCH(BG$2,'raw ISTD Area'!$C$2:$CJ$2,0)))/'raw ISTD Area Cal'!$AJ39</f>
        <v>0.99359664983464646</v>
      </c>
      <c r="BH39" s="117">
        <f>(INDEX('raw ISTD Area'!$C$2:$CJ$57,MATCH($A39,'raw ISTD Area'!$C$2:$C$57,0),MATCH(BH$2,'raw ISTD Area'!$C$2:$CJ$2,0)))/'raw ISTD Area Cal'!$AJ39</f>
        <v>2.8105414039591162E-4</v>
      </c>
      <c r="BI39" s="117">
        <f>(INDEX('raw ISTD Area'!$C$2:$CJ$57,MATCH($A39,'raw ISTD Area'!$C$2:$C$57,0),MATCH(BI$2,'raw ISTD Area'!$C$2:$CJ$2,0)))/'raw ISTD Area Cal'!$AJ39</f>
        <v>4.9184474569284532E-4</v>
      </c>
      <c r="BJ39" s="117">
        <f>(INDEX('raw ISTD Area'!$C$2:$CJ$57,MATCH($A39,'raw ISTD Area'!$C$2:$C$57,0),MATCH(BJ$2,'raw ISTD Area'!$C$2:$CJ$2,0)))/'raw ISTD Area Cal'!$AJ39</f>
        <v>7.0263535098977905E-5</v>
      </c>
      <c r="BK39" s="117">
        <f>(INDEX('raw ISTD Area'!$C$2:$CJ$57,MATCH($A39,'raw ISTD Area'!$C$2:$C$57,0),MATCH(BK$2,'raw ISTD Area'!$C$2:$CJ$2,0)))/'raw ISTD Area Cal'!$AJ39</f>
        <v>1.0512830121509074</v>
      </c>
      <c r="BL39" s="117">
        <f>(INDEX('raw ISTD Area'!$C$2:$CJ$57,MATCH($A39,'raw ISTD Area'!$C$2:$C$57,0),MATCH(BL$2,'raw ISTD Area'!$C$2:$CJ$2,0)))/'raw ISTD Area Cal'!$AJ39</f>
        <v>0.33761628615058881</v>
      </c>
      <c r="BM39" s="117">
        <f>(INDEX('raw ISTD Area'!$C$2:$CJ$57,MATCH($A39,'raw ISTD Area'!$C$2:$C$57,0),MATCH(BM$2,'raw ISTD Area'!$C$2:$CJ$2,0)))/'raw ISTD Area Cal'!$AJ39</f>
        <v>0.43809314134212723</v>
      </c>
      <c r="BN39" s="117">
        <f>(INDEX('raw ISTD Area'!$C$2:$CJ$57,MATCH($A39,'raw ISTD Area'!$C$2:$C$57,0),MATCH(BN$2,'raw ISTD Area'!$C$2:$CJ$2,0)))/'raw ISTD Area Cal'!$AJ39</f>
        <v>0.32110435540232901</v>
      </c>
      <c r="BO39" s="117">
        <f>(INDEX('raw ISTD Area'!$C$2:$CJ$57,MATCH($A39,'raw ISTD Area'!$C$2:$C$57,0),MATCH(BO$2,'raw ISTD Area'!$C$2:$CJ$2,0)))/'raw ISTD Area Cal'!$AJ39</f>
        <v>0.39101657282581204</v>
      </c>
      <c r="BP39" s="117">
        <f>(INDEX('raw ISTD Area'!$C$2:$CJ$57,MATCH($A39,'raw ISTD Area'!$C$2:$C$57,0),MATCH(BP$2,'raw ISTD Area'!$C$2:$CJ$2,0)))/'raw ISTD Area Cal'!$AJ39</f>
        <v>3.5131767549488949E-4</v>
      </c>
      <c r="BQ39" s="117">
        <f>(INDEX('raw ISTD Area'!$C$2:$CJ$57,MATCH($A39,'raw ISTD Area'!$C$2:$C$57,0),MATCH(BQ$2,'raw ISTD Area'!$C$2:$CJ$2,0)))/'raw ISTD Area Cal'!$AJ39</f>
        <v>2.107906052969337E-4</v>
      </c>
      <c r="BR39" s="117">
        <f>(INDEX('raw ISTD Area'!$C$2:$CJ$57,MATCH($A39,'raw ISTD Area'!$C$2:$C$57,0),MATCH(BR$2,'raw ISTD Area'!$C$2:$CJ$2,0)))/'raw ISTD Area Cal'!$AJ39</f>
        <v>1.4052707019795581E-4</v>
      </c>
      <c r="BS39" s="117">
        <f>(INDEX('raw ISTD Area'!$C$2:$CJ$57,MATCH($A39,'raw ISTD Area'!$C$2:$C$57,0),MATCH(BS$2,'raw ISTD Area'!$C$2:$CJ$2,0)))/'raw ISTD Area Cal'!$AJ39</f>
        <v>0.86599807009490259</v>
      </c>
      <c r="BT39" s="117">
        <f>(INDEX('raw ISTD Area'!$C$2:$CJ$57,MATCH($A39,'raw ISTD Area'!$C$2:$C$57,0),MATCH(BT$2,'raw ISTD Area'!$C$2:$CJ$2,0)))/'raw ISTD Area Cal'!$AJ39</f>
        <v>0.86346858283133943</v>
      </c>
      <c r="BU39" s="117">
        <f>(INDEX('raw ISTD Area'!$C$2:$CJ$57,MATCH($A39,'raw ISTD Area'!$C$2:$C$57,0),MATCH(BU$2,'raw ISTD Area'!$C$2:$CJ$2,0)))/'raw ISTD Area Cal'!$AJ39</f>
        <v>0.89902193159142219</v>
      </c>
      <c r="BV39" s="117">
        <f>(INDEX('raw ISTD Area'!$C$2:$CJ$57,MATCH($A39,'raw ISTD Area'!$C$2:$C$57,0),MATCH(BV$2,'raw ISTD Area'!$C$2:$CJ$2,0)))/'raw ISTD Area Cal'!$AJ39</f>
        <v>0.99795298901078311</v>
      </c>
      <c r="BW39" s="117">
        <f>(INDEX('raw ISTD Area'!$C$2:$CJ$57,MATCH($A39,'raw ISTD Area'!$C$2:$C$57,0),MATCH(BW$2,'raw ISTD Area'!$C$2:$CJ$2,0)))/'raw ISTD Area Cal'!$AJ39</f>
        <v>1.0148162374345377</v>
      </c>
      <c r="BX39" s="117">
        <f>(INDEX('raw ISTD Area'!$C$2:$CJ$57,MATCH($A39,'raw ISTD Area'!$C$2:$C$57,0),MATCH(BX$2,'raw ISTD Area'!$C$2:$CJ$2,0)))/'raw ISTD Area Cal'!$AJ39</f>
        <v>1.065265455635604</v>
      </c>
      <c r="BY39" s="117">
        <f>(INDEX('raw ISTD Area'!$C$2:$CJ$57,MATCH($A39,'raw ISTD Area'!$C$2:$C$57,0),MATCH(BY$2,'raw ISTD Area'!$C$2:$CJ$2,0)))/'raw ISTD Area Cal'!$AJ39</f>
        <v>1.0146757103643398</v>
      </c>
      <c r="BZ39" s="117">
        <f>(INDEX('raw ISTD Area'!$C$2:$CJ$57,MATCH($A39,'raw ISTD Area'!$C$2:$C$57,0),MATCH(BZ$2,'raw ISTD Area'!$C$2:$CJ$2,0)))/'raw ISTD Area Cal'!$AJ39</f>
        <v>1.0231775981113163</v>
      </c>
      <c r="CA39" s="117">
        <f>(INDEX('raw ISTD Area'!$C$2:$CJ$57,MATCH($A39,'raw ISTD Area'!$C$2:$C$57,0),MATCH(CA$2,'raw ISTD Area'!$C$2:$CJ$2,0)))/'raw ISTD Area Cal'!$AJ39</f>
        <v>1.03666819685032</v>
      </c>
      <c r="CB39" s="117">
        <f>(INDEX('raw ISTD Area'!$C$2:$CJ$57,MATCH($A39,'raw ISTD Area'!$C$2:$C$57,0),MATCH(CB$2,'raw ISTD Area'!$C$2:$CJ$2,0)))/'raw ISTD Area Cal'!$AJ39</f>
        <v>1.0185402047947836</v>
      </c>
      <c r="CC39" s="117">
        <f>(INDEX('raw ISTD Area'!$C$2:$CJ$57,MATCH($A39,'raw ISTD Area'!$C$2:$C$57,0),MATCH(CC$2,'raw ISTD Area'!$C$2:$CJ$2,0)))/'raw ISTD Area Cal'!$AJ39</f>
        <v>0.98973215540420267</v>
      </c>
      <c r="CD39" s="117">
        <f>(INDEX('raw ISTD Area'!$C$2:$CJ$57,MATCH($A39,'raw ISTD Area'!$C$2:$C$57,0),MATCH(CD$2,'raw ISTD Area'!$C$2:$CJ$2,0)))/'raw ISTD Area Cal'!$AJ39</f>
        <v>1.0410947995615556</v>
      </c>
      <c r="CE39" s="117">
        <f>(INDEX('raw ISTD Area'!$C$2:$CJ$57,MATCH($A39,'raw ISTD Area'!$C$2:$C$57,0),MATCH(CE$2,'raw ISTD Area'!$C$2:$CJ$2,0)))/'raw ISTD Area Cal'!$AJ39</f>
        <v>0.97638208373539692</v>
      </c>
      <c r="CF39" s="117">
        <f>(INDEX('raw ISTD Area'!$C$2:$CJ$57,MATCH($A39,'raw ISTD Area'!$C$2:$C$57,0),MATCH(CF$2,'raw ISTD Area'!$C$2:$CJ$2,0)))/'raw ISTD Area Cal'!$AJ39</f>
        <v>0.92417627715685635</v>
      </c>
      <c r="CG39" s="117">
        <f>(INDEX('raw ISTD Area'!$C$2:$CJ$57,MATCH($A39,'raw ISTD Area'!$C$2:$C$57,0),MATCH(CG$2,'raw ISTD Area'!$C$2:$CJ$2,0)))/'raw ISTD Area Cal'!$AJ39</f>
        <v>0.8878500295106847</v>
      </c>
      <c r="CH39" s="117">
        <f>(INDEX('raw ISTD Area'!$C$2:$CJ$57,MATCH($A39,'raw ISTD Area'!$C$2:$C$57,0),MATCH(CH$2,'raw ISTD Area'!$C$2:$CJ$2,0)))/'raw ISTD Area Cal'!$AJ39</f>
        <v>0.84787007803936632</v>
      </c>
      <c r="CJ39" s="148">
        <f t="shared" si="0"/>
        <v>0.3843731555822037</v>
      </c>
    </row>
    <row r="40" spans="1:88" x14ac:dyDescent="0.25">
      <c r="A40" s="101" t="s">
        <v>250</v>
      </c>
      <c r="C40" s="117">
        <f>(INDEX('raw ISTD Area'!$C$2:$CJ$57,MATCH($A40,'raw ISTD Area'!$C$2:$C$57,0),MATCH(C$2,'raw ISTD Area'!$C$2:$CJ$2,0)))/'raw ISTD Area Cal'!$AJ40</f>
        <v>5.6210828079182324E-4</v>
      </c>
      <c r="D40" s="117">
        <f>(INDEX('raw ISTD Area'!$C$2:$CJ$57,MATCH($A40,'raw ISTD Area'!$C$2:$C$57,0),MATCH(D$2,'raw ISTD Area'!$C$2:$CJ$2,0)))/'raw ISTD Area Cal'!$AJ40</f>
        <v>1.4052707019795581E-4</v>
      </c>
      <c r="E40" s="117">
        <f>(INDEX('raw ISTD Area'!$C$2:$CJ$57,MATCH($A40,'raw ISTD Area'!$C$2:$C$57,0),MATCH(E$2,'raw ISTD Area'!$C$2:$CJ$2,0)))/'raw ISTD Area Cal'!$AJ40</f>
        <v>2.107906052969337E-4</v>
      </c>
      <c r="F40" s="117">
        <f>(INDEX('raw ISTD Area'!$C$2:$CJ$57,MATCH($A40,'raw ISTD Area'!$C$2:$C$57,0),MATCH(F$2,'raw ISTD Area'!$C$2:$CJ$2,0)))/'raw ISTD Area Cal'!$AJ40</f>
        <v>1.0488237884224432</v>
      </c>
      <c r="G40" s="117">
        <f>(INDEX('raw ISTD Area'!$C$2:$CJ$57,MATCH($A40,'raw ISTD Area'!$C$2:$C$57,0),MATCH(G$2,'raw ISTD Area'!$C$2:$CJ$2,0)))/'raw ISTD Area Cal'!$AJ40</f>
        <v>1.0488237884224432</v>
      </c>
      <c r="H40" s="117">
        <f>(INDEX('raw ISTD Area'!$C$2:$CJ$57,MATCH($A40,'raw ISTD Area'!$C$2:$C$57,0),MATCH(H$2,'raw ISTD Area'!$C$2:$CJ$2,0)))/'raw ISTD Area Cal'!$AJ40</f>
        <v>0.99739088072999127</v>
      </c>
      <c r="I40" s="117">
        <f>(INDEX('raw ISTD Area'!$C$2:$CJ$57,MATCH($A40,'raw ISTD Area'!$C$2:$C$57,0),MATCH(I$2,'raw ISTD Area'!$C$2:$CJ$2,0)))/'raw ISTD Area Cal'!$AJ40</f>
        <v>1.0736268163123823</v>
      </c>
      <c r="J40" s="117">
        <f>(INDEX('raw ISTD Area'!$C$2:$CJ$57,MATCH($A40,'raw ISTD Area'!$C$2:$C$57,0),MATCH(J$2,'raw ISTD Area'!$C$2:$CJ$2,0)))/'raw ISTD Area Cal'!$AJ40</f>
        <v>1.008141201600135</v>
      </c>
      <c r="K40" s="117">
        <f>(INDEX('raw ISTD Area'!$C$2:$CJ$57,MATCH($A40,'raw ISTD Area'!$C$2:$C$57,0),MATCH(K$2,'raw ISTD Area'!$C$2:$CJ$2,0)))/'raw ISTD Area Cal'!$AJ40</f>
        <v>1.0729944444964916</v>
      </c>
      <c r="L40" s="117">
        <f>(INDEX('raw ISTD Area'!$C$2:$CJ$57,MATCH($A40,'raw ISTD Area'!$C$2:$C$57,0),MATCH(L$2,'raw ISTD Area'!$C$2:$CJ$2,0)))/'raw ISTD Area Cal'!$AJ40</f>
        <v>1.0309768505073027</v>
      </c>
      <c r="M40" s="117">
        <f>(INDEX('raw ISTD Area'!$C$2:$CJ$57,MATCH($A40,'raw ISTD Area'!$C$2:$C$57,0),MATCH(M$2,'raw ISTD Area'!$C$2:$CJ$2,0)))/'raw ISTD Area Cal'!$AJ40</f>
        <v>1.0692002136011467</v>
      </c>
      <c r="N40" s="117">
        <f>(INDEX('raw ISTD Area'!$C$2:$CJ$57,MATCH($A40,'raw ISTD Area'!$C$2:$C$57,0),MATCH(N$2,'raw ISTD Area'!$C$2:$CJ$2,0)))/'raw ISTD Area Cal'!$AJ40</f>
        <v>1.0609793799945664</v>
      </c>
      <c r="O40" s="117">
        <f>(INDEX('raw ISTD Area'!$C$2:$CJ$57,MATCH($A40,'raw ISTD Area'!$C$2:$C$57,0),MATCH(O$2,'raw ISTD Area'!$C$2:$CJ$2,0)))/'raw ISTD Area Cal'!$AJ40</f>
        <v>1.0421487525880402</v>
      </c>
      <c r="P40" s="117">
        <f>(INDEX('raw ISTD Area'!$C$2:$CJ$57,MATCH($A40,'raw ISTD Area'!$C$2:$C$57,0),MATCH(P$2,'raw ISTD Area'!$C$2:$CJ$2,0)))/'raw ISTD Area Cal'!$AJ40</f>
        <v>1.0020282740465238</v>
      </c>
      <c r="Q40" s="117">
        <f>(INDEX('raw ISTD Area'!$C$2:$CJ$57,MATCH($A40,'raw ISTD Area'!$C$2:$C$57,0),MATCH(Q$2,'raw ISTD Area'!$C$2:$CJ$2,0)))/'raw ISTD Area Cal'!$AJ40</f>
        <v>1.0940735050261849</v>
      </c>
      <c r="R40" s="117">
        <f>(INDEX('raw ISTD Area'!$C$2:$CJ$57,MATCH($A40,'raw ISTD Area'!$C$2:$C$57,0),MATCH(R$2,'raw ISTD Area'!$C$2:$CJ$2,0)))/'raw ISTD Area Cal'!$AJ40</f>
        <v>1.020648110847753</v>
      </c>
      <c r="S40" s="117">
        <f>(INDEX('raw ISTD Area'!$C$2:$CJ$57,MATCH($A40,'raw ISTD Area'!$C$2:$C$57,0),MATCH(S$2,'raw ISTD Area'!$C$2:$CJ$2,0)))/'raw ISTD Area Cal'!$AJ40</f>
        <v>0.99500192053662606</v>
      </c>
      <c r="T40" s="117">
        <f>(INDEX('raw ISTD Area'!$C$2:$CJ$57,MATCH($A40,'raw ISTD Area'!$C$2:$C$57,0),MATCH(T$2,'raw ISTD Area'!$C$2:$CJ$2,0)))/'raw ISTD Area Cal'!$AJ40</f>
        <v>0.9455363918269456</v>
      </c>
      <c r="U40" s="117">
        <f>(INDEX('raw ISTD Area'!$C$2:$CJ$57,MATCH($A40,'raw ISTD Area'!$C$2:$C$57,0),MATCH(U$2,'raw ISTD Area'!$C$2:$CJ$2,0)))/'raw ISTD Area Cal'!$AJ40</f>
        <v>0.93773713943095904</v>
      </c>
      <c r="V40" s="117">
        <f>(INDEX('raw ISTD Area'!$C$2:$CJ$57,MATCH($A40,'raw ISTD Area'!$C$2:$C$57,0),MATCH(V$2,'raw ISTD Area'!$C$2:$CJ$2,0)))/'raw ISTD Area Cal'!$AJ40</f>
        <v>2.8105414039591162E-4</v>
      </c>
      <c r="W40" s="117">
        <f>(INDEX('raw ISTD Area'!$C$2:$CJ$57,MATCH($A40,'raw ISTD Area'!$C$2:$C$57,0),MATCH(W$2,'raw ISTD Area'!$C$2:$CJ$2,0)))/'raw ISTD Area Cal'!$AJ40</f>
        <v>2.107906052969337E-4</v>
      </c>
      <c r="X40" s="117">
        <f>(INDEX('raw ISTD Area'!$C$2:$CJ$57,MATCH($A40,'raw ISTD Area'!$C$2:$C$57,0),MATCH(X$2,'raw ISTD Area'!$C$2:$CJ$2,0)))/'raw ISTD Area Cal'!$AJ40</f>
        <v>2.8105414039591162E-4</v>
      </c>
      <c r="Y40" s="117">
        <f>(INDEX('raw ISTD Area'!$C$2:$CJ$57,MATCH($A40,'raw ISTD Area'!$C$2:$C$57,0),MATCH(Y$2,'raw ISTD Area'!$C$2:$CJ$2,0)))/'raw ISTD Area Cal'!$AJ40</f>
        <v>1.0222641721550294</v>
      </c>
      <c r="Z40" s="117">
        <f>(INDEX('raw ISTD Area'!$C$2:$CJ$57,MATCH($A40,'raw ISTD Area'!$C$2:$C$57,0),MATCH(Z$2,'raw ISTD Area'!$C$2:$CJ$2,0)))/'raw ISTD Area Cal'!$AJ40</f>
        <v>0.37829887297289699</v>
      </c>
      <c r="AA40" s="117">
        <f>(INDEX('raw ISTD Area'!$C$2:$CJ$57,MATCH($A40,'raw ISTD Area'!$C$2:$C$57,0),MATCH(AA$2,'raw ISTD Area'!$C$2:$CJ$2,0)))/'raw ISTD Area Cal'!$AJ40</f>
        <v>0.41357116759258394</v>
      </c>
      <c r="AB40" s="117">
        <f>(INDEX('raw ISTD Area'!$C$2:$CJ$57,MATCH($A40,'raw ISTD Area'!$C$2:$C$57,0),MATCH(AB$2,'raw ISTD Area'!$C$2:$CJ$2,0)))/'raw ISTD Area Cal'!$AJ40</f>
        <v>0.38911945737813963</v>
      </c>
      <c r="AC40" s="117">
        <f>(INDEX('raw ISTD Area'!$C$2:$CJ$57,MATCH($A40,'raw ISTD Area'!$C$2:$C$57,0),MATCH(AC$2,'raw ISTD Area'!$C$2:$CJ$2,0)))/'raw ISTD Area Cal'!$AJ40</f>
        <v>0.4081608753899626</v>
      </c>
      <c r="AD40" s="117">
        <f>(INDEX('raw ISTD Area'!$C$2:$CJ$57,MATCH($A40,'raw ISTD Area'!$C$2:$C$57,0),MATCH(AD$2,'raw ISTD Area'!$C$2:$CJ$2,0)))/'raw ISTD Area Cal'!$AJ40</f>
        <v>0.46099905378439399</v>
      </c>
      <c r="AE40" s="117">
        <f>(INDEX('raw ISTD Area'!$C$2:$CJ$57,MATCH($A40,'raw ISTD Area'!$C$2:$C$57,0),MATCH(AE$2,'raw ISTD Area'!$C$2:$CJ$2,0)))/'raw ISTD Area Cal'!$AJ40</f>
        <v>0.33459495414133278</v>
      </c>
      <c r="AF40" s="117">
        <f>(INDEX('raw ISTD Area'!$C$2:$CJ$57,MATCH($A40,'raw ISTD Area'!$C$2:$C$57,0),MATCH(AF$2,'raw ISTD Area'!$C$2:$CJ$2,0)))/'raw ISTD Area Cal'!$AJ40</f>
        <v>0.41989488575149192</v>
      </c>
      <c r="AG40" s="117">
        <f>(INDEX('raw ISTD Area'!$C$2:$CJ$57,MATCH($A40,'raw ISTD Area'!$C$2:$C$57,0),MATCH(AG$2,'raw ISTD Area'!$C$2:$CJ$2,0)))/'raw ISTD Area Cal'!$AJ40</f>
        <v>0.42551596855941015</v>
      </c>
      <c r="AH40" s="117">
        <f>(INDEX('raw ISTD Area'!$C$2:$CJ$57,MATCH($A40,'raw ISTD Area'!$C$2:$C$57,0),MATCH(AH$2,'raw ISTD Area'!$C$2:$CJ$2,0)))/'raw ISTD Area Cal'!$AJ40</f>
        <v>0.31337536654144144</v>
      </c>
      <c r="AI40" s="117">
        <f>(INDEX('raw ISTD Area'!$C$2:$CJ$57,MATCH($A40,'raw ISTD Area'!$C$2:$C$57,0),MATCH(AI$2,'raw ISTD Area'!$C$2:$CJ$2,0)))/'raw ISTD Area Cal'!$AJ40</f>
        <v>0.40261005611714334</v>
      </c>
      <c r="AJ40" s="117">
        <f>(INDEX('raw ISTD Area'!$C$2:$CJ$57,MATCH($A40,'raw ISTD Area'!$C$2:$C$57,0),MATCH(AJ$2,'raw ISTD Area'!$C$2:$CJ$2,0)))/'raw ISTD Area Cal'!$AJ40</f>
        <v>0.37541806803383893</v>
      </c>
      <c r="AK40" s="117">
        <f>(INDEX('raw ISTD Area'!$C$2:$CJ$57,MATCH($A40,'raw ISTD Area'!$C$2:$C$57,0),MATCH(AK$2,'raw ISTD Area'!$C$2:$CJ$2,0)))/'raw ISTD Area Cal'!$AJ40</f>
        <v>0.39600528381783945</v>
      </c>
      <c r="AL40" s="117">
        <f>(INDEX('raw ISTD Area'!$C$2:$CJ$57,MATCH($A40,'raw ISTD Area'!$C$2:$C$57,0),MATCH(AL$2,'raw ISTD Area'!$C$2:$CJ$2,0)))/'raw ISTD Area Cal'!$AJ40</f>
        <v>4.9184474569284532E-4</v>
      </c>
      <c r="AM40" s="117">
        <f>(INDEX('raw ISTD Area'!$C$2:$CJ$57,MATCH($A40,'raw ISTD Area'!$C$2:$C$57,0),MATCH(AM$2,'raw ISTD Area'!$C$2:$CJ$2,0)))/'raw ISTD Area Cal'!$AJ40</f>
        <v>2.107906052969337E-4</v>
      </c>
      <c r="AN40" s="117">
        <f>(INDEX('raw ISTD Area'!$C$2:$CJ$57,MATCH($A40,'raw ISTD Area'!$C$2:$C$57,0),MATCH(AN$2,'raw ISTD Area'!$C$2:$CJ$2,0)))/'raw ISTD Area Cal'!$AJ40</f>
        <v>5.6210828079182324E-4</v>
      </c>
      <c r="AO40" s="117">
        <f>(INDEX('raw ISTD Area'!$C$2:$CJ$57,MATCH($A40,'raw ISTD Area'!$C$2:$C$57,0),MATCH(AO$2,'raw ISTD Area'!$C$2:$CJ$2,0)))/'raw ISTD Area Cal'!$AJ40</f>
        <v>0.93872082892234476</v>
      </c>
      <c r="AP40" s="117">
        <f>(INDEX('raw ISTD Area'!$C$2:$CJ$57,MATCH($A40,'raw ISTD Area'!$C$2:$C$57,0),MATCH(AP$2,'raw ISTD Area'!$C$2:$CJ$2,0)))/'raw ISTD Area Cal'!$AJ40</f>
        <v>0.94546612829184662</v>
      </c>
      <c r="AQ40" s="117">
        <f>(INDEX('raw ISTD Area'!$C$2:$CJ$57,MATCH($A40,'raw ISTD Area'!$C$2:$C$57,0),MATCH(AQ$2,'raw ISTD Area'!$C$2:$CJ$2,0)))/'raw ISTD Area Cal'!$AJ40</f>
        <v>3.5131767549488949E-4</v>
      </c>
      <c r="AR40" s="117">
        <f>(INDEX('raw ISTD Area'!$C$2:$CJ$57,MATCH($A40,'raw ISTD Area'!$C$2:$C$57,0),MATCH(AR$2,'raw ISTD Area'!$C$2:$CJ$2,0)))/'raw ISTD Area Cal'!$AJ40</f>
        <v>2.107906052969337E-4</v>
      </c>
      <c r="AS40" s="117">
        <f>(INDEX('raw ISTD Area'!$C$2:$CJ$57,MATCH($A40,'raw ISTD Area'!$C$2:$C$57,0),MATCH(AS$2,'raw ISTD Area'!$C$2:$CJ$2,0)))/'raw ISTD Area Cal'!$AJ40</f>
        <v>2.107906052969337E-4</v>
      </c>
      <c r="AT40" s="117">
        <f>(INDEX('raw ISTD Area'!$C$2:$CJ$57,MATCH($A40,'raw ISTD Area'!$C$2:$C$57,0),MATCH(AT$2,'raw ISTD Area'!$C$2:$CJ$2,0)))/'raw ISTD Area Cal'!$AJ40</f>
        <v>0.95846488228515758</v>
      </c>
      <c r="AU40" s="117">
        <f>(INDEX('raw ISTD Area'!$C$2:$CJ$57,MATCH($A40,'raw ISTD Area'!$C$2:$C$57,0),MATCH(AU$2,'raw ISTD Area'!$C$2:$CJ$2,0)))/'raw ISTD Area Cal'!$AJ40</f>
        <v>0.35799271132929239</v>
      </c>
      <c r="AV40" s="117">
        <f>(INDEX('raw ISTD Area'!$C$2:$CJ$57,MATCH($A40,'raw ISTD Area'!$C$2:$C$57,0),MATCH(AV$2,'raw ISTD Area'!$C$2:$CJ$2,0)))/'raw ISTD Area Cal'!$AJ40</f>
        <v>0.33276810222875935</v>
      </c>
      <c r="AW40" s="117">
        <f>(INDEX('raw ISTD Area'!$C$2:$CJ$57,MATCH($A40,'raw ISTD Area'!$C$2:$C$57,0),MATCH(AW$2,'raw ISTD Area'!$C$2:$CJ$2,0)))/'raw ISTD Area Cal'!$AJ40</f>
        <v>0.35370663568825478</v>
      </c>
      <c r="AX40" s="117">
        <f>(INDEX('raw ISTD Area'!$C$2:$CJ$57,MATCH($A40,'raw ISTD Area'!$C$2:$C$57,0),MATCH(AX$2,'raw ISTD Area'!$C$2:$CJ$2,0)))/'raw ISTD Area Cal'!$AJ40</f>
        <v>0.3551821699253333</v>
      </c>
      <c r="AY40" s="117">
        <f>(INDEX('raw ISTD Area'!$C$2:$CJ$57,MATCH($A40,'raw ISTD Area'!$C$2:$C$57,0),MATCH(AY$2,'raw ISTD Area'!$C$2:$CJ$2,0)))/'raw ISTD Area Cal'!$AJ40</f>
        <v>0.45432401794999111</v>
      </c>
      <c r="AZ40" s="117">
        <f>(INDEX('raw ISTD Area'!$C$2:$CJ$57,MATCH($A40,'raw ISTD Area'!$C$2:$C$57,0),MATCH(AZ$2,'raw ISTD Area'!$C$2:$CJ$2,0)))/'raw ISTD Area Cal'!$AJ40</f>
        <v>0.39481080372115684</v>
      </c>
      <c r="BA40" s="117">
        <f>(INDEX('raw ISTD Area'!$C$2:$CJ$57,MATCH($A40,'raw ISTD Area'!$C$2:$C$57,0),MATCH(BA$2,'raw ISTD Area'!$C$2:$CJ$2,0)))/'raw ISTD Area Cal'!$AJ40</f>
        <v>0.33775681322078677</v>
      </c>
      <c r="BB40" s="117">
        <f>(INDEX('raw ISTD Area'!$C$2:$CJ$57,MATCH($A40,'raw ISTD Area'!$C$2:$C$57,0),MATCH(BB$2,'raw ISTD Area'!$C$2:$CJ$2,0)))/'raw ISTD Area Cal'!$AJ40</f>
        <v>0.38335784750002344</v>
      </c>
      <c r="BC40" s="117">
        <f>(INDEX('raw ISTD Area'!$C$2:$CJ$57,MATCH($A40,'raw ISTD Area'!$C$2:$C$57,0),MATCH(BC$2,'raw ISTD Area'!$C$2:$CJ$2,0)))/'raw ISTD Area Cal'!$AJ40</f>
        <v>1.4052707019795581E-4</v>
      </c>
      <c r="BD40" s="117">
        <f>(INDEX('raw ISTD Area'!$C$2:$CJ$57,MATCH($A40,'raw ISTD Area'!$C$2:$C$57,0),MATCH(BD$2,'raw ISTD Area'!$C$2:$CJ$2,0)))/'raw ISTD Area Cal'!$AJ40</f>
        <v>2.107906052969337E-4</v>
      </c>
      <c r="BE40" s="117">
        <f>(INDEX('raw ISTD Area'!$C$2:$CJ$57,MATCH($A40,'raw ISTD Area'!$C$2:$C$57,0),MATCH(BE$2,'raw ISTD Area'!$C$2:$CJ$2,0)))/'raw ISTD Area Cal'!$AJ40</f>
        <v>4.2158121059386741E-4</v>
      </c>
      <c r="BF40" s="117">
        <f>(INDEX('raw ISTD Area'!$C$2:$CJ$57,MATCH($A40,'raw ISTD Area'!$C$2:$C$57,0),MATCH(BF$2,'raw ISTD Area'!$C$2:$CJ$2,0)))/'raw ISTD Area Cal'!$AJ40</f>
        <v>1.0072277756438481</v>
      </c>
      <c r="BG40" s="117">
        <f>(INDEX('raw ISTD Area'!$C$2:$CJ$57,MATCH($A40,'raw ISTD Area'!$C$2:$C$57,0),MATCH(BG$2,'raw ISTD Area'!$C$2:$CJ$2,0)))/'raw ISTD Area Cal'!$AJ40</f>
        <v>0.99359664983464646</v>
      </c>
      <c r="BH40" s="117">
        <f>(INDEX('raw ISTD Area'!$C$2:$CJ$57,MATCH($A40,'raw ISTD Area'!$C$2:$C$57,0),MATCH(BH$2,'raw ISTD Area'!$C$2:$CJ$2,0)))/'raw ISTD Area Cal'!$AJ40</f>
        <v>2.8105414039591162E-4</v>
      </c>
      <c r="BI40" s="117">
        <f>(INDEX('raw ISTD Area'!$C$2:$CJ$57,MATCH($A40,'raw ISTD Area'!$C$2:$C$57,0),MATCH(BI$2,'raw ISTD Area'!$C$2:$CJ$2,0)))/'raw ISTD Area Cal'!$AJ40</f>
        <v>4.9184474569284532E-4</v>
      </c>
      <c r="BJ40" s="117">
        <f>(INDEX('raw ISTD Area'!$C$2:$CJ$57,MATCH($A40,'raw ISTD Area'!$C$2:$C$57,0),MATCH(BJ$2,'raw ISTD Area'!$C$2:$CJ$2,0)))/'raw ISTD Area Cal'!$AJ40</f>
        <v>7.0263535098977905E-5</v>
      </c>
      <c r="BK40" s="117">
        <f>(INDEX('raw ISTD Area'!$C$2:$CJ$57,MATCH($A40,'raw ISTD Area'!$C$2:$C$57,0),MATCH(BK$2,'raw ISTD Area'!$C$2:$CJ$2,0)))/'raw ISTD Area Cal'!$AJ40</f>
        <v>1.0512830121509074</v>
      </c>
      <c r="BL40" s="117">
        <f>(INDEX('raw ISTD Area'!$C$2:$CJ$57,MATCH($A40,'raw ISTD Area'!$C$2:$C$57,0),MATCH(BL$2,'raw ISTD Area'!$C$2:$CJ$2,0)))/'raw ISTD Area Cal'!$AJ40</f>
        <v>0.33761628615058881</v>
      </c>
      <c r="BM40" s="117">
        <f>(INDEX('raw ISTD Area'!$C$2:$CJ$57,MATCH($A40,'raw ISTD Area'!$C$2:$C$57,0),MATCH(BM$2,'raw ISTD Area'!$C$2:$CJ$2,0)))/'raw ISTD Area Cal'!$AJ40</f>
        <v>0.43809314134212723</v>
      </c>
      <c r="BN40" s="117">
        <f>(INDEX('raw ISTD Area'!$C$2:$CJ$57,MATCH($A40,'raw ISTD Area'!$C$2:$C$57,0),MATCH(BN$2,'raw ISTD Area'!$C$2:$CJ$2,0)))/'raw ISTD Area Cal'!$AJ40</f>
        <v>0.32110435540232901</v>
      </c>
      <c r="BO40" s="117">
        <f>(INDEX('raw ISTD Area'!$C$2:$CJ$57,MATCH($A40,'raw ISTD Area'!$C$2:$C$57,0),MATCH(BO$2,'raw ISTD Area'!$C$2:$CJ$2,0)))/'raw ISTD Area Cal'!$AJ40</f>
        <v>0.39101657282581204</v>
      </c>
      <c r="BP40" s="117">
        <f>(INDEX('raw ISTD Area'!$C$2:$CJ$57,MATCH($A40,'raw ISTD Area'!$C$2:$C$57,0),MATCH(BP$2,'raw ISTD Area'!$C$2:$CJ$2,0)))/'raw ISTD Area Cal'!$AJ40</f>
        <v>3.5131767549488949E-4</v>
      </c>
      <c r="BQ40" s="117">
        <f>(INDEX('raw ISTD Area'!$C$2:$CJ$57,MATCH($A40,'raw ISTD Area'!$C$2:$C$57,0),MATCH(BQ$2,'raw ISTD Area'!$C$2:$CJ$2,0)))/'raw ISTD Area Cal'!$AJ40</f>
        <v>2.107906052969337E-4</v>
      </c>
      <c r="BR40" s="117">
        <f>(INDEX('raw ISTD Area'!$C$2:$CJ$57,MATCH($A40,'raw ISTD Area'!$C$2:$C$57,0),MATCH(BR$2,'raw ISTD Area'!$C$2:$CJ$2,0)))/'raw ISTD Area Cal'!$AJ40</f>
        <v>1.4052707019795581E-4</v>
      </c>
      <c r="BS40" s="117">
        <f>(INDEX('raw ISTD Area'!$C$2:$CJ$57,MATCH($A40,'raw ISTD Area'!$C$2:$C$57,0),MATCH(BS$2,'raw ISTD Area'!$C$2:$CJ$2,0)))/'raw ISTD Area Cal'!$AJ40</f>
        <v>0.86599807009490259</v>
      </c>
      <c r="BT40" s="117">
        <f>(INDEX('raw ISTD Area'!$C$2:$CJ$57,MATCH($A40,'raw ISTD Area'!$C$2:$C$57,0),MATCH(BT$2,'raw ISTD Area'!$C$2:$CJ$2,0)))/'raw ISTD Area Cal'!$AJ40</f>
        <v>0.86346858283133943</v>
      </c>
      <c r="BU40" s="117">
        <f>(INDEX('raw ISTD Area'!$C$2:$CJ$57,MATCH($A40,'raw ISTD Area'!$C$2:$C$57,0),MATCH(BU$2,'raw ISTD Area'!$C$2:$CJ$2,0)))/'raw ISTD Area Cal'!$AJ40</f>
        <v>0.89902193159142219</v>
      </c>
      <c r="BV40" s="117">
        <f>(INDEX('raw ISTD Area'!$C$2:$CJ$57,MATCH($A40,'raw ISTD Area'!$C$2:$C$57,0),MATCH(BV$2,'raw ISTD Area'!$C$2:$CJ$2,0)))/'raw ISTD Area Cal'!$AJ40</f>
        <v>0.99795298901078311</v>
      </c>
      <c r="BW40" s="117">
        <f>(INDEX('raw ISTD Area'!$C$2:$CJ$57,MATCH($A40,'raw ISTD Area'!$C$2:$C$57,0),MATCH(BW$2,'raw ISTD Area'!$C$2:$CJ$2,0)))/'raw ISTD Area Cal'!$AJ40</f>
        <v>1.0148162374345377</v>
      </c>
      <c r="BX40" s="117">
        <f>(INDEX('raw ISTD Area'!$C$2:$CJ$57,MATCH($A40,'raw ISTD Area'!$C$2:$C$57,0),MATCH(BX$2,'raw ISTD Area'!$C$2:$CJ$2,0)))/'raw ISTD Area Cal'!$AJ40</f>
        <v>1.065265455635604</v>
      </c>
      <c r="BY40" s="117">
        <f>(INDEX('raw ISTD Area'!$C$2:$CJ$57,MATCH($A40,'raw ISTD Area'!$C$2:$C$57,0),MATCH(BY$2,'raw ISTD Area'!$C$2:$CJ$2,0)))/'raw ISTD Area Cal'!$AJ40</f>
        <v>1.0146757103643398</v>
      </c>
      <c r="BZ40" s="117">
        <f>(INDEX('raw ISTD Area'!$C$2:$CJ$57,MATCH($A40,'raw ISTD Area'!$C$2:$C$57,0),MATCH(BZ$2,'raw ISTD Area'!$C$2:$CJ$2,0)))/'raw ISTD Area Cal'!$AJ40</f>
        <v>1.0231775981113163</v>
      </c>
      <c r="CA40" s="117">
        <f>(INDEX('raw ISTD Area'!$C$2:$CJ$57,MATCH($A40,'raw ISTD Area'!$C$2:$C$57,0),MATCH(CA$2,'raw ISTD Area'!$C$2:$CJ$2,0)))/'raw ISTD Area Cal'!$AJ40</f>
        <v>1.03666819685032</v>
      </c>
      <c r="CB40" s="117">
        <f>(INDEX('raw ISTD Area'!$C$2:$CJ$57,MATCH($A40,'raw ISTD Area'!$C$2:$C$57,0),MATCH(CB$2,'raw ISTD Area'!$C$2:$CJ$2,0)))/'raw ISTD Area Cal'!$AJ40</f>
        <v>1.0185402047947836</v>
      </c>
      <c r="CC40" s="117">
        <f>(INDEX('raw ISTD Area'!$C$2:$CJ$57,MATCH($A40,'raw ISTD Area'!$C$2:$C$57,0),MATCH(CC$2,'raw ISTD Area'!$C$2:$CJ$2,0)))/'raw ISTD Area Cal'!$AJ40</f>
        <v>0.98973215540420267</v>
      </c>
      <c r="CD40" s="117">
        <f>(INDEX('raw ISTD Area'!$C$2:$CJ$57,MATCH($A40,'raw ISTD Area'!$C$2:$C$57,0),MATCH(CD$2,'raw ISTD Area'!$C$2:$CJ$2,0)))/'raw ISTD Area Cal'!$AJ40</f>
        <v>1.0410947995615556</v>
      </c>
      <c r="CE40" s="117">
        <f>(INDEX('raw ISTD Area'!$C$2:$CJ$57,MATCH($A40,'raw ISTD Area'!$C$2:$C$57,0),MATCH(CE$2,'raw ISTD Area'!$C$2:$CJ$2,0)))/'raw ISTD Area Cal'!$AJ40</f>
        <v>0.97638208373539692</v>
      </c>
      <c r="CF40" s="117">
        <f>(INDEX('raw ISTD Area'!$C$2:$CJ$57,MATCH($A40,'raw ISTD Area'!$C$2:$C$57,0),MATCH(CF$2,'raw ISTD Area'!$C$2:$CJ$2,0)))/'raw ISTD Area Cal'!$AJ40</f>
        <v>0.92417627715685635</v>
      </c>
      <c r="CG40" s="117">
        <f>(INDEX('raw ISTD Area'!$C$2:$CJ$57,MATCH($A40,'raw ISTD Area'!$C$2:$C$57,0),MATCH(CG$2,'raw ISTD Area'!$C$2:$CJ$2,0)))/'raw ISTD Area Cal'!$AJ40</f>
        <v>0.8878500295106847</v>
      </c>
      <c r="CH40" s="117">
        <f>(INDEX('raw ISTD Area'!$C$2:$CJ$57,MATCH($A40,'raw ISTD Area'!$C$2:$C$57,0),MATCH(CH$2,'raw ISTD Area'!$C$2:$CJ$2,0)))/'raw ISTD Area Cal'!$AJ40</f>
        <v>0.84787007803936632</v>
      </c>
      <c r="CJ40" s="148">
        <f t="shared" si="0"/>
        <v>0.3843731555822037</v>
      </c>
    </row>
    <row r="41" spans="1:88" x14ac:dyDescent="0.25">
      <c r="A41" s="101" t="s">
        <v>252</v>
      </c>
      <c r="C41" s="117">
        <f>(INDEX('raw ISTD Area'!$C$2:$CJ$57,MATCH($A41,'raw ISTD Area'!$C$2:$C$57,0),MATCH(C$2,'raw ISTD Area'!$C$2:$CJ$2,0)))/'raw ISTD Area Cal'!$AJ41</f>
        <v>3.7458374381468595E-5</v>
      </c>
      <c r="D41" s="117">
        <f>(INDEX('raw ISTD Area'!$C$2:$CJ$57,MATCH($A41,'raw ISTD Area'!$C$2:$C$57,0),MATCH(D$2,'raw ISTD Area'!$C$2:$CJ$2,0)))/'raw ISTD Area Cal'!$AJ41</f>
        <v>3.7458374381468595E-5</v>
      </c>
      <c r="E41" s="117">
        <f>(INDEX('raw ISTD Area'!$C$2:$CJ$57,MATCH($A41,'raw ISTD Area'!$C$2:$C$57,0),MATCH(E$2,'raw ISTD Area'!$C$2:$CJ$2,0)))/'raw ISTD Area Cal'!$AJ41</f>
        <v>1.1237512314440579E-4</v>
      </c>
      <c r="F41" s="117">
        <f>(INDEX('raw ISTD Area'!$C$2:$CJ$57,MATCH($A41,'raw ISTD Area'!$C$2:$C$57,0),MATCH(F$2,'raw ISTD Area'!$C$2:$CJ$2,0)))/'raw ISTD Area Cal'!$AJ41</f>
        <v>0.94758449672801104</v>
      </c>
      <c r="G41" s="117">
        <f>(INDEX('raw ISTD Area'!$C$2:$CJ$57,MATCH($A41,'raw ISTD Area'!$C$2:$C$57,0),MATCH(G$2,'raw ISTD Area'!$C$2:$CJ$2,0)))/'raw ISTD Area Cal'!$AJ41</f>
        <v>0.92574626446361485</v>
      </c>
      <c r="H41" s="117">
        <f>(INDEX('raw ISTD Area'!$C$2:$CJ$57,MATCH($A41,'raw ISTD Area'!$C$2:$C$57,0),MATCH(H$2,'raw ISTD Area'!$C$2:$CJ$2,0)))/'raw ISTD Area Cal'!$AJ41</f>
        <v>0.95402733712162358</v>
      </c>
      <c r="I41" s="117">
        <f>(INDEX('raw ISTD Area'!$C$2:$CJ$57,MATCH($A41,'raw ISTD Area'!$C$2:$C$57,0),MATCH(I$2,'raw ISTD Area'!$C$2:$CJ$2,0)))/'raw ISTD Area Cal'!$AJ41</f>
        <v>1.0533669459812782</v>
      </c>
      <c r="J41" s="117">
        <f>(INDEX('raw ISTD Area'!$C$2:$CJ$57,MATCH($A41,'raw ISTD Area'!$C$2:$C$57,0),MATCH(J$2,'raw ISTD Area'!$C$2:$CJ$2,0)))/'raw ISTD Area Cal'!$AJ41</f>
        <v>0.98650374771035687</v>
      </c>
      <c r="K41" s="117">
        <f>(INDEX('raw ISTD Area'!$C$2:$CJ$57,MATCH($A41,'raw ISTD Area'!$C$2:$C$57,0),MATCH(K$2,'raw ISTD Area'!$C$2:$CJ$2,0)))/'raw ISTD Area Cal'!$AJ41</f>
        <v>1.0455756041099329</v>
      </c>
      <c r="L41" s="117">
        <f>(INDEX('raw ISTD Area'!$C$2:$CJ$57,MATCH($A41,'raw ISTD Area'!$C$2:$C$57,0),MATCH(L$2,'raw ISTD Area'!$C$2:$CJ$2,0)))/'raw ISTD Area Cal'!$AJ41</f>
        <v>1.0420919752924562</v>
      </c>
      <c r="M41" s="117">
        <f>(INDEX('raw ISTD Area'!$C$2:$CJ$57,MATCH($A41,'raw ISTD Area'!$C$2:$C$57,0),MATCH(M$2,'raw ISTD Area'!$C$2:$CJ$2,0)))/'raw ISTD Area Cal'!$AJ41</f>
        <v>0.96758726864771527</v>
      </c>
      <c r="N41" s="117">
        <f>(INDEX('raw ISTD Area'!$C$2:$CJ$57,MATCH($A41,'raw ISTD Area'!$C$2:$C$57,0),MATCH(N$2,'raw ISTD Area'!$C$2:$CJ$2,0)))/'raw ISTD Area Cal'!$AJ41</f>
        <v>1.0432157265239004</v>
      </c>
      <c r="O41" s="117">
        <f>(INDEX('raw ISTD Area'!$C$2:$CJ$57,MATCH($A41,'raw ISTD Area'!$C$2:$C$57,0),MATCH(O$2,'raw ISTD Area'!$C$2:$CJ$2,0)))/'raw ISTD Area Cal'!$AJ41</f>
        <v>1.0505950262770496</v>
      </c>
      <c r="P41" s="117">
        <f>(INDEX('raw ISTD Area'!$C$2:$CJ$57,MATCH($A41,'raw ISTD Area'!$C$2:$C$57,0),MATCH(P$2,'raw ISTD Area'!$C$2:$CJ$2,0)))/'raw ISTD Area Cal'!$AJ41</f>
        <v>1.0123500260335703</v>
      </c>
      <c r="Q41" s="117">
        <f>(INDEX('raw ISTD Area'!$C$2:$CJ$57,MATCH($A41,'raw ISTD Area'!$C$2:$C$57,0),MATCH(Q$2,'raw ISTD Area'!$C$2:$CJ$2,0)))/'raw ISTD Area Cal'!$AJ41</f>
        <v>1.0426913092825598</v>
      </c>
      <c r="R41" s="117">
        <f>(INDEX('raw ISTD Area'!$C$2:$CJ$57,MATCH($A41,'raw ISTD Area'!$C$2:$C$57,0),MATCH(R$2,'raw ISTD Area'!$C$2:$CJ$2,0)))/'raw ISTD Area Cal'!$AJ41</f>
        <v>1.0885029011510958</v>
      </c>
      <c r="S41" s="117">
        <f>(INDEX('raw ISTD Area'!$C$2:$CJ$57,MATCH($A41,'raw ISTD Area'!$C$2:$C$57,0),MATCH(S$2,'raw ISTD Area'!$C$2:$CJ$2,0)))/'raw ISTD Area Cal'!$AJ41</f>
        <v>0.98403149500117992</v>
      </c>
      <c r="T41" s="117">
        <f>(INDEX('raw ISTD Area'!$C$2:$CJ$57,MATCH($A41,'raw ISTD Area'!$C$2:$C$57,0),MATCH(T$2,'raw ISTD Area'!$C$2:$CJ$2,0)))/'raw ISTD Area Cal'!$AJ41</f>
        <v>0.94803399722058868</v>
      </c>
      <c r="U41" s="117">
        <f>(INDEX('raw ISTD Area'!$C$2:$CJ$57,MATCH($A41,'raw ISTD Area'!$C$2:$C$57,0),MATCH(U$2,'raw ISTD Area'!$C$2:$CJ$2,0)))/'raw ISTD Area Cal'!$AJ41</f>
        <v>0.91154954057303827</v>
      </c>
      <c r="V41" s="117">
        <f>(INDEX('raw ISTD Area'!$C$2:$CJ$57,MATCH($A41,'raw ISTD Area'!$C$2:$C$57,0),MATCH(V$2,'raw ISTD Area'!$C$2:$CJ$2,0)))/'raw ISTD Area Cal'!$AJ41</f>
        <v>1.1237512314440579E-4</v>
      </c>
      <c r="W41" s="117">
        <f>(INDEX('raw ISTD Area'!$C$2:$CJ$57,MATCH($A41,'raw ISTD Area'!$C$2:$C$57,0),MATCH(W$2,'raw ISTD Area'!$C$2:$CJ$2,0)))/'raw ISTD Area Cal'!$AJ41</f>
        <v>7.491674876293719E-5</v>
      </c>
      <c r="X41" s="117">
        <f>(INDEX('raw ISTD Area'!$C$2:$CJ$57,MATCH($A41,'raw ISTD Area'!$C$2:$C$57,0),MATCH(X$2,'raw ISTD Area'!$C$2:$CJ$2,0)))/'raw ISTD Area Cal'!$AJ41</f>
        <v>1.4983349752587438E-4</v>
      </c>
      <c r="Y41" s="117">
        <f>(INDEX('raw ISTD Area'!$C$2:$CJ$57,MATCH($A41,'raw ISTD Area'!$C$2:$C$57,0),MATCH(Y$2,'raw ISTD Area'!$C$2:$CJ$2,0)))/'raw ISTD Area Cal'!$AJ41</f>
        <v>0.99953926199510801</v>
      </c>
      <c r="Z41" s="117">
        <f>(INDEX('raw ISTD Area'!$C$2:$CJ$57,MATCH($A41,'raw ISTD Area'!$C$2:$C$57,0),MATCH(Z$2,'raw ISTD Area'!$C$2:$CJ$2,0)))/'raw ISTD Area Cal'!$AJ41</f>
        <v>0.18523166131636221</v>
      </c>
      <c r="AA41" s="117">
        <f>(INDEX('raw ISTD Area'!$C$2:$CJ$57,MATCH($A41,'raw ISTD Area'!$C$2:$C$57,0),MATCH(AA$2,'raw ISTD Area'!$C$2:$CJ$2,0)))/'raw ISTD Area Cal'!$AJ41</f>
        <v>0.28576993815622392</v>
      </c>
      <c r="AB41" s="117">
        <f>(INDEX('raw ISTD Area'!$C$2:$CJ$57,MATCH($A41,'raw ISTD Area'!$C$2:$C$57,0),MATCH(AB$2,'raw ISTD Area'!$C$2:$CJ$2,0)))/'raw ISTD Area Cal'!$AJ41</f>
        <v>0.28168697534864384</v>
      </c>
      <c r="AC41" s="117">
        <f>(INDEX('raw ISTD Area'!$C$2:$CJ$57,MATCH($A41,'raw ISTD Area'!$C$2:$C$57,0),MATCH(AC$2,'raw ISTD Area'!$C$2:$CJ$2,0)))/'raw ISTD Area Cal'!$AJ41</f>
        <v>0.26314508002981685</v>
      </c>
      <c r="AD41" s="117">
        <f>(INDEX('raw ISTD Area'!$C$2:$CJ$57,MATCH($A41,'raw ISTD Area'!$C$2:$C$57,0),MATCH(AD$2,'raw ISTD Area'!$C$2:$CJ$2,0)))/'raw ISTD Area Cal'!$AJ41</f>
        <v>0.16189509407670727</v>
      </c>
      <c r="AE41" s="117">
        <f>(INDEX('raw ISTD Area'!$C$2:$CJ$57,MATCH($A41,'raw ISTD Area'!$C$2:$C$57,0),MATCH(AE$2,'raw ISTD Area'!$C$2:$CJ$2,0)))/'raw ISTD Area Cal'!$AJ41</f>
        <v>0.17017339481501181</v>
      </c>
      <c r="AF41" s="117">
        <f>(INDEX('raw ISTD Area'!$C$2:$CJ$57,MATCH($A41,'raw ISTD Area'!$C$2:$C$57,0),MATCH(AF$2,'raw ISTD Area'!$C$2:$CJ$2,0)))/'raw ISTD Area Cal'!$AJ41</f>
        <v>0.21669669579679582</v>
      </c>
      <c r="AG41" s="117">
        <f>(INDEX('raw ISTD Area'!$C$2:$CJ$57,MATCH($A41,'raw ISTD Area'!$C$2:$C$57,0),MATCH(AG$2,'raw ISTD Area'!$C$2:$CJ$2,0)))/'raw ISTD Area Cal'!$AJ41</f>
        <v>0.17590452609537652</v>
      </c>
      <c r="AH41" s="117">
        <f>(INDEX('raw ISTD Area'!$C$2:$CJ$57,MATCH($A41,'raw ISTD Area'!$C$2:$C$57,0),MATCH(AH$2,'raw ISTD Area'!$C$2:$CJ$2,0)))/'raw ISTD Area Cal'!$AJ41</f>
        <v>0.19804242535482447</v>
      </c>
      <c r="AI41" s="117">
        <f>(INDEX('raw ISTD Area'!$C$2:$CJ$57,MATCH($A41,'raw ISTD Area'!$C$2:$C$57,0),MATCH(AI$2,'raw ISTD Area'!$C$2:$CJ$2,0)))/'raw ISTD Area Cal'!$AJ41</f>
        <v>0.21797028052576575</v>
      </c>
      <c r="AJ41" s="117">
        <f>(INDEX('raw ISTD Area'!$C$2:$CJ$57,MATCH($A41,'raw ISTD Area'!$C$2:$C$57,0),MATCH(AJ$2,'raw ISTD Area'!$C$2:$CJ$2,0)))/'raw ISTD Area Cal'!$AJ41</f>
        <v>0.25288148544929445</v>
      </c>
      <c r="AK41" s="117">
        <f>(INDEX('raw ISTD Area'!$C$2:$CJ$57,MATCH($A41,'raw ISTD Area'!$C$2:$C$57,0),MATCH(AK$2,'raw ISTD Area'!$C$2:$CJ$2,0)))/'raw ISTD Area Cal'!$AJ41</f>
        <v>0.2348640073718081</v>
      </c>
      <c r="AL41" s="117">
        <f>(INDEX('raw ISTD Area'!$C$2:$CJ$57,MATCH($A41,'raw ISTD Area'!$C$2:$C$57,0),MATCH(AL$2,'raw ISTD Area'!$C$2:$CJ$2,0)))/'raw ISTD Area Cal'!$AJ41</f>
        <v>1.4983349752587438E-4</v>
      </c>
      <c r="AM41" s="117">
        <f>(INDEX('raw ISTD Area'!$C$2:$CJ$57,MATCH($A41,'raw ISTD Area'!$C$2:$C$57,0),MATCH(AM$2,'raw ISTD Area'!$C$2:$CJ$2,0)))/'raw ISTD Area Cal'!$AJ41</f>
        <v>0</v>
      </c>
      <c r="AN41" s="117">
        <f>(INDEX('raw ISTD Area'!$C$2:$CJ$57,MATCH($A41,'raw ISTD Area'!$C$2:$C$57,0),MATCH(AN$2,'raw ISTD Area'!$C$2:$CJ$2,0)))/'raw ISTD Area Cal'!$AJ41</f>
        <v>3.7458374381468595E-5</v>
      </c>
      <c r="AO41" s="117">
        <f>(INDEX('raw ISTD Area'!$C$2:$CJ$57,MATCH($A41,'raw ISTD Area'!$C$2:$C$57,0),MATCH(AO$2,'raw ISTD Area'!$C$2:$CJ$2,0)))/'raw ISTD Area Cal'!$AJ41</f>
        <v>0.99942688687196357</v>
      </c>
      <c r="AP41" s="117">
        <f>(INDEX('raw ISTD Area'!$C$2:$CJ$57,MATCH($A41,'raw ISTD Area'!$C$2:$C$57,0),MATCH(AP$2,'raw ISTD Area'!$C$2:$CJ$2,0)))/'raw ISTD Area Cal'!$AJ41</f>
        <v>1.0880534006585183</v>
      </c>
      <c r="AQ41" s="117">
        <f>(INDEX('raw ISTD Area'!$C$2:$CJ$57,MATCH($A41,'raw ISTD Area'!$C$2:$C$57,0),MATCH(AQ$2,'raw ISTD Area'!$C$2:$CJ$2,0)))/'raw ISTD Area Cal'!$AJ41</f>
        <v>3.7458374381468595E-5</v>
      </c>
      <c r="AR41" s="117">
        <f>(INDEX('raw ISTD Area'!$C$2:$CJ$57,MATCH($A41,'raw ISTD Area'!$C$2:$C$57,0),MATCH(AR$2,'raw ISTD Area'!$C$2:$CJ$2,0)))/'raw ISTD Area Cal'!$AJ41</f>
        <v>2.2475024628881157E-4</v>
      </c>
      <c r="AS41" s="117">
        <f>(INDEX('raw ISTD Area'!$C$2:$CJ$57,MATCH($A41,'raw ISTD Area'!$C$2:$C$57,0),MATCH(AS$2,'raw ISTD Area'!$C$2:$CJ$2,0)))/'raw ISTD Area Cal'!$AJ41</f>
        <v>1.4983349752587438E-4</v>
      </c>
      <c r="AT41" s="117">
        <f>(INDEX('raw ISTD Area'!$C$2:$CJ$57,MATCH($A41,'raw ISTD Area'!$C$2:$C$57,0),MATCH(AT$2,'raw ISTD Area'!$C$2:$CJ$2,0)))/'raw ISTD Area Cal'!$AJ41</f>
        <v>0.97942411495225934</v>
      </c>
      <c r="AU41" s="117">
        <f>(INDEX('raw ISTD Area'!$C$2:$CJ$57,MATCH($A41,'raw ISTD Area'!$C$2:$C$57,0),MATCH(AU$2,'raw ISTD Area'!$C$2:$CJ$2,0)))/'raw ISTD Area Cal'!$AJ41</f>
        <v>0.214074609590093</v>
      </c>
      <c r="AV41" s="117">
        <f>(INDEX('raw ISTD Area'!$C$2:$CJ$57,MATCH($A41,'raw ISTD Area'!$C$2:$C$57,0),MATCH(AV$2,'raw ISTD Area'!$C$2:$CJ$2,0)))/'raw ISTD Area Cal'!$AJ41</f>
        <v>0.23366533939160108</v>
      </c>
      <c r="AW41" s="117">
        <f>(INDEX('raw ISTD Area'!$C$2:$CJ$57,MATCH($A41,'raw ISTD Area'!$C$2:$C$57,0),MATCH(AW$2,'raw ISTD Area'!$C$2:$CJ$2,0)))/'raw ISTD Area Cal'!$AJ41</f>
        <v>0.25303131894682035</v>
      </c>
      <c r="AX41" s="117">
        <f>(INDEX('raw ISTD Area'!$C$2:$CJ$57,MATCH($A41,'raw ISTD Area'!$C$2:$C$57,0),MATCH(AX$2,'raw ISTD Area'!$C$2:$CJ$2,0)))/'raw ISTD Area Cal'!$AJ41</f>
        <v>0.24419114259279376</v>
      </c>
      <c r="AY41" s="117">
        <f>(INDEX('raw ISTD Area'!$C$2:$CJ$57,MATCH($A41,'raw ISTD Area'!$C$2:$C$57,0),MATCH(AY$2,'raw ISTD Area'!$C$2:$CJ$2,0)))/'raw ISTD Area Cal'!$AJ41</f>
        <v>0.21958099062416889</v>
      </c>
      <c r="AZ41" s="117">
        <f>(INDEX('raw ISTD Area'!$C$2:$CJ$57,MATCH($A41,'raw ISTD Area'!$C$2:$C$57,0),MATCH(AZ$2,'raw ISTD Area'!$C$2:$CJ$2,0)))/'raw ISTD Area Cal'!$AJ41</f>
        <v>0.26344474702486864</v>
      </c>
      <c r="BA41" s="117">
        <f>(INDEX('raw ISTD Area'!$C$2:$CJ$57,MATCH($A41,'raw ISTD Area'!$C$2:$C$57,0),MATCH(BA$2,'raw ISTD Area'!$C$2:$CJ$2,0)))/'raw ISTD Area Cal'!$AJ41</f>
        <v>0.25475440416836792</v>
      </c>
      <c r="BB41" s="117">
        <f>(INDEX('raw ISTD Area'!$C$2:$CJ$57,MATCH($A41,'raw ISTD Area'!$C$2:$C$57,0),MATCH(BB$2,'raw ISTD Area'!$C$2:$CJ$2,0)))/'raw ISTD Area Cal'!$AJ41</f>
        <v>0.30408708322876205</v>
      </c>
      <c r="BC41" s="117">
        <f>(INDEX('raw ISTD Area'!$C$2:$CJ$57,MATCH($A41,'raw ISTD Area'!$C$2:$C$57,0),MATCH(BC$2,'raw ISTD Area'!$C$2:$CJ$2,0)))/'raw ISTD Area Cal'!$AJ41</f>
        <v>7.491674876293719E-5</v>
      </c>
      <c r="BD41" s="117">
        <f>(INDEX('raw ISTD Area'!$C$2:$CJ$57,MATCH($A41,'raw ISTD Area'!$C$2:$C$57,0),MATCH(BD$2,'raw ISTD Area'!$C$2:$CJ$2,0)))/'raw ISTD Area Cal'!$AJ41</f>
        <v>7.491674876293719E-5</v>
      </c>
      <c r="BE41" s="117">
        <f>(INDEX('raw ISTD Area'!$C$2:$CJ$57,MATCH($A41,'raw ISTD Area'!$C$2:$C$57,0),MATCH(BE$2,'raw ISTD Area'!$C$2:$CJ$2,0)))/'raw ISTD Area Cal'!$AJ41</f>
        <v>0</v>
      </c>
      <c r="BF41" s="117">
        <f>(INDEX('raw ISTD Area'!$C$2:$CJ$57,MATCH($A41,'raw ISTD Area'!$C$2:$C$57,0),MATCH(BF$2,'raw ISTD Area'!$C$2:$CJ$2,0)))/'raw ISTD Area Cal'!$AJ41</f>
        <v>0.98485557923757228</v>
      </c>
      <c r="BG41" s="117">
        <f>(INDEX('raw ISTD Area'!$C$2:$CJ$57,MATCH($A41,'raw ISTD Area'!$C$2:$C$57,0),MATCH(BG$2,'raw ISTD Area'!$C$2:$CJ$2,0)))/'raw ISTD Area Cal'!$AJ41</f>
        <v>1.0622071223353049</v>
      </c>
      <c r="BH41" s="117">
        <f>(INDEX('raw ISTD Area'!$C$2:$CJ$57,MATCH($A41,'raw ISTD Area'!$C$2:$C$57,0),MATCH(BH$2,'raw ISTD Area'!$C$2:$CJ$2,0)))/'raw ISTD Area Cal'!$AJ41</f>
        <v>3.7458374381468595E-5</v>
      </c>
      <c r="BI41" s="117">
        <f>(INDEX('raw ISTD Area'!$C$2:$CJ$57,MATCH($A41,'raw ISTD Area'!$C$2:$C$57,0),MATCH(BI$2,'raw ISTD Area'!$C$2:$CJ$2,0)))/'raw ISTD Area Cal'!$AJ41</f>
        <v>3.7458374381468595E-5</v>
      </c>
      <c r="BJ41" s="117">
        <f>(INDEX('raw ISTD Area'!$C$2:$CJ$57,MATCH($A41,'raw ISTD Area'!$C$2:$C$57,0),MATCH(BJ$2,'raw ISTD Area'!$C$2:$CJ$2,0)))/'raw ISTD Area Cal'!$AJ41</f>
        <v>0</v>
      </c>
      <c r="BK41" s="117">
        <f>(INDEX('raw ISTD Area'!$C$2:$CJ$57,MATCH($A41,'raw ISTD Area'!$C$2:$C$57,0),MATCH(BK$2,'raw ISTD Area'!$C$2:$CJ$2,0)))/'raw ISTD Area Cal'!$AJ41</f>
        <v>0.96091967800781386</v>
      </c>
      <c r="BL41" s="117">
        <f>(INDEX('raw ISTD Area'!$C$2:$CJ$57,MATCH($A41,'raw ISTD Area'!$C$2:$C$57,0),MATCH(BL$2,'raw ISTD Area'!$C$2:$CJ$2,0)))/'raw ISTD Area Cal'!$AJ41</f>
        <v>0.27295917411776166</v>
      </c>
      <c r="BM41" s="117">
        <f>(INDEX('raw ISTD Area'!$C$2:$CJ$57,MATCH($A41,'raw ISTD Area'!$C$2:$C$57,0),MATCH(BM$2,'raw ISTD Area'!$C$2:$CJ$2,0)))/'raw ISTD Area Cal'!$AJ41</f>
        <v>0.21991811599360211</v>
      </c>
      <c r="BN41" s="117">
        <f>(INDEX('raw ISTD Area'!$C$2:$CJ$57,MATCH($A41,'raw ISTD Area'!$C$2:$C$57,0),MATCH(BN$2,'raw ISTD Area'!$C$2:$CJ$2,0)))/'raw ISTD Area Cal'!$AJ41</f>
        <v>0.24089480564722454</v>
      </c>
      <c r="BO41" s="117">
        <f>(INDEX('raw ISTD Area'!$C$2:$CJ$57,MATCH($A41,'raw ISTD Area'!$C$2:$C$57,0),MATCH(BO$2,'raw ISTD Area'!$C$2:$CJ$2,0)))/'raw ISTD Area Cal'!$AJ41</f>
        <v>0.29584624086483896</v>
      </c>
      <c r="BP41" s="117">
        <f>(INDEX('raw ISTD Area'!$C$2:$CJ$57,MATCH($A41,'raw ISTD Area'!$C$2:$C$57,0),MATCH(BP$2,'raw ISTD Area'!$C$2:$CJ$2,0)))/'raw ISTD Area Cal'!$AJ41</f>
        <v>3.7458374381468595E-5</v>
      </c>
      <c r="BQ41" s="117">
        <f>(INDEX('raw ISTD Area'!$C$2:$CJ$57,MATCH($A41,'raw ISTD Area'!$C$2:$C$57,0),MATCH(BQ$2,'raw ISTD Area'!$C$2:$CJ$2,0)))/'raw ISTD Area Cal'!$AJ41</f>
        <v>1.1237512314440579E-4</v>
      </c>
      <c r="BR41" s="117">
        <f>(INDEX('raw ISTD Area'!$C$2:$CJ$57,MATCH($A41,'raw ISTD Area'!$C$2:$C$57,0),MATCH(BR$2,'raw ISTD Area'!$C$2:$CJ$2,0)))/'raw ISTD Area Cal'!$AJ41</f>
        <v>3.7458374381468595E-5</v>
      </c>
      <c r="BS41" s="117">
        <f>(INDEX('raw ISTD Area'!$C$2:$CJ$57,MATCH($A41,'raw ISTD Area'!$C$2:$C$57,0),MATCH(BS$2,'raw ISTD Area'!$C$2:$CJ$2,0)))/'raw ISTD Area Cal'!$AJ41</f>
        <v>0.93600985904413725</v>
      </c>
      <c r="BT41" s="117">
        <f>(INDEX('raw ISTD Area'!$C$2:$CJ$57,MATCH($A41,'raw ISTD Area'!$C$2:$C$57,0),MATCH(BT$2,'raw ISTD Area'!$C$2:$CJ$2,0)))/'raw ISTD Area Cal'!$AJ41</f>
        <v>1.01081423268393</v>
      </c>
      <c r="BU41" s="117">
        <f>(INDEX('raw ISTD Area'!$C$2:$CJ$57,MATCH($A41,'raw ISTD Area'!$C$2:$C$57,0),MATCH(BU$2,'raw ISTD Area'!$C$2:$CJ$2,0)))/'raw ISTD Area Cal'!$AJ41</f>
        <v>0.98669103958226423</v>
      </c>
      <c r="BV41" s="117">
        <f>(INDEX('raw ISTD Area'!$C$2:$CJ$57,MATCH($A41,'raw ISTD Area'!$C$2:$C$57,0),MATCH(BV$2,'raw ISTD Area'!$C$2:$CJ$2,0)))/'raw ISTD Area Cal'!$AJ41</f>
        <v>1.1077565055831706</v>
      </c>
      <c r="BW41" s="117">
        <f>(INDEX('raw ISTD Area'!$C$2:$CJ$57,MATCH($A41,'raw ISTD Area'!$C$2:$C$57,0),MATCH(BW$2,'raw ISTD Area'!$C$2:$CJ$2,0)))/'raw ISTD Area Cal'!$AJ41</f>
        <v>0.97653982012488627</v>
      </c>
      <c r="BX41" s="117">
        <f>(INDEX('raw ISTD Area'!$C$2:$CJ$57,MATCH($A41,'raw ISTD Area'!$C$2:$C$57,0),MATCH(BX$2,'raw ISTD Area'!$C$2:$CJ$2,0)))/'raw ISTD Area Cal'!$AJ41</f>
        <v>1.0599596198724168</v>
      </c>
      <c r="BY41" s="117">
        <f>(INDEX('raw ISTD Area'!$C$2:$CJ$57,MATCH($A41,'raw ISTD Area'!$C$2:$C$57,0),MATCH(BY$2,'raw ISTD Area'!$C$2:$CJ$2,0)))/'raw ISTD Area Cal'!$AJ41</f>
        <v>1.0115634001715594</v>
      </c>
      <c r="BZ41" s="117">
        <f>(INDEX('raw ISTD Area'!$C$2:$CJ$57,MATCH($A41,'raw ISTD Area'!$C$2:$C$57,0),MATCH(BZ$2,'raw ISTD Area'!$C$2:$CJ$2,0)))/'raw ISTD Area Cal'!$AJ41</f>
        <v>0.94443799327996769</v>
      </c>
      <c r="CA41" s="117">
        <f>(INDEX('raw ISTD Area'!$C$2:$CJ$57,MATCH($A41,'raw ISTD Area'!$C$2:$C$57,0),MATCH(CA$2,'raw ISTD Area'!$C$2:$CJ$2,0)))/'raw ISTD Area Cal'!$AJ41</f>
        <v>1.0283447518944573</v>
      </c>
      <c r="CB41" s="117">
        <f>(INDEX('raw ISTD Area'!$C$2:$CJ$57,MATCH($A41,'raw ISTD Area'!$C$2:$C$57,0),MATCH(CB$2,'raw ISTD Area'!$C$2:$CJ$2,0)))/'raw ISTD Area Cal'!$AJ41</f>
        <v>1.0499956922869462</v>
      </c>
      <c r="CC41" s="117">
        <f>(INDEX('raw ISTD Area'!$C$2:$CJ$57,MATCH($A41,'raw ISTD Area'!$C$2:$C$57,0),MATCH(CC$2,'raw ISTD Area'!$C$2:$CJ$2,0)))/'raw ISTD Area Cal'!$AJ41</f>
        <v>0.99017466839974078</v>
      </c>
      <c r="CD41" s="117">
        <f>(INDEX('raw ISTD Area'!$C$2:$CJ$57,MATCH($A41,'raw ISTD Area'!$C$2:$C$57,0),MATCH(CD$2,'raw ISTD Area'!$C$2:$CJ$2,0)))/'raw ISTD Area Cal'!$AJ41</f>
        <v>1.0308170046036342</v>
      </c>
      <c r="CE41" s="117">
        <f>(INDEX('raw ISTD Area'!$C$2:$CJ$57,MATCH($A41,'raw ISTD Area'!$C$2:$C$57,0),MATCH(CE$2,'raw ISTD Area'!$C$2:$CJ$2,0)))/'raw ISTD Area Cal'!$AJ41</f>
        <v>1.0602967452418499</v>
      </c>
      <c r="CF41" s="117">
        <f>(INDEX('raw ISTD Area'!$C$2:$CJ$57,MATCH($A41,'raw ISTD Area'!$C$2:$C$57,0),MATCH(CF$2,'raw ISTD Area'!$C$2:$CJ$2,0)))/'raw ISTD Area Cal'!$AJ41</f>
        <v>0.90064915362803089</v>
      </c>
      <c r="CG41" s="117">
        <f>(INDEX('raw ISTD Area'!$C$2:$CJ$57,MATCH($A41,'raw ISTD Area'!$C$2:$C$57,0),MATCH(CG$2,'raw ISTD Area'!$C$2:$CJ$2,0)))/'raw ISTD Area Cal'!$AJ41</f>
        <v>0.91964054943943541</v>
      </c>
      <c r="CH41" s="117">
        <f>(INDEX('raw ISTD Area'!$C$2:$CJ$57,MATCH($A41,'raw ISTD Area'!$C$2:$C$57,0),MATCH(CH$2,'raw ISTD Area'!$C$2:$CJ$2,0)))/'raw ISTD Area Cal'!$AJ41</f>
        <v>0.86644965781775007</v>
      </c>
      <c r="CJ41" s="148">
        <f t="shared" si="0"/>
        <v>0.23155455999520536</v>
      </c>
    </row>
    <row r="42" spans="1:88" x14ac:dyDescent="0.25">
      <c r="A42" s="101" t="s">
        <v>58</v>
      </c>
      <c r="C42" s="117">
        <f>(INDEX('raw ISTD Area'!$C$2:$CJ$57,MATCH($A42,'raw ISTD Area'!$C$2:$C$57,0),MATCH(C$2,'raw ISTD Area'!$C$2:$CJ$2,0)))/'raw ISTD Area Cal'!$AJ42</f>
        <v>2.5929171874108686E-4</v>
      </c>
      <c r="D42" s="117">
        <f>(INDEX('raw ISTD Area'!$C$2:$CJ$57,MATCH($A42,'raw ISTD Area'!$C$2:$C$57,0),MATCH(D$2,'raw ISTD Area'!$C$2:$CJ$2,0)))/'raw ISTD Area Cal'!$AJ42</f>
        <v>1.0371668749643475E-4</v>
      </c>
      <c r="E42" s="117">
        <f>(INDEX('raw ISTD Area'!$C$2:$CJ$57,MATCH($A42,'raw ISTD Area'!$C$2:$C$57,0),MATCH(E$2,'raw ISTD Area'!$C$2:$CJ$2,0)))/'raw ISTD Area Cal'!$AJ42</f>
        <v>5.1858343748217374E-5</v>
      </c>
      <c r="F42" s="117">
        <f>(INDEX('raw ISTD Area'!$C$2:$CJ$57,MATCH($A42,'raw ISTD Area'!$C$2:$C$57,0),MATCH(F$2,'raw ISTD Area'!$C$2:$CJ$2,0)))/'raw ISTD Area Cal'!$AJ42</f>
        <v>1.0041849683404811</v>
      </c>
      <c r="G42" s="117">
        <f>(INDEX('raw ISTD Area'!$C$2:$CJ$57,MATCH($A42,'raw ISTD Area'!$C$2:$C$57,0),MATCH(G$2,'raw ISTD Area'!$C$2:$CJ$2,0)))/'raw ISTD Area Cal'!$AJ42</f>
        <v>1.0054814269341865</v>
      </c>
      <c r="H42" s="117">
        <f>(INDEX('raw ISTD Area'!$C$2:$CJ$57,MATCH($A42,'raw ISTD Area'!$C$2:$C$57,0),MATCH(H$2,'raw ISTD Area'!$C$2:$CJ$2,0)))/'raw ISTD Area Cal'!$AJ42</f>
        <v>1.0083336358403385</v>
      </c>
      <c r="I42" s="117">
        <f>(INDEX('raw ISTD Area'!$C$2:$CJ$57,MATCH($A42,'raw ISTD Area'!$C$2:$C$57,0),MATCH(I$2,'raw ISTD Area'!$C$2:$CJ$2,0)))/'raw ISTD Area Cal'!$AJ42</f>
        <v>1.073104707181862</v>
      </c>
      <c r="J42" s="117">
        <f>(INDEX('raw ISTD Area'!$C$2:$CJ$57,MATCH($A42,'raw ISTD Area'!$C$2:$C$57,0),MATCH(J$2,'raw ISTD Area'!$C$2:$CJ$2,0)))/'raw ISTD Area Cal'!$AJ42</f>
        <v>0.98603454802860513</v>
      </c>
      <c r="K42" s="117">
        <f>(INDEX('raw ISTD Area'!$C$2:$CJ$57,MATCH($A42,'raw ISTD Area'!$C$2:$C$57,0),MATCH(K$2,'raw ISTD Area'!$C$2:$CJ$2,0)))/'raw ISTD Area Cal'!$AJ42</f>
        <v>1.0498203108389124</v>
      </c>
      <c r="L42" s="117">
        <f>(INDEX('raw ISTD Area'!$C$2:$CJ$57,MATCH($A42,'raw ISTD Area'!$C$2:$C$57,0),MATCH(L$2,'raw ISTD Area'!$C$2:$CJ$2,0)))/'raw ISTD Area Cal'!$AJ42</f>
        <v>1.0235281305585662</v>
      </c>
      <c r="M42" s="117">
        <f>(INDEX('raw ISTD Area'!$C$2:$CJ$57,MATCH($A42,'raw ISTD Area'!$C$2:$C$57,0),MATCH(M$2,'raw ISTD Area'!$C$2:$CJ$2,0)))/'raw ISTD Area Cal'!$AJ42</f>
        <v>1.0447900514953354</v>
      </c>
      <c r="N42" s="117">
        <f>(INDEX('raw ISTD Area'!$C$2:$CJ$57,MATCH($A42,'raw ISTD Area'!$C$2:$C$57,0),MATCH(N$2,'raw ISTD Area'!$C$2:$CJ$2,0)))/'raw ISTD Area Cal'!$AJ42</f>
        <v>1.0689560396820046</v>
      </c>
      <c r="O42" s="117">
        <f>(INDEX('raw ISTD Area'!$C$2:$CJ$57,MATCH($A42,'raw ISTD Area'!$C$2:$C$57,0),MATCH(O$2,'raw ISTD Area'!$C$2:$CJ$2,0)))/'raw ISTD Area Cal'!$AJ42</f>
        <v>1.0192757463712125</v>
      </c>
      <c r="P42" s="117">
        <f>(INDEX('raw ISTD Area'!$C$2:$CJ$57,MATCH($A42,'raw ISTD Area'!$C$2:$C$57,0),MATCH(P$2,'raw ISTD Area'!$C$2:$CJ$2,0)))/'raw ISTD Area Cal'!$AJ42</f>
        <v>1.0130008867776781</v>
      </c>
      <c r="Q42" s="117">
        <f>(INDEX('raw ISTD Area'!$C$2:$CJ$57,MATCH($A42,'raw ISTD Area'!$C$2:$C$57,0),MATCH(Q$2,'raw ISTD Area'!$C$2:$CJ$2,0)))/'raw ISTD Area Cal'!$AJ42</f>
        <v>1.069526481463235</v>
      </c>
      <c r="R42" s="117">
        <f>(INDEX('raw ISTD Area'!$C$2:$CJ$57,MATCH($A42,'raw ISTD Area'!$C$2:$C$57,0),MATCH(R$2,'raw ISTD Area'!$C$2:$CJ$2,0)))/'raw ISTD Area Cal'!$AJ42</f>
        <v>1.0082299191528421</v>
      </c>
      <c r="S42" s="117">
        <f>(INDEX('raw ISTD Area'!$C$2:$CJ$57,MATCH($A42,'raw ISTD Area'!$C$2:$C$57,0),MATCH(S$2,'raw ISTD Area'!$C$2:$CJ$2,0)))/'raw ISTD Area Cal'!$AJ42</f>
        <v>0.94838539046739934</v>
      </c>
      <c r="T42" s="117">
        <f>(INDEX('raw ISTD Area'!$C$2:$CJ$57,MATCH($A42,'raw ISTD Area'!$C$2:$C$57,0),MATCH(T$2,'raw ISTD Area'!$C$2:$CJ$2,0)))/'raw ISTD Area Cal'!$AJ42</f>
        <v>0.87521326743866457</v>
      </c>
      <c r="U42" s="117">
        <f>(INDEX('raw ISTD Area'!$C$2:$CJ$57,MATCH($A42,'raw ISTD Area'!$C$2:$C$57,0),MATCH(U$2,'raw ISTD Area'!$C$2:$CJ$2,0)))/'raw ISTD Area Cal'!$AJ42</f>
        <v>0.82931863322149224</v>
      </c>
      <c r="V42" s="117">
        <f>(INDEX('raw ISTD Area'!$C$2:$CJ$57,MATCH($A42,'raw ISTD Area'!$C$2:$C$57,0),MATCH(V$2,'raw ISTD Area'!$C$2:$CJ$2,0)))/'raw ISTD Area Cal'!$AJ42</f>
        <v>2.5929171874108686E-4</v>
      </c>
      <c r="W42" s="117">
        <f>(INDEX('raw ISTD Area'!$C$2:$CJ$57,MATCH($A42,'raw ISTD Area'!$C$2:$C$57,0),MATCH(W$2,'raw ISTD Area'!$C$2:$CJ$2,0)))/'raw ISTD Area Cal'!$AJ42</f>
        <v>5.1858343748217374E-5</v>
      </c>
      <c r="X42" s="117">
        <f>(INDEX('raw ISTD Area'!$C$2:$CJ$57,MATCH($A42,'raw ISTD Area'!$C$2:$C$57,0),MATCH(X$2,'raw ISTD Area'!$C$2:$CJ$2,0)))/'raw ISTD Area Cal'!$AJ42</f>
        <v>1.0371668749643475E-4</v>
      </c>
      <c r="Y42" s="117">
        <f>(INDEX('raw ISTD Area'!$C$2:$CJ$57,MATCH($A42,'raw ISTD Area'!$C$2:$C$57,0),MATCH(Y$2,'raw ISTD Area'!$C$2:$CJ$2,0)))/'raw ISTD Area Cal'!$AJ42</f>
        <v>0.99573205830952172</v>
      </c>
      <c r="Z42" s="117">
        <f>(INDEX('raw ISTD Area'!$C$2:$CJ$57,MATCH($A42,'raw ISTD Area'!$C$2:$C$57,0),MATCH(Z$2,'raw ISTD Area'!$C$2:$CJ$2,0)))/'raw ISTD Area Cal'!$AJ42</f>
        <v>0.55223950257476684</v>
      </c>
      <c r="AA42" s="117">
        <f>(INDEX('raw ISTD Area'!$C$2:$CJ$57,MATCH($A42,'raw ISTD Area'!$C$2:$C$57,0),MATCH(AA$2,'raw ISTD Area'!$C$2:$CJ$2,0)))/'raw ISTD Area Cal'!$AJ42</f>
        <v>0.6104245642602667</v>
      </c>
      <c r="AB42" s="117">
        <f>(INDEX('raw ISTD Area'!$C$2:$CJ$57,MATCH($A42,'raw ISTD Area'!$C$2:$C$57,0),MATCH(AB$2,'raw ISTD Area'!$C$2:$CJ$2,0)))/'raw ISTD Area Cal'!$AJ42</f>
        <v>0.55732162026209209</v>
      </c>
      <c r="AC42" s="117">
        <f>(INDEX('raw ISTD Area'!$C$2:$CJ$57,MATCH($A42,'raw ISTD Area'!$C$2:$C$57,0),MATCH(AC$2,'raw ISTD Area'!$C$2:$CJ$2,0)))/'raw ISTD Area Cal'!$AJ42</f>
        <v>0.5739681486052699</v>
      </c>
      <c r="AD42" s="117">
        <f>(INDEX('raw ISTD Area'!$C$2:$CJ$57,MATCH($A42,'raw ISTD Area'!$C$2:$C$57,0),MATCH(AD$2,'raw ISTD Area'!$C$2:$CJ$2,0)))/'raw ISTD Area Cal'!$AJ42</f>
        <v>0.62779710941591949</v>
      </c>
      <c r="AE42" s="117">
        <f>(INDEX('raw ISTD Area'!$C$2:$CJ$57,MATCH($A42,'raw ISTD Area'!$C$2:$C$57,0),MATCH(AE$2,'raw ISTD Area'!$C$2:$CJ$2,0)))/'raw ISTD Area Cal'!$AJ42</f>
        <v>0.49659549973292955</v>
      </c>
      <c r="AF42" s="117">
        <f>(INDEX('raw ISTD Area'!$C$2:$CJ$57,MATCH($A42,'raw ISTD Area'!$C$2:$C$57,0),MATCH(AF$2,'raw ISTD Area'!$C$2:$CJ$2,0)))/'raw ISTD Area Cal'!$AJ42</f>
        <v>0.61374349826015262</v>
      </c>
      <c r="AG42" s="117">
        <f>(INDEX('raw ISTD Area'!$C$2:$CJ$57,MATCH($A42,'raw ISTD Area'!$C$2:$C$57,0),MATCH(AG$2,'raw ISTD Area'!$C$2:$CJ$2,0)))/'raw ISTD Area Cal'!$AJ42</f>
        <v>0.60440899638547352</v>
      </c>
      <c r="AH42" s="117">
        <f>(INDEX('raw ISTD Area'!$C$2:$CJ$57,MATCH($A42,'raw ISTD Area'!$C$2:$C$57,0),MATCH(AH$2,'raw ISTD Area'!$C$2:$CJ$2,0)))/'raw ISTD Area Cal'!$AJ42</f>
        <v>0.49550647451421698</v>
      </c>
      <c r="AI42" s="117">
        <f>(INDEX('raw ISTD Area'!$C$2:$CJ$57,MATCH($A42,'raw ISTD Area'!$C$2:$C$57,0),MATCH(AI$2,'raw ISTD Area'!$C$2:$CJ$2,0)))/'raw ISTD Area Cal'!$AJ42</f>
        <v>0.58745131797980643</v>
      </c>
      <c r="AJ42" s="117">
        <f>(INDEX('raw ISTD Area'!$C$2:$CJ$57,MATCH($A42,'raw ISTD Area'!$C$2:$C$57,0),MATCH(AJ$2,'raw ISTD Area'!$C$2:$CJ$2,0)))/'raw ISTD Area Cal'!$AJ42</f>
        <v>0.58983680179222442</v>
      </c>
      <c r="AK42" s="117">
        <f>(INDEX('raw ISTD Area'!$C$2:$CJ$57,MATCH($A42,'raw ISTD Area'!$C$2:$C$57,0),MATCH(AK$2,'raw ISTD Area'!$C$2:$CJ$2,0)))/'raw ISTD Area Cal'!$AJ42</f>
        <v>0.62089994969740658</v>
      </c>
      <c r="AL42" s="117">
        <f>(INDEX('raw ISTD Area'!$C$2:$CJ$57,MATCH($A42,'raw ISTD Area'!$C$2:$C$57,0),MATCH(AL$2,'raw ISTD Area'!$C$2:$CJ$2,0)))/'raw ISTD Area Cal'!$AJ42</f>
        <v>1.555750312446521E-4</v>
      </c>
      <c r="AM42" s="117">
        <f>(INDEX('raw ISTD Area'!$C$2:$CJ$57,MATCH($A42,'raw ISTD Area'!$C$2:$C$57,0),MATCH(AM$2,'raw ISTD Area'!$C$2:$CJ$2,0)))/'raw ISTD Area Cal'!$AJ42</f>
        <v>2.074333749928695E-4</v>
      </c>
      <c r="AN42" s="117">
        <f>(INDEX('raw ISTD Area'!$C$2:$CJ$57,MATCH($A42,'raw ISTD Area'!$C$2:$C$57,0),MATCH(AN$2,'raw ISTD Area'!$C$2:$CJ$2,0)))/'raw ISTD Area Cal'!$AJ42</f>
        <v>2.074333749928695E-4</v>
      </c>
      <c r="AO42" s="117">
        <f>(INDEX('raw ISTD Area'!$C$2:$CJ$57,MATCH($A42,'raw ISTD Area'!$C$2:$C$57,0),MATCH(AO$2,'raw ISTD Area'!$C$2:$CJ$2,0)))/'raw ISTD Area Cal'!$AJ42</f>
        <v>0.98919790699724641</v>
      </c>
      <c r="AP42" s="117">
        <f>(INDEX('raw ISTD Area'!$C$2:$CJ$57,MATCH($A42,'raw ISTD Area'!$C$2:$C$57,0),MATCH(AP$2,'raw ISTD Area'!$C$2:$CJ$2,0)))/'raw ISTD Area Cal'!$AJ42</f>
        <v>1.0322921906520151</v>
      </c>
      <c r="AQ42" s="117">
        <f>(INDEX('raw ISTD Area'!$C$2:$CJ$57,MATCH($A42,'raw ISTD Area'!$C$2:$C$57,0),MATCH(AQ$2,'raw ISTD Area'!$C$2:$CJ$2,0)))/'raw ISTD Area Cal'!$AJ42</f>
        <v>5.1858343748217374E-5</v>
      </c>
      <c r="AR42" s="117">
        <f>(INDEX('raw ISTD Area'!$C$2:$CJ$57,MATCH($A42,'raw ISTD Area'!$C$2:$C$57,0),MATCH(AR$2,'raw ISTD Area'!$C$2:$CJ$2,0)))/'raw ISTD Area Cal'!$AJ42</f>
        <v>1.0371668749643475E-4</v>
      </c>
      <c r="AS42" s="117">
        <f>(INDEX('raw ISTD Area'!$C$2:$CJ$57,MATCH($A42,'raw ISTD Area'!$C$2:$C$57,0),MATCH(AS$2,'raw ISTD Area'!$C$2:$CJ$2,0)))/'raw ISTD Area Cal'!$AJ42</f>
        <v>1.555750312446521E-4</v>
      </c>
      <c r="AT42" s="117">
        <f>(INDEX('raw ISTD Area'!$C$2:$CJ$57,MATCH($A42,'raw ISTD Area'!$C$2:$C$57,0),MATCH(AT$2,'raw ISTD Area'!$C$2:$CJ$2,0)))/'raw ISTD Area Cal'!$AJ42</f>
        <v>0.98033013021630122</v>
      </c>
      <c r="AU42" s="117">
        <f>(INDEX('raw ISTD Area'!$C$2:$CJ$57,MATCH($A42,'raw ISTD Area'!$C$2:$C$57,0),MATCH(AU$2,'raw ISTD Area'!$C$2:$CJ$2,0)))/'raw ISTD Area Cal'!$AJ42</f>
        <v>0.53585226595033009</v>
      </c>
      <c r="AV42" s="117">
        <f>(INDEX('raw ISTD Area'!$C$2:$CJ$57,MATCH($A42,'raw ISTD Area'!$C$2:$C$57,0),MATCH(AV$2,'raw ISTD Area'!$C$2:$CJ$2,0)))/'raw ISTD Area Cal'!$AJ42</f>
        <v>0.44017362173486907</v>
      </c>
      <c r="AW42" s="117">
        <f>(INDEX('raw ISTD Area'!$C$2:$CJ$57,MATCH($A42,'raw ISTD Area'!$C$2:$C$57,0),MATCH(AW$2,'raw ISTD Area'!$C$2:$CJ$2,0)))/'raw ISTD Area Cal'!$AJ42</f>
        <v>0.56686355551176404</v>
      </c>
      <c r="AX42" s="117">
        <f>(INDEX('raw ISTD Area'!$C$2:$CJ$57,MATCH($A42,'raw ISTD Area'!$C$2:$C$57,0),MATCH(AX$2,'raw ISTD Area'!$C$2:$CJ$2,0)))/'raw ISTD Area Cal'!$AJ42</f>
        <v>0.56525594685556935</v>
      </c>
      <c r="AY42" s="117">
        <f>(INDEX('raw ISTD Area'!$C$2:$CJ$57,MATCH($A42,'raw ISTD Area'!$C$2:$C$57,0),MATCH(AY$2,'raw ISTD Area'!$C$2:$CJ$2,0)))/'raw ISTD Area Cal'!$AJ42</f>
        <v>0.71040745100682978</v>
      </c>
      <c r="AZ42" s="117">
        <f>(INDEX('raw ISTD Area'!$C$2:$CJ$57,MATCH($A42,'raw ISTD Area'!$C$2:$C$57,0),MATCH(AZ$2,'raw ISTD Area'!$C$2:$CJ$2,0)))/'raw ISTD Area Cal'!$AJ42</f>
        <v>0.62852312622839457</v>
      </c>
      <c r="BA42" s="117">
        <f>(INDEX('raw ISTD Area'!$C$2:$CJ$57,MATCH($A42,'raw ISTD Area'!$C$2:$C$57,0),MATCH(BA$2,'raw ISTD Area'!$C$2:$CJ$2,0)))/'raw ISTD Area Cal'!$AJ42</f>
        <v>0.54472004273127528</v>
      </c>
      <c r="BB42" s="117">
        <f>(INDEX('raw ISTD Area'!$C$2:$CJ$57,MATCH($A42,'raw ISTD Area'!$C$2:$C$57,0),MATCH(BB$2,'raw ISTD Area'!$C$2:$CJ$2,0)))/'raw ISTD Area Cal'!$AJ42</f>
        <v>0.6124470396664472</v>
      </c>
      <c r="BC42" s="117">
        <f>(INDEX('raw ISTD Area'!$C$2:$CJ$57,MATCH($A42,'raw ISTD Area'!$C$2:$C$57,0),MATCH(BC$2,'raw ISTD Area'!$C$2:$CJ$2,0)))/'raw ISTD Area Cal'!$AJ42</f>
        <v>3.630084062375216E-4</v>
      </c>
      <c r="BD42" s="117">
        <f>(INDEX('raw ISTD Area'!$C$2:$CJ$57,MATCH($A42,'raw ISTD Area'!$C$2:$C$57,0),MATCH(BD$2,'raw ISTD Area'!$C$2:$CJ$2,0)))/'raw ISTD Area Cal'!$AJ42</f>
        <v>2.5929171874108686E-4</v>
      </c>
      <c r="BE42" s="117">
        <f>(INDEX('raw ISTD Area'!$C$2:$CJ$57,MATCH($A42,'raw ISTD Area'!$C$2:$C$57,0),MATCH(BE$2,'raw ISTD Area'!$C$2:$CJ$2,0)))/'raw ISTD Area Cal'!$AJ42</f>
        <v>2.074333749928695E-4</v>
      </c>
      <c r="BF42" s="117">
        <f>(INDEX('raw ISTD Area'!$C$2:$CJ$57,MATCH($A42,'raw ISTD Area'!$C$2:$C$57,0),MATCH(BF$2,'raw ISTD Area'!$C$2:$CJ$2,0)))/'raw ISTD Area Cal'!$AJ42</f>
        <v>1.0415748341829458</v>
      </c>
      <c r="BG42" s="117">
        <f>(INDEX('raw ISTD Area'!$C$2:$CJ$57,MATCH($A42,'raw ISTD Area'!$C$2:$C$57,0),MATCH(BG$2,'raw ISTD Area'!$C$2:$CJ$2,0)))/'raw ISTD Area Cal'!$AJ42</f>
        <v>1.0839949593689877</v>
      </c>
      <c r="BH42" s="117">
        <f>(INDEX('raw ISTD Area'!$C$2:$CJ$57,MATCH($A42,'raw ISTD Area'!$C$2:$C$57,0),MATCH(BH$2,'raw ISTD Area'!$C$2:$CJ$2,0)))/'raw ISTD Area Cal'!$AJ42</f>
        <v>1.0371668749643475E-4</v>
      </c>
      <c r="BI42" s="117">
        <f>(INDEX('raw ISTD Area'!$C$2:$CJ$57,MATCH($A42,'raw ISTD Area'!$C$2:$C$57,0),MATCH(BI$2,'raw ISTD Area'!$C$2:$CJ$2,0)))/'raw ISTD Area Cal'!$AJ42</f>
        <v>3.1115006248930421E-4</v>
      </c>
      <c r="BJ42" s="117">
        <f>(INDEX('raw ISTD Area'!$C$2:$CJ$57,MATCH($A42,'raw ISTD Area'!$C$2:$C$57,0),MATCH(BJ$2,'raw ISTD Area'!$C$2:$CJ$2,0)))/'raw ISTD Area Cal'!$AJ42</f>
        <v>5.1858343748217374E-5</v>
      </c>
      <c r="BK42" s="117">
        <f>(INDEX('raw ISTD Area'!$C$2:$CJ$57,MATCH($A42,'raw ISTD Area'!$C$2:$C$57,0),MATCH(BK$2,'raw ISTD Area'!$C$2:$CJ$2,0)))/'raw ISTD Area Cal'!$AJ42</f>
        <v>1.0688523229945082</v>
      </c>
      <c r="BL42" s="117">
        <f>(INDEX('raw ISTD Area'!$C$2:$CJ$57,MATCH($A42,'raw ISTD Area'!$C$2:$C$57,0),MATCH(BL$2,'raw ISTD Area'!$C$2:$CJ$2,0)))/'raw ISTD Area Cal'!$AJ42</f>
        <v>0.47849693776480168</v>
      </c>
      <c r="BM42" s="117">
        <f>(INDEX('raw ISTD Area'!$C$2:$CJ$57,MATCH($A42,'raw ISTD Area'!$C$2:$C$57,0),MATCH(BM$2,'raw ISTD Area'!$C$2:$CJ$2,0)))/'raw ISTD Area Cal'!$AJ42</f>
        <v>0.67872200297666896</v>
      </c>
      <c r="BN42" s="117">
        <f>(INDEX('raw ISTD Area'!$C$2:$CJ$57,MATCH($A42,'raw ISTD Area'!$C$2:$C$57,0),MATCH(BN$2,'raw ISTD Area'!$C$2:$CJ$2,0)))/'raw ISTD Area Cal'!$AJ42</f>
        <v>0.50873035217001239</v>
      </c>
      <c r="BO42" s="117">
        <f>(INDEX('raw ISTD Area'!$C$2:$CJ$57,MATCH($A42,'raw ISTD Area'!$C$2:$C$57,0),MATCH(BO$2,'raw ISTD Area'!$C$2:$CJ$2,0)))/'raw ISTD Area Cal'!$AJ42</f>
        <v>0.61161730616647569</v>
      </c>
      <c r="BP42" s="117">
        <f>(INDEX('raw ISTD Area'!$C$2:$CJ$57,MATCH($A42,'raw ISTD Area'!$C$2:$C$57,0),MATCH(BP$2,'raw ISTD Area'!$C$2:$CJ$2,0)))/'raw ISTD Area Cal'!$AJ42</f>
        <v>2.074333749928695E-4</v>
      </c>
      <c r="BQ42" s="117">
        <f>(INDEX('raw ISTD Area'!$C$2:$CJ$57,MATCH($A42,'raw ISTD Area'!$C$2:$C$57,0),MATCH(BQ$2,'raw ISTD Area'!$C$2:$CJ$2,0)))/'raw ISTD Area Cal'!$AJ42</f>
        <v>3.1115006248930421E-4</v>
      </c>
      <c r="BR42" s="117">
        <f>(INDEX('raw ISTD Area'!$C$2:$CJ$57,MATCH($A42,'raw ISTD Area'!$C$2:$C$57,0),MATCH(BR$2,'raw ISTD Area'!$C$2:$CJ$2,0)))/'raw ISTD Area Cal'!$AJ42</f>
        <v>1.0371668749643475E-4</v>
      </c>
      <c r="BS42" s="117">
        <f>(INDEX('raw ISTD Area'!$C$2:$CJ$57,MATCH($A42,'raw ISTD Area'!$C$2:$C$57,0),MATCH(BS$2,'raw ISTD Area'!$C$2:$CJ$2,0)))/'raw ISTD Area Cal'!$AJ42</f>
        <v>0.90658756540633612</v>
      </c>
      <c r="BT42" s="117">
        <f>(INDEX('raw ISTD Area'!$C$2:$CJ$57,MATCH($A42,'raw ISTD Area'!$C$2:$C$57,0),MATCH(BT$2,'raw ISTD Area'!$C$2:$CJ$2,0)))/'raw ISTD Area Cal'!$AJ42</f>
        <v>0.9069505738125736</v>
      </c>
      <c r="BU42" s="117">
        <f>(INDEX('raw ISTD Area'!$C$2:$CJ$57,MATCH($A42,'raw ISTD Area'!$C$2:$C$57,0),MATCH(BU$2,'raw ISTD Area'!$C$2:$CJ$2,0)))/'raw ISTD Area Cal'!$AJ42</f>
        <v>0.90539482350012712</v>
      </c>
      <c r="BV42" s="117">
        <f>(INDEX('raw ISTD Area'!$C$2:$CJ$57,MATCH($A42,'raw ISTD Area'!$C$2:$C$57,0),MATCH(BV$2,'raw ISTD Area'!$C$2:$CJ$2,0)))/'raw ISTD Area Cal'!$AJ42</f>
        <v>0.97758163799764564</v>
      </c>
      <c r="BW42" s="117">
        <f>(INDEX('raw ISTD Area'!$C$2:$CJ$57,MATCH($A42,'raw ISTD Area'!$C$2:$C$57,0),MATCH(BW$2,'raw ISTD Area'!$C$2:$CJ$2,0)))/'raw ISTD Area Cal'!$AJ42</f>
        <v>1.0343665244019438</v>
      </c>
      <c r="BX42" s="117">
        <f>(INDEX('raw ISTD Area'!$C$2:$CJ$57,MATCH($A42,'raw ISTD Area'!$C$2:$C$57,0),MATCH(BX$2,'raw ISTD Area'!$C$2:$CJ$2,0)))/'raw ISTD Area Cal'!$AJ42</f>
        <v>1.051376061151359</v>
      </c>
      <c r="BY42" s="117">
        <f>(INDEX('raw ISTD Area'!$C$2:$CJ$57,MATCH($A42,'raw ISTD Area'!$C$2:$C$57,0),MATCH(BY$2,'raw ISTD Area'!$C$2:$CJ$2,0)))/'raw ISTD Area Cal'!$AJ42</f>
        <v>1.035870416370642</v>
      </c>
      <c r="BZ42" s="117">
        <f>(INDEX('raw ISTD Area'!$C$2:$CJ$57,MATCH($A42,'raw ISTD Area'!$C$2:$C$57,0),MATCH(BZ$2,'raw ISTD Area'!$C$2:$CJ$2,0)))/'raw ISTD Area Cal'!$AJ42</f>
        <v>1.0586880876198577</v>
      </c>
      <c r="CA42" s="117">
        <f>(INDEX('raw ISTD Area'!$C$2:$CJ$57,MATCH($A42,'raw ISTD Area'!$C$2:$C$57,0),MATCH(CA$2,'raw ISTD Area'!$C$2:$CJ$2,0)))/'raw ISTD Area Cal'!$AJ42</f>
        <v>1.0526725197450644</v>
      </c>
      <c r="CB42" s="117">
        <f>(INDEX('raw ISTD Area'!$C$2:$CJ$57,MATCH($A42,'raw ISTD Area'!$C$2:$C$57,0),MATCH(CB$2,'raw ISTD Area'!$C$2:$CJ$2,0)))/'raw ISTD Area Cal'!$AJ42</f>
        <v>1.03825590018306</v>
      </c>
      <c r="CC42" s="117">
        <f>(INDEX('raw ISTD Area'!$C$2:$CJ$57,MATCH($A42,'raw ISTD Area'!$C$2:$C$57,0),MATCH(CC$2,'raw ISTD Area'!$C$2:$CJ$2,0)))/'raw ISTD Area Cal'!$AJ42</f>
        <v>1.0529318114638055</v>
      </c>
      <c r="CD42" s="117">
        <f>(INDEX('raw ISTD Area'!$C$2:$CJ$57,MATCH($A42,'raw ISTD Area'!$C$2:$C$57,0),MATCH(CD$2,'raw ISTD Area'!$C$2:$CJ$2,0)))/'raw ISTD Area Cal'!$AJ42</f>
        <v>1.0881436268688451</v>
      </c>
      <c r="CE42" s="117">
        <f>(INDEX('raw ISTD Area'!$C$2:$CJ$57,MATCH($A42,'raw ISTD Area'!$C$2:$C$57,0),MATCH(CE$2,'raw ISTD Area'!$C$2:$CJ$2,0)))/'raw ISTD Area Cal'!$AJ42</f>
        <v>1.0127415950589371</v>
      </c>
      <c r="CF42" s="117">
        <f>(INDEX('raw ISTD Area'!$C$2:$CJ$57,MATCH($A42,'raw ISTD Area'!$C$2:$C$57,0),MATCH(CF$2,'raw ISTD Area'!$C$2:$CJ$2,0)))/'raw ISTD Area Cal'!$AJ42</f>
        <v>0.96472076874808776</v>
      </c>
      <c r="CG42" s="117">
        <f>(INDEX('raw ISTD Area'!$C$2:$CJ$57,MATCH($A42,'raw ISTD Area'!$C$2:$C$57,0),MATCH(CG$2,'raw ISTD Area'!$C$2:$CJ$2,0)))/'raw ISTD Area Cal'!$AJ42</f>
        <v>0.91244755824988466</v>
      </c>
      <c r="CH42" s="117">
        <f>(INDEX('raw ISTD Area'!$C$2:$CJ$57,MATCH($A42,'raw ISTD Area'!$C$2:$C$57,0),MATCH(CH$2,'raw ISTD Area'!$C$2:$CJ$2,0)))/'raw ISTD Area Cal'!$AJ42</f>
        <v>0.88485891937583305</v>
      </c>
      <c r="CJ42" s="148">
        <f t="shared" si="0"/>
        <v>0.5767218266583003</v>
      </c>
    </row>
    <row r="43" spans="1:88" x14ac:dyDescent="0.25">
      <c r="A43" s="101" t="s">
        <v>199</v>
      </c>
      <c r="C43" s="117">
        <f>(INDEX('raw ISTD Area'!$C$2:$CJ$57,MATCH($A43,'raw ISTD Area'!$C$2:$C$57,0),MATCH(C$2,'raw ISTD Area'!$C$2:$CJ$2,0)))/'raw ISTD Area Cal'!$AJ43</f>
        <v>6.5831099342786195E-4</v>
      </c>
      <c r="D43" s="117">
        <f>(INDEX('raw ISTD Area'!$C$2:$CJ$57,MATCH($A43,'raw ISTD Area'!$C$2:$C$57,0),MATCH(D$2,'raw ISTD Area'!$C$2:$CJ$2,0)))/'raw ISTD Area Cal'!$AJ43</f>
        <v>9.8746649014179282E-4</v>
      </c>
      <c r="E43" s="117">
        <f>(INDEX('raw ISTD Area'!$C$2:$CJ$57,MATCH($A43,'raw ISTD Area'!$C$2:$C$57,0),MATCH(E$2,'raw ISTD Area'!$C$2:$CJ$2,0)))/'raw ISTD Area Cal'!$AJ43</f>
        <v>9.8746649014179282E-4</v>
      </c>
      <c r="F43" s="117">
        <f>(INDEX('raw ISTD Area'!$C$2:$CJ$57,MATCH($A43,'raw ISTD Area'!$C$2:$C$57,0),MATCH(F$2,'raw ISTD Area'!$C$2:$CJ$2,0)))/'raw ISTD Area Cal'!$AJ43</f>
        <v>0.96256039089043877</v>
      </c>
      <c r="G43" s="117">
        <f>(INDEX('raw ISTD Area'!$C$2:$CJ$57,MATCH($A43,'raw ISTD Area'!$C$2:$C$57,0),MATCH(G$2,'raw ISTD Area'!$C$2:$CJ$2,0)))/'raw ISTD Area Cal'!$AJ43</f>
        <v>0.97265449278966598</v>
      </c>
      <c r="H43" s="117">
        <f>(INDEX('raw ISTD Area'!$C$2:$CJ$57,MATCH($A43,'raw ISTD Area'!$C$2:$C$57,0),MATCH(H$2,'raw ISTD Area'!$C$2:$CJ$2,0)))/'raw ISTD Area Cal'!$AJ43</f>
        <v>0.92536581976176457</v>
      </c>
      <c r="I43" s="117">
        <f>(INDEX('raw ISTD Area'!$C$2:$CJ$57,MATCH($A43,'raw ISTD Area'!$C$2:$C$57,0),MATCH(I$2,'raw ISTD Area'!$C$2:$CJ$2,0)))/'raw ISTD Area Cal'!$AJ43</f>
        <v>0.97221561879404739</v>
      </c>
      <c r="J43" s="117">
        <f>(INDEX('raw ISTD Area'!$C$2:$CJ$57,MATCH($A43,'raw ISTD Area'!$C$2:$C$57,0),MATCH(J$2,'raw ISTD Area'!$C$2:$CJ$2,0)))/'raw ISTD Area Cal'!$AJ43</f>
        <v>0.9660713828553873</v>
      </c>
      <c r="K43" s="117">
        <f>(INDEX('raw ISTD Area'!$C$2:$CJ$57,MATCH($A43,'raw ISTD Area'!$C$2:$C$57,0),MATCH(K$2,'raw ISTD Area'!$C$2:$CJ$2,0)))/'raw ISTD Area Cal'!$AJ43</f>
        <v>1.0042534204742033</v>
      </c>
      <c r="L43" s="117">
        <f>(INDEX('raw ISTD Area'!$C$2:$CJ$57,MATCH($A43,'raw ISTD Area'!$C$2:$C$57,0),MATCH(L$2,'raw ISTD Area'!$C$2:$CJ$2,0)))/'raw ISTD Area Cal'!$AJ43</f>
        <v>0.97759182524037491</v>
      </c>
      <c r="M43" s="117">
        <f>(INDEX('raw ISTD Area'!$C$2:$CJ$57,MATCH($A43,'raw ISTD Area'!$C$2:$C$57,0),MATCH(M$2,'raw ISTD Area'!$C$2:$CJ$2,0)))/'raw ISTD Area Cal'!$AJ43</f>
        <v>0.98263887618998857</v>
      </c>
      <c r="N43" s="117">
        <f>(INDEX('raw ISTD Area'!$C$2:$CJ$57,MATCH($A43,'raw ISTD Area'!$C$2:$C$57,0),MATCH(N$2,'raw ISTD Area'!$C$2:$CJ$2,0)))/'raw ISTD Area Cal'!$AJ43</f>
        <v>0.98988029711769498</v>
      </c>
      <c r="O43" s="117">
        <f>(INDEX('raw ISTD Area'!$C$2:$CJ$57,MATCH($A43,'raw ISTD Area'!$C$2:$C$57,0),MATCH(O$2,'raw ISTD Area'!$C$2:$CJ$2,0)))/'raw ISTD Area Cal'!$AJ43</f>
        <v>1.0026076429906337</v>
      </c>
      <c r="P43" s="117">
        <f>(INDEX('raw ISTD Area'!$C$2:$CJ$57,MATCH($A43,'raw ISTD Area'!$C$2:$C$57,0),MATCH(P$2,'raw ISTD Area'!$C$2:$CJ$2,0)))/'raw ISTD Area Cal'!$AJ43</f>
        <v>1.0114948414019098</v>
      </c>
      <c r="Q43" s="117">
        <f>(INDEX('raw ISTD Area'!$C$2:$CJ$57,MATCH($A43,'raw ISTD Area'!$C$2:$C$57,0),MATCH(Q$2,'raw ISTD Area'!$C$2:$CJ$2,0)))/'raw ISTD Area Cal'!$AJ43</f>
        <v>1.0450687020667309</v>
      </c>
      <c r="R43" s="117">
        <f>(INDEX('raw ISTD Area'!$C$2:$CJ$57,MATCH($A43,'raw ISTD Area'!$C$2:$C$57,0),MATCH(R$2,'raw ISTD Area'!$C$2:$CJ$2,0)))/'raw ISTD Area Cal'!$AJ43</f>
        <v>0.99130663760345539</v>
      </c>
      <c r="S43" s="117">
        <f>(INDEX('raw ISTD Area'!$C$2:$CJ$57,MATCH($A43,'raw ISTD Area'!$C$2:$C$57,0),MATCH(S$2,'raw ISTD Area'!$C$2:$CJ$2,0)))/'raw ISTD Area Cal'!$AJ43</f>
        <v>0.96124376890358298</v>
      </c>
      <c r="T43" s="117">
        <f>(INDEX('raw ISTD Area'!$C$2:$CJ$57,MATCH($A43,'raw ISTD Area'!$C$2:$C$57,0),MATCH(T$2,'raw ISTD Area'!$C$2:$CJ$2,0)))/'raw ISTD Area Cal'!$AJ43</f>
        <v>0.97923760272394456</v>
      </c>
      <c r="U43" s="117">
        <f>(INDEX('raw ISTD Area'!$C$2:$CJ$57,MATCH($A43,'raw ISTD Area'!$C$2:$C$57,0),MATCH(U$2,'raw ISTD Area'!$C$2:$CJ$2,0)))/'raw ISTD Area Cal'!$AJ43</f>
        <v>0.97539745526228205</v>
      </c>
      <c r="V43" s="117">
        <f>(INDEX('raw ISTD Area'!$C$2:$CJ$57,MATCH($A43,'raw ISTD Area'!$C$2:$C$57,0),MATCH(V$2,'raw ISTD Area'!$C$2:$CJ$2,0)))/'raw ISTD Area Cal'!$AJ43</f>
        <v>1.0971849890464365E-3</v>
      </c>
      <c r="W43" s="117">
        <f>(INDEX('raw ISTD Area'!$C$2:$CJ$57,MATCH($A43,'raw ISTD Area'!$C$2:$C$57,0),MATCH(W$2,'raw ISTD Area'!$C$2:$CJ$2,0)))/'raw ISTD Area Cal'!$AJ43</f>
        <v>1.4263404857603674E-3</v>
      </c>
      <c r="X43" s="117">
        <f>(INDEX('raw ISTD Area'!$C$2:$CJ$57,MATCH($A43,'raw ISTD Area'!$C$2:$C$57,0),MATCH(X$2,'raw ISTD Area'!$C$2:$CJ$2,0)))/'raw ISTD Area Cal'!$AJ43</f>
        <v>5.4859249452321826E-4</v>
      </c>
      <c r="Y43" s="117">
        <f>(INDEX('raw ISTD Area'!$C$2:$CJ$57,MATCH($A43,'raw ISTD Area'!$C$2:$C$57,0),MATCH(Y$2,'raw ISTD Area'!$C$2:$CJ$2,0)))/'raw ISTD Area Cal'!$AJ43</f>
        <v>0.97495858126666346</v>
      </c>
      <c r="Z43" s="117">
        <f>(INDEX('raw ISTD Area'!$C$2:$CJ$57,MATCH($A43,'raw ISTD Area'!$C$2:$C$57,0),MATCH(Z$2,'raw ISTD Area'!$C$2:$CJ$2,0)))/'raw ISTD Area Cal'!$AJ43</f>
        <v>0.20144316398892573</v>
      </c>
      <c r="AA43" s="117">
        <f>(INDEX('raw ISTD Area'!$C$2:$CJ$57,MATCH($A43,'raw ISTD Area'!$C$2:$C$57,0),MATCH(AA$2,'raw ISTD Area'!$C$2:$CJ$2,0)))/'raw ISTD Area Cal'!$AJ43</f>
        <v>0.24357506756830891</v>
      </c>
      <c r="AB43" s="117">
        <f>(INDEX('raw ISTD Area'!$C$2:$CJ$57,MATCH($A43,'raw ISTD Area'!$C$2:$C$57,0),MATCH(AB$2,'raw ISTD Area'!$C$2:$CJ$2,0)))/'raw ISTD Area Cal'!$AJ43</f>
        <v>0.28625556364221527</v>
      </c>
      <c r="AC43" s="117">
        <f>(INDEX('raw ISTD Area'!$C$2:$CJ$57,MATCH($A43,'raw ISTD Area'!$C$2:$C$57,0),MATCH(AC$2,'raw ISTD Area'!$C$2:$CJ$2,0)))/'raw ISTD Area Cal'!$AJ43</f>
        <v>0.28164738668822026</v>
      </c>
      <c r="AD43" s="117">
        <f>(INDEX('raw ISTD Area'!$C$2:$CJ$57,MATCH($A43,'raw ISTD Area'!$C$2:$C$57,0),MATCH(AD$2,'raw ISTD Area'!$C$2:$CJ$2,0)))/'raw ISTD Area Cal'!$AJ43</f>
        <v>0.21855924981805014</v>
      </c>
      <c r="AE43" s="117">
        <f>(INDEX('raw ISTD Area'!$C$2:$CJ$57,MATCH($A43,'raw ISTD Area'!$C$2:$C$57,0),MATCH(AE$2,'raw ISTD Area'!$C$2:$CJ$2,0)))/'raw ISTD Area Cal'!$AJ43</f>
        <v>0.14340207806836924</v>
      </c>
      <c r="AF43" s="117">
        <f>(INDEX('raw ISTD Area'!$C$2:$CJ$57,MATCH($A43,'raw ISTD Area'!$C$2:$C$57,0),MATCH(AF$2,'raw ISTD Area'!$C$2:$CJ$2,0)))/'raw ISTD Area Cal'!$AJ43</f>
        <v>0.26749370032952124</v>
      </c>
      <c r="AG43" s="117">
        <f>(INDEX('raw ISTD Area'!$C$2:$CJ$57,MATCH($A43,'raw ISTD Area'!$C$2:$C$57,0),MATCH(AG$2,'raw ISTD Area'!$C$2:$CJ$2,0)))/'raw ISTD Area Cal'!$AJ43</f>
        <v>0.23095744019427489</v>
      </c>
      <c r="AH43" s="117">
        <f>(INDEX('raw ISTD Area'!$C$2:$CJ$57,MATCH($A43,'raw ISTD Area'!$C$2:$C$57,0),MATCH(AH$2,'raw ISTD Area'!$C$2:$CJ$2,0)))/'raw ISTD Area Cal'!$AJ43</f>
        <v>0.19277540257545889</v>
      </c>
      <c r="AI43" s="117">
        <f>(INDEX('raw ISTD Area'!$C$2:$CJ$57,MATCH($A43,'raw ISTD Area'!$C$2:$C$57,0),MATCH(AI$2,'raw ISTD Area'!$C$2:$CJ$2,0)))/'raw ISTD Area Cal'!$AJ43</f>
        <v>0.13155248018666774</v>
      </c>
      <c r="AJ43" s="117">
        <f>(INDEX('raw ISTD Area'!$C$2:$CJ$57,MATCH($A43,'raw ISTD Area'!$C$2:$C$57,0),MATCH(AJ$2,'raw ISTD Area'!$C$2:$CJ$2,0)))/'raw ISTD Area Cal'!$AJ43</f>
        <v>0.1988099200152143</v>
      </c>
      <c r="AK43" s="117">
        <f>(INDEX('raw ISTD Area'!$C$2:$CJ$57,MATCH($A43,'raw ISTD Area'!$C$2:$C$57,0),MATCH(AK$2,'raw ISTD Area'!$C$2:$CJ$2,0)))/'raw ISTD Area Cal'!$AJ43</f>
        <v>0.26902975931418621</v>
      </c>
      <c r="AL43" s="117">
        <f>(INDEX('raw ISTD Area'!$C$2:$CJ$57,MATCH($A43,'raw ISTD Area'!$C$2:$C$57,0),MATCH(AL$2,'raw ISTD Area'!$C$2:$CJ$2,0)))/'raw ISTD Area Cal'!$AJ43</f>
        <v>5.4859249452321826E-4</v>
      </c>
      <c r="AM43" s="117">
        <f>(INDEX('raw ISTD Area'!$C$2:$CJ$57,MATCH($A43,'raw ISTD Area'!$C$2:$C$57,0),MATCH(AM$2,'raw ISTD Area'!$C$2:$CJ$2,0)))/'raw ISTD Area Cal'!$AJ43</f>
        <v>5.4859249452321826E-4</v>
      </c>
      <c r="AN43" s="117">
        <f>(INDEX('raw ISTD Area'!$C$2:$CJ$57,MATCH($A43,'raw ISTD Area'!$C$2:$C$57,0),MATCH(AN$2,'raw ISTD Area'!$C$2:$CJ$2,0)))/'raw ISTD Area Cal'!$AJ43</f>
        <v>7.6802949233250554E-4</v>
      </c>
      <c r="AO43" s="117">
        <f>(INDEX('raw ISTD Area'!$C$2:$CJ$57,MATCH($A43,'raw ISTD Area'!$C$2:$C$57,0),MATCH(AO$2,'raw ISTD Area'!$C$2:$CJ$2,0)))/'raw ISTD Area Cal'!$AJ43</f>
        <v>0.9632187018838666</v>
      </c>
      <c r="AP43" s="117">
        <f>(INDEX('raw ISTD Area'!$C$2:$CJ$57,MATCH($A43,'raw ISTD Area'!$C$2:$C$57,0),MATCH(AP$2,'raw ISTD Area'!$C$2:$CJ$2,0)))/'raw ISTD Area Cal'!$AJ43</f>
        <v>1.0058991979577729</v>
      </c>
      <c r="AQ43" s="117">
        <f>(INDEX('raw ISTD Area'!$C$2:$CJ$57,MATCH($A43,'raw ISTD Area'!$C$2:$C$57,0),MATCH(AQ$2,'raw ISTD Area'!$C$2:$CJ$2,0)))/'raw ISTD Area Cal'!$AJ43</f>
        <v>4.3887399561857461E-4</v>
      </c>
      <c r="AR43" s="117">
        <f>(INDEX('raw ISTD Area'!$C$2:$CJ$57,MATCH($A43,'raw ISTD Area'!$C$2:$C$57,0),MATCH(AR$2,'raw ISTD Area'!$C$2:$CJ$2,0)))/'raw ISTD Area Cal'!$AJ43</f>
        <v>5.4859249452321826E-4</v>
      </c>
      <c r="AS43" s="117">
        <f>(INDEX('raw ISTD Area'!$C$2:$CJ$57,MATCH($A43,'raw ISTD Area'!$C$2:$C$57,0),MATCH(AS$2,'raw ISTD Area'!$C$2:$CJ$2,0)))/'raw ISTD Area Cal'!$AJ43</f>
        <v>9.8746649014179282E-4</v>
      </c>
      <c r="AT43" s="117">
        <f>(INDEX('raw ISTD Area'!$C$2:$CJ$57,MATCH($A43,'raw ISTD Area'!$C$2:$C$57,0),MATCH(AT$2,'raw ISTD Area'!$C$2:$CJ$2,0)))/'raw ISTD Area Cal'!$AJ43</f>
        <v>0.93798344713579851</v>
      </c>
      <c r="AU43" s="117">
        <f>(INDEX('raw ISTD Area'!$C$2:$CJ$57,MATCH($A43,'raw ISTD Area'!$C$2:$C$57,0),MATCH(AU$2,'raw ISTD Area'!$C$2:$CJ$2,0)))/'raw ISTD Area Cal'!$AJ43</f>
        <v>0.16962479930657909</v>
      </c>
      <c r="AV43" s="117">
        <f>(INDEX('raw ISTD Area'!$C$2:$CJ$57,MATCH($A43,'raw ISTD Area'!$C$2:$C$57,0),MATCH(AV$2,'raw ISTD Area'!$C$2:$CJ$2,0)))/'raw ISTD Area Cal'!$AJ43</f>
        <v>0.18081608619485273</v>
      </c>
      <c r="AW43" s="117">
        <f>(INDEX('raw ISTD Area'!$C$2:$CJ$57,MATCH($A43,'raw ISTD Area'!$C$2:$C$57,0),MATCH(AW$2,'raw ISTD Area'!$C$2:$CJ$2,0)))/'raw ISTD Area Cal'!$AJ43</f>
        <v>0.14296320407275068</v>
      </c>
      <c r="AX43" s="117">
        <f>(INDEX('raw ISTD Area'!$C$2:$CJ$57,MATCH($A43,'raw ISTD Area'!$C$2:$C$57,0),MATCH(AX$2,'raw ISTD Area'!$C$2:$CJ$2,0)))/'raw ISTD Area Cal'!$AJ43</f>
        <v>0.26211749388319366</v>
      </c>
      <c r="AY43" s="117">
        <f>(INDEX('raw ISTD Area'!$C$2:$CJ$57,MATCH($A43,'raw ISTD Area'!$C$2:$C$57,0),MATCH(AY$2,'raw ISTD Area'!$C$2:$CJ$2,0)))/'raw ISTD Area Cal'!$AJ43</f>
        <v>0.23633364664060241</v>
      </c>
      <c r="AZ43" s="117">
        <f>(INDEX('raw ISTD Area'!$C$2:$CJ$57,MATCH($A43,'raw ISTD Area'!$C$2:$C$57,0),MATCH(AZ$2,'raw ISTD Area'!$C$2:$CJ$2,0)))/'raw ISTD Area Cal'!$AJ43</f>
        <v>0.18257158217732702</v>
      </c>
      <c r="BA43" s="117">
        <f>(INDEX('raw ISTD Area'!$C$2:$CJ$57,MATCH($A43,'raw ISTD Area'!$C$2:$C$57,0),MATCH(BA$2,'raw ISTD Area'!$C$2:$CJ$2,0)))/'raw ISTD Area Cal'!$AJ43</f>
        <v>0.18641172963898955</v>
      </c>
      <c r="BB43" s="117">
        <f>(INDEX('raw ISTD Area'!$C$2:$CJ$57,MATCH($A43,'raw ISTD Area'!$C$2:$C$57,0),MATCH(BB$2,'raw ISTD Area'!$C$2:$CJ$2,0)))/'raw ISTD Area Cal'!$AJ43</f>
        <v>0.278026676224367</v>
      </c>
      <c r="BC43" s="117">
        <f>(INDEX('raw ISTD Area'!$C$2:$CJ$57,MATCH($A43,'raw ISTD Area'!$C$2:$C$57,0),MATCH(BC$2,'raw ISTD Area'!$C$2:$CJ$2,0)))/'raw ISTD Area Cal'!$AJ43</f>
        <v>6.5831099342786195E-4</v>
      </c>
      <c r="BD43" s="117">
        <f>(INDEX('raw ISTD Area'!$C$2:$CJ$57,MATCH($A43,'raw ISTD Area'!$C$2:$C$57,0),MATCH(BD$2,'raw ISTD Area'!$C$2:$CJ$2,0)))/'raw ISTD Area Cal'!$AJ43</f>
        <v>7.6802949233250554E-4</v>
      </c>
      <c r="BE43" s="117">
        <f>(INDEX('raw ISTD Area'!$C$2:$CJ$57,MATCH($A43,'raw ISTD Area'!$C$2:$C$57,0),MATCH(BE$2,'raw ISTD Area'!$C$2:$CJ$2,0)))/'raw ISTD Area Cal'!$AJ43</f>
        <v>7.6802949233250554E-4</v>
      </c>
      <c r="BF43" s="117">
        <f>(INDEX('raw ISTD Area'!$C$2:$CJ$57,MATCH($A43,'raw ISTD Area'!$C$2:$C$57,0),MATCH(BF$2,'raw ISTD Area'!$C$2:$CJ$2,0)))/'raw ISTD Area Cal'!$AJ43</f>
        <v>0.96716856784443372</v>
      </c>
      <c r="BG43" s="117">
        <f>(INDEX('raw ISTD Area'!$C$2:$CJ$57,MATCH($A43,'raw ISTD Area'!$C$2:$C$57,0),MATCH(BG$2,'raw ISTD Area'!$C$2:$CJ$2,0)))/'raw ISTD Area Cal'!$AJ43</f>
        <v>1.0949906190683436</v>
      </c>
      <c r="BH43" s="117">
        <f>(INDEX('raw ISTD Area'!$C$2:$CJ$57,MATCH($A43,'raw ISTD Area'!$C$2:$C$57,0),MATCH(BH$2,'raw ISTD Area'!$C$2:$CJ$2,0)))/'raw ISTD Area Cal'!$AJ43</f>
        <v>1.5360589846650111E-3</v>
      </c>
      <c r="BI43" s="117">
        <f>(INDEX('raw ISTD Area'!$C$2:$CJ$57,MATCH($A43,'raw ISTD Area'!$C$2:$C$57,0),MATCH(BI$2,'raw ISTD Area'!$C$2:$CJ$2,0)))/'raw ISTD Area Cal'!$AJ43</f>
        <v>4.3887399561857461E-4</v>
      </c>
      <c r="BJ43" s="117">
        <f>(INDEX('raw ISTD Area'!$C$2:$CJ$57,MATCH($A43,'raw ISTD Area'!$C$2:$C$57,0),MATCH(BJ$2,'raw ISTD Area'!$C$2:$CJ$2,0)))/'raw ISTD Area Cal'!$AJ43</f>
        <v>7.6802949233250554E-4</v>
      </c>
      <c r="BK43" s="117">
        <f>(INDEX('raw ISTD Area'!$C$2:$CJ$57,MATCH($A43,'raw ISTD Area'!$C$2:$C$57,0),MATCH(BK$2,'raw ISTD Area'!$C$2:$CJ$2,0)))/'raw ISTD Area Cal'!$AJ43</f>
        <v>0.84955033701865579</v>
      </c>
      <c r="BL43" s="117">
        <f>(INDEX('raw ISTD Area'!$C$2:$CJ$57,MATCH($A43,'raw ISTD Area'!$C$2:$C$57,0),MATCH(BL$2,'raw ISTD Area'!$C$2:$CJ$2,0)))/'raw ISTD Area Cal'!$AJ43</f>
        <v>0.19771273502616785</v>
      </c>
      <c r="BM43" s="117">
        <f>(INDEX('raw ISTD Area'!$C$2:$CJ$57,MATCH($A43,'raw ISTD Area'!$C$2:$C$57,0),MATCH(BM$2,'raw ISTD Area'!$C$2:$CJ$2,0)))/'raw ISTD Area Cal'!$AJ43</f>
        <v>0.25707044293358006</v>
      </c>
      <c r="BN43" s="117">
        <f>(INDEX('raw ISTD Area'!$C$2:$CJ$57,MATCH($A43,'raw ISTD Area'!$C$2:$C$57,0),MATCH(BN$2,'raw ISTD Area'!$C$2:$CJ$2,0)))/'raw ISTD Area Cal'!$AJ43</f>
        <v>0.16534577784929799</v>
      </c>
      <c r="BO43" s="117">
        <f>(INDEX('raw ISTD Area'!$C$2:$CJ$57,MATCH($A43,'raw ISTD Area'!$C$2:$C$57,0),MATCH(BO$2,'raw ISTD Area'!$C$2:$CJ$2,0)))/'raw ISTD Area Cal'!$AJ43</f>
        <v>0.23655308363841171</v>
      </c>
      <c r="BP43" s="117">
        <f>(INDEX('raw ISTD Area'!$C$2:$CJ$57,MATCH($A43,'raw ISTD Area'!$C$2:$C$57,0),MATCH(BP$2,'raw ISTD Area'!$C$2:$CJ$2,0)))/'raw ISTD Area Cal'!$AJ43</f>
        <v>4.3887399561857461E-4</v>
      </c>
      <c r="BQ43" s="117">
        <f>(INDEX('raw ISTD Area'!$C$2:$CJ$57,MATCH($A43,'raw ISTD Area'!$C$2:$C$57,0),MATCH(BQ$2,'raw ISTD Area'!$C$2:$CJ$2,0)))/'raw ISTD Area Cal'!$AJ43</f>
        <v>3.2915549671393097E-4</v>
      </c>
      <c r="BR43" s="117">
        <f>(INDEX('raw ISTD Area'!$C$2:$CJ$57,MATCH($A43,'raw ISTD Area'!$C$2:$C$57,0),MATCH(BR$2,'raw ISTD Area'!$C$2:$CJ$2,0)))/'raw ISTD Area Cal'!$AJ43</f>
        <v>9.8746649014179282E-4</v>
      </c>
      <c r="BS43" s="117">
        <f>(INDEX('raw ISTD Area'!$C$2:$CJ$57,MATCH($A43,'raw ISTD Area'!$C$2:$C$57,0),MATCH(BS$2,'raw ISTD Area'!$C$2:$CJ$2,0)))/'raw ISTD Area Cal'!$AJ43</f>
        <v>0.84000482761395179</v>
      </c>
      <c r="BT43" s="117">
        <f>(INDEX('raw ISTD Area'!$C$2:$CJ$57,MATCH($A43,'raw ISTD Area'!$C$2:$C$57,0),MATCH(BT$2,'raw ISTD Area'!$C$2:$CJ$2,0)))/'raw ISTD Area Cal'!$AJ43</f>
        <v>0.8815881386988117</v>
      </c>
      <c r="BU43" s="117">
        <f>(INDEX('raw ISTD Area'!$C$2:$CJ$57,MATCH($A43,'raw ISTD Area'!$C$2:$C$57,0),MATCH(BU$2,'raw ISTD Area'!$C$2:$CJ$2,0)))/'raw ISTD Area Cal'!$AJ43</f>
        <v>0.86578867485654309</v>
      </c>
      <c r="BV43" s="117">
        <f>(INDEX('raw ISTD Area'!$C$2:$CJ$57,MATCH($A43,'raw ISTD Area'!$C$2:$C$57,0),MATCH(BV$2,'raw ISTD Area'!$C$2:$CJ$2,0)))/'raw ISTD Area Cal'!$AJ43</f>
        <v>1.130868568210162</v>
      </c>
      <c r="BW43" s="117">
        <f>(INDEX('raw ISTD Area'!$C$2:$CJ$57,MATCH($A43,'raw ISTD Area'!$C$2:$C$57,0),MATCH(BW$2,'raw ISTD Area'!$C$2:$CJ$2,0)))/'raw ISTD Area Cal'!$AJ43</f>
        <v>1.0052408869643452</v>
      </c>
      <c r="BX43" s="117">
        <f>(INDEX('raw ISTD Area'!$C$2:$CJ$57,MATCH($A43,'raw ISTD Area'!$C$2:$C$57,0),MATCH(BX$2,'raw ISTD Area'!$C$2:$CJ$2,0)))/'raw ISTD Area Cal'!$AJ43</f>
        <v>1.0845673616724025</v>
      </c>
      <c r="BY43" s="117">
        <f>(INDEX('raw ISTD Area'!$C$2:$CJ$57,MATCH($A43,'raw ISTD Area'!$C$2:$C$57,0),MATCH(BY$2,'raw ISTD Area'!$C$2:$CJ$2,0)))/'raw ISTD Area Cal'!$AJ43</f>
        <v>1.009300471423817</v>
      </c>
      <c r="BZ43" s="117">
        <f>(INDEX('raw ISTD Area'!$C$2:$CJ$57,MATCH($A43,'raw ISTD Area'!$C$2:$C$57,0),MATCH(BZ$2,'raw ISTD Area'!$C$2:$CJ$2,0)))/'raw ISTD Area Cal'!$AJ43</f>
        <v>1.0223569727934696</v>
      </c>
      <c r="CA43" s="117">
        <f>(INDEX('raw ISTD Area'!$C$2:$CJ$57,MATCH($A43,'raw ISTD Area'!$C$2:$C$57,0),MATCH(CA$2,'raw ISTD Area'!$C$2:$CJ$2,0)))/'raw ISTD Area Cal'!$AJ43</f>
        <v>1.0153349888635723</v>
      </c>
      <c r="CB43" s="117">
        <f>(INDEX('raw ISTD Area'!$C$2:$CJ$57,MATCH($A43,'raw ISTD Area'!$C$2:$C$57,0),MATCH(CB$2,'raw ISTD Area'!$C$2:$CJ$2,0)))/'raw ISTD Area Cal'!$AJ43</f>
        <v>1.024661061270467</v>
      </c>
      <c r="CC43" s="117">
        <f>(INDEX('raw ISTD Area'!$C$2:$CJ$57,MATCH($A43,'raw ISTD Area'!$C$2:$C$57,0),MATCH(CC$2,'raw ISTD Area'!$C$2:$CJ$2,0)))/'raw ISTD Area Cal'!$AJ43</f>
        <v>1.0222472542945649</v>
      </c>
      <c r="CD43" s="117">
        <f>(INDEX('raw ISTD Area'!$C$2:$CJ$57,MATCH($A43,'raw ISTD Area'!$C$2:$C$57,0),MATCH(CD$2,'raw ISTD Area'!$C$2:$CJ$2,0)))/'raw ISTD Area Cal'!$AJ43</f>
        <v>1.0615264769024273</v>
      </c>
      <c r="CE43" s="117">
        <f>(INDEX('raw ISTD Area'!$C$2:$CJ$57,MATCH($A43,'raw ISTD Area'!$C$2:$C$57,0),MATCH(CE$2,'raw ISTD Area'!$C$2:$CJ$2,0)))/'raw ISTD Area Cal'!$AJ43</f>
        <v>1.0517615304999139</v>
      </c>
      <c r="CF43" s="117">
        <f>(INDEX('raw ISTD Area'!$C$2:$CJ$57,MATCH($A43,'raw ISTD Area'!$C$2:$C$57,0),MATCH(CF$2,'raw ISTD Area'!$C$2:$CJ$2,0)))/'raw ISTD Area Cal'!$AJ43</f>
        <v>1.0291595197255574</v>
      </c>
      <c r="CG43" s="117">
        <f>(INDEX('raw ISTD Area'!$C$2:$CJ$57,MATCH($A43,'raw ISTD Area'!$C$2:$C$57,0),MATCH(CG$2,'raw ISTD Area'!$C$2:$CJ$2,0)))/'raw ISTD Area Cal'!$AJ43</f>
        <v>1.0366203776510732</v>
      </c>
      <c r="CH43" s="117">
        <f>(INDEX('raw ISTD Area'!$C$2:$CJ$57,MATCH($A43,'raw ISTD Area'!$C$2:$C$57,0),MATCH(CH$2,'raw ISTD Area'!$C$2:$CJ$2,0)))/'raw ISTD Area Cal'!$AJ43</f>
        <v>1.0019493319972057</v>
      </c>
      <c r="CJ43" s="148">
        <f t="shared" si="0"/>
        <v>0.21521832152640377</v>
      </c>
    </row>
    <row r="44" spans="1:88" x14ac:dyDescent="0.25">
      <c r="A44" s="101" t="s">
        <v>62</v>
      </c>
      <c r="C44" s="117">
        <f>(INDEX('raw ISTD Area'!$C$2:$CJ$57,MATCH($A44,'raw ISTD Area'!$C$2:$C$57,0),MATCH(C$2,'raw ISTD Area'!$C$2:$CJ$2,0)))/'raw ISTD Area Cal'!$AJ44</f>
        <v>8.1624062157493373E-3</v>
      </c>
      <c r="D44" s="117">
        <f>(INDEX('raw ISTD Area'!$C$2:$CJ$57,MATCH($A44,'raw ISTD Area'!$C$2:$C$57,0),MATCH(D$2,'raw ISTD Area'!$C$2:$CJ$2,0)))/'raw ISTD Area Cal'!$AJ44</f>
        <v>7.6233793901809843E-3</v>
      </c>
      <c r="E44" s="117">
        <f>(INDEX('raw ISTD Area'!$C$2:$CJ$57,MATCH($A44,'raw ISTD Area'!$C$2:$C$57,0),MATCH(E$2,'raw ISTD Area'!$C$2:$CJ$2,0)))/'raw ISTD Area Cal'!$AJ44</f>
        <v>5.8522912490278269E-3</v>
      </c>
      <c r="F44" s="117">
        <f>(INDEX('raw ISTD Area'!$C$2:$CJ$57,MATCH($A44,'raw ISTD Area'!$C$2:$C$57,0),MATCH(F$2,'raw ISTD Area'!$C$2:$CJ$2,0)))/'raw ISTD Area Cal'!$AJ44</f>
        <v>0.9658590675862635</v>
      </c>
      <c r="G44" s="117">
        <f>(INDEX('raw ISTD Area'!$C$2:$CJ$57,MATCH($A44,'raw ISTD Area'!$C$2:$C$57,0),MATCH(G$2,'raw ISTD Area'!$C$2:$CJ$2,0)))/'raw ISTD Area Cal'!$AJ44</f>
        <v>0.95761965753829015</v>
      </c>
      <c r="H44" s="117">
        <f>(INDEX('raw ISTD Area'!$C$2:$CJ$57,MATCH($A44,'raw ISTD Area'!$C$2:$C$57,0),MATCH(H$2,'raw ISTD Area'!$C$2:$CJ$2,0)))/'raw ISTD Area Cal'!$AJ44</f>
        <v>0.90795218575377767</v>
      </c>
      <c r="I44" s="117">
        <f>(INDEX('raw ISTD Area'!$C$2:$CJ$57,MATCH($A44,'raw ISTD Area'!$C$2:$C$57,0),MATCH(I$2,'raw ISTD Area'!$C$2:$CJ$2,0)))/'raw ISTD Area Cal'!$AJ44</f>
        <v>1.0053620335172013</v>
      </c>
      <c r="J44" s="117">
        <f>(INDEX('raw ISTD Area'!$C$2:$CJ$57,MATCH($A44,'raw ISTD Area'!$C$2:$C$57,0),MATCH(J$2,'raw ISTD Area'!$C$2:$CJ$2,0)))/'raw ISTD Area Cal'!$AJ44</f>
        <v>0.95400047742375982</v>
      </c>
      <c r="K44" s="117">
        <f>(INDEX('raw ISTD Area'!$C$2:$CJ$57,MATCH($A44,'raw ISTD Area'!$C$2:$C$57,0),MATCH(K$2,'raw ISTD Area'!$C$2:$CJ$2,0)))/'raw ISTD Area Cal'!$AJ44</f>
        <v>0.99073130539463183</v>
      </c>
      <c r="L44" s="117">
        <f>(INDEX('raw ISTD Area'!$C$2:$CJ$57,MATCH($A44,'raw ISTD Area'!$C$2:$C$57,0),MATCH(L$2,'raw ISTD Area'!$C$2:$CJ$2,0)))/'raw ISTD Area Cal'!$AJ44</f>
        <v>0.92612509015865352</v>
      </c>
      <c r="M44" s="117">
        <f>(INDEX('raw ISTD Area'!$C$2:$CJ$57,MATCH($A44,'raw ISTD Area'!$C$2:$C$57,0),MATCH(M$2,'raw ISTD Area'!$C$2:$CJ$2,0)))/'raw ISTD Area Cal'!$AJ44</f>
        <v>0.97278941248642803</v>
      </c>
      <c r="N44" s="117">
        <f>(INDEX('raw ISTD Area'!$C$2:$CJ$57,MATCH($A44,'raw ISTD Area'!$C$2:$C$57,0),MATCH(N$2,'raw ISTD Area'!$C$2:$CJ$2,0)))/'raw ISTD Area Cal'!$AJ44</f>
        <v>0.99573655448919507</v>
      </c>
      <c r="O44" s="117">
        <f>(INDEX('raw ISTD Area'!$C$2:$CJ$57,MATCH($A44,'raw ISTD Area'!$C$2:$C$57,0),MATCH(O$2,'raw ISTD Area'!$C$2:$CJ$2,0)))/'raw ISTD Area Cal'!$AJ44</f>
        <v>0.9715573511708433</v>
      </c>
      <c r="P44" s="117">
        <f>(INDEX('raw ISTD Area'!$C$2:$CJ$57,MATCH($A44,'raw ISTD Area'!$C$2:$C$57,0),MATCH(P$2,'raw ISTD Area'!$C$2:$CJ$2,0)))/'raw ISTD Area Cal'!$AJ44</f>
        <v>0.99527453149585077</v>
      </c>
      <c r="Q44" s="117">
        <f>(INDEX('raw ISTD Area'!$C$2:$CJ$57,MATCH($A44,'raw ISTD Area'!$C$2:$C$57,0),MATCH(Q$2,'raw ISTD Area'!$C$2:$CJ$2,0)))/'raw ISTD Area Cal'!$AJ44</f>
        <v>1.0675811299542342</v>
      </c>
      <c r="R44" s="117">
        <f>(INDEX('raw ISTD Area'!$C$2:$CJ$57,MATCH($A44,'raw ISTD Area'!$C$2:$C$57,0),MATCH(R$2,'raw ISTD Area'!$C$2:$CJ$2,0)))/'raw ISTD Area Cal'!$AJ44</f>
        <v>0.97586956577539008</v>
      </c>
      <c r="S44" s="117">
        <f>(INDEX('raw ISTD Area'!$C$2:$CJ$57,MATCH($A44,'raw ISTD Area'!$C$2:$C$57,0),MATCH(S$2,'raw ISTD Area'!$C$2:$CJ$2,0)))/'raw ISTD Area Cal'!$AJ44</f>
        <v>1.0158345546996723</v>
      </c>
      <c r="T44" s="117">
        <f>(INDEX('raw ISTD Area'!$C$2:$CJ$57,MATCH($A44,'raw ISTD Area'!$C$2:$C$57,0),MATCH(T$2,'raw ISTD Area'!$C$2:$CJ$2,0)))/'raw ISTD Area Cal'!$AJ44</f>
        <v>1.0333144246145316</v>
      </c>
      <c r="U44" s="117">
        <f>(INDEX('raw ISTD Area'!$C$2:$CJ$57,MATCH($A44,'raw ISTD Area'!$C$2:$C$57,0),MATCH(U$2,'raw ISTD Area'!$C$2:$CJ$2,0)))/'raw ISTD Area Cal'!$AJ44</f>
        <v>1.001511841905999</v>
      </c>
      <c r="V44" s="117">
        <f>(INDEX('raw ISTD Area'!$C$2:$CJ$57,MATCH($A44,'raw ISTD Area'!$C$2:$C$57,0),MATCH(V$2,'raw ISTD Area'!$C$2:$CJ$2,0)))/'raw ISTD Area Cal'!$AJ44</f>
        <v>1.9250958056012588E-3</v>
      </c>
      <c r="W44" s="117">
        <f>(INDEX('raw ISTD Area'!$C$2:$CJ$57,MATCH($A44,'raw ISTD Area'!$C$2:$C$57,0),MATCH(W$2,'raw ISTD Area'!$C$2:$CJ$2,0)))/'raw ISTD Area Cal'!$AJ44</f>
        <v>4.6202299334430208E-4</v>
      </c>
      <c r="X44" s="117">
        <f>(INDEX('raw ISTD Area'!$C$2:$CJ$57,MATCH($A44,'raw ISTD Area'!$C$2:$C$57,0),MATCH(X$2,'raw ISTD Area'!$C$2:$CJ$2,0)))/'raw ISTD Area Cal'!$AJ44</f>
        <v>7.700383222405035E-4</v>
      </c>
      <c r="Y44" s="117">
        <f>(INDEX('raw ISTD Area'!$C$2:$CJ$57,MATCH($A44,'raw ISTD Area'!$C$2:$C$57,0),MATCH(Y$2,'raw ISTD Area'!$C$2:$CJ$2,0)))/'raw ISTD Area Cal'!$AJ44</f>
        <v>0.9503042934770054</v>
      </c>
      <c r="Z44" s="117">
        <f>(INDEX('raw ISTD Area'!$C$2:$CJ$57,MATCH($A44,'raw ISTD Area'!$C$2:$C$57,0),MATCH(Z$2,'raw ISTD Area'!$C$2:$CJ$2,0)))/'raw ISTD Area Cal'!$AJ44</f>
        <v>0.54611117813296506</v>
      </c>
      <c r="AA44" s="117">
        <f>(INDEX('raw ISTD Area'!$C$2:$CJ$57,MATCH($A44,'raw ISTD Area'!$C$2:$C$57,0),MATCH(AA$2,'raw ISTD Area'!$C$2:$CJ$2,0)))/'raw ISTD Area Cal'!$AJ44</f>
        <v>0.64436806805085334</v>
      </c>
      <c r="AB44" s="117">
        <f>(INDEX('raw ISTD Area'!$C$2:$CJ$57,MATCH($A44,'raw ISTD Area'!$C$2:$C$57,0),MATCH(AB$2,'raw ISTD Area'!$C$2:$CJ$2,0)))/'raw ISTD Area Cal'!$AJ44</f>
        <v>0.54025888688393731</v>
      </c>
      <c r="AC44" s="117">
        <f>(INDEX('raw ISTD Area'!$C$2:$CJ$57,MATCH($A44,'raw ISTD Area'!$C$2:$C$57,0),MATCH(AC$2,'raw ISTD Area'!$C$2:$CJ$2,0)))/'raw ISTD Area Cal'!$AJ44</f>
        <v>0.54649619729408538</v>
      </c>
      <c r="AD44" s="117">
        <f>(INDEX('raw ISTD Area'!$C$2:$CJ$57,MATCH($A44,'raw ISTD Area'!$C$2:$C$57,0),MATCH(AD$2,'raw ISTD Area'!$C$2:$CJ$2,0)))/'raw ISTD Area Cal'!$AJ44</f>
        <v>0.47734675595688814</v>
      </c>
      <c r="AE44" s="117">
        <f>(INDEX('raw ISTD Area'!$C$2:$CJ$57,MATCH($A44,'raw ISTD Area'!$C$2:$C$57,0),MATCH(AE$2,'raw ISTD Area'!$C$2:$CJ$2,0)))/'raw ISTD Area Cal'!$AJ44</f>
        <v>0.46887633441224258</v>
      </c>
      <c r="AF44" s="117">
        <f>(INDEX('raw ISTD Area'!$C$2:$CJ$57,MATCH($A44,'raw ISTD Area'!$C$2:$C$57,0),MATCH(AF$2,'raw ISTD Area'!$C$2:$CJ$2,0)))/'raw ISTD Area Cal'!$AJ44</f>
        <v>0.56490011319563338</v>
      </c>
      <c r="AG44" s="117">
        <f>(INDEX('raw ISTD Area'!$C$2:$CJ$57,MATCH($A44,'raw ISTD Area'!$C$2:$C$57,0),MATCH(AG$2,'raw ISTD Area'!$C$2:$CJ$2,0)))/'raw ISTD Area Cal'!$AJ44</f>
        <v>0.46533415812993628</v>
      </c>
      <c r="AH44" s="117">
        <f>(INDEX('raw ISTD Area'!$C$2:$CJ$57,MATCH($A44,'raw ISTD Area'!$C$2:$C$57,0),MATCH(AH$2,'raw ISTD Area'!$C$2:$CJ$2,0)))/'raw ISTD Area Cal'!$AJ44</f>
        <v>0.46910734590891473</v>
      </c>
      <c r="AI44" s="117">
        <f>(INDEX('raw ISTD Area'!$C$2:$CJ$57,MATCH($A44,'raw ISTD Area'!$C$2:$C$57,0),MATCH(AI$2,'raw ISTD Area'!$C$2:$CJ$2,0)))/'raw ISTD Area Cal'!$AJ44</f>
        <v>1.2797266877314928</v>
      </c>
      <c r="AJ44" s="117">
        <f>(INDEX('raw ISTD Area'!$C$2:$CJ$57,MATCH($A44,'raw ISTD Area'!$C$2:$C$57,0),MATCH(AJ$2,'raw ISTD Area'!$C$2:$CJ$2,0)))/'raw ISTD Area Cal'!$AJ44</f>
        <v>0.64028686494297871</v>
      </c>
      <c r="AK44" s="117">
        <f>(INDEX('raw ISTD Area'!$C$2:$CJ$57,MATCH($A44,'raw ISTD Area'!$C$2:$C$57,0),MATCH(AK$2,'raw ISTD Area'!$C$2:$CJ$2,0)))/'raw ISTD Area Cal'!$AJ44</f>
        <v>0.53355955348044493</v>
      </c>
      <c r="AL44" s="117">
        <f>(INDEX('raw ISTD Area'!$C$2:$CJ$57,MATCH($A44,'raw ISTD Area'!$C$2:$C$57,0),MATCH(AL$2,'raw ISTD Area'!$C$2:$CJ$2,0)))/'raw ISTD Area Cal'!$AJ44</f>
        <v>9.2404598668860416E-4</v>
      </c>
      <c r="AM44" s="117">
        <f>(INDEX('raw ISTD Area'!$C$2:$CJ$57,MATCH($A44,'raw ISTD Area'!$C$2:$C$57,0),MATCH(AM$2,'raw ISTD Area'!$C$2:$CJ$2,0)))/'raw ISTD Area Cal'!$AJ44</f>
        <v>6.1603065779240285E-4</v>
      </c>
      <c r="AN44" s="117">
        <f>(INDEX('raw ISTD Area'!$C$2:$CJ$57,MATCH($A44,'raw ISTD Area'!$C$2:$C$57,0),MATCH(AN$2,'raw ISTD Area'!$C$2:$CJ$2,0)))/'raw ISTD Area Cal'!$AJ44</f>
        <v>1.1550574833607552E-3</v>
      </c>
      <c r="AO44" s="117">
        <f>(INDEX('raw ISTD Area'!$C$2:$CJ$57,MATCH($A44,'raw ISTD Area'!$C$2:$C$57,0),MATCH(AO$2,'raw ISTD Area'!$C$2:$CJ$2,0)))/'raw ISTD Area Cal'!$AJ44</f>
        <v>0.96331794112286984</v>
      </c>
      <c r="AP44" s="117">
        <f>(INDEX('raw ISTD Area'!$C$2:$CJ$57,MATCH($A44,'raw ISTD Area'!$C$2:$C$57,0),MATCH(AP$2,'raw ISTD Area'!$C$2:$CJ$2,0)))/'raw ISTD Area Cal'!$AJ44</f>
        <v>0.98133683786329762</v>
      </c>
      <c r="AQ44" s="117">
        <f>(INDEX('raw ISTD Area'!$C$2:$CJ$57,MATCH($A44,'raw ISTD Area'!$C$2:$C$57,0),MATCH(AQ$2,'raw ISTD Area'!$C$2:$CJ$2,0)))/'raw ISTD Area Cal'!$AJ44</f>
        <v>3.8501916112025175E-4</v>
      </c>
      <c r="AR44" s="117">
        <f>(INDEX('raw ISTD Area'!$C$2:$CJ$57,MATCH($A44,'raw ISTD Area'!$C$2:$C$57,0),MATCH(AR$2,'raw ISTD Area'!$C$2:$CJ$2,0)))/'raw ISTD Area Cal'!$AJ44</f>
        <v>1.0780536511367049E-3</v>
      </c>
      <c r="AS44" s="117">
        <f>(INDEX('raw ISTD Area'!$C$2:$CJ$57,MATCH($A44,'raw ISTD Area'!$C$2:$C$57,0),MATCH(AS$2,'raw ISTD Area'!$C$2:$CJ$2,0)))/'raw ISTD Area Cal'!$AJ44</f>
        <v>4.3892184367708698E-3</v>
      </c>
      <c r="AT44" s="117">
        <f>(INDEX('raw ISTD Area'!$C$2:$CJ$57,MATCH($A44,'raw ISTD Area'!$C$2:$C$57,0),MATCH(AT$2,'raw ISTD Area'!$C$2:$CJ$2,0)))/'raw ISTD Area Cal'!$AJ44</f>
        <v>0.95161335862481422</v>
      </c>
      <c r="AU44" s="117">
        <f>(INDEX('raw ISTD Area'!$C$2:$CJ$57,MATCH($A44,'raw ISTD Area'!$C$2:$C$57,0),MATCH(AU$2,'raw ISTD Area'!$C$2:$CJ$2,0)))/'raw ISTD Area Cal'!$AJ44</f>
        <v>0.53579266461494235</v>
      </c>
      <c r="AV44" s="117">
        <f>(INDEX('raw ISTD Area'!$C$2:$CJ$57,MATCH($A44,'raw ISTD Area'!$C$2:$C$57,0),MATCH(AV$2,'raw ISTD Area'!$C$2:$CJ$2,0)))/'raw ISTD Area Cal'!$AJ44</f>
        <v>0.55565965332874734</v>
      </c>
      <c r="AW44" s="117">
        <f>(INDEX('raw ISTD Area'!$C$2:$CJ$57,MATCH($A44,'raw ISTD Area'!$C$2:$C$57,0),MATCH(AW$2,'raw ISTD Area'!$C$2:$CJ$2,0)))/'raw ISTD Area Cal'!$AJ44</f>
        <v>0.67771072740386717</v>
      </c>
      <c r="AX44" s="117">
        <f>(INDEX('raw ISTD Area'!$C$2:$CJ$57,MATCH($A44,'raw ISTD Area'!$C$2:$C$57,0),MATCH(AX$2,'raw ISTD Area'!$C$2:$CJ$2,0)))/'raw ISTD Area Cal'!$AJ44</f>
        <v>0.58330402909718138</v>
      </c>
      <c r="AY44" s="117">
        <f>(INDEX('raw ISTD Area'!$C$2:$CJ$57,MATCH($A44,'raw ISTD Area'!$C$2:$C$57,0),MATCH(AY$2,'raw ISTD Area'!$C$2:$CJ$2,0)))/'raw ISTD Area Cal'!$AJ44</f>
        <v>0.60771424391220541</v>
      </c>
      <c r="AZ44" s="117">
        <f>(INDEX('raw ISTD Area'!$C$2:$CJ$57,MATCH($A44,'raw ISTD Area'!$C$2:$C$57,0),MATCH(AZ$2,'raw ISTD Area'!$C$2:$CJ$2,0)))/'raw ISTD Area Cal'!$AJ44</f>
        <v>0.60093790667648894</v>
      </c>
      <c r="BA44" s="117">
        <f>(INDEX('raw ISTD Area'!$C$2:$CJ$57,MATCH($A44,'raw ISTD Area'!$C$2:$C$57,0),MATCH(BA$2,'raw ISTD Area'!$C$2:$CJ$2,0)))/'raw ISTD Area Cal'!$AJ44</f>
        <v>1.3770595316626923</v>
      </c>
      <c r="BB44" s="117">
        <f>(INDEX('raw ISTD Area'!$C$2:$CJ$57,MATCH($A44,'raw ISTD Area'!$C$2:$C$57,0),MATCH(BB$2,'raw ISTD Area'!$C$2:$CJ$2,0)))/'raw ISTD Area Cal'!$AJ44</f>
        <v>0.58553714023167891</v>
      </c>
      <c r="BC44" s="117">
        <f>(INDEX('raw ISTD Area'!$C$2:$CJ$57,MATCH($A44,'raw ISTD Area'!$C$2:$C$57,0),MATCH(BC$2,'raw ISTD Area'!$C$2:$CJ$2,0)))/'raw ISTD Area Cal'!$AJ44</f>
        <v>9.2404598668860416E-4</v>
      </c>
      <c r="BD44" s="117">
        <f>(INDEX('raw ISTD Area'!$C$2:$CJ$57,MATCH($A44,'raw ISTD Area'!$C$2:$C$57,0),MATCH(BD$2,'raw ISTD Area'!$C$2:$CJ$2,0)))/'raw ISTD Area Cal'!$AJ44</f>
        <v>6.1603065779240285E-4</v>
      </c>
      <c r="BE44" s="117">
        <f>(INDEX('raw ISTD Area'!$C$2:$CJ$57,MATCH($A44,'raw ISTD Area'!$C$2:$C$57,0),MATCH(BE$2,'raw ISTD Area'!$C$2:$CJ$2,0)))/'raw ISTD Area Cal'!$AJ44</f>
        <v>3.9271954434265677E-3</v>
      </c>
      <c r="BF44" s="117">
        <f>(INDEX('raw ISTD Area'!$C$2:$CJ$57,MATCH($A44,'raw ISTD Area'!$C$2:$C$57,0),MATCH(BF$2,'raw ISTD Area'!$C$2:$CJ$2,0)))/'raw ISTD Area Cal'!$AJ44</f>
        <v>0.99242538970356087</v>
      </c>
      <c r="BG44" s="117">
        <f>(INDEX('raw ISTD Area'!$C$2:$CJ$57,MATCH($A44,'raw ISTD Area'!$C$2:$C$57,0),MATCH(BG$2,'raw ISTD Area'!$C$2:$CJ$2,0)))/'raw ISTD Area Cal'!$AJ44</f>
        <v>1.0907592834536732</v>
      </c>
      <c r="BH44" s="117">
        <f>(INDEX('raw ISTD Area'!$C$2:$CJ$57,MATCH($A44,'raw ISTD Area'!$C$2:$C$57,0),MATCH(BH$2,'raw ISTD Area'!$C$2:$CJ$2,0)))/'raw ISTD Area Cal'!$AJ44</f>
        <v>8.4704215446455389E-4</v>
      </c>
      <c r="BI44" s="117">
        <f>(INDEX('raw ISTD Area'!$C$2:$CJ$57,MATCH($A44,'raw ISTD Area'!$C$2:$C$57,0),MATCH(BI$2,'raw ISTD Area'!$C$2:$CJ$2,0)))/'raw ISTD Area Cal'!$AJ44</f>
        <v>7.700383222405035E-4</v>
      </c>
      <c r="BJ44" s="117">
        <f>(INDEX('raw ISTD Area'!$C$2:$CJ$57,MATCH($A44,'raw ISTD Area'!$C$2:$C$57,0),MATCH(BJ$2,'raw ISTD Area'!$C$2:$CJ$2,0)))/'raw ISTD Area Cal'!$AJ44</f>
        <v>6.083302745699978E-3</v>
      </c>
      <c r="BK44" s="117">
        <f>(INDEX('raw ISTD Area'!$C$2:$CJ$57,MATCH($A44,'raw ISTD Area'!$C$2:$C$57,0),MATCH(BK$2,'raw ISTD Area'!$C$2:$CJ$2,0)))/'raw ISTD Area Cal'!$AJ44</f>
        <v>0.95569456173268885</v>
      </c>
      <c r="BL44" s="117">
        <f>(INDEX('raw ISTD Area'!$C$2:$CJ$57,MATCH($A44,'raw ISTD Area'!$C$2:$C$57,0),MATCH(BL$2,'raw ISTD Area'!$C$2:$CJ$2,0)))/'raw ISTD Area Cal'!$AJ44</f>
        <v>0.52578216642581577</v>
      </c>
      <c r="BM44" s="117">
        <f>(INDEX('raw ISTD Area'!$C$2:$CJ$57,MATCH($A44,'raw ISTD Area'!$C$2:$C$57,0),MATCH(BM$2,'raw ISTD Area'!$C$2:$CJ$2,0)))/'raw ISTD Area Cal'!$AJ44</f>
        <v>0.47904084026581722</v>
      </c>
      <c r="BN44" s="117">
        <f>(INDEX('raw ISTD Area'!$C$2:$CJ$57,MATCH($A44,'raw ISTD Area'!$C$2:$C$57,0),MATCH(BN$2,'raw ISTD Area'!$C$2:$CJ$2,0)))/'raw ISTD Area Cal'!$AJ44</f>
        <v>1.0035139415438241</v>
      </c>
      <c r="BO44" s="117">
        <f>(INDEX('raw ISTD Area'!$C$2:$CJ$57,MATCH($A44,'raw ISTD Area'!$C$2:$C$57,0),MATCH(BO$2,'raw ISTD Area'!$C$2:$CJ$2,0)))/'raw ISTD Area Cal'!$AJ44</f>
        <v>0.63104640507609266</v>
      </c>
      <c r="BP44" s="117">
        <f>(INDEX('raw ISTD Area'!$C$2:$CJ$57,MATCH($A44,'raw ISTD Area'!$C$2:$C$57,0),MATCH(BP$2,'raw ISTD Area'!$C$2:$CJ$2,0)))/'raw ISTD Area Cal'!$AJ44</f>
        <v>7.7003832224050356E-5</v>
      </c>
      <c r="BQ44" s="117">
        <f>(INDEX('raw ISTD Area'!$C$2:$CJ$57,MATCH($A44,'raw ISTD Area'!$C$2:$C$57,0),MATCH(BQ$2,'raw ISTD Area'!$C$2:$CJ$2,0)))/'raw ISTD Area Cal'!$AJ44</f>
        <v>3.3881686178582155E-3</v>
      </c>
      <c r="BR44" s="117">
        <f>(INDEX('raw ISTD Area'!$C$2:$CJ$57,MATCH($A44,'raw ISTD Area'!$C$2:$C$57,0),MATCH(BR$2,'raw ISTD Area'!$C$2:$CJ$2,0)))/'raw ISTD Area Cal'!$AJ44</f>
        <v>0</v>
      </c>
      <c r="BS44" s="117">
        <f>(INDEX('raw ISTD Area'!$C$2:$CJ$57,MATCH($A44,'raw ISTD Area'!$C$2:$C$57,0),MATCH(BS$2,'raw ISTD Area'!$C$2:$CJ$2,0)))/'raw ISTD Area Cal'!$AJ44</f>
        <v>1.0606507850540696</v>
      </c>
      <c r="BT44" s="117">
        <f>(INDEX('raw ISTD Area'!$C$2:$CJ$57,MATCH($A44,'raw ISTD Area'!$C$2:$C$57,0),MATCH(BT$2,'raw ISTD Area'!$C$2:$CJ$2,0)))/'raw ISTD Area Cal'!$AJ44</f>
        <v>0.90494903629703971</v>
      </c>
      <c r="BU44" s="117">
        <f>(INDEX('raw ISTD Area'!$C$2:$CJ$57,MATCH($A44,'raw ISTD Area'!$C$2:$C$57,0),MATCH(BU$2,'raw ISTD Area'!$C$2:$CJ$2,0)))/'raw ISTD Area Cal'!$AJ44</f>
        <v>0.85997879827819435</v>
      </c>
      <c r="BV44" s="117">
        <f>(INDEX('raw ISTD Area'!$C$2:$CJ$57,MATCH($A44,'raw ISTD Area'!$C$2:$C$57,0),MATCH(BV$2,'raw ISTD Area'!$C$2:$CJ$2,0)))/'raw ISTD Area Cal'!$AJ44</f>
        <v>1.0784386702978253</v>
      </c>
      <c r="BW44" s="117">
        <f>(INDEX('raw ISTD Area'!$C$2:$CJ$57,MATCH($A44,'raw ISTD Area'!$C$2:$C$57,0),MATCH(BW$2,'raw ISTD Area'!$C$2:$CJ$2,0)))/'raw ISTD Area Cal'!$AJ44</f>
        <v>1.0152955278741038</v>
      </c>
      <c r="BX44" s="117">
        <f>(INDEX('raw ISTD Area'!$C$2:$CJ$57,MATCH($A44,'raw ISTD Area'!$C$2:$C$57,0),MATCH(BX$2,'raw ISTD Area'!$C$2:$CJ$2,0)))/'raw ISTD Area Cal'!$AJ44</f>
        <v>1.0324673824600672</v>
      </c>
      <c r="BY44" s="117">
        <f>(INDEX('raw ISTD Area'!$C$2:$CJ$57,MATCH($A44,'raw ISTD Area'!$C$2:$C$57,0),MATCH(BY$2,'raw ISTD Area'!$C$2:$CJ$2,0)))/'raw ISTD Area Cal'!$AJ44</f>
        <v>0.97186536649973942</v>
      </c>
      <c r="BZ44" s="117">
        <f>(INDEX('raw ISTD Area'!$C$2:$CJ$57,MATCH($A44,'raw ISTD Area'!$C$2:$C$57,0),MATCH(BZ$2,'raw ISTD Area'!$C$2:$CJ$2,0)))/'raw ISTD Area Cal'!$AJ44</f>
        <v>0.99219437820688872</v>
      </c>
      <c r="CA44" s="117">
        <f>(INDEX('raw ISTD Area'!$C$2:$CJ$57,MATCH($A44,'raw ISTD Area'!$C$2:$C$57,0),MATCH(CA$2,'raw ISTD Area'!$C$2:$CJ$2,0)))/'raw ISTD Area Cal'!$AJ44</f>
        <v>1.0431709151392101</v>
      </c>
      <c r="CB44" s="117">
        <f>(INDEX('raw ISTD Area'!$C$2:$CJ$57,MATCH($A44,'raw ISTD Area'!$C$2:$C$57,0),MATCH(CB$2,'raw ISTD Area'!$C$2:$CJ$2,0)))/'raw ISTD Area Cal'!$AJ44</f>
        <v>1.0101362711150925</v>
      </c>
      <c r="CC44" s="117">
        <f>(INDEX('raw ISTD Area'!$C$2:$CJ$57,MATCH($A44,'raw ISTD Area'!$C$2:$C$57,0),MATCH(CC$2,'raw ISTD Area'!$C$2:$CJ$2,0)))/'raw ISTD Area Cal'!$AJ44</f>
        <v>1.0500242562071507</v>
      </c>
      <c r="CD44" s="117">
        <f>(INDEX('raw ISTD Area'!$C$2:$CJ$57,MATCH($A44,'raw ISTD Area'!$C$2:$C$57,0),MATCH(CD$2,'raw ISTD Area'!$C$2:$CJ$2,0)))/'raw ISTD Area Cal'!$AJ44</f>
        <v>1.0792857124522897</v>
      </c>
      <c r="CE44" s="117">
        <f>(INDEX('raw ISTD Area'!$C$2:$CJ$57,MATCH($A44,'raw ISTD Area'!$C$2:$C$57,0),MATCH(CE$2,'raw ISTD Area'!$C$2:$CJ$2,0)))/'raw ISTD Area Cal'!$AJ44</f>
        <v>1.0483301718982214</v>
      </c>
      <c r="CF44" s="117">
        <f>(INDEX('raw ISTD Area'!$C$2:$CJ$57,MATCH($A44,'raw ISTD Area'!$C$2:$C$57,0),MATCH(CF$2,'raw ISTD Area'!$C$2:$CJ$2,0)))/'raw ISTD Area Cal'!$AJ44</f>
        <v>1.0738184403643822</v>
      </c>
      <c r="CG44" s="117">
        <f>(INDEX('raw ISTD Area'!$C$2:$CJ$57,MATCH($A44,'raw ISTD Area'!$C$2:$C$57,0),MATCH(CG$2,'raw ISTD Area'!$C$2:$CJ$2,0)))/'raw ISTD Area Cal'!$AJ44</f>
        <v>0.99496651616695453</v>
      </c>
      <c r="CH44" s="117">
        <f>(INDEX('raw ISTD Area'!$C$2:$CJ$57,MATCH($A44,'raw ISTD Area'!$C$2:$C$57,0),MATCH(CH$2,'raw ISTD Area'!$C$2:$CJ$2,0)))/'raw ISTD Area Cal'!$AJ44</f>
        <v>1.0738184403643822</v>
      </c>
      <c r="CJ44" s="148">
        <f t="shared" si="0"/>
        <v>0.63500440205240893</v>
      </c>
    </row>
    <row r="45" spans="1:88" x14ac:dyDescent="0.25">
      <c r="A45" s="101" t="s">
        <v>184</v>
      </c>
      <c r="C45" s="117">
        <f>(INDEX('raw ISTD Area'!$C$2:$CJ$57,MATCH($A45,'raw ISTD Area'!$C$2:$C$57,0),MATCH(C$2,'raw ISTD Area'!$C$2:$CJ$2,0)))/'raw ISTD Area Cal'!$AJ45</f>
        <v>2.3025988409740811E-5</v>
      </c>
      <c r="D45" s="117">
        <f>(INDEX('raw ISTD Area'!$C$2:$CJ$57,MATCH($A45,'raw ISTD Area'!$C$2:$C$57,0),MATCH(D$2,'raw ISTD Area'!$C$2:$CJ$2,0)))/'raw ISTD Area Cal'!$AJ45</f>
        <v>0</v>
      </c>
      <c r="E45" s="117">
        <f>(INDEX('raw ISTD Area'!$C$2:$CJ$57,MATCH($A45,'raw ISTD Area'!$C$2:$C$57,0),MATCH(E$2,'raw ISTD Area'!$C$2:$CJ$2,0)))/'raw ISTD Area Cal'!$AJ45</f>
        <v>1.5350658939827209E-5</v>
      </c>
      <c r="F45" s="117">
        <f>(INDEX('raw ISTD Area'!$C$2:$CJ$57,MATCH($A45,'raw ISTD Area'!$C$2:$C$57,0),MATCH(F$2,'raw ISTD Area'!$C$2:$CJ$2,0)))/'raw ISTD Area Cal'!$AJ45</f>
        <v>0.98227331490060321</v>
      </c>
      <c r="G45" s="117">
        <f>(INDEX('raw ISTD Area'!$C$2:$CJ$57,MATCH($A45,'raw ISTD Area'!$C$2:$C$57,0),MATCH(G$2,'raw ISTD Area'!$C$2:$CJ$2,0)))/'raw ISTD Area Cal'!$AJ45</f>
        <v>0.98699364252460009</v>
      </c>
      <c r="H45" s="117">
        <f>(INDEX('raw ISTD Area'!$C$2:$CJ$57,MATCH($A45,'raw ISTD Area'!$C$2:$C$57,0),MATCH(H$2,'raw ISTD Area'!$C$2:$CJ$2,0)))/'raw ISTD Area Cal'!$AJ45</f>
        <v>0.93734961151319884</v>
      </c>
      <c r="I45" s="117">
        <f>(INDEX('raw ISTD Area'!$C$2:$CJ$57,MATCH($A45,'raw ISTD Area'!$C$2:$C$57,0),MATCH(I$2,'raw ISTD Area'!$C$2:$CJ$2,0)))/'raw ISTD Area Cal'!$AJ45</f>
        <v>1.0096281891313752</v>
      </c>
      <c r="J45" s="117">
        <f>(INDEX('raw ISTD Area'!$C$2:$CJ$57,MATCH($A45,'raw ISTD Area'!$C$2:$C$57,0),MATCH(J$2,'raw ISTD Area'!$C$2:$CJ$2,0)))/'raw ISTD Area Cal'!$AJ45</f>
        <v>0.95433511563011775</v>
      </c>
      <c r="K45" s="117">
        <f>(INDEX('raw ISTD Area'!$C$2:$CJ$57,MATCH($A45,'raw ISTD Area'!$C$2:$C$57,0),MATCH(K$2,'raw ISTD Area'!$C$2:$CJ$2,0)))/'raw ISTD Area Cal'!$AJ45</f>
        <v>1.0047236536001005</v>
      </c>
      <c r="L45" s="117">
        <f>(INDEX('raw ISTD Area'!$C$2:$CJ$57,MATCH($A45,'raw ISTD Area'!$C$2:$C$57,0),MATCH(L$2,'raw ISTD Area'!$C$2:$CJ$2,0)))/'raw ISTD Area Cal'!$AJ45</f>
        <v>0.95937013176238106</v>
      </c>
      <c r="M45" s="117">
        <f>(INDEX('raw ISTD Area'!$C$2:$CJ$57,MATCH($A45,'raw ISTD Area'!$C$2:$C$57,0),MATCH(M$2,'raw ISTD Area'!$C$2:$CJ$2,0)))/'raw ISTD Area Cal'!$AJ45</f>
        <v>1.0048004068947995</v>
      </c>
      <c r="N45" s="117">
        <f>(INDEX('raw ISTD Area'!$C$2:$CJ$57,MATCH($A45,'raw ISTD Area'!$C$2:$C$57,0),MATCH(N$2,'raw ISTD Area'!$C$2:$CJ$2,0)))/'raw ISTD Area Cal'!$AJ45</f>
        <v>1.0091753446926504</v>
      </c>
      <c r="O45" s="117">
        <f>(INDEX('raw ISTD Area'!$C$2:$CJ$57,MATCH($A45,'raw ISTD Area'!$C$2:$C$57,0),MATCH(O$2,'raw ISTD Area'!$C$2:$CJ$2,0)))/'raw ISTD Area Cal'!$AJ45</f>
        <v>0.98549695327796694</v>
      </c>
      <c r="P45" s="117">
        <f>(INDEX('raw ISTD Area'!$C$2:$CJ$57,MATCH($A45,'raw ISTD Area'!$C$2:$C$57,0),MATCH(P$2,'raw ISTD Area'!$C$2:$CJ$2,0)))/'raw ISTD Area Cal'!$AJ45</f>
        <v>0.95768155927900001</v>
      </c>
      <c r="Q45" s="117">
        <f>(INDEX('raw ISTD Area'!$C$2:$CJ$57,MATCH($A45,'raw ISTD Area'!$C$2:$C$57,0),MATCH(Q$2,'raw ISTD Area'!$C$2:$CJ$2,0)))/'raw ISTD Area Cal'!$AJ45</f>
        <v>1.0530475279426765</v>
      </c>
      <c r="R45" s="117">
        <f>(INDEX('raw ISTD Area'!$C$2:$CJ$57,MATCH($A45,'raw ISTD Area'!$C$2:$C$57,0),MATCH(R$2,'raw ISTD Area'!$C$2:$CJ$2,0)))/'raw ISTD Area Cal'!$AJ45</f>
        <v>1.0325390475990674</v>
      </c>
      <c r="S45" s="117">
        <f>(INDEX('raw ISTD Area'!$C$2:$CJ$57,MATCH($A45,'raw ISTD Area'!$C$2:$C$57,0),MATCH(S$2,'raw ISTD Area'!$C$2:$CJ$2,0)))/'raw ISTD Area Cal'!$AJ45</f>
        <v>1.0430081969960296</v>
      </c>
      <c r="T45" s="117">
        <f>(INDEX('raw ISTD Area'!$C$2:$CJ$57,MATCH($A45,'raw ISTD Area'!$C$2:$C$57,0),MATCH(T$2,'raw ISTD Area'!$C$2:$CJ$2,0)))/'raw ISTD Area Cal'!$AJ45</f>
        <v>1.0410663386401413</v>
      </c>
      <c r="U45" s="117">
        <f>(INDEX('raw ISTD Area'!$C$2:$CJ$57,MATCH($A45,'raw ISTD Area'!$C$2:$C$57,0),MATCH(U$2,'raw ISTD Area'!$C$2:$CJ$2,0)))/'raw ISTD Area Cal'!$AJ45</f>
        <v>1.0388635190822761</v>
      </c>
      <c r="V45" s="117">
        <f>(INDEX('raw ISTD Area'!$C$2:$CJ$57,MATCH($A45,'raw ISTD Area'!$C$2:$C$57,0),MATCH(V$2,'raw ISTD Area'!$C$2:$CJ$2,0)))/'raw ISTD Area Cal'!$AJ45</f>
        <v>1.5350658939827209E-5</v>
      </c>
      <c r="W45" s="117">
        <f>(INDEX('raw ISTD Area'!$C$2:$CJ$57,MATCH($A45,'raw ISTD Area'!$C$2:$C$57,0),MATCH(W$2,'raw ISTD Area'!$C$2:$CJ$2,0)))/'raw ISTD Area Cal'!$AJ45</f>
        <v>7.6753294699136047E-6</v>
      </c>
      <c r="X45" s="117">
        <f>(INDEX('raw ISTD Area'!$C$2:$CJ$57,MATCH($A45,'raw ISTD Area'!$C$2:$C$57,0),MATCH(X$2,'raw ISTD Area'!$C$2:$CJ$2,0)))/'raw ISTD Area Cal'!$AJ45</f>
        <v>7.6753294699136047E-6</v>
      </c>
      <c r="Y45" s="117">
        <f>(INDEX('raw ISTD Area'!$C$2:$CJ$57,MATCH($A45,'raw ISTD Area'!$C$2:$C$57,0),MATCH(Y$2,'raw ISTD Area'!$C$2:$CJ$2,0)))/'raw ISTD Area Cal'!$AJ45</f>
        <v>1.0014846645637969</v>
      </c>
      <c r="Z45" s="117">
        <f>(INDEX('raw ISTD Area'!$C$2:$CJ$57,MATCH($A45,'raw ISTD Area'!$C$2:$C$57,0),MATCH(Z$2,'raw ISTD Area'!$C$2:$CJ$2,0)))/'raw ISTD Area Cal'!$AJ45</f>
        <v>0.47148013867785288</v>
      </c>
      <c r="AA45" s="117">
        <f>(INDEX('raw ISTD Area'!$C$2:$CJ$57,MATCH($A45,'raw ISTD Area'!$C$2:$C$57,0),MATCH(AA$2,'raw ISTD Area'!$C$2:$CJ$2,0)))/'raw ISTD Area Cal'!$AJ45</f>
        <v>0.52234454707497036</v>
      </c>
      <c r="AB45" s="117">
        <f>(INDEX('raw ISTD Area'!$C$2:$CJ$57,MATCH($A45,'raw ISTD Area'!$C$2:$C$57,0),MATCH(AB$2,'raw ISTD Area'!$C$2:$CJ$2,0)))/'raw ISTD Area Cal'!$AJ45</f>
        <v>0.4638124845374092</v>
      </c>
      <c r="AC45" s="117">
        <f>(INDEX('raw ISTD Area'!$C$2:$CJ$57,MATCH($A45,'raw ISTD Area'!$C$2:$C$57,0),MATCH(AC$2,'raw ISTD Area'!$C$2:$CJ$2,0)))/'raw ISTD Area Cal'!$AJ45</f>
        <v>0.4638815625026384</v>
      </c>
      <c r="AD45" s="117">
        <f>(INDEX('raw ISTD Area'!$C$2:$CJ$57,MATCH($A45,'raw ISTD Area'!$C$2:$C$57,0),MATCH(AD$2,'raw ISTD Area'!$C$2:$CJ$2,0)))/'raw ISTD Area Cal'!$AJ45</f>
        <v>0.50934253895293669</v>
      </c>
      <c r="AE45" s="117">
        <f>(INDEX('raw ISTD Area'!$C$2:$CJ$57,MATCH($A45,'raw ISTD Area'!$C$2:$C$57,0),MATCH(AE$2,'raw ISTD Area'!$C$2:$CJ$2,0)))/'raw ISTD Area Cal'!$AJ45</f>
        <v>0.41025403549635203</v>
      </c>
      <c r="AF45" s="117">
        <f>(INDEX('raw ISTD Area'!$C$2:$CJ$57,MATCH($A45,'raw ISTD Area'!$C$2:$C$57,0),MATCH(AF$2,'raw ISTD Area'!$C$2:$CJ$2,0)))/'raw ISTD Area Cal'!$AJ45</f>
        <v>0.5003010008373785</v>
      </c>
      <c r="AG45" s="117">
        <f>(INDEX('raw ISTD Area'!$C$2:$CJ$57,MATCH($A45,'raw ISTD Area'!$C$2:$C$57,0),MATCH(AG$2,'raw ISTD Area'!$C$2:$CJ$2,0)))/'raw ISTD Area Cal'!$AJ45</f>
        <v>0.49595676435740738</v>
      </c>
      <c r="AH45" s="117">
        <f>(INDEX('raw ISTD Area'!$C$2:$CJ$57,MATCH($A45,'raw ISTD Area'!$C$2:$C$57,0),MATCH(AH$2,'raw ISTD Area'!$C$2:$CJ$2,0)))/'raw ISTD Area Cal'!$AJ45</f>
        <v>0.37293658361363208</v>
      </c>
      <c r="AI45" s="117">
        <f>(INDEX('raw ISTD Area'!$C$2:$CJ$57,MATCH($A45,'raw ISTD Area'!$C$2:$C$57,0),MATCH(AI$2,'raw ISTD Area'!$C$2:$CJ$2,0)))/'raw ISTD Area Cal'!$AJ45</f>
        <v>0.44876116344690858</v>
      </c>
      <c r="AJ45" s="117">
        <f>(INDEX('raw ISTD Area'!$C$2:$CJ$57,MATCH($A45,'raw ISTD Area'!$C$2:$C$57,0),MATCH(AJ$2,'raw ISTD Area'!$C$2:$CJ$2,0)))/'raw ISTD Area Cal'!$AJ45</f>
        <v>0.42753120213312756</v>
      </c>
      <c r="AK45" s="117">
        <f>(INDEX('raw ISTD Area'!$C$2:$CJ$57,MATCH($A45,'raw ISTD Area'!$C$2:$C$57,0),MATCH(AK$2,'raw ISTD Area'!$C$2:$CJ$2,0)))/'raw ISTD Area Cal'!$AJ45</f>
        <v>0.46157896366166434</v>
      </c>
      <c r="AL45" s="117">
        <f>(INDEX('raw ISTD Area'!$C$2:$CJ$57,MATCH($A45,'raw ISTD Area'!$C$2:$C$57,0),MATCH(AL$2,'raw ISTD Area'!$C$2:$CJ$2,0)))/'raw ISTD Area Cal'!$AJ45</f>
        <v>1.5350658939827209E-5</v>
      </c>
      <c r="AM45" s="117">
        <f>(INDEX('raw ISTD Area'!$C$2:$CJ$57,MATCH($A45,'raw ISTD Area'!$C$2:$C$57,0),MATCH(AM$2,'raw ISTD Area'!$C$2:$CJ$2,0)))/'raw ISTD Area Cal'!$AJ45</f>
        <v>1.5350658939827209E-5</v>
      </c>
      <c r="AN45" s="117">
        <f>(INDEX('raw ISTD Area'!$C$2:$CJ$57,MATCH($A45,'raw ISTD Area'!$C$2:$C$57,0),MATCH(AN$2,'raw ISTD Area'!$C$2:$CJ$2,0)))/'raw ISTD Area Cal'!$AJ45</f>
        <v>5.372730628939523E-5</v>
      </c>
      <c r="AO45" s="117">
        <f>(INDEX('raw ISTD Area'!$C$2:$CJ$57,MATCH($A45,'raw ISTD Area'!$C$2:$C$57,0),MATCH(AO$2,'raw ISTD Area'!$C$2:$CJ$2,0)))/'raw ISTD Area Cal'!$AJ45</f>
        <v>0.98895852686889796</v>
      </c>
      <c r="AP45" s="117">
        <f>(INDEX('raw ISTD Area'!$C$2:$CJ$57,MATCH($A45,'raw ISTD Area'!$C$2:$C$57,0),MATCH(AP$2,'raw ISTD Area'!$C$2:$CJ$2,0)))/'raw ISTD Area Cal'!$AJ45</f>
        <v>1.0399610911964738</v>
      </c>
      <c r="AQ45" s="117">
        <f>(INDEX('raw ISTD Area'!$C$2:$CJ$57,MATCH($A45,'raw ISTD Area'!$C$2:$C$57,0),MATCH(AQ$2,'raw ISTD Area'!$C$2:$CJ$2,0)))/'raw ISTD Area Cal'!$AJ45</f>
        <v>8.4428624169049642E-5</v>
      </c>
      <c r="AR45" s="117">
        <f>(INDEX('raw ISTD Area'!$C$2:$CJ$57,MATCH($A45,'raw ISTD Area'!$C$2:$C$57,0),MATCH(AR$2,'raw ISTD Area'!$C$2:$CJ$2,0)))/'raw ISTD Area Cal'!$AJ45</f>
        <v>7.6753294699136047E-6</v>
      </c>
      <c r="AS45" s="117">
        <f>(INDEX('raw ISTD Area'!$C$2:$CJ$57,MATCH($A45,'raw ISTD Area'!$C$2:$C$57,0),MATCH(AS$2,'raw ISTD Area'!$C$2:$CJ$2,0)))/'raw ISTD Area Cal'!$AJ45</f>
        <v>7.6753294699136047E-6</v>
      </c>
      <c r="AT45" s="117">
        <f>(INDEX('raw ISTD Area'!$C$2:$CJ$57,MATCH($A45,'raw ISTD Area'!$C$2:$C$57,0),MATCH(AT$2,'raw ISTD Area'!$C$2:$CJ$2,0)))/'raw ISTD Area Cal'!$AJ45</f>
        <v>0.98207375633438543</v>
      </c>
      <c r="AU45" s="117">
        <f>(INDEX('raw ISTD Area'!$C$2:$CJ$57,MATCH($A45,'raw ISTD Area'!$C$2:$C$57,0),MATCH(AU$2,'raw ISTD Area'!$C$2:$CJ$2,0)))/'raw ISTD Area Cal'!$AJ45</f>
        <v>0.46038161226435781</v>
      </c>
      <c r="AV45" s="117">
        <f>(INDEX('raw ISTD Area'!$C$2:$CJ$57,MATCH($A45,'raw ISTD Area'!$C$2:$C$57,0),MATCH(AV$2,'raw ISTD Area'!$C$2:$CJ$2,0)))/'raw ISTD Area Cal'!$AJ45</f>
        <v>0.40265545932113755</v>
      </c>
      <c r="AW45" s="117">
        <f>(INDEX('raw ISTD Area'!$C$2:$CJ$57,MATCH($A45,'raw ISTD Area'!$C$2:$C$57,0),MATCH(AW$2,'raw ISTD Area'!$C$2:$CJ$2,0)))/'raw ISTD Area Cal'!$AJ45</f>
        <v>0.44179963961769697</v>
      </c>
      <c r="AX45" s="117">
        <f>(INDEX('raw ISTD Area'!$C$2:$CJ$57,MATCH($A45,'raw ISTD Area'!$C$2:$C$57,0),MATCH(AX$2,'raw ISTD Area'!$C$2:$CJ$2,0)))/'raw ISTD Area Cal'!$AJ45</f>
        <v>0.42513649933851455</v>
      </c>
      <c r="AY45" s="117">
        <f>(INDEX('raw ISTD Area'!$C$2:$CJ$57,MATCH($A45,'raw ISTD Area'!$C$2:$C$57,0),MATCH(AY$2,'raw ISTD Area'!$C$2:$CJ$2,0)))/'raw ISTD Area Cal'!$AJ45</f>
        <v>0.54965336932892295</v>
      </c>
      <c r="AZ45" s="117">
        <f>(INDEX('raw ISTD Area'!$C$2:$CJ$57,MATCH($A45,'raw ISTD Area'!$C$2:$C$57,0),MATCH(AZ$2,'raw ISTD Area'!$C$2:$CJ$2,0)))/'raw ISTD Area Cal'!$AJ45</f>
        <v>0.43114628231345686</v>
      </c>
      <c r="BA45" s="117">
        <f>(INDEX('raw ISTD Area'!$C$2:$CJ$57,MATCH($A45,'raw ISTD Area'!$C$2:$C$57,0),MATCH(BA$2,'raw ISTD Area'!$C$2:$CJ$2,0)))/'raw ISTD Area Cal'!$AJ45</f>
        <v>0.4061554095594182</v>
      </c>
      <c r="BB45" s="117">
        <f>(INDEX('raw ISTD Area'!$C$2:$CJ$57,MATCH($A45,'raw ISTD Area'!$C$2:$C$57,0),MATCH(BB$2,'raw ISTD Area'!$C$2:$CJ$2,0)))/'raw ISTD Area Cal'!$AJ45</f>
        <v>0.42391612195279826</v>
      </c>
      <c r="BC45" s="117">
        <f>(INDEX('raw ISTD Area'!$C$2:$CJ$57,MATCH($A45,'raw ISTD Area'!$C$2:$C$57,0),MATCH(BC$2,'raw ISTD Area'!$C$2:$CJ$2,0)))/'raw ISTD Area Cal'!$AJ45</f>
        <v>7.6753294699136047E-6</v>
      </c>
      <c r="BD45" s="117">
        <f>(INDEX('raw ISTD Area'!$C$2:$CJ$57,MATCH($A45,'raw ISTD Area'!$C$2:$C$57,0),MATCH(BD$2,'raw ISTD Area'!$C$2:$CJ$2,0)))/'raw ISTD Area Cal'!$AJ45</f>
        <v>0</v>
      </c>
      <c r="BE45" s="117">
        <f>(INDEX('raw ISTD Area'!$C$2:$CJ$57,MATCH($A45,'raw ISTD Area'!$C$2:$C$57,0),MATCH(BE$2,'raw ISTD Area'!$C$2:$CJ$2,0)))/'raw ISTD Area Cal'!$AJ45</f>
        <v>1.5350658939827209E-5</v>
      </c>
      <c r="BF45" s="117">
        <f>(INDEX('raw ISTD Area'!$C$2:$CJ$57,MATCH($A45,'raw ISTD Area'!$C$2:$C$57,0),MATCH(BF$2,'raw ISTD Area'!$C$2:$CJ$2,0)))/'raw ISTD Area Cal'!$AJ45</f>
        <v>0.99939697494798041</v>
      </c>
      <c r="BG45" s="117">
        <f>(INDEX('raw ISTD Area'!$C$2:$CJ$57,MATCH($A45,'raw ISTD Area'!$C$2:$C$57,0),MATCH(BG$2,'raw ISTD Area'!$C$2:$CJ$2,0)))/'raw ISTD Area Cal'!$AJ45</f>
        <v>1.0418875988934222</v>
      </c>
      <c r="BH45" s="117">
        <f>(INDEX('raw ISTD Area'!$C$2:$CJ$57,MATCH($A45,'raw ISTD Area'!$C$2:$C$57,0),MATCH(BH$2,'raw ISTD Area'!$C$2:$CJ$2,0)))/'raw ISTD Area Cal'!$AJ45</f>
        <v>4.6051976819481622E-5</v>
      </c>
      <c r="BI45" s="117">
        <f>(INDEX('raw ISTD Area'!$C$2:$CJ$57,MATCH($A45,'raw ISTD Area'!$C$2:$C$57,0),MATCH(BI$2,'raw ISTD Area'!$C$2:$CJ$2,0)))/'raw ISTD Area Cal'!$AJ45</f>
        <v>1.5350658939827209E-5</v>
      </c>
      <c r="BJ45" s="117">
        <f>(INDEX('raw ISTD Area'!$C$2:$CJ$57,MATCH($A45,'raw ISTD Area'!$C$2:$C$57,0),MATCH(BJ$2,'raw ISTD Area'!$C$2:$CJ$2,0)))/'raw ISTD Area Cal'!$AJ45</f>
        <v>1.5350658939827209E-5</v>
      </c>
      <c r="BK45" s="117">
        <f>(INDEX('raw ISTD Area'!$C$2:$CJ$57,MATCH($A45,'raw ISTD Area'!$C$2:$C$57,0),MATCH(BK$2,'raw ISTD Area'!$C$2:$CJ$2,0)))/'raw ISTD Area Cal'!$AJ45</f>
        <v>0.98829844853448534</v>
      </c>
      <c r="BL45" s="117">
        <f>(INDEX('raw ISTD Area'!$C$2:$CJ$57,MATCH($A45,'raw ISTD Area'!$C$2:$C$57,0),MATCH(BL$2,'raw ISTD Area'!$C$2:$CJ$2,0)))/'raw ISTD Area Cal'!$AJ45</f>
        <v>0.43334142654185215</v>
      </c>
      <c r="BM45" s="117">
        <f>(INDEX('raw ISTD Area'!$C$2:$CJ$57,MATCH($A45,'raw ISTD Area'!$C$2:$C$57,0),MATCH(BM$2,'raw ISTD Area'!$C$2:$CJ$2,0)))/'raw ISTD Area Cal'!$AJ45</f>
        <v>0.50631845914179074</v>
      </c>
      <c r="BN45" s="117">
        <f>(INDEX('raw ISTD Area'!$C$2:$CJ$57,MATCH($A45,'raw ISTD Area'!$C$2:$C$57,0),MATCH(BN$2,'raw ISTD Area'!$C$2:$CJ$2,0)))/'raw ISTD Area Cal'!$AJ45</f>
        <v>0.37034232225280128</v>
      </c>
      <c r="BO45" s="117">
        <f>(INDEX('raw ISTD Area'!$C$2:$CJ$57,MATCH($A45,'raw ISTD Area'!$C$2:$C$57,0),MATCH(BO$2,'raw ISTD Area'!$C$2:$CJ$2,0)))/'raw ISTD Area Cal'!$AJ45</f>
        <v>0.44788617588733842</v>
      </c>
      <c r="BP45" s="117">
        <f>(INDEX('raw ISTD Area'!$C$2:$CJ$57,MATCH($A45,'raw ISTD Area'!$C$2:$C$57,0),MATCH(BP$2,'raw ISTD Area'!$C$2:$CJ$2,0)))/'raw ISTD Area Cal'!$AJ45</f>
        <v>0</v>
      </c>
      <c r="BQ45" s="117">
        <f>(INDEX('raw ISTD Area'!$C$2:$CJ$57,MATCH($A45,'raw ISTD Area'!$C$2:$C$57,0),MATCH(BQ$2,'raw ISTD Area'!$C$2:$CJ$2,0)))/'raw ISTD Area Cal'!$AJ45</f>
        <v>2.3025988409740811E-5</v>
      </c>
      <c r="BR45" s="117">
        <f>(INDEX('raw ISTD Area'!$C$2:$CJ$57,MATCH($A45,'raw ISTD Area'!$C$2:$C$57,0),MATCH(BR$2,'raw ISTD Area'!$C$2:$CJ$2,0)))/'raw ISTD Area Cal'!$AJ45</f>
        <v>7.6753294699136047E-6</v>
      </c>
      <c r="BS45" s="117">
        <f>(INDEX('raw ISTD Area'!$C$2:$CJ$57,MATCH($A45,'raw ISTD Area'!$C$2:$C$57,0),MATCH(BS$2,'raw ISTD Area'!$C$2:$CJ$2,0)))/'raw ISTD Area Cal'!$AJ45</f>
        <v>0.96024511932195111</v>
      </c>
      <c r="BT45" s="117">
        <f>(INDEX('raw ISTD Area'!$C$2:$CJ$57,MATCH($A45,'raw ISTD Area'!$C$2:$C$57,0),MATCH(BT$2,'raw ISTD Area'!$C$2:$CJ$2,0)))/'raw ISTD Area Cal'!$AJ45</f>
        <v>0.95851817019122065</v>
      </c>
      <c r="BU45" s="117">
        <f>(INDEX('raw ISTD Area'!$C$2:$CJ$57,MATCH($A45,'raw ISTD Area'!$C$2:$C$57,0),MATCH(BU$2,'raw ISTD Area'!$C$2:$CJ$2,0)))/'raw ISTD Area Cal'!$AJ45</f>
        <v>0.9291907362866807</v>
      </c>
      <c r="BV45" s="117">
        <f>(INDEX('raw ISTD Area'!$C$2:$CJ$57,MATCH($A45,'raw ISTD Area'!$C$2:$C$57,0),MATCH(BV$2,'raw ISTD Area'!$C$2:$CJ$2,0)))/'raw ISTD Area Cal'!$AJ45</f>
        <v>0.99803844163180577</v>
      </c>
      <c r="BW45" s="117">
        <f>(INDEX('raw ISTD Area'!$C$2:$CJ$57,MATCH($A45,'raw ISTD Area'!$C$2:$C$57,0),MATCH(BW$2,'raw ISTD Area'!$C$2:$CJ$2,0)))/'raw ISTD Area Cal'!$AJ45</f>
        <v>0.9724795944969935</v>
      </c>
      <c r="BX45" s="117">
        <f>(INDEX('raw ISTD Area'!$C$2:$CJ$57,MATCH($A45,'raw ISTD Area'!$C$2:$C$57,0),MATCH(BX$2,'raw ISTD Area'!$C$2:$CJ$2,0)))/'raw ISTD Area Cal'!$AJ45</f>
        <v>1.0067499405801577</v>
      </c>
      <c r="BY45" s="117">
        <f>(INDEX('raw ISTD Area'!$C$2:$CJ$57,MATCH($A45,'raw ISTD Area'!$C$2:$C$57,0),MATCH(BY$2,'raw ISTD Area'!$C$2:$CJ$2,0)))/'raw ISTD Area Cal'!$AJ45</f>
        <v>0.95781971520945852</v>
      </c>
      <c r="BZ45" s="117">
        <f>(INDEX('raw ISTD Area'!$C$2:$CJ$57,MATCH($A45,'raw ISTD Area'!$C$2:$C$57,0),MATCH(BZ$2,'raw ISTD Area'!$C$2:$CJ$2,0)))/'raw ISTD Area Cal'!$AJ45</f>
        <v>1.0088222795370343</v>
      </c>
      <c r="CA45" s="117">
        <f>(INDEX('raw ISTD Area'!$C$2:$CJ$57,MATCH($A45,'raw ISTD Area'!$C$2:$C$57,0),MATCH(CA$2,'raw ISTD Area'!$C$2:$CJ$2,0)))/'raw ISTD Area Cal'!$AJ45</f>
        <v>1.0008092355704445</v>
      </c>
      <c r="CB45" s="117">
        <f>(INDEX('raw ISTD Area'!$C$2:$CJ$57,MATCH($A45,'raw ISTD Area'!$C$2:$C$57,0),MATCH(CB$2,'raw ISTD Area'!$C$2:$CJ$2,0)))/'raw ISTD Area Cal'!$AJ45</f>
        <v>0.98863616303116164</v>
      </c>
      <c r="CC45" s="117">
        <f>(INDEX('raw ISTD Area'!$C$2:$CJ$57,MATCH($A45,'raw ISTD Area'!$C$2:$C$57,0),MATCH(CC$2,'raw ISTD Area'!$C$2:$CJ$2,0)))/'raw ISTD Area Cal'!$AJ45</f>
        <v>0.97945646898514493</v>
      </c>
      <c r="CD45" s="117">
        <f>(INDEX('raw ISTD Area'!$C$2:$CJ$57,MATCH($A45,'raw ISTD Area'!$C$2:$C$57,0),MATCH(CD$2,'raw ISTD Area'!$C$2:$CJ$2,0)))/'raw ISTD Area Cal'!$AJ45</f>
        <v>1.0497701622590234</v>
      </c>
      <c r="CE45" s="117">
        <f>(INDEX('raw ISTD Area'!$C$2:$CJ$57,MATCH($A45,'raw ISTD Area'!$C$2:$C$57,0),MATCH(CE$2,'raw ISTD Area'!$C$2:$CJ$2,0)))/'raw ISTD Area Cal'!$AJ45</f>
        <v>1.0354556727976345</v>
      </c>
      <c r="CF45" s="117">
        <f>(INDEX('raw ISTD Area'!$C$2:$CJ$57,MATCH($A45,'raw ISTD Area'!$C$2:$C$57,0),MATCH(CF$2,'raw ISTD Area'!$C$2:$CJ$2,0)))/'raw ISTD Area Cal'!$AJ45</f>
        <v>1.0311651636239529</v>
      </c>
      <c r="CG45" s="117">
        <f>(INDEX('raw ISTD Area'!$C$2:$CJ$57,MATCH($A45,'raw ISTD Area'!$C$2:$C$57,0),MATCH(CG$2,'raw ISTD Area'!$C$2:$CJ$2,0)))/'raw ISTD Area Cal'!$AJ45</f>
        <v>1.0332989052165888</v>
      </c>
      <c r="CH45" s="117">
        <f>(INDEX('raw ISTD Area'!$C$2:$CJ$57,MATCH($A45,'raw ISTD Area'!$C$2:$C$57,0),MATCH(CH$2,'raw ISTD Area'!$C$2:$CJ$2,0)))/'raw ISTD Area Cal'!$AJ45</f>
        <v>1.0317101120163168</v>
      </c>
      <c r="CJ45" s="148">
        <f t="shared" si="0"/>
        <v>0.454451268949429</v>
      </c>
    </row>
    <row r="46" spans="1:88" x14ac:dyDescent="0.25">
      <c r="A46" s="101" t="s">
        <v>209</v>
      </c>
      <c r="C46" s="117">
        <f>(INDEX('raw ISTD Area'!$C$2:$CJ$57,MATCH($A46,'raw ISTD Area'!$C$2:$C$57,0),MATCH(C$2,'raw ISTD Area'!$C$2:$CJ$2,0)))/'raw ISTD Area Cal'!$AJ46</f>
        <v>6.573310397603521E-3</v>
      </c>
      <c r="D46" s="117">
        <f>(INDEX('raw ISTD Area'!$C$2:$CJ$57,MATCH($A46,'raw ISTD Area'!$C$2:$C$57,0),MATCH(D$2,'raw ISTD Area'!$C$2:$CJ$2,0)))/'raw ISTD Area Cal'!$AJ46</f>
        <v>3.4338188644197497E-4</v>
      </c>
      <c r="E46" s="117">
        <f>(INDEX('raw ISTD Area'!$C$2:$CJ$57,MATCH($A46,'raw ISTD Area'!$C$2:$C$57,0),MATCH(E$2,'raw ISTD Area'!$C$2:$CJ$2,0)))/'raw ISTD Area Cal'!$AJ46</f>
        <v>2.4527277602998213E-4</v>
      </c>
      <c r="F46" s="117">
        <f>(INDEX('raw ISTD Area'!$C$2:$CJ$57,MATCH($A46,'raw ISTD Area'!$C$2:$C$57,0),MATCH(F$2,'raw ISTD Area'!$C$2:$CJ$2,0)))/'raw ISTD Area Cal'!$AJ46</f>
        <v>0.97240844784846714</v>
      </c>
      <c r="G46" s="117">
        <f>(INDEX('raw ISTD Area'!$C$2:$CJ$57,MATCH($A46,'raw ISTD Area'!$C$2:$C$57,0),MATCH(G$2,'raw ISTD Area'!$C$2:$CJ$2,0)))/'raw ISTD Area Cal'!$AJ46</f>
        <v>0.98771346907273805</v>
      </c>
      <c r="H46" s="117">
        <f>(INDEX('raw ISTD Area'!$C$2:$CJ$57,MATCH($A46,'raw ISTD Area'!$C$2:$C$57,0),MATCH(H$2,'raw ISTD Area'!$C$2:$CJ$2,0)))/'raw ISTD Area Cal'!$AJ46</f>
        <v>0.90579236187872403</v>
      </c>
      <c r="I46" s="117">
        <f>(INDEX('raw ISTD Area'!$C$2:$CJ$57,MATCH($A46,'raw ISTD Area'!$C$2:$C$57,0),MATCH(I$2,'raw ISTD Area'!$C$2:$CJ$2,0)))/'raw ISTD Area Cal'!$AJ46</f>
        <v>0.97451779372232505</v>
      </c>
      <c r="J46" s="117">
        <f>(INDEX('raw ISTD Area'!$C$2:$CJ$57,MATCH($A46,'raw ISTD Area'!$C$2:$C$57,0),MATCH(J$2,'raw ISTD Area'!$C$2:$CJ$2,0)))/'raw ISTD Area Cal'!$AJ46</f>
        <v>0.94228895095198539</v>
      </c>
      <c r="K46" s="117">
        <f>(INDEX('raw ISTD Area'!$C$2:$CJ$57,MATCH($A46,'raw ISTD Area'!$C$2:$C$57,0),MATCH(K$2,'raw ISTD Area'!$C$2:$CJ$2,0)))/'raw ISTD Area Cal'!$AJ46</f>
        <v>0.98020812212622066</v>
      </c>
      <c r="L46" s="117">
        <f>(INDEX('raw ISTD Area'!$C$2:$CJ$57,MATCH($A46,'raw ISTD Area'!$C$2:$C$57,0),MATCH(L$2,'raw ISTD Area'!$C$2:$CJ$2,0)))/'raw ISTD Area Cal'!$AJ46</f>
        <v>0.95327717131812861</v>
      </c>
      <c r="M46" s="117">
        <f>(INDEX('raw ISTD Area'!$C$2:$CJ$57,MATCH($A46,'raw ISTD Area'!$C$2:$C$57,0),MATCH(M$2,'raw ISTD Area'!$C$2:$CJ$2,0)))/'raw ISTD Area Cal'!$AJ46</f>
        <v>0.98050244945745657</v>
      </c>
      <c r="N46" s="117">
        <f>(INDEX('raw ISTD Area'!$C$2:$CJ$57,MATCH($A46,'raw ISTD Area'!$C$2:$C$57,0),MATCH(N$2,'raw ISTD Area'!$C$2:$CJ$2,0)))/'raw ISTD Area Cal'!$AJ46</f>
        <v>0.97181979318599521</v>
      </c>
      <c r="O46" s="117">
        <f>(INDEX('raw ISTD Area'!$C$2:$CJ$57,MATCH($A46,'raw ISTD Area'!$C$2:$C$57,0),MATCH(O$2,'raw ISTD Area'!$C$2:$CJ$2,0)))/'raw ISTD Area Cal'!$AJ46</f>
        <v>0.96181266392397191</v>
      </c>
      <c r="P46" s="117">
        <f>(INDEX('raw ISTD Area'!$C$2:$CJ$57,MATCH($A46,'raw ISTD Area'!$C$2:$C$57,0),MATCH(P$2,'raw ISTD Area'!$C$2:$CJ$2,0)))/'raw ISTD Area Cal'!$AJ46</f>
        <v>0.93723633176576771</v>
      </c>
      <c r="Q46" s="117">
        <f>(INDEX('raw ISTD Area'!$C$2:$CJ$57,MATCH($A46,'raw ISTD Area'!$C$2:$C$57,0),MATCH(Q$2,'raw ISTD Area'!$C$2:$CJ$2,0)))/'raw ISTD Area Cal'!$AJ46</f>
        <v>1.0231308579314675</v>
      </c>
      <c r="R46" s="117">
        <f>(INDEX('raw ISTD Area'!$C$2:$CJ$57,MATCH($A46,'raw ISTD Area'!$C$2:$C$57,0),MATCH(R$2,'raw ISTD Area'!$C$2:$CJ$2,0)))/'raw ISTD Area Cal'!$AJ46</f>
        <v>0.96799353787992748</v>
      </c>
      <c r="S46" s="117">
        <f>(INDEX('raw ISTD Area'!$C$2:$CJ$57,MATCH($A46,'raw ISTD Area'!$C$2:$C$57,0),MATCH(S$2,'raw ISTD Area'!$C$2:$CJ$2,0)))/'raw ISTD Area Cal'!$AJ46</f>
        <v>0.94660575181011308</v>
      </c>
      <c r="T46" s="117">
        <f>(INDEX('raw ISTD Area'!$C$2:$CJ$57,MATCH($A46,'raw ISTD Area'!$C$2:$C$57,0),MATCH(T$2,'raw ISTD Area'!$C$2:$CJ$2,0)))/'raw ISTD Area Cal'!$AJ46</f>
        <v>0.96666906488936566</v>
      </c>
      <c r="U46" s="117">
        <f>(INDEX('raw ISTD Area'!$C$2:$CJ$57,MATCH($A46,'raw ISTD Area'!$C$2:$C$57,0),MATCH(U$2,'raw ISTD Area'!$C$2:$CJ$2,0)))/'raw ISTD Area Cal'!$AJ46</f>
        <v>0.9397871686364796</v>
      </c>
      <c r="V46" s="117">
        <f>(INDEX('raw ISTD Area'!$C$2:$CJ$57,MATCH($A46,'raw ISTD Area'!$C$2:$C$57,0),MATCH(V$2,'raw ISTD Area'!$C$2:$CJ$2,0)))/'raw ISTD Area Cal'!$AJ46</f>
        <v>4.4149099685396786E-4</v>
      </c>
      <c r="W46" s="117">
        <f>(INDEX('raw ISTD Area'!$C$2:$CJ$57,MATCH($A46,'raw ISTD Area'!$C$2:$C$57,0),MATCH(W$2,'raw ISTD Area'!$C$2:$CJ$2,0)))/'raw ISTD Area Cal'!$AJ46</f>
        <v>1.4716366561798929E-4</v>
      </c>
      <c r="X46" s="117">
        <f>(INDEX('raw ISTD Area'!$C$2:$CJ$57,MATCH($A46,'raw ISTD Area'!$C$2:$C$57,0),MATCH(X$2,'raw ISTD Area'!$C$2:$CJ$2,0)))/'raw ISTD Area Cal'!$AJ46</f>
        <v>8.3392743850193923E-4</v>
      </c>
      <c r="Y46" s="117">
        <f>(INDEX('raw ISTD Area'!$C$2:$CJ$57,MATCH($A46,'raw ISTD Area'!$C$2:$C$57,0),MATCH(Y$2,'raw ISTD Area'!$C$2:$CJ$2,0)))/'raw ISTD Area Cal'!$AJ46</f>
        <v>0.95734869940022627</v>
      </c>
      <c r="Z46" s="117">
        <f>(INDEX('raw ISTD Area'!$C$2:$CJ$57,MATCH($A46,'raw ISTD Area'!$C$2:$C$57,0),MATCH(Z$2,'raw ISTD Area'!$C$2:$CJ$2,0)))/'raw ISTD Area Cal'!$AJ46</f>
        <v>0.30502122427088579</v>
      </c>
      <c r="AA46" s="117">
        <f>(INDEX('raw ISTD Area'!$C$2:$CJ$57,MATCH($A46,'raw ISTD Area'!$C$2:$C$57,0),MATCH(AA$2,'raw ISTD Area'!$C$2:$CJ$2,0)))/'raw ISTD Area Cal'!$AJ46</f>
        <v>0.44830958002760135</v>
      </c>
      <c r="AB46" s="117">
        <f>(INDEX('raw ISTD Area'!$C$2:$CJ$57,MATCH($A46,'raw ISTD Area'!$C$2:$C$57,0),MATCH(AB$2,'raw ISTD Area'!$C$2:$CJ$2,0)))/'raw ISTD Area Cal'!$AJ46</f>
        <v>0.43393659535224438</v>
      </c>
      <c r="AC46" s="117">
        <f>(INDEX('raw ISTD Area'!$C$2:$CJ$57,MATCH($A46,'raw ISTD Area'!$C$2:$C$57,0),MATCH(AC$2,'raw ISTD Area'!$C$2:$CJ$2,0)))/'raw ISTD Area Cal'!$AJ46</f>
        <v>0.43972503286655196</v>
      </c>
      <c r="AD46" s="117">
        <f>(INDEX('raw ISTD Area'!$C$2:$CJ$57,MATCH($A46,'raw ISTD Area'!$C$2:$C$57,0),MATCH(AD$2,'raw ISTD Area'!$C$2:$CJ$2,0)))/'raw ISTD Area Cal'!$AJ46</f>
        <v>0.24492939414354017</v>
      </c>
      <c r="AE46" s="117">
        <f>(INDEX('raw ISTD Area'!$C$2:$CJ$57,MATCH($A46,'raw ISTD Area'!$C$2:$C$57,0),MATCH(AE$2,'raw ISTD Area'!$C$2:$CJ$2,0)))/'raw ISTD Area Cal'!$AJ46</f>
        <v>0.2291338273672093</v>
      </c>
      <c r="AF46" s="117">
        <f>(INDEX('raw ISTD Area'!$C$2:$CJ$57,MATCH($A46,'raw ISTD Area'!$C$2:$C$57,0),MATCH(AF$2,'raw ISTD Area'!$C$2:$CJ$2,0)))/'raw ISTD Area Cal'!$AJ46</f>
        <v>0.4351139046771883</v>
      </c>
      <c r="AG46" s="117">
        <f>(INDEX('raw ISTD Area'!$C$2:$CJ$57,MATCH($A46,'raw ISTD Area'!$C$2:$C$57,0),MATCH(AG$2,'raw ISTD Area'!$C$2:$CJ$2,0)))/'raw ISTD Area Cal'!$AJ46</f>
        <v>0.32621279211987625</v>
      </c>
      <c r="AH46" s="117">
        <f>(INDEX('raw ISTD Area'!$C$2:$CJ$57,MATCH($A46,'raw ISTD Area'!$C$2:$C$57,0),MATCH(AH$2,'raw ISTD Area'!$C$2:$CJ$2,0)))/'raw ISTD Area Cal'!$AJ46</f>
        <v>0.30423635138758987</v>
      </c>
      <c r="AI46" s="117">
        <f>(INDEX('raw ISTD Area'!$C$2:$CJ$57,MATCH($A46,'raw ISTD Area'!$C$2:$C$57,0),MATCH(AI$2,'raw ISTD Area'!$C$2:$CJ$2,0)))/'raw ISTD Area Cal'!$AJ46</f>
        <v>0.19616916626877973</v>
      </c>
      <c r="AJ46" s="117">
        <f>(INDEX('raw ISTD Area'!$C$2:$CJ$57,MATCH($A46,'raw ISTD Area'!$C$2:$C$57,0),MATCH(AJ$2,'raw ISTD Area'!$C$2:$CJ$2,0)))/'raw ISTD Area Cal'!$AJ46</f>
        <v>0.36457345429096544</v>
      </c>
      <c r="AK46" s="117">
        <f>(INDEX('raw ISTD Area'!$C$2:$CJ$57,MATCH($A46,'raw ISTD Area'!$C$2:$C$57,0),MATCH(AK$2,'raw ISTD Area'!$C$2:$CJ$2,0)))/'raw ISTD Area Cal'!$AJ46</f>
        <v>0.32400533713560642</v>
      </c>
      <c r="AL46" s="117">
        <f>(INDEX('raw ISTD Area'!$C$2:$CJ$57,MATCH($A46,'raw ISTD Area'!$C$2:$C$57,0),MATCH(AL$2,'raw ISTD Area'!$C$2:$CJ$2,0)))/'raw ISTD Area Cal'!$AJ46</f>
        <v>3.9243644164797142E-4</v>
      </c>
      <c r="AM46" s="117">
        <f>(INDEX('raw ISTD Area'!$C$2:$CJ$57,MATCH($A46,'raw ISTD Area'!$C$2:$C$57,0),MATCH(AM$2,'raw ISTD Area'!$C$2:$CJ$2,0)))/'raw ISTD Area Cal'!$AJ46</f>
        <v>4.4149099685396786E-4</v>
      </c>
      <c r="AN46" s="117">
        <f>(INDEX('raw ISTD Area'!$C$2:$CJ$57,MATCH($A46,'raw ISTD Area'!$C$2:$C$57,0),MATCH(AN$2,'raw ISTD Area'!$C$2:$CJ$2,0)))/'raw ISTD Area Cal'!$AJ46</f>
        <v>2.4527277602998213E-4</v>
      </c>
      <c r="AO46" s="117">
        <f>(INDEX('raw ISTD Area'!$C$2:$CJ$57,MATCH($A46,'raw ISTD Area'!$C$2:$C$57,0),MATCH(AO$2,'raw ISTD Area'!$C$2:$CJ$2,0)))/'raw ISTD Area Cal'!$AJ46</f>
        <v>1.0629631567587365</v>
      </c>
      <c r="AP46" s="117">
        <f>(INDEX('raw ISTD Area'!$C$2:$CJ$57,MATCH($A46,'raw ISTD Area'!$C$2:$C$57,0),MATCH(AP$2,'raw ISTD Area'!$C$2:$CJ$2,0)))/'raw ISTD Area Cal'!$AJ46</f>
        <v>1.0415753706889221</v>
      </c>
      <c r="AQ46" s="117">
        <f>(INDEX('raw ISTD Area'!$C$2:$CJ$57,MATCH($A46,'raw ISTD Area'!$C$2:$C$57,0),MATCH(AQ$2,'raw ISTD Area'!$C$2:$CJ$2,0)))/'raw ISTD Area Cal'!$AJ46</f>
        <v>7.3581832808994644E-4</v>
      </c>
      <c r="AR46" s="117">
        <f>(INDEX('raw ISTD Area'!$C$2:$CJ$57,MATCH($A46,'raw ISTD Area'!$C$2:$C$57,0),MATCH(AR$2,'raw ISTD Area'!$C$2:$CJ$2,0)))/'raw ISTD Area Cal'!$AJ46</f>
        <v>3.9243644164797142E-4</v>
      </c>
      <c r="AS46" s="117">
        <f>(INDEX('raw ISTD Area'!$C$2:$CJ$57,MATCH($A46,'raw ISTD Area'!$C$2:$C$57,0),MATCH(AS$2,'raw ISTD Area'!$C$2:$CJ$2,0)))/'raw ISTD Area Cal'!$AJ46</f>
        <v>5.3960010726596065E-4</v>
      </c>
      <c r="AT46" s="117">
        <f>(INDEX('raw ISTD Area'!$C$2:$CJ$57,MATCH($A46,'raw ISTD Area'!$C$2:$C$57,0),MATCH(AT$2,'raw ISTD Area'!$C$2:$CJ$2,0)))/'raw ISTD Area Cal'!$AJ46</f>
        <v>0.94851887946314695</v>
      </c>
      <c r="AU46" s="117">
        <f>(INDEX('raw ISTD Area'!$C$2:$CJ$57,MATCH($A46,'raw ISTD Area'!$C$2:$C$57,0),MATCH(AU$2,'raw ISTD Area'!$C$2:$CJ$2,0)))/'raw ISTD Area Cal'!$AJ46</f>
        <v>0.32464304635328434</v>
      </c>
      <c r="AV46" s="117">
        <f>(INDEX('raw ISTD Area'!$C$2:$CJ$57,MATCH($A46,'raw ISTD Area'!$C$2:$C$57,0),MATCH(AV$2,'raw ISTD Area'!$C$2:$CJ$2,0)))/'raw ISTD Area Cal'!$AJ46</f>
        <v>0.31841311784212284</v>
      </c>
      <c r="AW46" s="117">
        <f>(INDEX('raw ISTD Area'!$C$2:$CJ$57,MATCH($A46,'raw ISTD Area'!$C$2:$C$57,0),MATCH(AW$2,'raw ISTD Area'!$C$2:$CJ$2,0)))/'raw ISTD Area Cal'!$AJ46</f>
        <v>0.36746767304811923</v>
      </c>
      <c r="AX46" s="117">
        <f>(INDEX('raw ISTD Area'!$C$2:$CJ$57,MATCH($A46,'raw ISTD Area'!$C$2:$C$57,0),MATCH(AX$2,'raw ISTD Area'!$C$2:$CJ$2,0)))/'raw ISTD Area Cal'!$AJ46</f>
        <v>0.36874309148347517</v>
      </c>
      <c r="AY46" s="117">
        <f>(INDEX('raw ISTD Area'!$C$2:$CJ$57,MATCH($A46,'raw ISTD Area'!$C$2:$C$57,0),MATCH(AY$2,'raw ISTD Area'!$C$2:$CJ$2,0)))/'raw ISTD Area Cal'!$AJ46</f>
        <v>0.43001223093576468</v>
      </c>
      <c r="AZ46" s="117">
        <f>(INDEX('raw ISTD Area'!$C$2:$CJ$57,MATCH($A46,'raw ISTD Area'!$C$2:$C$57,0),MATCH(AZ$2,'raw ISTD Area'!$C$2:$CJ$2,0)))/'raw ISTD Area Cal'!$AJ46</f>
        <v>0.38743287701695978</v>
      </c>
      <c r="BA46" s="117">
        <f>(INDEX('raw ISTD Area'!$C$2:$CJ$57,MATCH($A46,'raw ISTD Area'!$C$2:$C$57,0),MATCH(BA$2,'raw ISTD Area'!$C$2:$CJ$2,0)))/'raw ISTD Area Cal'!$AJ46</f>
        <v>0.3361708668266935</v>
      </c>
      <c r="BB46" s="117">
        <f>(INDEX('raw ISTD Area'!$C$2:$CJ$57,MATCH($A46,'raw ISTD Area'!$C$2:$C$57,0),MATCH(BB$2,'raw ISTD Area'!$C$2:$CJ$2,0)))/'raw ISTD Area Cal'!$AJ46</f>
        <v>0.33391435728721769</v>
      </c>
      <c r="BC46" s="117">
        <f>(INDEX('raw ISTD Area'!$C$2:$CJ$57,MATCH($A46,'raw ISTD Area'!$C$2:$C$57,0),MATCH(BC$2,'raw ISTD Area'!$C$2:$CJ$2,0)))/'raw ISTD Area Cal'!$AJ46</f>
        <v>3.4338188644197497E-4</v>
      </c>
      <c r="BD46" s="117">
        <f>(INDEX('raw ISTD Area'!$C$2:$CJ$57,MATCH($A46,'raw ISTD Area'!$C$2:$C$57,0),MATCH(BD$2,'raw ISTD Area'!$C$2:$CJ$2,0)))/'raw ISTD Area Cal'!$AJ46</f>
        <v>2.9432733123597858E-4</v>
      </c>
      <c r="BE46" s="117">
        <f>(INDEX('raw ISTD Area'!$C$2:$CJ$57,MATCH($A46,'raw ISTD Area'!$C$2:$C$57,0),MATCH(BE$2,'raw ISTD Area'!$C$2:$CJ$2,0)))/'raw ISTD Area Cal'!$AJ46</f>
        <v>2.9432733123597858E-4</v>
      </c>
      <c r="BF46" s="117">
        <f>(INDEX('raw ISTD Area'!$C$2:$CJ$57,MATCH($A46,'raw ISTD Area'!$C$2:$C$57,0),MATCH(BF$2,'raw ISTD Area'!$C$2:$CJ$2,0)))/'raw ISTD Area Cal'!$AJ46</f>
        <v>1.0756682865570897</v>
      </c>
      <c r="BG46" s="117">
        <f>(INDEX('raw ISTD Area'!$C$2:$CJ$57,MATCH($A46,'raw ISTD Area'!$C$2:$C$57,0),MATCH(BG$2,'raw ISTD Area'!$C$2:$CJ$2,0)))/'raw ISTD Area Cal'!$AJ46</f>
        <v>1.1170212765957446</v>
      </c>
      <c r="BH46" s="117">
        <f>(INDEX('raw ISTD Area'!$C$2:$CJ$57,MATCH($A46,'raw ISTD Area'!$C$2:$C$57,0),MATCH(BH$2,'raw ISTD Area'!$C$2:$CJ$2,0)))/'raw ISTD Area Cal'!$AJ46</f>
        <v>1.9621822082398571E-4</v>
      </c>
      <c r="BI46" s="117">
        <f>(INDEX('raw ISTD Area'!$C$2:$CJ$57,MATCH($A46,'raw ISTD Area'!$C$2:$C$57,0),MATCH(BI$2,'raw ISTD Area'!$C$2:$CJ$2,0)))/'raw ISTD Area Cal'!$AJ46</f>
        <v>1.9621822082398571E-4</v>
      </c>
      <c r="BJ46" s="117">
        <f>(INDEX('raw ISTD Area'!$C$2:$CJ$57,MATCH($A46,'raw ISTD Area'!$C$2:$C$57,0),MATCH(BJ$2,'raw ISTD Area'!$C$2:$CJ$2,0)))/'raw ISTD Area Cal'!$AJ46</f>
        <v>3.9243644164797142E-4</v>
      </c>
      <c r="BK46" s="117">
        <f>(INDEX('raw ISTD Area'!$C$2:$CJ$57,MATCH($A46,'raw ISTD Area'!$C$2:$C$57,0),MATCH(BK$2,'raw ISTD Area'!$C$2:$CJ$2,0)))/'raw ISTD Area Cal'!$AJ46</f>
        <v>0.91594665480636528</v>
      </c>
      <c r="BL46" s="117">
        <f>(INDEX('raw ISTD Area'!$C$2:$CJ$57,MATCH($A46,'raw ISTD Area'!$C$2:$C$57,0),MATCH(BL$2,'raw ISTD Area'!$C$2:$CJ$2,0)))/'raw ISTD Area Cal'!$AJ46</f>
        <v>0.39346658730729733</v>
      </c>
      <c r="BM46" s="117">
        <f>(INDEX('raw ISTD Area'!$C$2:$CJ$57,MATCH($A46,'raw ISTD Area'!$C$2:$C$57,0),MATCH(BM$2,'raw ISTD Area'!$C$2:$CJ$2,0)))/'raw ISTD Area Cal'!$AJ46</f>
        <v>0.32758631966564417</v>
      </c>
      <c r="BN46" s="117">
        <f>(INDEX('raw ISTD Area'!$C$2:$CJ$57,MATCH($A46,'raw ISTD Area'!$C$2:$C$57,0),MATCH(BN$2,'raw ISTD Area'!$C$2:$CJ$2,0)))/'raw ISTD Area Cal'!$AJ46</f>
        <v>0.28647860240301914</v>
      </c>
      <c r="BO46" s="117">
        <f>(INDEX('raw ISTD Area'!$C$2:$CJ$57,MATCH($A46,'raw ISTD Area'!$C$2:$C$57,0),MATCH(BO$2,'raw ISTD Area'!$C$2:$CJ$2,0)))/'raw ISTD Area Cal'!$AJ46</f>
        <v>0.38934600466999364</v>
      </c>
      <c r="BP46" s="117">
        <f>(INDEX('raw ISTD Area'!$C$2:$CJ$57,MATCH($A46,'raw ISTD Area'!$C$2:$C$57,0),MATCH(BP$2,'raw ISTD Area'!$C$2:$CJ$2,0)))/'raw ISTD Area Cal'!$AJ46</f>
        <v>1.0301456593259249E-3</v>
      </c>
      <c r="BQ46" s="117">
        <f>(INDEX('raw ISTD Area'!$C$2:$CJ$57,MATCH($A46,'raw ISTD Area'!$C$2:$C$57,0),MATCH(BQ$2,'raw ISTD Area'!$C$2:$CJ$2,0)))/'raw ISTD Area Cal'!$AJ46</f>
        <v>1.5206912113858893E-3</v>
      </c>
      <c r="BR46" s="117">
        <f>(INDEX('raw ISTD Area'!$C$2:$CJ$57,MATCH($A46,'raw ISTD Area'!$C$2:$C$57,0),MATCH(BR$2,'raw ISTD Area'!$C$2:$CJ$2,0)))/'raw ISTD Area Cal'!$AJ46</f>
        <v>2.4527277602998213E-4</v>
      </c>
      <c r="BS46" s="117">
        <f>(INDEX('raw ISTD Area'!$C$2:$CJ$57,MATCH($A46,'raw ISTD Area'!$C$2:$C$57,0),MATCH(BS$2,'raw ISTD Area'!$C$2:$CJ$2,0)))/'raw ISTD Area Cal'!$AJ46</f>
        <v>0.9447416787122852</v>
      </c>
      <c r="BT46" s="117">
        <f>(INDEX('raw ISTD Area'!$C$2:$CJ$57,MATCH($A46,'raw ISTD Area'!$C$2:$C$57,0),MATCH(BT$2,'raw ISTD Area'!$C$2:$CJ$2,0)))/'raw ISTD Area Cal'!$AJ46</f>
        <v>1.0059127090541626</v>
      </c>
      <c r="BU46" s="117">
        <f>(INDEX('raw ISTD Area'!$C$2:$CJ$57,MATCH($A46,'raw ISTD Area'!$C$2:$C$57,0),MATCH(BU$2,'raw ISTD Area'!$C$2:$CJ$2,0)))/'raw ISTD Area Cal'!$AJ46</f>
        <v>0.92001818288846304</v>
      </c>
      <c r="BV46" s="117">
        <f>(INDEX('raw ISTD Area'!$C$2:$CJ$57,MATCH($A46,'raw ISTD Area'!$C$2:$C$57,0),MATCH(BV$2,'raw ISTD Area'!$C$2:$CJ$2,0)))/'raw ISTD Area Cal'!$AJ46</f>
        <v>1.140027862987357</v>
      </c>
      <c r="BW46" s="117">
        <f>(INDEX('raw ISTD Area'!$C$2:$CJ$57,MATCH($A46,'raw ISTD Area'!$C$2:$C$57,0),MATCH(BW$2,'raw ISTD Area'!$C$2:$CJ$2,0)))/'raw ISTD Area Cal'!$AJ46</f>
        <v>1.0240628944803813</v>
      </c>
      <c r="BX46" s="117">
        <f>(INDEX('raw ISTD Area'!$C$2:$CJ$57,MATCH($A46,'raw ISTD Area'!$C$2:$C$57,0),MATCH(BX$2,'raw ISTD Area'!$C$2:$CJ$2,0)))/'raw ISTD Area Cal'!$AJ46</f>
        <v>1.0669365757304223</v>
      </c>
      <c r="BY46" s="117">
        <f>(INDEX('raw ISTD Area'!$C$2:$CJ$57,MATCH($A46,'raw ISTD Area'!$C$2:$C$57,0),MATCH(BY$2,'raw ISTD Area'!$C$2:$CJ$2,0)))/'raw ISTD Area Cal'!$AJ46</f>
        <v>1.0251420946949132</v>
      </c>
      <c r="BZ46" s="117">
        <f>(INDEX('raw ISTD Area'!$C$2:$CJ$57,MATCH($A46,'raw ISTD Area'!$C$2:$C$57,0),MATCH(BZ$2,'raw ISTD Area'!$C$2:$CJ$2,0)))/'raw ISTD Area Cal'!$AJ46</f>
        <v>1.0736079952384379</v>
      </c>
      <c r="CA46" s="117">
        <f>(INDEX('raw ISTD Area'!$C$2:$CJ$57,MATCH($A46,'raw ISTD Area'!$C$2:$C$57,0),MATCH(CA$2,'raw ISTD Area'!$C$2:$CJ$2,0)))/'raw ISTD Area Cal'!$AJ46</f>
        <v>1.0359340968402326</v>
      </c>
      <c r="CB46" s="117">
        <f>(INDEX('raw ISTD Area'!$C$2:$CJ$57,MATCH($A46,'raw ISTD Area'!$C$2:$C$57,0),MATCH(CB$2,'raw ISTD Area'!$C$2:$CJ$2,0)))/'raw ISTD Area Cal'!$AJ46</f>
        <v>1.0593821742286988</v>
      </c>
      <c r="CC46" s="117">
        <f>(INDEX('raw ISTD Area'!$C$2:$CJ$57,MATCH($A46,'raw ISTD Area'!$C$2:$C$57,0),MATCH(CC$2,'raw ISTD Area'!$C$2:$CJ$2,0)))/'raw ISTD Area Cal'!$AJ46</f>
        <v>0.99835830755243926</v>
      </c>
      <c r="CD46" s="117">
        <f>(INDEX('raw ISTD Area'!$C$2:$CJ$57,MATCH($A46,'raw ISTD Area'!$C$2:$C$57,0),MATCH(CD$2,'raw ISTD Area'!$C$2:$CJ$2,0)))/'raw ISTD Area Cal'!$AJ46</f>
        <v>1.0502580269603836</v>
      </c>
      <c r="CE46" s="117">
        <f>(INDEX('raw ISTD Area'!$C$2:$CJ$57,MATCH($A46,'raw ISTD Area'!$C$2:$C$57,0),MATCH(CE$2,'raw ISTD Area'!$C$2:$CJ$2,0)))/'raw ISTD Area Cal'!$AJ46</f>
        <v>1.0650234480773884</v>
      </c>
      <c r="CF46" s="117">
        <f>(INDEX('raw ISTD Area'!$C$2:$CJ$57,MATCH($A46,'raw ISTD Area'!$C$2:$C$57,0),MATCH(CF$2,'raw ISTD Area'!$C$2:$CJ$2,0)))/'raw ISTD Area Cal'!$AJ46</f>
        <v>1.0585973013454029</v>
      </c>
      <c r="CG46" s="117">
        <f>(INDEX('raw ISTD Area'!$C$2:$CJ$57,MATCH($A46,'raw ISTD Area'!$C$2:$C$57,0),MATCH(CG$2,'raw ISTD Area'!$C$2:$CJ$2,0)))/'raw ISTD Area Cal'!$AJ46</f>
        <v>1.0237685671491454</v>
      </c>
      <c r="CH46" s="117">
        <f>(INDEX('raw ISTD Area'!$C$2:$CJ$57,MATCH($A46,'raw ISTD Area'!$C$2:$C$57,0),MATCH(CH$2,'raw ISTD Area'!$C$2:$CJ$2,0)))/'raw ISTD Area Cal'!$AJ46</f>
        <v>1.0136142742215042</v>
      </c>
      <c r="CJ46" s="148">
        <f t="shared" si="0"/>
        <v>0.34590819603508377</v>
      </c>
    </row>
    <row r="47" spans="1:88" x14ac:dyDescent="0.25">
      <c r="A47" s="101" t="s">
        <v>154</v>
      </c>
      <c r="C47" s="117">
        <f>(INDEX('raw ISTD Area'!$C$2:$CJ$57,MATCH($A47,'raw ISTD Area'!$C$2:$C$57,0),MATCH(C$2,'raw ISTD Area'!$C$2:$CJ$2,0)))/'raw ISTD Area Cal'!$AJ47</f>
        <v>3.0891211450342379E-3</v>
      </c>
      <c r="D47" s="117">
        <f>(INDEX('raw ISTD Area'!$C$2:$CJ$57,MATCH($A47,'raw ISTD Area'!$C$2:$C$57,0),MATCH(D$2,'raw ISTD Area'!$C$2:$CJ$2,0)))/'raw ISTD Area Cal'!$AJ47</f>
        <v>5.1485352417237294E-4</v>
      </c>
      <c r="E47" s="117">
        <f>(INDEX('raw ISTD Area'!$C$2:$CJ$57,MATCH($A47,'raw ISTD Area'!$C$2:$C$57,0),MATCH(E$2,'raw ISTD Area'!$C$2:$CJ$2,0)))/'raw ISTD Area Cal'!$AJ47</f>
        <v>1.5445605725171189E-3</v>
      </c>
      <c r="F47" s="117">
        <f>(INDEX('raw ISTD Area'!$C$2:$CJ$57,MATCH($A47,'raw ISTD Area'!$C$2:$C$57,0),MATCH(F$2,'raw ISTD Area'!$C$2:$CJ$2,0)))/'raw ISTD Area Cal'!$AJ47</f>
        <v>0.84744890078772594</v>
      </c>
      <c r="G47" s="117">
        <f>(INDEX('raw ISTD Area'!$C$2:$CJ$57,MATCH($A47,'raw ISTD Area'!$C$2:$C$57,0),MATCH(G$2,'raw ISTD Area'!$C$2:$CJ$2,0)))/'raw ISTD Area Cal'!$AJ47</f>
        <v>0.93342943932451217</v>
      </c>
      <c r="H47" s="117">
        <f>(INDEX('raw ISTD Area'!$C$2:$CJ$57,MATCH($A47,'raw ISTD Area'!$C$2:$C$57,0),MATCH(H$2,'raw ISTD Area'!$C$2:$CJ$2,0)))/'raw ISTD Area Cal'!$AJ47</f>
        <v>0.86598362765793135</v>
      </c>
      <c r="I47" s="117">
        <f>(INDEX('raw ISTD Area'!$C$2:$CJ$57,MATCH($A47,'raw ISTD Area'!$C$2:$C$57,0),MATCH(I$2,'raw ISTD Area'!$C$2:$CJ$2,0)))/'raw ISTD Area Cal'!$AJ47</f>
        <v>1.0158060031920919</v>
      </c>
      <c r="J47" s="117">
        <f>(INDEX('raw ISTD Area'!$C$2:$CJ$57,MATCH($A47,'raw ISTD Area'!$C$2:$C$57,0),MATCH(J$2,'raw ISTD Area'!$C$2:$CJ$2,0)))/'raw ISTD Area Cal'!$AJ47</f>
        <v>0.89635998558410135</v>
      </c>
      <c r="K47" s="117">
        <f>(INDEX('raw ISTD Area'!$C$2:$CJ$57,MATCH($A47,'raw ISTD Area'!$C$2:$C$57,0),MATCH(K$2,'raw ISTD Area'!$C$2:$CJ$2,0)))/'raw ISTD Area Cal'!$AJ47</f>
        <v>1.1352520208000825</v>
      </c>
      <c r="L47" s="117">
        <f>(INDEX('raw ISTD Area'!$C$2:$CJ$57,MATCH($A47,'raw ISTD Area'!$C$2:$C$57,0),MATCH(L$2,'raw ISTD Area'!$C$2:$CJ$2,0)))/'raw ISTD Area Cal'!$AJ47</f>
        <v>0.67754723781084281</v>
      </c>
      <c r="M47" s="117">
        <f>(INDEX('raw ISTD Area'!$C$2:$CJ$57,MATCH($A47,'raw ISTD Area'!$C$2:$C$57,0),MATCH(M$2,'raw ISTD Area'!$C$2:$CJ$2,0)))/'raw ISTD Area Cal'!$AJ47</f>
        <v>1.0065386397569891</v>
      </c>
      <c r="N47" s="117">
        <f>(INDEX('raw ISTD Area'!$C$2:$CJ$57,MATCH($A47,'raw ISTD Area'!$C$2:$C$57,0),MATCH(N$2,'raw ISTD Area'!$C$2:$CJ$2,0)))/'raw ISTD Area Cal'!$AJ47</f>
        <v>1.0940637388662926</v>
      </c>
      <c r="O47" s="117">
        <f>(INDEX('raw ISTD Area'!$C$2:$CJ$57,MATCH($A47,'raw ISTD Area'!$C$2:$C$57,0),MATCH(O$2,'raw ISTD Area'!$C$2:$CJ$2,0)))/'raw ISTD Area Cal'!$AJ47</f>
        <v>1.1440045307110127</v>
      </c>
      <c r="P47" s="117">
        <f>(INDEX('raw ISTD Area'!$C$2:$CJ$57,MATCH($A47,'raw ISTD Area'!$C$2:$C$57,0),MATCH(P$2,'raw ISTD Area'!$C$2:$CJ$2,0)))/'raw ISTD Area Cal'!$AJ47</f>
        <v>1.0971528600113267</v>
      </c>
      <c r="Q47" s="117">
        <f>(INDEX('raw ISTD Area'!$C$2:$CJ$57,MATCH($A47,'raw ISTD Area'!$C$2:$C$57,0),MATCH(Q$2,'raw ISTD Area'!$C$2:$CJ$2,0)))/'raw ISTD Area Cal'!$AJ47</f>
        <v>1.1316480461308758</v>
      </c>
      <c r="R47" s="117">
        <f>(INDEX('raw ISTD Area'!$C$2:$CJ$57,MATCH($A47,'raw ISTD Area'!$C$2:$C$57,0),MATCH(R$2,'raw ISTD Area'!$C$2:$CJ$2,0)))/'raw ISTD Area Cal'!$AJ47</f>
        <v>0.46439787880348044</v>
      </c>
      <c r="S47" s="117">
        <f>(INDEX('raw ISTD Area'!$C$2:$CJ$57,MATCH($A47,'raw ISTD Area'!$C$2:$C$57,0),MATCH(S$2,'raw ISTD Area'!$C$2:$CJ$2,0)))/'raw ISTD Area Cal'!$AJ47</f>
        <v>0.96895433249240592</v>
      </c>
      <c r="T47" s="117">
        <f>(INDEX('raw ISTD Area'!$C$2:$CJ$57,MATCH($A47,'raw ISTD Area'!$C$2:$C$57,0),MATCH(T$2,'raw ISTD Area'!$C$2:$CJ$2,0)))/'raw ISTD Area Cal'!$AJ47</f>
        <v>0.95556814086392428</v>
      </c>
      <c r="U47" s="117">
        <f>(INDEX('raw ISTD Area'!$C$2:$CJ$57,MATCH($A47,'raw ISTD Area'!$C$2:$C$57,0),MATCH(U$2,'raw ISTD Area'!$C$2:$CJ$2,0)))/'raw ISTD Area Cal'!$AJ47</f>
        <v>0.94527107038047675</v>
      </c>
      <c r="V47" s="117">
        <f>(INDEX('raw ISTD Area'!$C$2:$CJ$57,MATCH($A47,'raw ISTD Area'!$C$2:$C$57,0),MATCH(V$2,'raw ISTD Area'!$C$2:$CJ$2,0)))/'raw ISTD Area Cal'!$AJ47</f>
        <v>1.0297070483447459E-3</v>
      </c>
      <c r="W47" s="117">
        <f>(INDEX('raw ISTD Area'!$C$2:$CJ$57,MATCH($A47,'raw ISTD Area'!$C$2:$C$57,0),MATCH(W$2,'raw ISTD Area'!$C$2:$CJ$2,0)))/'raw ISTD Area Cal'!$AJ47</f>
        <v>5.1485352417237294E-4</v>
      </c>
      <c r="X47" s="117">
        <f>(INDEX('raw ISTD Area'!$C$2:$CJ$57,MATCH($A47,'raw ISTD Area'!$C$2:$C$57,0),MATCH(X$2,'raw ISTD Area'!$C$2:$CJ$2,0)))/'raw ISTD Area Cal'!$AJ47</f>
        <v>1.5445605725171189E-3</v>
      </c>
      <c r="Y47" s="117">
        <f>(INDEX('raw ISTD Area'!$C$2:$CJ$57,MATCH($A47,'raw ISTD Area'!$C$2:$C$57,0),MATCH(Y$2,'raw ISTD Area'!$C$2:$CJ$2,0)))/'raw ISTD Area Cal'!$AJ47</f>
        <v>1.1965195901765948</v>
      </c>
      <c r="Z47" s="117">
        <f>(INDEX('raw ISTD Area'!$C$2:$CJ$57,MATCH($A47,'raw ISTD Area'!$C$2:$C$57,0),MATCH(Z$2,'raw ISTD Area'!$C$2:$CJ$2,0)))/'raw ISTD Area Cal'!$AJ47</f>
        <v>0.48087319157699637</v>
      </c>
      <c r="AA47" s="117">
        <f>(INDEX('raw ISTD Area'!$C$2:$CJ$57,MATCH($A47,'raw ISTD Area'!$C$2:$C$57,0),MATCH(AA$2,'raw ISTD Area'!$C$2:$CJ$2,0)))/'raw ISTD Area Cal'!$AJ47</f>
        <v>0.46542758585182514</v>
      </c>
      <c r="AB47" s="117">
        <f>(INDEX('raw ISTD Area'!$C$2:$CJ$57,MATCH($A47,'raw ISTD Area'!$C$2:$C$57,0),MATCH(AB$2,'raw ISTD Area'!$C$2:$CJ$2,0)))/'raw ISTD Area Cal'!$AJ47</f>
        <v>0.16887195592853835</v>
      </c>
      <c r="AC47" s="117">
        <f>(INDEX('raw ISTD Area'!$C$2:$CJ$57,MATCH($A47,'raw ISTD Area'!$C$2:$C$57,0),MATCH(AC$2,'raw ISTD Area'!$C$2:$CJ$2,0)))/'raw ISTD Area Cal'!$AJ47</f>
        <v>0.47778407043196214</v>
      </c>
      <c r="AD47" s="117">
        <f>(INDEX('raw ISTD Area'!$C$2:$CJ$57,MATCH($A47,'raw ISTD Area'!$C$2:$C$57,0),MATCH(AD$2,'raw ISTD Area'!$C$2:$CJ$2,0)))/'raw ISTD Area Cal'!$AJ47</f>
        <v>0.39180353189517581</v>
      </c>
      <c r="AE47" s="117">
        <f>(INDEX('raw ISTD Area'!$C$2:$CJ$57,MATCH($A47,'raw ISTD Area'!$C$2:$C$57,0),MATCH(AE$2,'raw ISTD Area'!$C$2:$CJ$2,0)))/'raw ISTD Area Cal'!$AJ47</f>
        <v>0.31045667507594088</v>
      </c>
      <c r="AF47" s="117">
        <f>(INDEX('raw ISTD Area'!$C$2:$CJ$57,MATCH($A47,'raw ISTD Area'!$C$2:$C$57,0),MATCH(AF$2,'raw ISTD Area'!$C$2:$CJ$2,0)))/'raw ISTD Area Cal'!$AJ47</f>
        <v>0.46748699994851467</v>
      </c>
      <c r="AG47" s="117">
        <f>(INDEX('raw ISTD Area'!$C$2:$CJ$57,MATCH($A47,'raw ISTD Area'!$C$2:$C$57,0),MATCH(AG$2,'raw ISTD Area'!$C$2:$CJ$2,0)))/'raw ISTD Area Cal'!$AJ47</f>
        <v>0.46491273232765279</v>
      </c>
      <c r="AH47" s="117">
        <f>(INDEX('raw ISTD Area'!$C$2:$CJ$57,MATCH($A47,'raw ISTD Area'!$C$2:$C$57,0),MATCH(AH$2,'raw ISTD Area'!$C$2:$CJ$2,0)))/'raw ISTD Area Cal'!$AJ47</f>
        <v>0.22138701539412037</v>
      </c>
      <c r="AI47" s="117">
        <f>(INDEX('raw ISTD Area'!$C$2:$CJ$57,MATCH($A47,'raw ISTD Area'!$C$2:$C$57,0),MATCH(AI$2,'raw ISTD Area'!$C$2:$CJ$2,0)))/'raw ISTD Area Cal'!$AJ47</f>
        <v>0.35988261339648869</v>
      </c>
      <c r="AJ47" s="117">
        <f>(INDEX('raw ISTD Area'!$C$2:$CJ$57,MATCH($A47,'raw ISTD Area'!$C$2:$C$57,0),MATCH(AJ$2,'raw ISTD Area'!$C$2:$CJ$2,0)))/'raw ISTD Area Cal'!$AJ47</f>
        <v>0.42063532924882874</v>
      </c>
      <c r="AK47" s="117">
        <f>(INDEX('raw ISTD Area'!$C$2:$CJ$57,MATCH($A47,'raw ISTD Area'!$C$2:$C$57,0),MATCH(AK$2,'raw ISTD Area'!$C$2:$CJ$2,0)))/'raw ISTD Area Cal'!$AJ47</f>
        <v>0.49528909025382278</v>
      </c>
      <c r="AL47" s="117">
        <f>(INDEX('raw ISTD Area'!$C$2:$CJ$57,MATCH($A47,'raw ISTD Area'!$C$2:$C$57,0),MATCH(AL$2,'raw ISTD Area'!$C$2:$CJ$2,0)))/'raw ISTD Area Cal'!$AJ47</f>
        <v>1.5445605725171189E-3</v>
      </c>
      <c r="AM47" s="117">
        <f>(INDEX('raw ISTD Area'!$C$2:$CJ$57,MATCH($A47,'raw ISTD Area'!$C$2:$C$57,0),MATCH(AM$2,'raw ISTD Area'!$C$2:$CJ$2,0)))/'raw ISTD Area Cal'!$AJ47</f>
        <v>1.5445605725171189E-3</v>
      </c>
      <c r="AN47" s="117">
        <f>(INDEX('raw ISTD Area'!$C$2:$CJ$57,MATCH($A47,'raw ISTD Area'!$C$2:$C$57,0),MATCH(AN$2,'raw ISTD Area'!$C$2:$CJ$2,0)))/'raw ISTD Area Cal'!$AJ47</f>
        <v>2.5742676208618648E-3</v>
      </c>
      <c r="AO47" s="117">
        <f>(INDEX('raw ISTD Area'!$C$2:$CJ$57,MATCH($A47,'raw ISTD Area'!$C$2:$C$57,0),MATCH(AO$2,'raw ISTD Area'!$C$2:$CJ$2,0)))/'raw ISTD Area Cal'!$AJ47</f>
        <v>1.2274108016269372</v>
      </c>
      <c r="AP47" s="117">
        <f>(INDEX('raw ISTD Area'!$C$2:$CJ$57,MATCH($A47,'raw ISTD Area'!$C$2:$C$57,0),MATCH(AP$2,'raw ISTD Area'!$C$2:$CJ$2,0)))/'raw ISTD Area Cal'!$AJ47</f>
        <v>1.1671729392987695</v>
      </c>
      <c r="AQ47" s="117">
        <f>(INDEX('raw ISTD Area'!$C$2:$CJ$57,MATCH($A47,'raw ISTD Area'!$C$2:$C$57,0),MATCH(AQ$2,'raw ISTD Area'!$C$2:$CJ$2,0)))/'raw ISTD Area Cal'!$AJ47</f>
        <v>1.5445605725171189E-3</v>
      </c>
      <c r="AR47" s="117">
        <f>(INDEX('raw ISTD Area'!$C$2:$CJ$57,MATCH($A47,'raw ISTD Area'!$C$2:$C$57,0),MATCH(AR$2,'raw ISTD Area'!$C$2:$CJ$2,0)))/'raw ISTD Area Cal'!$AJ47</f>
        <v>5.1485352417237294E-4</v>
      </c>
      <c r="AS47" s="117">
        <f>(INDEX('raw ISTD Area'!$C$2:$CJ$57,MATCH($A47,'raw ISTD Area'!$C$2:$C$57,0),MATCH(AS$2,'raw ISTD Area'!$C$2:$CJ$2,0)))/'raw ISTD Area Cal'!$AJ47</f>
        <v>5.1485352417237294E-4</v>
      </c>
      <c r="AT47" s="117">
        <f>(INDEX('raw ISTD Area'!$C$2:$CJ$57,MATCH($A47,'raw ISTD Area'!$C$2:$C$57,0),MATCH(AT$2,'raw ISTD Area'!$C$2:$CJ$2,0)))/'raw ISTD Area Cal'!$AJ47</f>
        <v>1.2819852751892087</v>
      </c>
      <c r="AU47" s="117">
        <f>(INDEX('raw ISTD Area'!$C$2:$CJ$57,MATCH($A47,'raw ISTD Area'!$C$2:$C$57,0),MATCH(AU$2,'raw ISTD Area'!$C$2:$CJ$2,0)))/'raw ISTD Area Cal'!$AJ47</f>
        <v>0.30479328631004482</v>
      </c>
      <c r="AV47" s="117">
        <f>(INDEX('raw ISTD Area'!$C$2:$CJ$57,MATCH($A47,'raw ISTD Area'!$C$2:$C$57,0),MATCH(AV$2,'raw ISTD Area'!$C$2:$CJ$2,0)))/'raw ISTD Area Cal'!$AJ47</f>
        <v>0.35421922463059258</v>
      </c>
      <c r="AW47" s="117">
        <f>(INDEX('raw ISTD Area'!$C$2:$CJ$57,MATCH($A47,'raw ISTD Area'!$C$2:$C$57,0),MATCH(AW$2,'raw ISTD Area'!$C$2:$CJ$2,0)))/'raw ISTD Area Cal'!$AJ47</f>
        <v>0.45770478298923956</v>
      </c>
      <c r="AX47" s="117">
        <f>(INDEX('raw ISTD Area'!$C$2:$CJ$57,MATCH($A47,'raw ISTD Area'!$C$2:$C$57,0),MATCH(AX$2,'raw ISTD Area'!$C$2:$CJ$2,0)))/'raw ISTD Area Cal'!$AJ47</f>
        <v>0.40930855171703651</v>
      </c>
      <c r="AY47" s="117">
        <f>(INDEX('raw ISTD Area'!$C$2:$CJ$57,MATCH($A47,'raw ISTD Area'!$C$2:$C$57,0),MATCH(AY$2,'raw ISTD Area'!$C$2:$CJ$2,0)))/'raw ISTD Area Cal'!$AJ47</f>
        <v>0.44946712660248161</v>
      </c>
      <c r="AZ47" s="117">
        <f>(INDEX('raw ISTD Area'!$C$2:$CJ$57,MATCH($A47,'raw ISTD Area'!$C$2:$C$57,0),MATCH(AZ$2,'raw ISTD Area'!$C$2:$CJ$2,0)))/'raw ISTD Area Cal'!$AJ47</f>
        <v>0.31354579622097511</v>
      </c>
      <c r="BA47" s="117">
        <f>(INDEX('raw ISTD Area'!$C$2:$CJ$57,MATCH($A47,'raw ISTD Area'!$C$2:$C$57,0),MATCH(BA$2,'raw ISTD Area'!$C$2:$CJ$2,0)))/'raw ISTD Area Cal'!$AJ47</f>
        <v>0.50558616073727025</v>
      </c>
      <c r="BB47" s="117">
        <f>(INDEX('raw ISTD Area'!$C$2:$CJ$57,MATCH($A47,'raw ISTD Area'!$C$2:$C$57,0),MATCH(BB$2,'raw ISTD Area'!$C$2:$CJ$2,0)))/'raw ISTD Area Cal'!$AJ47</f>
        <v>0.4968336508263399</v>
      </c>
      <c r="BC47" s="117">
        <f>(INDEX('raw ISTD Area'!$C$2:$CJ$57,MATCH($A47,'raw ISTD Area'!$C$2:$C$57,0),MATCH(BC$2,'raw ISTD Area'!$C$2:$CJ$2,0)))/'raw ISTD Area Cal'!$AJ47</f>
        <v>1.0297070483447459E-3</v>
      </c>
      <c r="BD47" s="117">
        <f>(INDEX('raw ISTD Area'!$C$2:$CJ$57,MATCH($A47,'raw ISTD Area'!$C$2:$C$57,0),MATCH(BD$2,'raw ISTD Area'!$C$2:$CJ$2,0)))/'raw ISTD Area Cal'!$AJ47</f>
        <v>1.0297070483447459E-3</v>
      </c>
      <c r="BE47" s="117">
        <f>(INDEX('raw ISTD Area'!$C$2:$CJ$57,MATCH($A47,'raw ISTD Area'!$C$2:$C$57,0),MATCH(BE$2,'raw ISTD Area'!$C$2:$CJ$2,0)))/'raw ISTD Area Cal'!$AJ47</f>
        <v>1.0297070483447459E-3</v>
      </c>
      <c r="BF47" s="117">
        <f>(INDEX('raw ISTD Area'!$C$2:$CJ$57,MATCH($A47,'raw ISTD Area'!$C$2:$C$57,0),MATCH(BF$2,'raw ISTD Area'!$C$2:$CJ$2,0)))/'raw ISTD Area Cal'!$AJ47</f>
        <v>1.2711733511815888</v>
      </c>
      <c r="BG47" s="117">
        <f>(INDEX('raw ISTD Area'!$C$2:$CJ$57,MATCH($A47,'raw ISTD Area'!$C$2:$C$57,0),MATCH(BG$2,'raw ISTD Area'!$C$2:$CJ$2,0)))/'raw ISTD Area Cal'!$AJ47</f>
        <v>1.2212325593368687</v>
      </c>
      <c r="BH47" s="117">
        <f>(INDEX('raw ISTD Area'!$C$2:$CJ$57,MATCH($A47,'raw ISTD Area'!$C$2:$C$57,0),MATCH(BH$2,'raw ISTD Area'!$C$2:$CJ$2,0)))/'raw ISTD Area Cal'!$AJ47</f>
        <v>1.0297070483447459E-3</v>
      </c>
      <c r="BI47" s="117">
        <f>(INDEX('raw ISTD Area'!$C$2:$CJ$57,MATCH($A47,'raw ISTD Area'!$C$2:$C$57,0),MATCH(BI$2,'raw ISTD Area'!$C$2:$CJ$2,0)))/'raw ISTD Area Cal'!$AJ47</f>
        <v>1.5445605725171189E-3</v>
      </c>
      <c r="BJ47" s="117">
        <f>(INDEX('raw ISTD Area'!$C$2:$CJ$57,MATCH($A47,'raw ISTD Area'!$C$2:$C$57,0),MATCH(BJ$2,'raw ISTD Area'!$C$2:$CJ$2,0)))/'raw ISTD Area Cal'!$AJ47</f>
        <v>5.1485352417237294E-4</v>
      </c>
      <c r="BK47" s="117">
        <f>(INDEX('raw ISTD Area'!$C$2:$CJ$57,MATCH($A47,'raw ISTD Area'!$C$2:$C$57,0),MATCH(BK$2,'raw ISTD Area'!$C$2:$CJ$2,0)))/'raw ISTD Area Cal'!$AJ47</f>
        <v>1.2922823456726562</v>
      </c>
      <c r="BL47" s="117">
        <f>(INDEX('raw ISTD Area'!$C$2:$CJ$57,MATCH($A47,'raw ISTD Area'!$C$2:$C$57,0),MATCH(BL$2,'raw ISTD Area'!$C$2:$CJ$2,0)))/'raw ISTD Area Cal'!$AJ47</f>
        <v>0.46851670699685938</v>
      </c>
      <c r="BM47" s="117">
        <f>(INDEX('raw ISTD Area'!$C$2:$CJ$57,MATCH($A47,'raw ISTD Area'!$C$2:$C$57,0),MATCH(BM$2,'raw ISTD Area'!$C$2:$CJ$2,0)))/'raw ISTD Area Cal'!$AJ47</f>
        <v>0.42372445039386297</v>
      </c>
      <c r="BN47" s="117">
        <f>(INDEX('raw ISTD Area'!$C$2:$CJ$57,MATCH($A47,'raw ISTD Area'!$C$2:$C$57,0),MATCH(BN$2,'raw ISTD Area'!$C$2:$CJ$2,0)))/'raw ISTD Area Cal'!$AJ47</f>
        <v>0.39025897132265869</v>
      </c>
      <c r="BO47" s="117">
        <f>(INDEX('raw ISTD Area'!$C$2:$CJ$57,MATCH($A47,'raw ISTD Area'!$C$2:$C$57,0),MATCH(BO$2,'raw ISTD Area'!$C$2:$CJ$2,0)))/'raw ISTD Area Cal'!$AJ47</f>
        <v>0.43402152087731044</v>
      </c>
      <c r="BP47" s="117">
        <f>(INDEX('raw ISTD Area'!$C$2:$CJ$57,MATCH($A47,'raw ISTD Area'!$C$2:$C$57,0),MATCH(BP$2,'raw ISTD Area'!$C$2:$CJ$2,0)))/'raw ISTD Area Cal'!$AJ47</f>
        <v>5.1485352417237294E-4</v>
      </c>
      <c r="BQ47" s="117">
        <f>(INDEX('raw ISTD Area'!$C$2:$CJ$57,MATCH($A47,'raw ISTD Area'!$C$2:$C$57,0),MATCH(BQ$2,'raw ISTD Area'!$C$2:$CJ$2,0)))/'raw ISTD Area Cal'!$AJ47</f>
        <v>1.0297070483447459E-3</v>
      </c>
      <c r="BR47" s="117">
        <f>(INDEX('raw ISTD Area'!$C$2:$CJ$57,MATCH($A47,'raw ISTD Area'!$C$2:$C$57,0),MATCH(BR$2,'raw ISTD Area'!$C$2:$CJ$2,0)))/'raw ISTD Area Cal'!$AJ47</f>
        <v>5.1485352417237294E-4</v>
      </c>
      <c r="BS47" s="117">
        <f>(INDEX('raw ISTD Area'!$C$2:$CJ$57,MATCH($A47,'raw ISTD Area'!$C$2:$C$57,0),MATCH(BS$2,'raw ISTD Area'!$C$2:$CJ$2,0)))/'raw ISTD Area Cal'!$AJ47</f>
        <v>1.1954898831282501</v>
      </c>
      <c r="BT47" s="117">
        <f>(INDEX('raw ISTD Area'!$C$2:$CJ$57,MATCH($A47,'raw ISTD Area'!$C$2:$C$57,0),MATCH(BT$2,'raw ISTD Area'!$C$2:$CJ$2,0)))/'raw ISTD Area Cal'!$AJ47</f>
        <v>1.2001235648458013</v>
      </c>
      <c r="BU47" s="117">
        <f>(INDEX('raw ISTD Area'!$C$2:$CJ$57,MATCH($A47,'raw ISTD Area'!$C$2:$C$57,0),MATCH(BU$2,'raw ISTD Area'!$C$2:$CJ$2,0)))/'raw ISTD Area Cal'!$AJ47</f>
        <v>1.2675693765123823</v>
      </c>
      <c r="BV47" s="117">
        <f>(INDEX('raw ISTD Area'!$C$2:$CJ$57,MATCH($A47,'raw ISTD Area'!$C$2:$C$57,0),MATCH(BV$2,'raw ISTD Area'!$C$2:$CJ$2,0)))/'raw ISTD Area Cal'!$AJ47</f>
        <v>0.54162590742933636</v>
      </c>
      <c r="BW47" s="117">
        <f>(INDEX('raw ISTD Area'!$C$2:$CJ$57,MATCH($A47,'raw ISTD Area'!$C$2:$C$57,0),MATCH(BW$2,'raw ISTD Area'!$C$2:$CJ$2,0)))/'raw ISTD Area Cal'!$AJ47</f>
        <v>1.2675693765123823</v>
      </c>
      <c r="BX47" s="117">
        <f>(INDEX('raw ISTD Area'!$C$2:$CJ$57,MATCH($A47,'raw ISTD Area'!$C$2:$C$57,0),MATCH(BX$2,'raw ISTD Area'!$C$2:$CJ$2,0)))/'raw ISTD Area Cal'!$AJ47</f>
        <v>1.3447974051382383</v>
      </c>
      <c r="BY47" s="117">
        <f>(INDEX('raw ISTD Area'!$C$2:$CJ$57,MATCH($A47,'raw ISTD Area'!$C$2:$C$57,0),MATCH(BY$2,'raw ISTD Area'!$C$2:$CJ$2,0)))/'raw ISTD Area Cal'!$AJ47</f>
        <v>0.57303197240385106</v>
      </c>
      <c r="BZ47" s="117">
        <f>(INDEX('raw ISTD Area'!$C$2:$CJ$57,MATCH($A47,'raw ISTD Area'!$C$2:$C$57,0),MATCH(BZ$2,'raw ISTD Area'!$C$2:$CJ$2,0)))/'raw ISTD Area Cal'!$AJ47</f>
        <v>1.3180250218812748</v>
      </c>
      <c r="CA47" s="117">
        <f>(INDEX('raw ISTD Area'!$C$2:$CJ$57,MATCH($A47,'raw ISTD Area'!$C$2:$C$57,0),MATCH(CA$2,'raw ISTD Area'!$C$2:$CJ$2,0)))/'raw ISTD Area Cal'!$AJ47</f>
        <v>1.3447974051382383</v>
      </c>
      <c r="CB47" s="117">
        <f>(INDEX('raw ISTD Area'!$C$2:$CJ$57,MATCH($A47,'raw ISTD Area'!$C$2:$C$57,0),MATCH(CB$2,'raw ISTD Area'!$C$2:$CJ$2,0)))/'raw ISTD Area Cal'!$AJ47</f>
        <v>1.3576687432425476</v>
      </c>
      <c r="CC47" s="117">
        <f>(INDEX('raw ISTD Area'!$C$2:$CJ$57,MATCH($A47,'raw ISTD Area'!$C$2:$C$57,0),MATCH(CC$2,'raw ISTD Area'!$C$2:$CJ$2,0)))/'raw ISTD Area Cal'!$AJ47</f>
        <v>1.2418267003037635</v>
      </c>
      <c r="CD47" s="117">
        <f>(INDEX('raw ISTD Area'!$C$2:$CJ$57,MATCH($A47,'raw ISTD Area'!$C$2:$C$57,0),MATCH(CD$2,'raw ISTD Area'!$C$2:$CJ$2,0)))/'raw ISTD Area Cal'!$AJ47</f>
        <v>1.2814704216650363</v>
      </c>
      <c r="CE47" s="117">
        <f>(INDEX('raw ISTD Area'!$C$2:$CJ$57,MATCH($A47,'raw ISTD Area'!$C$2:$C$57,0),MATCH(CE$2,'raw ISTD Area'!$C$2:$CJ$2,0)))/'raw ISTD Area Cal'!$AJ47</f>
        <v>0.42115018277300109</v>
      </c>
      <c r="CF47" s="117">
        <f>(INDEX('raw ISTD Area'!$C$2:$CJ$57,MATCH($A47,'raw ISTD Area'!$C$2:$C$57,0),MATCH(CF$2,'raw ISTD Area'!$C$2:$CJ$2,0)))/'raw ISTD Area Cal'!$AJ47</f>
        <v>1.0142614426195748</v>
      </c>
      <c r="CG47" s="117">
        <f>(INDEX('raw ISTD Area'!$C$2:$CJ$57,MATCH($A47,'raw ISTD Area'!$C$2:$C$57,0),MATCH(CG$2,'raw ISTD Area'!$C$2:$CJ$2,0)))/'raw ISTD Area Cal'!$AJ47</f>
        <v>1.0116871749987129</v>
      </c>
      <c r="CH47" s="117">
        <f>(INDEX('raw ISTD Area'!$C$2:$CJ$57,MATCH($A47,'raw ISTD Area'!$C$2:$C$57,0),MATCH(CH$2,'raw ISTD Area'!$C$2:$CJ$2,0)))/'raw ISTD Area Cal'!$AJ47</f>
        <v>0.48241775214951349</v>
      </c>
      <c r="CJ47" s="148">
        <f t="shared" si="0"/>
        <v>0.40081346856819228</v>
      </c>
    </row>
    <row r="48" spans="1:88" x14ac:dyDescent="0.25">
      <c r="A48" s="101" t="s">
        <v>176</v>
      </c>
      <c r="C48" s="117">
        <f>(INDEX('raw ISTD Area'!$C$2:$CJ$57,MATCH($A48,'raw ISTD Area'!$C$2:$C$57,0),MATCH(C$2,'raw ISTD Area'!$C$2:$CJ$2,0)))/'raw ISTD Area Cal'!$AJ48</f>
        <v>4.924062745690214E-5</v>
      </c>
      <c r="D48" s="117">
        <f>(INDEX('raw ISTD Area'!$C$2:$CJ$57,MATCH($A48,'raw ISTD Area'!$C$2:$C$57,0),MATCH(D$2,'raw ISTD Area'!$C$2:$CJ$2,0)))/'raw ISTD Area Cal'!$AJ48</f>
        <v>9.8481254913804279E-5</v>
      </c>
      <c r="E48" s="117">
        <f>(INDEX('raw ISTD Area'!$C$2:$CJ$57,MATCH($A48,'raw ISTD Area'!$C$2:$C$57,0),MATCH(E$2,'raw ISTD Area'!$C$2:$CJ$2,0)))/'raw ISTD Area Cal'!$AJ48</f>
        <v>4.924062745690214E-5</v>
      </c>
      <c r="F48" s="117">
        <f>(INDEX('raw ISTD Area'!$C$2:$CJ$57,MATCH($A48,'raw ISTD Area'!$C$2:$C$57,0),MATCH(F$2,'raw ISTD Area'!$C$2:$CJ$2,0)))/'raw ISTD Area Cal'!$AJ48</f>
        <v>0.92030732716950092</v>
      </c>
      <c r="G48" s="117">
        <f>(INDEX('raw ISTD Area'!$C$2:$CJ$57,MATCH($A48,'raw ISTD Area'!$C$2:$C$57,0),MATCH(G$2,'raw ISTD Area'!$C$2:$CJ$2,0)))/'raw ISTD Area Cal'!$AJ48</f>
        <v>0.95428336011476345</v>
      </c>
      <c r="H48" s="117">
        <f>(INDEX('raw ISTD Area'!$C$2:$CJ$57,MATCH($A48,'raw ISTD Area'!$C$2:$C$57,0),MATCH(H$2,'raw ISTD Area'!$C$2:$CJ$2,0)))/'raw ISTD Area Cal'!$AJ48</f>
        <v>0.93739382489704604</v>
      </c>
      <c r="I48" s="117">
        <f>(INDEX('raw ISTD Area'!$C$2:$CJ$57,MATCH($A48,'raw ISTD Area'!$C$2:$C$57,0),MATCH(I$2,'raw ISTD Area'!$C$2:$CJ$2,0)))/'raw ISTD Area Cal'!$AJ48</f>
        <v>1.0293260763590824</v>
      </c>
      <c r="J48" s="117">
        <f>(INDEX('raw ISTD Area'!$C$2:$CJ$57,MATCH($A48,'raw ISTD Area'!$C$2:$C$57,0),MATCH(J$2,'raw ISTD Area'!$C$2:$CJ$2,0)))/'raw ISTD Area Cal'!$AJ48</f>
        <v>0.94374586583898634</v>
      </c>
      <c r="K48" s="117">
        <f>(INDEX('raw ISTD Area'!$C$2:$CJ$57,MATCH($A48,'raw ISTD Area'!$C$2:$C$57,0),MATCH(K$2,'raw ISTD Area'!$C$2:$CJ$2,0)))/'raw ISTD Area Cal'!$AJ48</f>
        <v>0.98456634600075821</v>
      </c>
      <c r="L48" s="117">
        <f>(INDEX('raw ISTD Area'!$C$2:$CJ$57,MATCH($A48,'raw ISTD Area'!$C$2:$C$57,0),MATCH(L$2,'raw ISTD Area'!$C$2:$CJ$2,0)))/'raw ISTD Area Cal'!$AJ48</f>
        <v>0.98072557705911989</v>
      </c>
      <c r="M48" s="117">
        <f>(INDEX('raw ISTD Area'!$C$2:$CJ$57,MATCH($A48,'raw ISTD Area'!$C$2:$C$57,0),MATCH(M$2,'raw ISTD Area'!$C$2:$CJ$2,0)))/'raw ISTD Area Cal'!$AJ48</f>
        <v>1.0034255063167519</v>
      </c>
      <c r="N48" s="117">
        <f>(INDEX('raw ISTD Area'!$C$2:$CJ$57,MATCH($A48,'raw ISTD Area'!$C$2:$C$57,0),MATCH(N$2,'raw ISTD Area'!$C$2:$CJ$2,0)))/'raw ISTD Area Cal'!$AJ48</f>
        <v>1.0061829814543384</v>
      </c>
      <c r="O48" s="117">
        <f>(INDEX('raw ISTD Area'!$C$2:$CJ$57,MATCH($A48,'raw ISTD Area'!$C$2:$C$57,0),MATCH(O$2,'raw ISTD Area'!$C$2:$CJ$2,0)))/'raw ISTD Area Cal'!$AJ48</f>
        <v>0.96378680121394555</v>
      </c>
      <c r="P48" s="117">
        <f>(INDEX('raw ISTD Area'!$C$2:$CJ$57,MATCH($A48,'raw ISTD Area'!$C$2:$C$57,0),MATCH(P$2,'raw ISTD Area'!$C$2:$CJ$2,0)))/'raw ISTD Area Cal'!$AJ48</f>
        <v>0.9520675318792029</v>
      </c>
      <c r="Q48" s="117">
        <f>(INDEX('raw ISTD Area'!$C$2:$CJ$57,MATCH($A48,'raw ISTD Area'!$C$2:$C$57,0),MATCH(Q$2,'raw ISTD Area'!$C$2:$CJ$2,0)))/'raw ISTD Area Cal'!$AJ48</f>
        <v>1.0573439933820596</v>
      </c>
      <c r="R48" s="117">
        <f>(INDEX('raw ISTD Area'!$C$2:$CJ$57,MATCH($A48,'raw ISTD Area'!$C$2:$C$57,0),MATCH(R$2,'raw ISTD Area'!$C$2:$CJ$2,0)))/'raw ISTD Area Cal'!$AJ48</f>
        <v>1.0168189569850292</v>
      </c>
      <c r="S48" s="117">
        <f>(INDEX('raw ISTD Area'!$C$2:$CJ$57,MATCH($A48,'raw ISTD Area'!$C$2:$C$57,0),MATCH(S$2,'raw ISTD Area'!$C$2:$CJ$2,0)))/'raw ISTD Area Cal'!$AJ48</f>
        <v>0.99416826835485417</v>
      </c>
      <c r="T48" s="117">
        <f>(INDEX('raw ISTD Area'!$C$2:$CJ$57,MATCH($A48,'raw ISTD Area'!$C$2:$C$57,0),MATCH(T$2,'raw ISTD Area'!$C$2:$CJ$2,0)))/'raw ISTD Area Cal'!$AJ48</f>
        <v>1.0205612446717538</v>
      </c>
      <c r="U48" s="117">
        <f>(INDEX('raw ISTD Area'!$C$2:$CJ$57,MATCH($A48,'raw ISTD Area'!$C$2:$C$57,0),MATCH(U$2,'raw ISTD Area'!$C$2:$CJ$2,0)))/'raw ISTD Area Cal'!$AJ48</f>
        <v>0.9862405273342929</v>
      </c>
      <c r="V48" s="117">
        <f>(INDEX('raw ISTD Area'!$C$2:$CJ$57,MATCH($A48,'raw ISTD Area'!$C$2:$C$57,0),MATCH(V$2,'raw ISTD Area'!$C$2:$CJ$2,0)))/'raw ISTD Area Cal'!$AJ48</f>
        <v>4.924062745690214E-5</v>
      </c>
      <c r="W48" s="117">
        <f>(INDEX('raw ISTD Area'!$C$2:$CJ$57,MATCH($A48,'raw ISTD Area'!$C$2:$C$57,0),MATCH(W$2,'raw ISTD Area'!$C$2:$CJ$2,0)))/'raw ISTD Area Cal'!$AJ48</f>
        <v>4.924062745690214E-5</v>
      </c>
      <c r="X48" s="117">
        <f>(INDEX('raw ISTD Area'!$C$2:$CJ$57,MATCH($A48,'raw ISTD Area'!$C$2:$C$57,0),MATCH(X$2,'raw ISTD Area'!$C$2:$CJ$2,0)))/'raw ISTD Area Cal'!$AJ48</f>
        <v>1.4772188237070641E-4</v>
      </c>
      <c r="Y48" s="117">
        <f>(INDEX('raw ISTD Area'!$C$2:$CJ$57,MATCH($A48,'raw ISTD Area'!$C$2:$C$57,0),MATCH(Y$2,'raw ISTD Area'!$C$2:$CJ$2,0)))/'raw ISTD Area Cal'!$AJ48</f>
        <v>0.92764418066057941</v>
      </c>
      <c r="Z48" s="117">
        <f>(INDEX('raw ISTD Area'!$C$2:$CJ$57,MATCH($A48,'raw ISTD Area'!$C$2:$C$57,0),MATCH(Z$2,'raw ISTD Area'!$C$2:$CJ$2,0)))/'raw ISTD Area Cal'!$AJ48</f>
        <v>0.28323208913210113</v>
      </c>
      <c r="AA48" s="117">
        <f>(INDEX('raw ISTD Area'!$C$2:$CJ$57,MATCH($A48,'raw ISTD Area'!$C$2:$C$57,0),MATCH(AA$2,'raw ISTD Area'!$C$2:$CJ$2,0)))/'raw ISTD Area Cal'!$AJ48</f>
        <v>0.34148375141361631</v>
      </c>
      <c r="AB48" s="117">
        <f>(INDEX('raw ISTD Area'!$C$2:$CJ$57,MATCH($A48,'raw ISTD Area'!$C$2:$C$57,0),MATCH(AB$2,'raw ISTD Area'!$C$2:$CJ$2,0)))/'raw ISTD Area Cal'!$AJ48</f>
        <v>0.32380636615658848</v>
      </c>
      <c r="AC48" s="117">
        <f>(INDEX('raw ISTD Area'!$C$2:$CJ$57,MATCH($A48,'raw ISTD Area'!$C$2:$C$57,0),MATCH(AC$2,'raw ISTD Area'!$C$2:$CJ$2,0)))/'raw ISTD Area Cal'!$AJ48</f>
        <v>0.31031443423339727</v>
      </c>
      <c r="AD48" s="117">
        <f>(INDEX('raw ISTD Area'!$C$2:$CJ$57,MATCH($A48,'raw ISTD Area'!$C$2:$C$57,0),MATCH(AD$2,'raw ISTD Area'!$C$2:$CJ$2,0)))/'raw ISTD Area Cal'!$AJ48</f>
        <v>0.2905689426231795</v>
      </c>
      <c r="AE48" s="117">
        <f>(INDEX('raw ISTD Area'!$C$2:$CJ$57,MATCH($A48,'raw ISTD Area'!$C$2:$C$57,0),MATCH(AE$2,'raw ISTD Area'!$C$2:$CJ$2,0)))/'raw ISTD Area Cal'!$AJ48</f>
        <v>0.25437708144235643</v>
      </c>
      <c r="AF48" s="117">
        <f>(INDEX('raw ISTD Area'!$C$2:$CJ$57,MATCH($A48,'raw ISTD Area'!$C$2:$C$57,0),MATCH(AF$2,'raw ISTD Area'!$C$2:$CJ$2,0)))/'raw ISTD Area Cal'!$AJ48</f>
        <v>0.27619067940576408</v>
      </c>
      <c r="AG48" s="117">
        <f>(INDEX('raw ISTD Area'!$C$2:$CJ$57,MATCH($A48,'raw ISTD Area'!$C$2:$C$57,0),MATCH(AG$2,'raw ISTD Area'!$C$2:$CJ$2,0)))/'raw ISTD Area Cal'!$AJ48</f>
        <v>0.29327717713330914</v>
      </c>
      <c r="AH48" s="117">
        <f>(INDEX('raw ISTD Area'!$C$2:$CJ$57,MATCH($A48,'raw ISTD Area'!$C$2:$C$57,0),MATCH(AH$2,'raw ISTD Area'!$C$2:$CJ$2,0)))/'raw ISTD Area Cal'!$AJ48</f>
        <v>0.28229651721041998</v>
      </c>
      <c r="AI48" s="117">
        <f>(INDEX('raw ISTD Area'!$C$2:$CJ$57,MATCH($A48,'raw ISTD Area'!$C$2:$C$57,0),MATCH(AI$2,'raw ISTD Area'!$C$2:$CJ$2,0)))/'raw ISTD Area Cal'!$AJ48</f>
        <v>0.32877966952973559</v>
      </c>
      <c r="AJ48" s="117">
        <f>(INDEX('raw ISTD Area'!$C$2:$CJ$57,MATCH($A48,'raw ISTD Area'!$C$2:$C$57,0),MATCH(AJ$2,'raw ISTD Area'!$C$2:$CJ$2,0)))/'raw ISTD Area Cal'!$AJ48</f>
        <v>0.35034706435585872</v>
      </c>
      <c r="AK48" s="117">
        <f>(INDEX('raw ISTD Area'!$C$2:$CJ$57,MATCH($A48,'raw ISTD Area'!$C$2:$C$57,0),MATCH(AK$2,'raw ISTD Area'!$C$2:$CJ$2,0)))/'raw ISTD Area Cal'!$AJ48</f>
        <v>0.36442988380853275</v>
      </c>
      <c r="AL48" s="117">
        <f>(INDEX('raw ISTD Area'!$C$2:$CJ$57,MATCH($A48,'raw ISTD Area'!$C$2:$C$57,0),MATCH(AL$2,'raw ISTD Area'!$C$2:$CJ$2,0)))/'raw ISTD Area Cal'!$AJ48</f>
        <v>9.8481254913804282E-4</v>
      </c>
      <c r="AM48" s="117">
        <f>(INDEX('raw ISTD Area'!$C$2:$CJ$57,MATCH($A48,'raw ISTD Area'!$C$2:$C$57,0),MATCH(AM$2,'raw ISTD Area'!$C$2:$CJ$2,0)))/'raw ISTD Area Cal'!$AJ48</f>
        <v>8.8633129422423847E-4</v>
      </c>
      <c r="AN48" s="117">
        <f>(INDEX('raw ISTD Area'!$C$2:$CJ$57,MATCH($A48,'raw ISTD Area'!$C$2:$C$57,0),MATCH(AN$2,'raw ISTD Area'!$C$2:$CJ$2,0)))/'raw ISTD Area Cal'!$AJ48</f>
        <v>2.9544376474141282E-4</v>
      </c>
      <c r="AO48" s="117">
        <f>(INDEX('raw ISTD Area'!$C$2:$CJ$57,MATCH($A48,'raw ISTD Area'!$C$2:$C$57,0),MATCH(AO$2,'raw ISTD Area'!$C$2:$CJ$2,0)))/'raw ISTD Area Cal'!$AJ48</f>
        <v>0.96624883258679062</v>
      </c>
      <c r="AP48" s="117">
        <f>(INDEX('raw ISTD Area'!$C$2:$CJ$57,MATCH($A48,'raw ISTD Area'!$C$2:$C$57,0),MATCH(AP$2,'raw ISTD Area'!$C$2:$CJ$2,0)))/'raw ISTD Area Cal'!$AJ48</f>
        <v>0.96447616999834218</v>
      </c>
      <c r="AQ48" s="117">
        <f>(INDEX('raw ISTD Area'!$C$2:$CJ$57,MATCH($A48,'raw ISTD Area'!$C$2:$C$57,0),MATCH(AQ$2,'raw ISTD Area'!$C$2:$CJ$2,0)))/'raw ISTD Area Cal'!$AJ48</f>
        <v>1.9696250982760856E-4</v>
      </c>
      <c r="AR48" s="117">
        <f>(INDEX('raw ISTD Area'!$C$2:$CJ$57,MATCH($A48,'raw ISTD Area'!$C$2:$C$57,0),MATCH(AR$2,'raw ISTD Area'!$C$2:$CJ$2,0)))/'raw ISTD Area Cal'!$AJ48</f>
        <v>4.924062745690214E-5</v>
      </c>
      <c r="AS48" s="117">
        <f>(INDEX('raw ISTD Area'!$C$2:$CJ$57,MATCH($A48,'raw ISTD Area'!$C$2:$C$57,0),MATCH(AS$2,'raw ISTD Area'!$C$2:$CJ$2,0)))/'raw ISTD Area Cal'!$AJ48</f>
        <v>9.8481254913804279E-5</v>
      </c>
      <c r="AT48" s="117">
        <f>(INDEX('raw ISTD Area'!$C$2:$CJ$57,MATCH($A48,'raw ISTD Area'!$C$2:$C$57,0),MATCH(AT$2,'raw ISTD Area'!$C$2:$CJ$2,0)))/'raw ISTD Area Cal'!$AJ48</f>
        <v>0.97890367384321453</v>
      </c>
      <c r="AU48" s="117">
        <f>(INDEX('raw ISTD Area'!$C$2:$CJ$57,MATCH($A48,'raw ISTD Area'!$C$2:$C$57,0),MATCH(AU$2,'raw ISTD Area'!$C$2:$CJ$2,0)))/'raw ISTD Area Cal'!$AJ48</f>
        <v>0.30090947438912896</v>
      </c>
      <c r="AV48" s="117">
        <f>(INDEX('raw ISTD Area'!$C$2:$CJ$57,MATCH($A48,'raw ISTD Area'!$C$2:$C$57,0),MATCH(AV$2,'raw ISTD Area'!$C$2:$CJ$2,0)))/'raw ISTD Area Cal'!$AJ48</f>
        <v>0.36265722122008426</v>
      </c>
      <c r="AW48" s="117">
        <f>(INDEX('raw ISTD Area'!$C$2:$CJ$57,MATCH($A48,'raw ISTD Area'!$C$2:$C$57,0),MATCH(AW$2,'raw ISTD Area'!$C$2:$CJ$2,0)))/'raw ISTD Area Cal'!$AJ48</f>
        <v>0.26796749462046143</v>
      </c>
      <c r="AX48" s="117">
        <f>(INDEX('raw ISTD Area'!$C$2:$CJ$57,MATCH($A48,'raw ISTD Area'!$C$2:$C$57,0),MATCH(AX$2,'raw ISTD Area'!$C$2:$CJ$2,0)))/'raw ISTD Area Cal'!$AJ48</f>
        <v>0.37452421243719769</v>
      </c>
      <c r="AY48" s="117">
        <f>(INDEX('raw ISTD Area'!$C$2:$CJ$57,MATCH($A48,'raw ISTD Area'!$C$2:$C$57,0),MATCH(AY$2,'raw ISTD Area'!$C$2:$CJ$2,0)))/'raw ISTD Area Cal'!$AJ48</f>
        <v>0.38368296914418148</v>
      </c>
      <c r="AZ48" s="117">
        <f>(INDEX('raw ISTD Area'!$C$2:$CJ$57,MATCH($A48,'raw ISTD Area'!$C$2:$C$57,0),MATCH(AZ$2,'raw ISTD Area'!$C$2:$CJ$2,0)))/'raw ISTD Area Cal'!$AJ48</f>
        <v>0.31208709682184577</v>
      </c>
      <c r="BA48" s="117">
        <f>(INDEX('raw ISTD Area'!$C$2:$CJ$57,MATCH($A48,'raw ISTD Area'!$C$2:$C$57,0),MATCH(BA$2,'raw ISTD Area'!$C$2:$CJ$2,0)))/'raw ISTD Area Cal'!$AJ48</f>
        <v>0.34581692662982372</v>
      </c>
      <c r="BB48" s="117">
        <f>(INDEX('raw ISTD Area'!$C$2:$CJ$57,MATCH($A48,'raw ISTD Area'!$C$2:$C$57,0),MATCH(BB$2,'raw ISTD Area'!$C$2:$CJ$2,0)))/'raw ISTD Area Cal'!$AJ48</f>
        <v>0.35394163016021257</v>
      </c>
      <c r="BC48" s="117">
        <f>(INDEX('raw ISTD Area'!$C$2:$CJ$57,MATCH($A48,'raw ISTD Area'!$C$2:$C$57,0),MATCH(BC$2,'raw ISTD Area'!$C$2:$CJ$2,0)))/'raw ISTD Area Cal'!$AJ48</f>
        <v>9.8481254913804279E-5</v>
      </c>
      <c r="BD48" s="117">
        <f>(INDEX('raw ISTD Area'!$C$2:$CJ$57,MATCH($A48,'raw ISTD Area'!$C$2:$C$57,0),MATCH(BD$2,'raw ISTD Area'!$C$2:$CJ$2,0)))/'raw ISTD Area Cal'!$AJ48</f>
        <v>9.8481254913804279E-5</v>
      </c>
      <c r="BE48" s="117">
        <f>(INDEX('raw ISTD Area'!$C$2:$CJ$57,MATCH($A48,'raw ISTD Area'!$C$2:$C$57,0),MATCH(BE$2,'raw ISTD Area'!$C$2:$CJ$2,0)))/'raw ISTD Area Cal'!$AJ48</f>
        <v>9.8481254913804279E-5</v>
      </c>
      <c r="BF48" s="117">
        <f>(INDEX('raw ISTD Area'!$C$2:$CJ$57,MATCH($A48,'raw ISTD Area'!$C$2:$C$57,0),MATCH(BF$2,'raw ISTD Area'!$C$2:$CJ$2,0)))/'raw ISTD Area Cal'!$AJ48</f>
        <v>1.0560144964407232</v>
      </c>
      <c r="BG48" s="117">
        <f>(INDEX('raw ISTD Area'!$C$2:$CJ$57,MATCH($A48,'raw ISTD Area'!$C$2:$C$57,0),MATCH(BG$2,'raw ISTD Area'!$C$2:$CJ$2,0)))/'raw ISTD Area Cal'!$AJ48</f>
        <v>1.0508934711852054</v>
      </c>
      <c r="BH48" s="117">
        <f>(INDEX('raw ISTD Area'!$C$2:$CJ$57,MATCH($A48,'raw ISTD Area'!$C$2:$C$57,0),MATCH(BH$2,'raw ISTD Area'!$C$2:$CJ$2,0)))/'raw ISTD Area Cal'!$AJ48</f>
        <v>9.8481254913804279E-5</v>
      </c>
      <c r="BI48" s="117">
        <f>(INDEX('raw ISTD Area'!$C$2:$CJ$57,MATCH($A48,'raw ISTD Area'!$C$2:$C$57,0),MATCH(BI$2,'raw ISTD Area'!$C$2:$CJ$2,0)))/'raw ISTD Area Cal'!$AJ48</f>
        <v>1.4772188237070641E-4</v>
      </c>
      <c r="BJ48" s="117">
        <f>(INDEX('raw ISTD Area'!$C$2:$CJ$57,MATCH($A48,'raw ISTD Area'!$C$2:$C$57,0),MATCH(BJ$2,'raw ISTD Area'!$C$2:$CJ$2,0)))/'raw ISTD Area Cal'!$AJ48</f>
        <v>4.924062745690214E-5</v>
      </c>
      <c r="BK48" s="117">
        <f>(INDEX('raw ISTD Area'!$C$2:$CJ$57,MATCH($A48,'raw ISTD Area'!$C$2:$C$57,0),MATCH(BK$2,'raw ISTD Area'!$C$2:$CJ$2,0)))/'raw ISTD Area Cal'!$AJ48</f>
        <v>1.0484314398123604</v>
      </c>
      <c r="BL48" s="117">
        <f>(INDEX('raw ISTD Area'!$C$2:$CJ$57,MATCH($A48,'raw ISTD Area'!$C$2:$C$57,0),MATCH(BL$2,'raw ISTD Area'!$C$2:$CJ$2,0)))/'raw ISTD Area Cal'!$AJ48</f>
        <v>0.3126779843513286</v>
      </c>
      <c r="BM48" s="117">
        <f>(INDEX('raw ISTD Area'!$C$2:$CJ$57,MATCH($A48,'raw ISTD Area'!$C$2:$C$57,0),MATCH(BM$2,'raw ISTD Area'!$C$2:$CJ$2,0)))/'raw ISTD Area Cal'!$AJ48</f>
        <v>0.35280909572870384</v>
      </c>
      <c r="BN48" s="117">
        <f>(INDEX('raw ISTD Area'!$C$2:$CJ$57,MATCH($A48,'raw ISTD Area'!$C$2:$C$57,0),MATCH(BN$2,'raw ISTD Area'!$C$2:$CJ$2,0)))/'raw ISTD Area Cal'!$AJ48</f>
        <v>0.30795088411546595</v>
      </c>
      <c r="BO48" s="117">
        <f>(INDEX('raw ISTD Area'!$C$2:$CJ$57,MATCH($A48,'raw ISTD Area'!$C$2:$C$57,0),MATCH(BO$2,'raw ISTD Area'!$C$2:$CJ$2,0)))/'raw ISTD Area Cal'!$AJ48</f>
        <v>0.43858626875862733</v>
      </c>
      <c r="BP48" s="117">
        <f>(INDEX('raw ISTD Area'!$C$2:$CJ$57,MATCH($A48,'raw ISTD Area'!$C$2:$C$57,0),MATCH(BP$2,'raw ISTD Area'!$C$2:$CJ$2,0)))/'raw ISTD Area Cal'!$AJ48</f>
        <v>3.4468439219831494E-4</v>
      </c>
      <c r="BQ48" s="117">
        <f>(INDEX('raw ISTD Area'!$C$2:$CJ$57,MATCH($A48,'raw ISTD Area'!$C$2:$C$57,0),MATCH(BQ$2,'raw ISTD Area'!$C$2:$CJ$2,0)))/'raw ISTD Area Cal'!$AJ48</f>
        <v>4.924062745690214E-5</v>
      </c>
      <c r="BR48" s="117">
        <f>(INDEX('raw ISTD Area'!$C$2:$CJ$57,MATCH($A48,'raw ISTD Area'!$C$2:$C$57,0),MATCH(BR$2,'raw ISTD Area'!$C$2:$CJ$2,0)))/'raw ISTD Area Cal'!$AJ48</f>
        <v>1.9696250982760856E-4</v>
      </c>
      <c r="BS48" s="117">
        <f>(INDEX('raw ISTD Area'!$C$2:$CJ$57,MATCH($A48,'raw ISTD Area'!$C$2:$C$57,0),MATCH(BS$2,'raw ISTD Area'!$C$2:$CJ$2,0)))/'raw ISTD Area Cal'!$AJ48</f>
        <v>0.9295153245039417</v>
      </c>
      <c r="BT48" s="117">
        <f>(INDEX('raw ISTD Area'!$C$2:$CJ$57,MATCH($A48,'raw ISTD Area'!$C$2:$C$57,0),MATCH(BT$2,'raw ISTD Area'!$C$2:$CJ$2,0)))/'raw ISTD Area Cal'!$AJ48</f>
        <v>0.92409885548368242</v>
      </c>
      <c r="BU48" s="117">
        <f>(INDEX('raw ISTD Area'!$C$2:$CJ$57,MATCH($A48,'raw ISTD Area'!$C$2:$C$57,0),MATCH(BU$2,'raw ISTD Area'!$C$2:$CJ$2,0)))/'raw ISTD Area Cal'!$AJ48</f>
        <v>0.89883841359829164</v>
      </c>
      <c r="BV48" s="117">
        <f>(INDEX('raw ISTD Area'!$C$2:$CJ$57,MATCH($A48,'raw ISTD Area'!$C$2:$C$57,0),MATCH(BV$2,'raw ISTD Area'!$C$2:$CJ$2,0)))/'raw ISTD Area Cal'!$AJ48</f>
        <v>0.98796394929528453</v>
      </c>
      <c r="BW48" s="117">
        <f>(INDEX('raw ISTD Area'!$C$2:$CJ$57,MATCH($A48,'raw ISTD Area'!$C$2:$C$57,0),MATCH(BW$2,'raw ISTD Area'!$C$2:$CJ$2,0)))/'raw ISTD Area Cal'!$AJ48</f>
        <v>1.0488746054594724</v>
      </c>
      <c r="BX48" s="117">
        <f>(INDEX('raw ISTD Area'!$C$2:$CJ$57,MATCH($A48,'raw ISTD Area'!$C$2:$C$57,0),MATCH(BX$2,'raw ISTD Area'!$C$2:$CJ$2,0)))/'raw ISTD Area Cal'!$AJ48</f>
        <v>1.0512381555774037</v>
      </c>
      <c r="BY48" s="117">
        <f>(INDEX('raw ISTD Area'!$C$2:$CJ$57,MATCH($A48,'raw ISTD Area'!$C$2:$C$57,0),MATCH(BY$2,'raw ISTD Area'!$C$2:$CJ$2,0)))/'raw ISTD Area Cal'!$AJ48</f>
        <v>1.028045820045203</v>
      </c>
      <c r="BZ48" s="117">
        <f>(INDEX('raw ISTD Area'!$C$2:$CJ$57,MATCH($A48,'raw ISTD Area'!$C$2:$C$57,0),MATCH(BZ$2,'raw ISTD Area'!$C$2:$CJ$2,0)))/'raw ISTD Area Cal'!$AJ48</f>
        <v>1.0270610074960649</v>
      </c>
      <c r="CA48" s="117">
        <f>(INDEX('raw ISTD Area'!$C$2:$CJ$57,MATCH($A48,'raw ISTD Area'!$C$2:$C$57,0),MATCH(CA$2,'raw ISTD Area'!$C$2:$CJ$2,0)))/'raw ISTD Area Cal'!$AJ48</f>
        <v>1.0577871590291716</v>
      </c>
      <c r="CB48" s="117">
        <f>(INDEX('raw ISTD Area'!$C$2:$CJ$57,MATCH($A48,'raw ISTD Area'!$C$2:$C$57,0),MATCH(CB$2,'raw ISTD Area'!$C$2:$CJ$2,0)))/'raw ISTD Area Cal'!$AJ48</f>
        <v>1.0176068070243396</v>
      </c>
      <c r="CC48" s="117">
        <f>(INDEX('raw ISTD Area'!$C$2:$CJ$57,MATCH($A48,'raw ISTD Area'!$C$2:$C$57,0),MATCH(CC$2,'raw ISTD Area'!$C$2:$CJ$2,0)))/'raw ISTD Area Cal'!$AJ48</f>
        <v>1.0292275951041685</v>
      </c>
      <c r="CD48" s="117">
        <f>(INDEX('raw ISTD Area'!$C$2:$CJ$57,MATCH($A48,'raw ISTD Area'!$C$2:$C$57,0),MATCH(CD$2,'raw ISTD Area'!$C$2:$CJ$2,0)))/'raw ISTD Area Cal'!$AJ48</f>
        <v>1.0820627883654246</v>
      </c>
      <c r="CE48" s="117">
        <f>(INDEX('raw ISTD Area'!$C$2:$CJ$57,MATCH($A48,'raw ISTD Area'!$C$2:$C$57,0),MATCH(CE$2,'raw ISTD Area'!$C$2:$CJ$2,0)))/'raw ISTD Area Cal'!$AJ48</f>
        <v>1.0473973866357653</v>
      </c>
      <c r="CF48" s="117">
        <f>(INDEX('raw ISTD Area'!$C$2:$CJ$57,MATCH($A48,'raw ISTD Area'!$C$2:$C$57,0),MATCH(CF$2,'raw ISTD Area'!$C$2:$CJ$2,0)))/'raw ISTD Area Cal'!$AJ48</f>
        <v>1.0268148043587804</v>
      </c>
      <c r="CG48" s="117">
        <f>(INDEX('raw ISTD Area'!$C$2:$CJ$57,MATCH($A48,'raw ISTD Area'!$C$2:$C$57,0),MATCH(CG$2,'raw ISTD Area'!$C$2:$CJ$2,0)))/'raw ISTD Area Cal'!$AJ48</f>
        <v>0.96437768874342833</v>
      </c>
      <c r="CH48" s="117">
        <f>(INDEX('raw ISTD Area'!$C$2:$CJ$57,MATCH($A48,'raw ISTD Area'!$C$2:$C$57,0),MATCH(CH$2,'raw ISTD Area'!$C$2:$CJ$2,0)))/'raw ISTD Area Cal'!$AJ48</f>
        <v>0.97796810192153338</v>
      </c>
      <c r="CJ48" s="148">
        <f t="shared" si="0"/>
        <v>0.32003453409338978</v>
      </c>
    </row>
    <row r="49" spans="1:88" x14ac:dyDescent="0.25">
      <c r="A49" s="101" t="s">
        <v>149</v>
      </c>
      <c r="C49" s="117">
        <f>(INDEX('raw ISTD Area'!$C$2:$CJ$57,MATCH($A49,'raw ISTD Area'!$C$2:$C$57,0),MATCH(C$2,'raw ISTD Area'!$C$2:$CJ$2,0)))/'raw ISTD Area Cal'!$AJ49</f>
        <v>2.355491119898499E-3</v>
      </c>
      <c r="D49" s="117">
        <f>(INDEX('raw ISTD Area'!$C$2:$CJ$57,MATCH($A49,'raw ISTD Area'!$C$2:$C$57,0),MATCH(D$2,'raw ISTD Area'!$C$2:$CJ$2,0)))/'raw ISTD Area Cal'!$AJ49</f>
        <v>3.4507194750105398E-4</v>
      </c>
      <c r="E49" s="117">
        <f>(INDEX('raw ISTD Area'!$C$2:$CJ$57,MATCH($A49,'raw ISTD Area'!$C$2:$C$57,0),MATCH(E$2,'raw ISTD Area'!$C$2:$CJ$2,0)))/'raw ISTD Area Cal'!$AJ49</f>
        <v>7.5015640761098693E-5</v>
      </c>
      <c r="F49" s="117">
        <f>(INDEX('raw ISTD Area'!$C$2:$CJ$57,MATCH($A49,'raw ISTD Area'!$C$2:$C$57,0),MATCH(F$2,'raw ISTD Area'!$C$2:$CJ$2,0)))/'raw ISTD Area Cal'!$AJ49</f>
        <v>1.0291245724733609</v>
      </c>
      <c r="G49" s="117">
        <f>(INDEX('raw ISTD Area'!$C$2:$CJ$57,MATCH($A49,'raw ISTD Area'!$C$2:$C$57,0),MATCH(G$2,'raw ISTD Area'!$C$2:$CJ$2,0)))/'raw ISTD Area Cal'!$AJ49</f>
        <v>1.0516442678298425</v>
      </c>
      <c r="H49" s="117">
        <f>(INDEX('raw ISTD Area'!$C$2:$CJ$57,MATCH($A49,'raw ISTD Area'!$C$2:$C$57,0),MATCH(H$2,'raw ISTD Area'!$C$2:$CJ$2,0)))/'raw ISTD Area Cal'!$AJ49</f>
        <v>1.0523194085966925</v>
      </c>
      <c r="I49" s="117">
        <f>(INDEX('raw ISTD Area'!$C$2:$CJ$57,MATCH($A49,'raw ISTD Area'!$C$2:$C$57,0),MATCH(I$2,'raw ISTD Area'!$C$2:$CJ$2,0)))/'raw ISTD Area Cal'!$AJ49</f>
        <v>1.130455700013453</v>
      </c>
      <c r="J49" s="117">
        <f>(INDEX('raw ISTD Area'!$C$2:$CJ$57,MATCH($A49,'raw ISTD Area'!$C$2:$C$57,0),MATCH(J$2,'raw ISTD Area'!$C$2:$CJ$2,0)))/'raw ISTD Area Cal'!$AJ49</f>
        <v>1.0630616483536819</v>
      </c>
      <c r="K49" s="117">
        <f>(INDEX('raw ISTD Area'!$C$2:$CJ$57,MATCH($A49,'raw ISTD Area'!$C$2:$C$57,0),MATCH(K$2,'raw ISTD Area'!$C$2:$CJ$2,0)))/'raw ISTD Area Cal'!$AJ49</f>
        <v>1.0960085177759564</v>
      </c>
      <c r="L49" s="117">
        <f>(INDEX('raw ISTD Area'!$C$2:$CJ$57,MATCH($A49,'raw ISTD Area'!$C$2:$C$57,0),MATCH(L$2,'raw ISTD Area'!$C$2:$CJ$2,0)))/'raw ISTD Area Cal'!$AJ49</f>
        <v>1.0630616483536819</v>
      </c>
      <c r="M49" s="117">
        <f>(INDEX('raw ISTD Area'!$C$2:$CJ$57,MATCH($A49,'raw ISTD Area'!$C$2:$C$57,0),MATCH(M$2,'raw ISTD Area'!$C$2:$CJ$2,0)))/'raw ISTD Area Cal'!$AJ49</f>
        <v>1.1033600505705441</v>
      </c>
      <c r="N49" s="117">
        <f>(INDEX('raw ISTD Area'!$C$2:$CJ$57,MATCH($A49,'raw ISTD Area'!$C$2:$C$57,0),MATCH(N$2,'raw ISTD Area'!$C$2:$CJ$2,0)))/'raw ISTD Area Cal'!$AJ49</f>
        <v>1.1220089388637531</v>
      </c>
      <c r="O49" s="117">
        <f>(INDEX('raw ISTD Area'!$C$2:$CJ$57,MATCH($A49,'raw ISTD Area'!$C$2:$C$57,0),MATCH(O$2,'raw ISTD Area'!$C$2:$CJ$2,0)))/'raw ISTD Area Cal'!$AJ49</f>
        <v>1.0724536065769714</v>
      </c>
      <c r="P49" s="117">
        <f>(INDEX('raw ISTD Area'!$C$2:$CJ$57,MATCH($A49,'raw ISTD Area'!$C$2:$C$57,0),MATCH(P$2,'raw ISTD Area'!$C$2:$CJ$2,0)))/'raw ISTD Area Cal'!$AJ49</f>
        <v>1.0228982742901895</v>
      </c>
      <c r="Q49" s="117">
        <f>(INDEX('raw ISTD Area'!$C$2:$CJ$57,MATCH($A49,'raw ISTD Area'!$C$2:$C$57,0),MATCH(Q$2,'raw ISTD Area'!$C$2:$CJ$2,0)))/'raw ISTD Area Cal'!$AJ49</f>
        <v>1.0573754627839904</v>
      </c>
      <c r="R49" s="117">
        <f>(INDEX('raw ISTD Area'!$C$2:$CJ$57,MATCH($A49,'raw ISTD Area'!$C$2:$C$57,0),MATCH(R$2,'raw ISTD Area'!$C$2:$CJ$2,0)))/'raw ISTD Area Cal'!$AJ49</f>
        <v>0.97583346127667625</v>
      </c>
      <c r="S49" s="117">
        <f>(INDEX('raw ISTD Area'!$C$2:$CJ$57,MATCH($A49,'raw ISTD Area'!$C$2:$C$57,0),MATCH(S$2,'raw ISTD Area'!$C$2:$CJ$2,0)))/'raw ISTD Area Cal'!$AJ49</f>
        <v>0.83918497006625892</v>
      </c>
      <c r="T49" s="117">
        <f>(INDEX('raw ISTD Area'!$C$2:$CJ$57,MATCH($A49,'raw ISTD Area'!$C$2:$C$57,0),MATCH(T$2,'raw ISTD Area'!$C$2:$CJ$2,0)))/'raw ISTD Area Cal'!$AJ49</f>
        <v>0.7634941885383103</v>
      </c>
      <c r="U49" s="117">
        <f>(INDEX('raw ISTD Area'!$C$2:$CJ$57,MATCH($A49,'raw ISTD Area'!$C$2:$C$57,0),MATCH(U$2,'raw ISTD Area'!$C$2:$CJ$2,0)))/'raw ISTD Area Cal'!$AJ49</f>
        <v>0.71885988228545661</v>
      </c>
      <c r="V49" s="117">
        <f>(INDEX('raw ISTD Area'!$C$2:$CJ$57,MATCH($A49,'raw ISTD Area'!$C$2:$C$57,0),MATCH(V$2,'raw ISTD Area'!$C$2:$CJ$2,0)))/'raw ISTD Area Cal'!$AJ49</f>
        <v>1.5003128152219739E-4</v>
      </c>
      <c r="W49" s="117">
        <f>(INDEX('raw ISTD Area'!$C$2:$CJ$57,MATCH($A49,'raw ISTD Area'!$C$2:$C$57,0),MATCH(W$2,'raw ISTD Area'!$C$2:$CJ$2,0)))/'raw ISTD Area Cal'!$AJ49</f>
        <v>2.2504692228329608E-4</v>
      </c>
      <c r="X49" s="117">
        <f>(INDEX('raw ISTD Area'!$C$2:$CJ$57,MATCH($A49,'raw ISTD Area'!$C$2:$C$57,0),MATCH(X$2,'raw ISTD Area'!$C$2:$CJ$2,0)))/'raw ISTD Area Cal'!$AJ49</f>
        <v>2.1004379413107634E-4</v>
      </c>
      <c r="Y49" s="117">
        <f>(INDEX('raw ISTD Area'!$C$2:$CJ$57,MATCH($A49,'raw ISTD Area'!$C$2:$C$57,0),MATCH(Y$2,'raw ISTD Area'!$C$2:$CJ$2,0)))/'raw ISTD Area Cal'!$AJ49</f>
        <v>0.96854194099469748</v>
      </c>
      <c r="Z49" s="117">
        <f>(INDEX('raw ISTD Area'!$C$2:$CJ$57,MATCH($A49,'raw ISTD Area'!$C$2:$C$57,0),MATCH(Z$2,'raw ISTD Area'!$C$2:$CJ$2,0)))/'raw ISTD Area Cal'!$AJ49</f>
        <v>0.41282607423647832</v>
      </c>
      <c r="AA49" s="117">
        <f>(INDEX('raw ISTD Area'!$C$2:$CJ$57,MATCH($A49,'raw ISTD Area'!$C$2:$C$57,0),MATCH(AA$2,'raw ISTD Area'!$C$2:$CJ$2,0)))/'raw ISTD Area Cal'!$AJ49</f>
        <v>0.51792298694277761</v>
      </c>
      <c r="AB49" s="117">
        <f>(INDEX('raw ISTD Area'!$C$2:$CJ$57,MATCH($A49,'raw ISTD Area'!$C$2:$C$57,0),MATCH(AB$2,'raw ISTD Area'!$C$2:$CJ$2,0)))/'raw ISTD Area Cal'!$AJ49</f>
        <v>0.49150247826671861</v>
      </c>
      <c r="AC49" s="117">
        <f>(INDEX('raw ISTD Area'!$C$2:$CJ$57,MATCH($A49,'raw ISTD Area'!$C$2:$C$57,0),MATCH(AC$2,'raw ISTD Area'!$C$2:$CJ$2,0)))/'raw ISTD Area Cal'!$AJ49</f>
        <v>0.50473523729697645</v>
      </c>
      <c r="AD49" s="117">
        <f>(INDEX('raw ISTD Area'!$C$2:$CJ$57,MATCH($A49,'raw ISTD Area'!$C$2:$C$57,0),MATCH(AD$2,'raw ISTD Area'!$C$2:$CJ$2,0)))/'raw ISTD Area Cal'!$AJ49</f>
        <v>0.48815678068877366</v>
      </c>
      <c r="AE49" s="117">
        <f>(INDEX('raw ISTD Area'!$C$2:$CJ$57,MATCH($A49,'raw ISTD Area'!$C$2:$C$57,0),MATCH(AE$2,'raw ISTD Area'!$C$2:$CJ$2,0)))/'raw ISTD Area Cal'!$AJ49</f>
        <v>0.40115364053405139</v>
      </c>
      <c r="AF49" s="117">
        <f>(INDEX('raw ISTD Area'!$C$2:$CJ$57,MATCH($A49,'raw ISTD Area'!$C$2:$C$57,0),MATCH(AF$2,'raw ISTD Area'!$C$2:$CJ$2,0)))/'raw ISTD Area Cal'!$AJ49</f>
        <v>0.48478107685452421</v>
      </c>
      <c r="AG49" s="117">
        <f>(INDEX('raw ISTD Area'!$C$2:$CJ$57,MATCH($A49,'raw ISTD Area'!$C$2:$C$57,0),MATCH(AG$2,'raw ISTD Area'!$C$2:$CJ$2,0)))/'raw ISTD Area Cal'!$AJ49</f>
        <v>0.49912406736804626</v>
      </c>
      <c r="AH49" s="117">
        <f>(INDEX('raw ISTD Area'!$C$2:$CJ$57,MATCH($A49,'raw ISTD Area'!$C$2:$C$57,0),MATCH(AH$2,'raw ISTD Area'!$C$2:$CJ$2,0)))/'raw ISTD Area Cal'!$AJ49</f>
        <v>0.17802711865423942</v>
      </c>
      <c r="AI49" s="117">
        <f>(INDEX('raw ISTD Area'!$C$2:$CJ$57,MATCH($A49,'raw ISTD Area'!$C$2:$C$57,0),MATCH(AI$2,'raw ISTD Area'!$C$2:$CJ$2,0)))/'raw ISTD Area Cal'!$AJ49</f>
        <v>0.28453432540684737</v>
      </c>
      <c r="AJ49" s="117">
        <f>(INDEX('raw ISTD Area'!$C$2:$CJ$57,MATCH($A49,'raw ISTD Area'!$C$2:$C$57,0),MATCH(AJ$2,'raw ISTD Area'!$C$2:$CJ$2,0)))/'raw ISTD Area Cal'!$AJ49</f>
        <v>0.45351455778529826</v>
      </c>
      <c r="AK49" s="117">
        <f>(INDEX('raw ISTD Area'!$C$2:$CJ$57,MATCH($A49,'raw ISTD Area'!$C$2:$C$57,0),MATCH(AK$2,'raw ISTD Area'!$C$2:$CJ$2,0)))/'raw ISTD Area Cal'!$AJ49</f>
        <v>0.40873022025092232</v>
      </c>
      <c r="AL49" s="117">
        <f>(INDEX('raw ISTD Area'!$C$2:$CJ$57,MATCH($A49,'raw ISTD Area'!$C$2:$C$57,0),MATCH(AL$2,'raw ISTD Area'!$C$2:$CJ$2,0)))/'raw ISTD Area Cal'!$AJ49</f>
        <v>1.5003128152219739E-4</v>
      </c>
      <c r="AM49" s="117">
        <f>(INDEX('raw ISTD Area'!$C$2:$CJ$57,MATCH($A49,'raw ISTD Area'!$C$2:$C$57,0),MATCH(AM$2,'raw ISTD Area'!$C$2:$CJ$2,0)))/'raw ISTD Area Cal'!$AJ49</f>
        <v>1.3502815336997764E-4</v>
      </c>
      <c r="AN49" s="117">
        <f>(INDEX('raw ISTD Area'!$C$2:$CJ$57,MATCH($A49,'raw ISTD Area'!$C$2:$C$57,0),MATCH(AN$2,'raw ISTD Area'!$C$2:$CJ$2,0)))/'raw ISTD Area Cal'!$AJ49</f>
        <v>3.0006256304439477E-4</v>
      </c>
      <c r="AO49" s="117">
        <f>(INDEX('raw ISTD Area'!$C$2:$CJ$57,MATCH($A49,'raw ISTD Area'!$C$2:$C$57,0),MATCH(AO$2,'raw ISTD Area'!$C$2:$CJ$2,0)))/'raw ISTD Area Cal'!$AJ49</f>
        <v>0.95857986390162353</v>
      </c>
      <c r="AP49" s="117">
        <f>(INDEX('raw ISTD Area'!$C$2:$CJ$57,MATCH($A49,'raw ISTD Area'!$C$2:$C$57,0),MATCH(AP$2,'raw ISTD Area'!$C$2:$CJ$2,0)))/'raw ISTD Area Cal'!$AJ49</f>
        <v>0.94122124462950529</v>
      </c>
      <c r="AQ49" s="117">
        <f>(INDEX('raw ISTD Area'!$C$2:$CJ$57,MATCH($A49,'raw ISTD Area'!$C$2:$C$57,0),MATCH(AQ$2,'raw ISTD Area'!$C$2:$CJ$2,0)))/'raw ISTD Area Cal'!$AJ49</f>
        <v>1.3502815336997764E-4</v>
      </c>
      <c r="AR49" s="117">
        <f>(INDEX('raw ISTD Area'!$C$2:$CJ$57,MATCH($A49,'raw ISTD Area'!$C$2:$C$57,0),MATCH(AR$2,'raw ISTD Area'!$C$2:$CJ$2,0)))/'raw ISTD Area Cal'!$AJ49</f>
        <v>3.6007507565327375E-4</v>
      </c>
      <c r="AS49" s="117">
        <f>(INDEX('raw ISTD Area'!$C$2:$CJ$57,MATCH($A49,'raw ISTD Area'!$C$2:$C$57,0),MATCH(AS$2,'raw ISTD Area'!$C$2:$CJ$2,0)))/'raw ISTD Area Cal'!$AJ49</f>
        <v>2.5505317858773557E-4</v>
      </c>
      <c r="AT49" s="117">
        <f>(INDEX('raw ISTD Area'!$C$2:$CJ$57,MATCH($A49,'raw ISTD Area'!$C$2:$C$57,0),MATCH(AT$2,'raw ISTD Area'!$C$2:$CJ$2,0)))/'raw ISTD Area Cal'!$AJ49</f>
        <v>0.93160423948393245</v>
      </c>
      <c r="AU49" s="117">
        <f>(INDEX('raw ISTD Area'!$C$2:$CJ$57,MATCH($A49,'raw ISTD Area'!$C$2:$C$57,0),MATCH(AU$2,'raw ISTD Area'!$C$2:$CJ$2,0)))/'raw ISTD Area Cal'!$AJ49</f>
        <v>0.38092942378485917</v>
      </c>
      <c r="AV49" s="117">
        <f>(INDEX('raw ISTD Area'!$C$2:$CJ$57,MATCH($A49,'raw ISTD Area'!$C$2:$C$57,0),MATCH(AV$2,'raw ISTD Area'!$C$2:$CJ$2,0)))/'raw ISTD Area Cal'!$AJ49</f>
        <v>0.30502859846277952</v>
      </c>
      <c r="AW49" s="117">
        <f>(INDEX('raw ISTD Area'!$C$2:$CJ$57,MATCH($A49,'raw ISTD Area'!$C$2:$C$57,0),MATCH(AW$2,'raw ISTD Area'!$C$2:$CJ$2,0)))/'raw ISTD Area Cal'!$AJ49</f>
        <v>0.4329602722167572</v>
      </c>
      <c r="AX49" s="117">
        <f>(INDEX('raw ISTD Area'!$C$2:$CJ$57,MATCH($A49,'raw ISTD Area'!$C$2:$C$57,0),MATCH(AX$2,'raw ISTD Area'!$C$2:$CJ$2,0)))/'raw ISTD Area Cal'!$AJ49</f>
        <v>0.44779836595930256</v>
      </c>
      <c r="AY49" s="117">
        <f>(INDEX('raw ISTD Area'!$C$2:$CJ$57,MATCH($A49,'raw ISTD Area'!$C$2:$C$57,0),MATCH(AY$2,'raw ISTD Area'!$C$2:$CJ$2,0)))/'raw ISTD Area Cal'!$AJ49</f>
        <v>0.58891778935908146</v>
      </c>
      <c r="AZ49" s="117">
        <f>(INDEX('raw ISTD Area'!$C$2:$CJ$57,MATCH($A49,'raw ISTD Area'!$C$2:$C$57,0),MATCH(AZ$2,'raw ISTD Area'!$C$2:$CJ$2,0)))/'raw ISTD Area Cal'!$AJ49</f>
        <v>0.37594838523832219</v>
      </c>
      <c r="BA49" s="117">
        <f>(INDEX('raw ISTD Area'!$C$2:$CJ$57,MATCH($A49,'raw ISTD Area'!$C$2:$C$57,0),MATCH(BA$2,'raw ISTD Area'!$C$2:$CJ$2,0)))/'raw ISTD Area Cal'!$AJ49</f>
        <v>0.37564832267527781</v>
      </c>
      <c r="BB49" s="117">
        <f>(INDEX('raw ISTD Area'!$C$2:$CJ$57,MATCH($A49,'raw ISTD Area'!$C$2:$C$57,0),MATCH(BB$2,'raw ISTD Area'!$C$2:$CJ$2,0)))/'raw ISTD Area Cal'!$AJ49</f>
        <v>0.52644476373323845</v>
      </c>
      <c r="BC49" s="117">
        <f>(INDEX('raw ISTD Area'!$C$2:$CJ$57,MATCH($A49,'raw ISTD Area'!$C$2:$C$57,0),MATCH(BC$2,'raw ISTD Area'!$C$2:$CJ$2,0)))/'raw ISTD Area Cal'!$AJ49</f>
        <v>0</v>
      </c>
      <c r="BD49" s="117">
        <f>(INDEX('raw ISTD Area'!$C$2:$CJ$57,MATCH($A49,'raw ISTD Area'!$C$2:$C$57,0),MATCH(BD$2,'raw ISTD Area'!$C$2:$CJ$2,0)))/'raw ISTD Area Cal'!$AJ49</f>
        <v>3.0006256304439477E-4</v>
      </c>
      <c r="BE49" s="117">
        <f>(INDEX('raw ISTD Area'!$C$2:$CJ$57,MATCH($A49,'raw ISTD Area'!$C$2:$C$57,0),MATCH(BE$2,'raw ISTD Area'!$C$2:$CJ$2,0)))/'raw ISTD Area Cal'!$AJ49</f>
        <v>1.5003128152219739E-4</v>
      </c>
      <c r="BF49" s="117">
        <f>(INDEX('raw ISTD Area'!$C$2:$CJ$57,MATCH($A49,'raw ISTD Area'!$C$2:$C$57,0),MATCH(BF$2,'raw ISTD Area'!$C$2:$CJ$2,0)))/'raw ISTD Area Cal'!$AJ49</f>
        <v>1.0653271207046671</v>
      </c>
      <c r="BG49" s="117">
        <f>(INDEX('raw ISTD Area'!$C$2:$CJ$57,MATCH($A49,'raw ISTD Area'!$C$2:$C$57,0),MATCH(BG$2,'raw ISTD Area'!$C$2:$CJ$2,0)))/'raw ISTD Area Cal'!$AJ49</f>
        <v>1.1214688262502732</v>
      </c>
      <c r="BH49" s="117">
        <f>(INDEX('raw ISTD Area'!$C$2:$CJ$57,MATCH($A49,'raw ISTD Area'!$C$2:$C$57,0),MATCH(BH$2,'raw ISTD Area'!$C$2:$CJ$2,0)))/'raw ISTD Area Cal'!$AJ49</f>
        <v>3.7507820380549347E-4</v>
      </c>
      <c r="BI49" s="117">
        <f>(INDEX('raw ISTD Area'!$C$2:$CJ$57,MATCH($A49,'raw ISTD Area'!$C$2:$C$57,0),MATCH(BI$2,'raw ISTD Area'!$C$2:$CJ$2,0)))/'raw ISTD Area Cal'!$AJ49</f>
        <v>1.3502815336997765E-3</v>
      </c>
      <c r="BJ49" s="117">
        <f>(INDEX('raw ISTD Area'!$C$2:$CJ$57,MATCH($A49,'raw ISTD Area'!$C$2:$C$57,0),MATCH(BJ$2,'raw ISTD Area'!$C$2:$CJ$2,0)))/'raw ISTD Area Cal'!$AJ49</f>
        <v>1.3502815336997764E-4</v>
      </c>
      <c r="BK49" s="117">
        <f>(INDEX('raw ISTD Area'!$C$2:$CJ$57,MATCH($A49,'raw ISTD Area'!$C$2:$C$57,0),MATCH(BK$2,'raw ISTD Area'!$C$2:$CJ$2,0)))/'raw ISTD Area Cal'!$AJ49</f>
        <v>1.1221139607608186</v>
      </c>
      <c r="BL49" s="117">
        <f>(INDEX('raw ISTD Area'!$C$2:$CJ$57,MATCH($A49,'raw ISTD Area'!$C$2:$C$57,0),MATCH(BL$2,'raw ISTD Area'!$C$2:$CJ$2,0)))/'raw ISTD Area Cal'!$AJ49</f>
        <v>0.4818104574803847</v>
      </c>
      <c r="BM49" s="117">
        <f>(INDEX('raw ISTD Area'!$C$2:$CJ$57,MATCH($A49,'raw ISTD Area'!$C$2:$C$57,0),MATCH(BM$2,'raw ISTD Area'!$C$2:$CJ$2,0)))/'raw ISTD Area Cal'!$AJ49</f>
        <v>0.586292241932443</v>
      </c>
      <c r="BN49" s="117">
        <f>(INDEX('raw ISTD Area'!$C$2:$CJ$57,MATCH($A49,'raw ISTD Area'!$C$2:$C$57,0),MATCH(BN$2,'raw ISTD Area'!$C$2:$CJ$2,0)))/'raw ISTD Area Cal'!$AJ49</f>
        <v>0.27995837132042034</v>
      </c>
      <c r="BO49" s="117">
        <f>(INDEX('raw ISTD Area'!$C$2:$CJ$57,MATCH($A49,'raw ISTD Area'!$C$2:$C$57,0),MATCH(BO$2,'raw ISTD Area'!$C$2:$CJ$2,0)))/'raw ISTD Area Cal'!$AJ49</f>
        <v>0.38663061248270264</v>
      </c>
      <c r="BP49" s="117">
        <f>(INDEX('raw ISTD Area'!$C$2:$CJ$57,MATCH($A49,'raw ISTD Area'!$C$2:$C$57,0),MATCH(BP$2,'raw ISTD Area'!$C$2:$CJ$2,0)))/'raw ISTD Area Cal'!$AJ49</f>
        <v>3.2256725527272439E-3</v>
      </c>
      <c r="BQ49" s="117">
        <f>(INDEX('raw ISTD Area'!$C$2:$CJ$57,MATCH($A49,'raw ISTD Area'!$C$2:$C$57,0),MATCH(BQ$2,'raw ISTD Area'!$C$2:$CJ$2,0)))/'raw ISTD Area Cal'!$AJ49</f>
        <v>5.2510948532769085E-4</v>
      </c>
      <c r="BR49" s="117">
        <f>(INDEX('raw ISTD Area'!$C$2:$CJ$57,MATCH($A49,'raw ISTD Area'!$C$2:$C$57,0),MATCH(BR$2,'raw ISTD Area'!$C$2:$CJ$2,0)))/'raw ISTD Area Cal'!$AJ49</f>
        <v>3.0006256304439477E-4</v>
      </c>
      <c r="BS49" s="117">
        <f>(INDEX('raw ISTD Area'!$C$2:$CJ$57,MATCH($A49,'raw ISTD Area'!$C$2:$C$57,0),MATCH(BS$2,'raw ISTD Area'!$C$2:$CJ$2,0)))/'raw ISTD Area Cal'!$AJ49</f>
        <v>0.98647067913660003</v>
      </c>
      <c r="BT49" s="117">
        <f>(INDEX('raw ISTD Area'!$C$2:$CJ$57,MATCH($A49,'raw ISTD Area'!$C$2:$C$57,0),MATCH(BT$2,'raw ISTD Area'!$C$2:$CJ$2,0)))/'raw ISTD Area Cal'!$AJ49</f>
        <v>0.7470957694679341</v>
      </c>
      <c r="BU49" s="117">
        <f>(INDEX('raw ISTD Area'!$C$2:$CJ$57,MATCH($A49,'raw ISTD Area'!$C$2:$C$57,0),MATCH(BU$2,'raw ISTD Area'!$C$2:$CJ$2,0)))/'raw ISTD Area Cal'!$AJ49</f>
        <v>0.86884615442319724</v>
      </c>
      <c r="BV49" s="117">
        <f>(INDEX('raw ISTD Area'!$C$2:$CJ$57,MATCH($A49,'raw ISTD Area'!$C$2:$C$57,0),MATCH(BV$2,'raw ISTD Area'!$C$2:$CJ$2,0)))/'raw ISTD Area Cal'!$AJ49</f>
        <v>0.96279574291239733</v>
      </c>
      <c r="BW49" s="117">
        <f>(INDEX('raw ISTD Area'!$C$2:$CJ$57,MATCH($A49,'raw ISTD Area'!$C$2:$C$57,0),MATCH(BW$2,'raw ISTD Area'!$C$2:$CJ$2,0)))/'raw ISTD Area Cal'!$AJ49</f>
        <v>1.1327361754925902</v>
      </c>
      <c r="BX49" s="117">
        <f>(INDEX('raw ISTD Area'!$C$2:$CJ$57,MATCH($A49,'raw ISTD Area'!$C$2:$C$57,0),MATCH(BX$2,'raw ISTD Area'!$C$2:$CJ$2,0)))/'raw ISTD Area Cal'!$AJ49</f>
        <v>1.1289253809419264</v>
      </c>
      <c r="BY49" s="117">
        <f>(INDEX('raw ISTD Area'!$C$2:$CJ$57,MATCH($A49,'raw ISTD Area'!$C$2:$C$57,0),MATCH(BY$2,'raw ISTD Area'!$C$2:$CJ$2,0)))/'raw ISTD Area Cal'!$AJ49</f>
        <v>1.0800901988064513</v>
      </c>
      <c r="BZ49" s="117">
        <f>(INDEX('raw ISTD Area'!$C$2:$CJ$57,MATCH($A49,'raw ISTD Area'!$C$2:$C$57,0),MATCH(BZ$2,'raw ISTD Area'!$C$2:$CJ$2,0)))/'raw ISTD Area Cal'!$AJ49</f>
        <v>1.1135471745859011</v>
      </c>
      <c r="CA49" s="117">
        <f>(INDEX('raw ISTD Area'!$C$2:$CJ$57,MATCH($A49,'raw ISTD Area'!$C$2:$C$57,0),MATCH(CA$2,'raw ISTD Area'!$C$2:$CJ$2,0)))/'raw ISTD Area Cal'!$AJ49</f>
        <v>1.1033150411860873</v>
      </c>
      <c r="CB49" s="117">
        <f>(INDEX('raw ISTD Area'!$C$2:$CJ$57,MATCH($A49,'raw ISTD Area'!$C$2:$C$57,0),MATCH(CB$2,'raw ISTD Area'!$C$2:$CJ$2,0)))/'raw ISTD Area Cal'!$AJ49</f>
        <v>1.0806003051636266</v>
      </c>
      <c r="CC49" s="117">
        <f>(INDEX('raw ISTD Area'!$C$2:$CJ$57,MATCH($A49,'raw ISTD Area'!$C$2:$C$57,0),MATCH(CC$2,'raw ISTD Area'!$C$2:$CJ$2,0)))/'raw ISTD Area Cal'!$AJ49</f>
        <v>1.0664073459316268</v>
      </c>
      <c r="CD49" s="117">
        <f>(INDEX('raw ISTD Area'!$C$2:$CJ$57,MATCH($A49,'raw ISTD Area'!$C$2:$C$57,0),MATCH(CD$2,'raw ISTD Area'!$C$2:$CJ$2,0)))/'raw ISTD Area Cal'!$AJ49</f>
        <v>1.0771495856886162</v>
      </c>
      <c r="CE49" s="117">
        <f>(INDEX('raw ISTD Area'!$C$2:$CJ$57,MATCH($A49,'raw ISTD Area'!$C$2:$C$57,0),MATCH(CE$2,'raw ISTD Area'!$C$2:$CJ$2,0)))/'raw ISTD Area Cal'!$AJ49</f>
        <v>1.0128611815563546</v>
      </c>
      <c r="CF49" s="117">
        <f>(INDEX('raw ISTD Area'!$C$2:$CJ$57,MATCH($A49,'raw ISTD Area'!$C$2:$C$57,0),MATCH(CF$2,'raw ISTD Area'!$C$2:$CJ$2,0)))/'raw ISTD Area Cal'!$AJ49</f>
        <v>0.89522165371479956</v>
      </c>
      <c r="CG49" s="117">
        <f>(INDEX('raw ISTD Area'!$C$2:$CJ$57,MATCH($A49,'raw ISTD Area'!$C$2:$C$57,0),MATCH(CG$2,'raw ISTD Area'!$C$2:$CJ$2,0)))/'raw ISTD Area Cal'!$AJ49</f>
        <v>0.81819559378130347</v>
      </c>
      <c r="CH49" s="117">
        <f>(INDEX('raw ISTD Area'!$C$2:$CJ$57,MATCH($A49,'raw ISTD Area'!$C$2:$C$57,0),MATCH(CH$2,'raw ISTD Area'!$C$2:$CJ$2,0)))/'raw ISTD Area Cal'!$AJ49</f>
        <v>0.78019267017173088</v>
      </c>
      <c r="CJ49" s="148">
        <f t="shared" si="0"/>
        <v>0.42793422428576361</v>
      </c>
    </row>
    <row r="50" spans="1:88" x14ac:dyDescent="0.25">
      <c r="A50" s="101" t="s">
        <v>116</v>
      </c>
      <c r="C50" s="117">
        <f>(INDEX('raw ISTD Area'!$C$2:$CJ$57,MATCH($A50,'raw ISTD Area'!$C$2:$C$57,0),MATCH(C$2,'raw ISTD Area'!$C$2:$CJ$2,0)))/'raw ISTD Area Cal'!$AJ50</f>
        <v>2.5249868490268283E-2</v>
      </c>
      <c r="D50" s="117">
        <f>(INDEX('raw ISTD Area'!$C$2:$CJ$57,MATCH($A50,'raw ISTD Area'!$C$2:$C$57,0),MATCH(D$2,'raw ISTD Area'!$C$2:$CJ$2,0)))/'raw ISTD Area Cal'!$AJ50</f>
        <v>9.4687006838506046E-3</v>
      </c>
      <c r="E50" s="117">
        <f>(INDEX('raw ISTD Area'!$C$2:$CJ$57,MATCH($A50,'raw ISTD Area'!$C$2:$C$57,0),MATCH(E$2,'raw ISTD Area'!$C$2:$CJ$2,0)))/'raw ISTD Area Cal'!$AJ50</f>
        <v>1.2624934245134141E-2</v>
      </c>
      <c r="F50" s="117">
        <f>(INDEX('raw ISTD Area'!$C$2:$CJ$57,MATCH($A50,'raw ISTD Area'!$C$2:$C$57,0),MATCH(F$2,'raw ISTD Area'!$C$2:$CJ$2,0)))/'raw ISTD Area Cal'!$AJ50</f>
        <v>1.0005260389268806</v>
      </c>
      <c r="G50" s="117">
        <f>(INDEX('raw ISTD Area'!$C$2:$CJ$57,MATCH($A50,'raw ISTD Area'!$C$2:$C$57,0),MATCH(G$2,'raw ISTD Area'!$C$2:$CJ$2,0)))/'raw ISTD Area Cal'!$AJ50</f>
        <v>1.0604944765912678</v>
      </c>
      <c r="H50" s="117">
        <f>(INDEX('raw ISTD Area'!$C$2:$CJ$57,MATCH($A50,'raw ISTD Area'!$C$2:$C$57,0),MATCH(H$2,'raw ISTD Area'!$C$2:$CJ$2,0)))/'raw ISTD Area Cal'!$AJ50</f>
        <v>0.99736980536559716</v>
      </c>
      <c r="I50" s="117">
        <f>(INDEX('raw ISTD Area'!$C$2:$CJ$57,MATCH($A50,'raw ISTD Area'!$C$2:$C$57,0),MATCH(I$2,'raw ISTD Area'!$C$2:$CJ$2,0)))/'raw ISTD Area Cal'!$AJ50</f>
        <v>0.97527617043661241</v>
      </c>
      <c r="J50" s="117">
        <f>(INDEX('raw ISTD Area'!$C$2:$CJ$57,MATCH($A50,'raw ISTD Area'!$C$2:$C$57,0),MATCH(J$2,'raw ISTD Area'!$C$2:$CJ$2,0)))/'raw ISTD Area Cal'!$AJ50</f>
        <v>1.0478695423461337</v>
      </c>
      <c r="K50" s="117">
        <f>(INDEX('raw ISTD Area'!$C$2:$CJ$57,MATCH($A50,'raw ISTD Area'!$C$2:$C$57,0),MATCH(K$2,'raw ISTD Area'!$C$2:$CJ$2,0)))/'raw ISTD Area Cal'!$AJ50</f>
        <v>1.1678064176749081</v>
      </c>
      <c r="L50" s="117">
        <f>(INDEX('raw ISTD Area'!$C$2:$CJ$57,MATCH($A50,'raw ISTD Area'!$C$2:$C$57,0),MATCH(L$2,'raw ISTD Area'!$C$2:$CJ$2,0)))/'raw ISTD Area Cal'!$AJ50</f>
        <v>1.0226196738558655</v>
      </c>
      <c r="M50" s="117">
        <f>(INDEX('raw ISTD Area'!$C$2:$CJ$57,MATCH($A50,'raw ISTD Area'!$C$2:$C$57,0),MATCH(M$2,'raw ISTD Area'!$C$2:$CJ$2,0)))/'raw ISTD Area Cal'!$AJ50</f>
        <v>1.0352446081009996</v>
      </c>
      <c r="N50" s="117">
        <f>(INDEX('raw ISTD Area'!$C$2:$CJ$57,MATCH($A50,'raw ISTD Area'!$C$2:$C$57,0),MATCH(N$2,'raw ISTD Area'!$C$2:$CJ$2,0)))/'raw ISTD Area Cal'!$AJ50</f>
        <v>1.0636507101525514</v>
      </c>
      <c r="O50" s="117">
        <f>(INDEX('raw ISTD Area'!$C$2:$CJ$57,MATCH($A50,'raw ISTD Area'!$C$2:$C$57,0),MATCH(O$2,'raw ISTD Area'!$C$2:$CJ$2,0)))/'raw ISTD Area Cal'!$AJ50</f>
        <v>1.0415570752235666</v>
      </c>
      <c r="P50" s="117">
        <f>(INDEX('raw ISTD Area'!$C$2:$CJ$57,MATCH($A50,'raw ISTD Area'!$C$2:$C$57,0),MATCH(P$2,'raw ISTD Area'!$C$2:$CJ$2,0)))/'raw ISTD Area Cal'!$AJ50</f>
        <v>0.95318253550762766</v>
      </c>
      <c r="Q50" s="117">
        <f>(INDEX('raw ISTD Area'!$C$2:$CJ$57,MATCH($A50,'raw ISTD Area'!$C$2:$C$57,0),MATCH(Q$2,'raw ISTD Area'!$C$2:$CJ$2,0)))/'raw ISTD Area Cal'!$AJ50</f>
        <v>1.1046817464492373</v>
      </c>
      <c r="R50" s="117">
        <f>(INDEX('raw ISTD Area'!$C$2:$CJ$57,MATCH($A50,'raw ISTD Area'!$C$2:$C$57,0),MATCH(R$2,'raw ISTD Area'!$C$2:$CJ$2,0)))/'raw ISTD Area Cal'!$AJ50</f>
        <v>0.99736980536559716</v>
      </c>
      <c r="S50" s="117">
        <f>(INDEX('raw ISTD Area'!$C$2:$CJ$57,MATCH($A50,'raw ISTD Area'!$C$2:$C$57,0),MATCH(S$2,'raw ISTD Area'!$C$2:$CJ$2,0)))/'raw ISTD Area Cal'!$AJ50</f>
        <v>1.0668069437138348</v>
      </c>
      <c r="T50" s="117">
        <f>(INDEX('raw ISTD Area'!$C$2:$CJ$57,MATCH($A50,'raw ISTD Area'!$C$2:$C$57,0),MATCH(T$2,'raw ISTD Area'!$C$2:$CJ$2,0)))/'raw ISTD Area Cal'!$AJ50</f>
        <v>1.0510257759074173</v>
      </c>
      <c r="U50" s="117">
        <f>(INDEX('raw ISTD Area'!$C$2:$CJ$57,MATCH($A50,'raw ISTD Area'!$C$2:$C$57,0),MATCH(U$2,'raw ISTD Area'!$C$2:$CJ$2,0)))/'raw ISTD Area Cal'!$AJ50</f>
        <v>0.96896370331404524</v>
      </c>
      <c r="V50" s="117">
        <f>(INDEX('raw ISTD Area'!$C$2:$CJ$57,MATCH($A50,'raw ISTD Area'!$C$2:$C$57,0),MATCH(V$2,'raw ISTD Area'!$C$2:$CJ$2,0)))/'raw ISTD Area Cal'!$AJ50</f>
        <v>9.4687006838506046E-3</v>
      </c>
      <c r="W50" s="117">
        <f>(INDEX('raw ISTD Area'!$C$2:$CJ$57,MATCH($A50,'raw ISTD Area'!$C$2:$C$57,0),MATCH(W$2,'raw ISTD Area'!$C$2:$CJ$2,0)))/'raw ISTD Area Cal'!$AJ50</f>
        <v>6.3124671225670706E-3</v>
      </c>
      <c r="X50" s="117">
        <f>(INDEX('raw ISTD Area'!$C$2:$CJ$57,MATCH($A50,'raw ISTD Area'!$C$2:$C$57,0),MATCH(X$2,'raw ISTD Area'!$C$2:$CJ$2,0)))/'raw ISTD Area Cal'!$AJ50</f>
        <v>9.4687006838506046E-3</v>
      </c>
      <c r="Y50" s="117">
        <f>(INDEX('raw ISTD Area'!$C$2:$CJ$57,MATCH($A50,'raw ISTD Area'!$C$2:$C$57,0),MATCH(Y$2,'raw ISTD Area'!$C$2:$CJ$2,0)))/'raw ISTD Area Cal'!$AJ50</f>
        <v>0.91530773277222521</v>
      </c>
      <c r="Z50" s="117">
        <f>(INDEX('raw ISTD Area'!$C$2:$CJ$57,MATCH($A50,'raw ISTD Area'!$C$2:$C$57,0),MATCH(Z$2,'raw ISTD Area'!$C$2:$CJ$2,0)))/'raw ISTD Area Cal'!$AJ50</f>
        <v>0.65649658074697537</v>
      </c>
      <c r="AA50" s="117">
        <f>(INDEX('raw ISTD Area'!$C$2:$CJ$57,MATCH($A50,'raw ISTD Area'!$C$2:$C$57,0),MATCH(AA$2,'raw ISTD Area'!$C$2:$CJ$2,0)))/'raw ISTD Area Cal'!$AJ50</f>
        <v>0.65334034718569178</v>
      </c>
      <c r="AB50" s="117">
        <f>(INDEX('raw ISTD Area'!$C$2:$CJ$57,MATCH($A50,'raw ISTD Area'!$C$2:$C$57,0),MATCH(AB$2,'raw ISTD Area'!$C$2:$CJ$2,0)))/'raw ISTD Area Cal'!$AJ50</f>
        <v>0.6659652814308259</v>
      </c>
      <c r="AC50" s="117">
        <f>(INDEX('raw ISTD Area'!$C$2:$CJ$57,MATCH($A50,'raw ISTD Area'!$C$2:$C$57,0),MATCH(AC$2,'raw ISTD Area'!$C$2:$CJ$2,0)))/'raw ISTD Area Cal'!$AJ50</f>
        <v>0.79537085744345082</v>
      </c>
      <c r="AD50" s="117">
        <f>(INDEX('raw ISTD Area'!$C$2:$CJ$57,MATCH($A50,'raw ISTD Area'!$C$2:$C$57,0),MATCH(AD$2,'raw ISTD Area'!$C$2:$CJ$2,0)))/'raw ISTD Area Cal'!$AJ50</f>
        <v>0.59337190952130459</v>
      </c>
      <c r="AE50" s="117">
        <f>(INDEX('raw ISTD Area'!$C$2:$CJ$57,MATCH($A50,'raw ISTD Area'!$C$2:$C$57,0),MATCH(AE$2,'raw ISTD Area'!$C$2:$CJ$2,0)))/'raw ISTD Area Cal'!$AJ50</f>
        <v>0.52077853761178328</v>
      </c>
      <c r="AF50" s="117">
        <f>(INDEX('raw ISTD Area'!$C$2:$CJ$57,MATCH($A50,'raw ISTD Area'!$C$2:$C$57,0),MATCH(AF$2,'raw ISTD Area'!$C$2:$CJ$2,0)))/'raw ISTD Area Cal'!$AJ50</f>
        <v>0.75749605470804848</v>
      </c>
      <c r="AG50" s="117">
        <f>(INDEX('raw ISTD Area'!$C$2:$CJ$57,MATCH($A50,'raw ISTD Area'!$C$2:$C$57,0),MATCH(AG$2,'raw ISTD Area'!$C$2:$CJ$2,0)))/'raw ISTD Area Cal'!$AJ50</f>
        <v>0.7385586533403472</v>
      </c>
      <c r="AH50" s="117">
        <f>(INDEX('raw ISTD Area'!$C$2:$CJ$57,MATCH($A50,'raw ISTD Area'!$C$2:$C$57,0),MATCH(AH$2,'raw ISTD Area'!$C$2:$CJ$2,0)))/'raw ISTD Area Cal'!$AJ50</f>
        <v>0.60284061020515523</v>
      </c>
      <c r="AI50" s="117">
        <f>(INDEX('raw ISTD Area'!$C$2:$CJ$57,MATCH($A50,'raw ISTD Area'!$C$2:$C$57,0),MATCH(AI$2,'raw ISTD Area'!$C$2:$CJ$2,0)))/'raw ISTD Area Cal'!$AJ50</f>
        <v>0.58705944239873753</v>
      </c>
      <c r="AJ50" s="117">
        <f>(INDEX('raw ISTD Area'!$C$2:$CJ$57,MATCH($A50,'raw ISTD Area'!$C$2:$C$57,0),MATCH(AJ$2,'raw ISTD Area'!$C$2:$CJ$2,0)))/'raw ISTD Area Cal'!$AJ50</f>
        <v>0.74802735402419784</v>
      </c>
      <c r="AK50" s="117">
        <f>(INDEX('raw ISTD Area'!$C$2:$CJ$57,MATCH($A50,'raw ISTD Area'!$C$2:$C$57,0),MATCH(AK$2,'raw ISTD Area'!$C$2:$CJ$2,0)))/'raw ISTD Area Cal'!$AJ50</f>
        <v>0.77643345607574965</v>
      </c>
      <c r="AL50" s="117">
        <f>(INDEX('raw ISTD Area'!$C$2:$CJ$57,MATCH($A50,'raw ISTD Area'!$C$2:$C$57,0),MATCH(AL$2,'raw ISTD Area'!$C$2:$CJ$2,0)))/'raw ISTD Area Cal'!$AJ50</f>
        <v>1.5781167806417674E-2</v>
      </c>
      <c r="AM50" s="117">
        <f>(INDEX('raw ISTD Area'!$C$2:$CJ$57,MATCH($A50,'raw ISTD Area'!$C$2:$C$57,0),MATCH(AM$2,'raw ISTD Area'!$C$2:$CJ$2,0)))/'raw ISTD Area Cal'!$AJ50</f>
        <v>2.2093634928984748E-2</v>
      </c>
      <c r="AN50" s="117">
        <f>(INDEX('raw ISTD Area'!$C$2:$CJ$57,MATCH($A50,'raw ISTD Area'!$C$2:$C$57,0),MATCH(AN$2,'raw ISTD Area'!$C$2:$CJ$2,0)))/'raw ISTD Area Cal'!$AJ50</f>
        <v>1.5781167806417674E-2</v>
      </c>
      <c r="AO50" s="117">
        <f>(INDEX('raw ISTD Area'!$C$2:$CJ$57,MATCH($A50,'raw ISTD Area'!$C$2:$C$57,0),MATCH(AO$2,'raw ISTD Area'!$C$2:$CJ$2,0)))/'raw ISTD Area Cal'!$AJ50</f>
        <v>0.88690163072067341</v>
      </c>
      <c r="AP50" s="117">
        <f>(INDEX('raw ISTD Area'!$C$2:$CJ$57,MATCH($A50,'raw ISTD Area'!$C$2:$C$57,0),MATCH(AP$2,'raw ISTD Area'!$C$2:$CJ$2,0)))/'raw ISTD Area Cal'!$AJ50</f>
        <v>0.84902682798527096</v>
      </c>
      <c r="AQ50" s="117">
        <f>(INDEX('raw ISTD Area'!$C$2:$CJ$57,MATCH($A50,'raw ISTD Area'!$C$2:$C$57,0),MATCH(AQ$2,'raw ISTD Area'!$C$2:$CJ$2,0)))/'raw ISTD Area Cal'!$AJ50</f>
        <v>1.8937401367701209E-2</v>
      </c>
      <c r="AR50" s="117">
        <f>(INDEX('raw ISTD Area'!$C$2:$CJ$57,MATCH($A50,'raw ISTD Area'!$C$2:$C$57,0),MATCH(AR$2,'raw ISTD Area'!$C$2:$CJ$2,0)))/'raw ISTD Area Cal'!$AJ50</f>
        <v>2.5249868490268283E-2</v>
      </c>
      <c r="AS50" s="117">
        <f>(INDEX('raw ISTD Area'!$C$2:$CJ$57,MATCH($A50,'raw ISTD Area'!$C$2:$C$57,0),MATCH(AS$2,'raw ISTD Area'!$C$2:$CJ$2,0)))/'raw ISTD Area Cal'!$AJ50</f>
        <v>1.2624934245134141E-2</v>
      </c>
      <c r="AT50" s="117">
        <f>(INDEX('raw ISTD Area'!$C$2:$CJ$57,MATCH($A50,'raw ISTD Area'!$C$2:$C$57,0),MATCH(AT$2,'raw ISTD Area'!$C$2:$CJ$2,0)))/'raw ISTD Area Cal'!$AJ50</f>
        <v>0.81746449237243557</v>
      </c>
      <c r="AU50" s="117">
        <f>(INDEX('raw ISTD Area'!$C$2:$CJ$57,MATCH($A50,'raw ISTD Area'!$C$2:$C$57,0),MATCH(AU$2,'raw ISTD Area'!$C$2:$CJ$2,0)))/'raw ISTD Area Cal'!$AJ50</f>
        <v>0.41031036296685958</v>
      </c>
      <c r="AV50" s="117">
        <f>(INDEX('raw ISTD Area'!$C$2:$CJ$57,MATCH($A50,'raw ISTD Area'!$C$2:$C$57,0),MATCH(AV$2,'raw ISTD Area'!$C$2:$CJ$2,0)))/'raw ISTD Area Cal'!$AJ50</f>
        <v>0.68490268279852717</v>
      </c>
      <c r="AW50" s="117">
        <f>(INDEX('raw ISTD Area'!$C$2:$CJ$57,MATCH($A50,'raw ISTD Area'!$C$2:$C$57,0),MATCH(AW$2,'raw ISTD Area'!$C$2:$CJ$2,0)))/'raw ISTD Area Cal'!$AJ50</f>
        <v>0.53340347185691739</v>
      </c>
      <c r="AX50" s="117">
        <f>(INDEX('raw ISTD Area'!$C$2:$CJ$57,MATCH($A50,'raw ISTD Area'!$C$2:$C$57,0),MATCH(AX$2,'raw ISTD Area'!$C$2:$CJ$2,0)))/'raw ISTD Area Cal'!$AJ50</f>
        <v>0.83955812730142032</v>
      </c>
      <c r="AY50" s="117">
        <f>(INDEX('raw ISTD Area'!$C$2:$CJ$57,MATCH($A50,'raw ISTD Area'!$C$2:$C$57,0),MATCH(AY$2,'raw ISTD Area'!$C$2:$CJ$2,0)))/'raw ISTD Area Cal'!$AJ50</f>
        <v>1.0889005786428196</v>
      </c>
      <c r="AZ50" s="117">
        <f>(INDEX('raw ISTD Area'!$C$2:$CJ$57,MATCH($A50,'raw ISTD Area'!$C$2:$C$57,0),MATCH(AZ$2,'raw ISTD Area'!$C$2:$CJ$2,0)))/'raw ISTD Area Cal'!$AJ50</f>
        <v>0.71330878485007898</v>
      </c>
      <c r="BA50" s="117">
        <f>(INDEX('raw ISTD Area'!$C$2:$CJ$57,MATCH($A50,'raw ISTD Area'!$C$2:$C$57,0),MATCH(BA$2,'raw ISTD Area'!$C$2:$CJ$2,0)))/'raw ISTD Area Cal'!$AJ50</f>
        <v>0.73224618621778015</v>
      </c>
      <c r="BB50" s="117">
        <f>(INDEX('raw ISTD Area'!$C$2:$CJ$57,MATCH($A50,'raw ISTD Area'!$C$2:$C$57,0),MATCH(BB$2,'raw ISTD Area'!$C$2:$CJ$2,0)))/'raw ISTD Area Cal'!$AJ50</f>
        <v>0.82377695949500263</v>
      </c>
      <c r="BC50" s="117">
        <f>(INDEX('raw ISTD Area'!$C$2:$CJ$57,MATCH($A50,'raw ISTD Area'!$C$2:$C$57,0),MATCH(BC$2,'raw ISTD Area'!$C$2:$CJ$2,0)))/'raw ISTD Area Cal'!$AJ50</f>
        <v>1.5781167806417674E-2</v>
      </c>
      <c r="BD50" s="117">
        <f>(INDEX('raw ISTD Area'!$C$2:$CJ$57,MATCH($A50,'raw ISTD Area'!$C$2:$C$57,0),MATCH(BD$2,'raw ISTD Area'!$C$2:$CJ$2,0)))/'raw ISTD Area Cal'!$AJ50</f>
        <v>2.2093634928984748E-2</v>
      </c>
      <c r="BE50" s="117">
        <f>(INDEX('raw ISTD Area'!$C$2:$CJ$57,MATCH($A50,'raw ISTD Area'!$C$2:$C$57,0),MATCH(BE$2,'raw ISTD Area'!$C$2:$CJ$2,0)))/'raw ISTD Area Cal'!$AJ50</f>
        <v>2.5249868490268283E-2</v>
      </c>
      <c r="BF50" s="117">
        <f>(INDEX('raw ISTD Area'!$C$2:$CJ$57,MATCH($A50,'raw ISTD Area'!$C$2:$C$57,0),MATCH(BF$2,'raw ISTD Area'!$C$2:$CJ$2,0)))/'raw ISTD Area Cal'!$AJ50</f>
        <v>1.3003682272488164</v>
      </c>
      <c r="BG50" s="117">
        <f>(INDEX('raw ISTD Area'!$C$2:$CJ$57,MATCH($A50,'raw ISTD Area'!$C$2:$C$57,0),MATCH(BG$2,'raw ISTD Area'!$C$2:$CJ$2,0)))/'raw ISTD Area Cal'!$AJ50</f>
        <v>1.0889005786428196</v>
      </c>
      <c r="BH50" s="117">
        <f>(INDEX('raw ISTD Area'!$C$2:$CJ$57,MATCH($A50,'raw ISTD Area'!$C$2:$C$57,0),MATCH(BH$2,'raw ISTD Area'!$C$2:$CJ$2,0)))/'raw ISTD Area Cal'!$AJ50</f>
        <v>1.2624934245134141E-2</v>
      </c>
      <c r="BI50" s="117">
        <f>(INDEX('raw ISTD Area'!$C$2:$CJ$57,MATCH($A50,'raw ISTD Area'!$C$2:$C$57,0),MATCH(BI$2,'raw ISTD Area'!$C$2:$CJ$2,0)))/'raw ISTD Area Cal'!$AJ50</f>
        <v>6.3124671225670706E-3</v>
      </c>
      <c r="BJ50" s="117">
        <f>(INDEX('raw ISTD Area'!$C$2:$CJ$57,MATCH($A50,'raw ISTD Area'!$C$2:$C$57,0),MATCH(BJ$2,'raw ISTD Area'!$C$2:$CJ$2,0)))/'raw ISTD Area Cal'!$AJ50</f>
        <v>9.4687006838506046E-3</v>
      </c>
      <c r="BK50" s="117">
        <f>(INDEX('raw ISTD Area'!$C$2:$CJ$57,MATCH($A50,'raw ISTD Area'!$C$2:$C$57,0),MATCH(BK$2,'raw ISTD Area'!$C$2:$CJ$2,0)))/'raw ISTD Area Cal'!$AJ50</f>
        <v>1.1299316149395056</v>
      </c>
      <c r="BL50" s="117">
        <f>(INDEX('raw ISTD Area'!$C$2:$CJ$57,MATCH($A50,'raw ISTD Area'!$C$2:$C$57,0),MATCH(BL$2,'raw ISTD Area'!$C$2:$CJ$2,0)))/'raw ISTD Area Cal'!$AJ50</f>
        <v>0.70699631772751192</v>
      </c>
      <c r="BM50" s="117">
        <f>(INDEX('raw ISTD Area'!$C$2:$CJ$57,MATCH($A50,'raw ISTD Area'!$C$2:$C$57,0),MATCH(BM$2,'raw ISTD Area'!$C$2:$CJ$2,0)))/'raw ISTD Area Cal'!$AJ50</f>
        <v>0.79221462388216735</v>
      </c>
      <c r="BN50" s="117">
        <f>(INDEX('raw ISTD Area'!$C$2:$CJ$57,MATCH($A50,'raw ISTD Area'!$C$2:$C$57,0),MATCH(BN$2,'raw ISTD Area'!$C$2:$CJ$2,0)))/'raw ISTD Area Cal'!$AJ50</f>
        <v>0.58390320883745406</v>
      </c>
      <c r="BO50" s="117">
        <f>(INDEX('raw ISTD Area'!$C$2:$CJ$57,MATCH($A50,'raw ISTD Area'!$C$2:$C$57,0),MATCH(BO$2,'raw ISTD Area'!$C$2:$CJ$2,0)))/'raw ISTD Area Cal'!$AJ50</f>
        <v>0.7985270910047344</v>
      </c>
      <c r="BP50" s="117">
        <f>(INDEX('raw ISTD Area'!$C$2:$CJ$57,MATCH($A50,'raw ISTD Area'!$C$2:$C$57,0),MATCH(BP$2,'raw ISTD Area'!$C$2:$CJ$2,0)))/'raw ISTD Area Cal'!$AJ50</f>
        <v>1.2624934245134141E-2</v>
      </c>
      <c r="BQ50" s="117">
        <f>(INDEX('raw ISTD Area'!$C$2:$CJ$57,MATCH($A50,'raw ISTD Area'!$C$2:$C$57,0),MATCH(BQ$2,'raw ISTD Area'!$C$2:$CJ$2,0)))/'raw ISTD Area Cal'!$AJ50</f>
        <v>1.2624934245134141E-2</v>
      </c>
      <c r="BR50" s="117">
        <f>(INDEX('raw ISTD Area'!$C$2:$CJ$57,MATCH($A50,'raw ISTD Area'!$C$2:$C$57,0),MATCH(BR$2,'raw ISTD Area'!$C$2:$CJ$2,0)))/'raw ISTD Area Cal'!$AJ50</f>
        <v>9.4687006838506046E-3</v>
      </c>
      <c r="BS50" s="117">
        <f>(INDEX('raw ISTD Area'!$C$2:$CJ$57,MATCH($A50,'raw ISTD Area'!$C$2:$C$57,0),MATCH(BS$2,'raw ISTD Area'!$C$2:$CJ$2,0)))/'raw ISTD Area Cal'!$AJ50</f>
        <v>0.70384008416622834</v>
      </c>
      <c r="BT50" s="117">
        <f>(INDEX('raw ISTD Area'!$C$2:$CJ$57,MATCH($A50,'raw ISTD Area'!$C$2:$C$57,0),MATCH(BT$2,'raw ISTD Area'!$C$2:$CJ$2,0)))/'raw ISTD Area Cal'!$AJ50</f>
        <v>0.7985270910047344</v>
      </c>
      <c r="BU50" s="117">
        <f>(INDEX('raw ISTD Area'!$C$2:$CJ$57,MATCH($A50,'raw ISTD Area'!$C$2:$C$57,0),MATCH(BU$2,'raw ISTD Area'!$C$2:$CJ$2,0)))/'raw ISTD Area Cal'!$AJ50</f>
        <v>0.88690163072067341</v>
      </c>
      <c r="BV50" s="117">
        <f>(INDEX('raw ISTD Area'!$C$2:$CJ$57,MATCH($A50,'raw ISTD Area'!$C$2:$C$57,0),MATCH(BV$2,'raw ISTD Area'!$C$2:$CJ$2,0)))/'raw ISTD Area Cal'!$AJ50</f>
        <v>0.93740136770120996</v>
      </c>
      <c r="BW50" s="117">
        <f>(INDEX('raw ISTD Area'!$C$2:$CJ$57,MATCH($A50,'raw ISTD Area'!$C$2:$C$57,0),MATCH(BW$2,'raw ISTD Area'!$C$2:$CJ$2,0)))/'raw ISTD Area Cal'!$AJ50</f>
        <v>1.0163072067332983</v>
      </c>
      <c r="BX50" s="117">
        <f>(INDEX('raw ISTD Area'!$C$2:$CJ$57,MATCH($A50,'raw ISTD Area'!$C$2:$C$57,0),MATCH(BX$2,'raw ISTD Area'!$C$2:$CJ$2,0)))/'raw ISTD Area Cal'!$AJ50</f>
        <v>0.86796422935297213</v>
      </c>
      <c r="BY50" s="117">
        <f>(INDEX('raw ISTD Area'!$C$2:$CJ$57,MATCH($A50,'raw ISTD Area'!$C$2:$C$57,0),MATCH(BY$2,'raw ISTD Area'!$C$2:$CJ$2,0)))/'raw ISTD Area Cal'!$AJ50</f>
        <v>1.0226196738558655</v>
      </c>
      <c r="BZ50" s="117">
        <f>(INDEX('raw ISTD Area'!$C$2:$CJ$57,MATCH($A50,'raw ISTD Area'!$C$2:$C$57,0),MATCH(BZ$2,'raw ISTD Area'!$C$2:$CJ$2,0)))/'raw ISTD Area Cal'!$AJ50</f>
        <v>1.0415570752235666</v>
      </c>
      <c r="CA50" s="117">
        <f>(INDEX('raw ISTD Area'!$C$2:$CJ$57,MATCH($A50,'raw ISTD Area'!$C$2:$C$57,0),MATCH(CA$2,'raw ISTD Area'!$C$2:$CJ$2,0)))/'raw ISTD Area Cal'!$AJ50</f>
        <v>0.94055760126249344</v>
      </c>
      <c r="CB50" s="117">
        <f>(INDEX('raw ISTD Area'!$C$2:$CJ$57,MATCH($A50,'raw ISTD Area'!$C$2:$C$57,0),MATCH(CB$2,'raw ISTD Area'!$C$2:$CJ$2,0)))/'raw ISTD Area Cal'!$AJ50</f>
        <v>1.1173066806943714</v>
      </c>
      <c r="CC50" s="117">
        <f>(INDEX('raw ISTD Area'!$C$2:$CJ$57,MATCH($A50,'raw ISTD Area'!$C$2:$C$57,0),MATCH(CC$2,'raw ISTD Area'!$C$2:$CJ$2,0)))/'raw ISTD Area Cal'!$AJ50</f>
        <v>1.0447133087848501</v>
      </c>
      <c r="CD50" s="117">
        <f>(INDEX('raw ISTD Area'!$C$2:$CJ$57,MATCH($A50,'raw ISTD Area'!$C$2:$C$57,0),MATCH(CD$2,'raw ISTD Area'!$C$2:$CJ$2,0)))/'raw ISTD Area Cal'!$AJ50</f>
        <v>1.0762756443976855</v>
      </c>
      <c r="CE50" s="117">
        <f>(INDEX('raw ISTD Area'!$C$2:$CJ$57,MATCH($A50,'raw ISTD Area'!$C$2:$C$57,0),MATCH(CE$2,'raw ISTD Area'!$C$2:$CJ$2,0)))/'raw ISTD Area Cal'!$AJ50</f>
        <v>1.0889005786428196</v>
      </c>
      <c r="CF50" s="117">
        <f>(INDEX('raw ISTD Area'!$C$2:$CJ$57,MATCH($A50,'raw ISTD Area'!$C$2:$C$57,0),MATCH(CF$2,'raw ISTD Area'!$C$2:$CJ$2,0)))/'raw ISTD Area Cal'!$AJ50</f>
        <v>0.85218306154655454</v>
      </c>
      <c r="CG50" s="117">
        <f>(INDEX('raw ISTD Area'!$C$2:$CJ$57,MATCH($A50,'raw ISTD Area'!$C$2:$C$57,0),MATCH(CG$2,'raw ISTD Area'!$C$2:$CJ$2,0)))/'raw ISTD Area Cal'!$AJ50</f>
        <v>0.91846396633350869</v>
      </c>
      <c r="CH50" s="117">
        <f>(INDEX('raw ISTD Area'!$C$2:$CJ$57,MATCH($A50,'raw ISTD Area'!$C$2:$C$57,0),MATCH(CH$2,'raw ISTD Area'!$C$2:$CJ$2,0)))/'raw ISTD Area Cal'!$AJ50</f>
        <v>0.83640189374013685</v>
      </c>
      <c r="CJ50" s="148">
        <f t="shared" si="0"/>
        <v>0.69610731194108388</v>
      </c>
    </row>
    <row r="51" spans="1:88" x14ac:dyDescent="0.25">
      <c r="A51" s="101" t="s">
        <v>173</v>
      </c>
      <c r="C51" s="117">
        <f>(INDEX('raw ISTD Area'!$C$2:$CJ$57,MATCH($A51,'raw ISTD Area'!$C$2:$C$57,0),MATCH(C$2,'raw ISTD Area'!$C$2:$CJ$2,0)))/'raw ISTD Area Cal'!$AJ51</f>
        <v>1.734985149353305E-4</v>
      </c>
      <c r="D51" s="117">
        <f>(INDEX('raw ISTD Area'!$C$2:$CJ$57,MATCH($A51,'raw ISTD Area'!$C$2:$C$57,0),MATCH(D$2,'raw ISTD Area'!$C$2:$CJ$2,0)))/'raw ISTD Area Cal'!$AJ51</f>
        <v>7.4356506400855932E-5</v>
      </c>
      <c r="E51" s="117">
        <f>(INDEX('raw ISTD Area'!$C$2:$CJ$57,MATCH($A51,'raw ISTD Area'!$C$2:$C$57,0),MATCH(E$2,'raw ISTD Area'!$C$2:$CJ$2,0)))/'raw ISTD Area Cal'!$AJ51</f>
        <v>4.957100426723729E-5</v>
      </c>
      <c r="F51" s="117">
        <f>(INDEX('raw ISTD Area'!$C$2:$CJ$57,MATCH($A51,'raw ISTD Area'!$C$2:$C$57,0),MATCH(F$2,'raw ISTD Area'!$C$2:$CJ$2,0)))/'raw ISTD Area Cal'!$AJ51</f>
        <v>1.0189072072109289</v>
      </c>
      <c r="G51" s="117">
        <f>(INDEX('raw ISTD Area'!$C$2:$CJ$57,MATCH($A51,'raw ISTD Area'!$C$2:$C$57,0),MATCH(G$2,'raw ISTD Area'!$C$2:$CJ$2,0)))/'raw ISTD Area Cal'!$AJ51</f>
        <v>1.0300606831710573</v>
      </c>
      <c r="H51" s="117">
        <f>(INDEX('raw ISTD Area'!$C$2:$CJ$57,MATCH($A51,'raw ISTD Area'!$C$2:$C$57,0),MATCH(H$2,'raw ISTD Area'!$C$2:$CJ$2,0)))/'raw ISTD Area Cal'!$AJ51</f>
        <v>1.0030444858454128</v>
      </c>
      <c r="I51" s="117">
        <f>(INDEX('raw ISTD Area'!$C$2:$CJ$57,MATCH($A51,'raw ISTD Area'!$C$2:$C$57,0),MATCH(I$2,'raw ISTD Area'!$C$2:$CJ$2,0)))/'raw ISTD Area Cal'!$AJ51</f>
        <v>1.0516984265337064</v>
      </c>
      <c r="J51" s="117">
        <f>(INDEX('raw ISTD Area'!$C$2:$CJ$57,MATCH($A51,'raw ISTD Area'!$C$2:$C$57,0),MATCH(J$2,'raw ISTD Area'!$C$2:$CJ$2,0)))/'raw ISTD Area Cal'!$AJ51</f>
        <v>0.97263267472746284</v>
      </c>
      <c r="K51" s="117">
        <f>(INDEX('raw ISTD Area'!$C$2:$CJ$57,MATCH($A51,'raw ISTD Area'!$C$2:$C$57,0),MATCH(K$2,'raw ISTD Area'!$C$2:$CJ$2,0)))/'raw ISTD Area Cal'!$AJ51</f>
        <v>1.0383886118879531</v>
      </c>
      <c r="L51" s="117">
        <f>(INDEX('raw ISTD Area'!$C$2:$CJ$57,MATCH($A51,'raw ISTD Area'!$C$2:$C$57,0),MATCH(L$2,'raw ISTD Area'!$C$2:$CJ$2,0)))/'raw ISTD Area Cal'!$AJ51</f>
        <v>1.0219310384712303</v>
      </c>
      <c r="M51" s="117">
        <f>(INDEX('raw ISTD Area'!$C$2:$CJ$57,MATCH($A51,'raw ISTD Area'!$C$2:$C$57,0),MATCH(M$2,'raw ISTD Area'!$C$2:$CJ$2,0)))/'raw ISTD Area Cal'!$AJ51</f>
        <v>1.0635706820557096</v>
      </c>
      <c r="N51" s="117">
        <f>(INDEX('raw ISTD Area'!$C$2:$CJ$57,MATCH($A51,'raw ISTD Area'!$C$2:$C$57,0),MATCH(N$2,'raw ISTD Area'!$C$2:$CJ$2,0)))/'raw ISTD Area Cal'!$AJ51</f>
        <v>1.0562093879220249</v>
      </c>
      <c r="O51" s="117">
        <f>(INDEX('raw ISTD Area'!$C$2:$CJ$57,MATCH($A51,'raw ISTD Area'!$C$2:$C$57,0),MATCH(O$2,'raw ISTD Area'!$C$2:$CJ$2,0)))/'raw ISTD Area Cal'!$AJ51</f>
        <v>1.0131569707159294</v>
      </c>
      <c r="P51" s="117">
        <f>(INDEX('raw ISTD Area'!$C$2:$CJ$57,MATCH($A51,'raw ISTD Area'!$C$2:$C$57,0),MATCH(P$2,'raw ISTD Area'!$C$2:$CJ$2,0)))/'raw ISTD Area Cal'!$AJ51</f>
        <v>0.9997480140616416</v>
      </c>
      <c r="Q51" s="117">
        <f>(INDEX('raw ISTD Area'!$C$2:$CJ$57,MATCH($A51,'raw ISTD Area'!$C$2:$C$57,0),MATCH(Q$2,'raw ISTD Area'!$C$2:$CJ$2,0)))/'raw ISTD Area Cal'!$AJ51</f>
        <v>1.0466173985963145</v>
      </c>
      <c r="R51" s="117">
        <f>(INDEX('raw ISTD Area'!$C$2:$CJ$57,MATCH($A51,'raw ISTD Area'!$C$2:$C$57,0),MATCH(R$2,'raw ISTD Area'!$C$2:$CJ$2,0)))/'raw ISTD Area Cal'!$AJ51</f>
        <v>0.9888176076207158</v>
      </c>
      <c r="S51" s="117">
        <f>(INDEX('raw ISTD Area'!$C$2:$CJ$57,MATCH($A51,'raw ISTD Area'!$C$2:$C$57,0),MATCH(S$2,'raw ISTD Area'!$C$2:$CJ$2,0)))/'raw ISTD Area Cal'!$AJ51</f>
        <v>0.91260218855983843</v>
      </c>
      <c r="T51" s="117">
        <f>(INDEX('raw ISTD Area'!$C$2:$CJ$57,MATCH($A51,'raw ISTD Area'!$C$2:$C$57,0),MATCH(T$2,'raw ISTD Area'!$C$2:$CJ$2,0)))/'raw ISTD Area Cal'!$AJ51</f>
        <v>0.86836006725132919</v>
      </c>
      <c r="U51" s="117">
        <f>(INDEX('raw ISTD Area'!$C$2:$CJ$57,MATCH($A51,'raw ISTD Area'!$C$2:$C$57,0),MATCH(U$2,'raw ISTD Area'!$C$2:$CJ$2,0)))/'raw ISTD Area Cal'!$AJ51</f>
        <v>0.82753834523725922</v>
      </c>
      <c r="V51" s="117">
        <f>(INDEX('raw ISTD Area'!$C$2:$CJ$57,MATCH($A51,'raw ISTD Area'!$C$2:$C$57,0),MATCH(V$2,'raw ISTD Area'!$C$2:$CJ$2,0)))/'raw ISTD Area Cal'!$AJ51</f>
        <v>4.957100426723729E-5</v>
      </c>
      <c r="W51" s="117">
        <f>(INDEX('raw ISTD Area'!$C$2:$CJ$57,MATCH($A51,'raw ISTD Area'!$C$2:$C$57,0),MATCH(W$2,'raw ISTD Area'!$C$2:$CJ$2,0)))/'raw ISTD Area Cal'!$AJ51</f>
        <v>1.4871301280171186E-4</v>
      </c>
      <c r="X51" s="117">
        <f>(INDEX('raw ISTD Area'!$C$2:$CJ$57,MATCH($A51,'raw ISTD Area'!$C$2:$C$57,0),MATCH(X$2,'raw ISTD Area'!$C$2:$CJ$2,0)))/'raw ISTD Area Cal'!$AJ51</f>
        <v>1.2392751066809323E-4</v>
      </c>
      <c r="Y51" s="117">
        <f>(INDEX('raw ISTD Area'!$C$2:$CJ$57,MATCH($A51,'raw ISTD Area'!$C$2:$C$57,0),MATCH(Y$2,'raw ISTD Area'!$C$2:$CJ$2,0)))/'raw ISTD Area Cal'!$AJ51</f>
        <v>1.0446841294298923</v>
      </c>
      <c r="Z51" s="117">
        <f>(INDEX('raw ISTD Area'!$C$2:$CJ$57,MATCH($A51,'raw ISTD Area'!$C$2:$C$57,0),MATCH(Z$2,'raw ISTD Area'!$C$2:$CJ$2,0)))/'raw ISTD Area Cal'!$AJ51</f>
        <v>0.12454714822143369</v>
      </c>
      <c r="AA51" s="117">
        <f>(INDEX('raw ISTD Area'!$C$2:$CJ$57,MATCH($A51,'raw ISTD Area'!$C$2:$C$57,0),MATCH(AA$2,'raw ISTD Area'!$C$2:$CJ$2,0)))/'raw ISTD Area Cal'!$AJ51</f>
        <v>0.20842128744159918</v>
      </c>
      <c r="AB51" s="117">
        <f>(INDEX('raw ISTD Area'!$C$2:$CJ$57,MATCH($A51,'raw ISTD Area'!$C$2:$C$57,0),MATCH(AB$2,'raw ISTD Area'!$C$2:$CJ$2,0)))/'raw ISTD Area Cal'!$AJ51</f>
        <v>0.18482548941039423</v>
      </c>
      <c r="AC51" s="117">
        <f>(INDEX('raw ISTD Area'!$C$2:$CJ$57,MATCH($A51,'raw ISTD Area'!$C$2:$C$57,0),MATCH(AC$2,'raw ISTD Area'!$C$2:$CJ$2,0)))/'raw ISTD Area Cal'!$AJ51</f>
        <v>0.20457953461088829</v>
      </c>
      <c r="AD51" s="117">
        <f>(INDEX('raw ISTD Area'!$C$2:$CJ$57,MATCH($A51,'raw ISTD Area'!$C$2:$C$57,0),MATCH(AD$2,'raw ISTD Area'!$C$2:$CJ$2,0)))/'raw ISTD Area Cal'!$AJ51</f>
        <v>0.16705428438058967</v>
      </c>
      <c r="AE51" s="117">
        <f>(INDEX('raw ISTD Area'!$C$2:$CJ$57,MATCH($A51,'raw ISTD Area'!$C$2:$C$57,0),MATCH(AE$2,'raw ISTD Area'!$C$2:$CJ$2,0)))/'raw ISTD Area Cal'!$AJ51</f>
        <v>0.11862341321149883</v>
      </c>
      <c r="AF51" s="117">
        <f>(INDEX('raw ISTD Area'!$C$2:$CJ$57,MATCH($A51,'raw ISTD Area'!$C$2:$C$57,0),MATCH(AF$2,'raw ISTD Area'!$C$2:$CJ$2,0)))/'raw ISTD Area Cal'!$AJ51</f>
        <v>0.18447849238052355</v>
      </c>
      <c r="AG51" s="117">
        <f>(INDEX('raw ISTD Area'!$C$2:$CJ$57,MATCH($A51,'raw ISTD Area'!$C$2:$C$57,0),MATCH(AG$2,'raw ISTD Area'!$C$2:$CJ$2,0)))/'raw ISTD Area Cal'!$AJ51</f>
        <v>0.15865199915729294</v>
      </c>
      <c r="AH51" s="117">
        <f>(INDEX('raw ISTD Area'!$C$2:$CJ$57,MATCH($A51,'raw ISTD Area'!$C$2:$C$57,0),MATCH(AH$2,'raw ISTD Area'!$C$2:$CJ$2,0)))/'raw ISTD Area Cal'!$AJ51</f>
        <v>0.13431263606207944</v>
      </c>
      <c r="AI51" s="117">
        <f>(INDEX('raw ISTD Area'!$C$2:$CJ$57,MATCH($A51,'raw ISTD Area'!$C$2:$C$57,0),MATCH(AI$2,'raw ISTD Area'!$C$2:$CJ$2,0)))/'raw ISTD Area Cal'!$AJ51</f>
        <v>0.1559503794247285</v>
      </c>
      <c r="AJ51" s="117">
        <f>(INDEX('raw ISTD Area'!$C$2:$CJ$57,MATCH($A51,'raw ISTD Area'!$C$2:$C$57,0),MATCH(AJ$2,'raw ISTD Area'!$C$2:$CJ$2,0)))/'raw ISTD Area Cal'!$AJ51</f>
        <v>0.16881405503207658</v>
      </c>
      <c r="AK51" s="117">
        <f>(INDEX('raw ISTD Area'!$C$2:$CJ$57,MATCH($A51,'raw ISTD Area'!$C$2:$C$57,0),MATCH(AK$2,'raw ISTD Area'!$C$2:$CJ$2,0)))/'raw ISTD Area Cal'!$AJ51</f>
        <v>0.19553282633211747</v>
      </c>
      <c r="AL51" s="117">
        <f>(INDEX('raw ISTD Area'!$C$2:$CJ$57,MATCH($A51,'raw ISTD Area'!$C$2:$C$57,0),MATCH(AL$2,'raw ISTD Area'!$C$2:$CJ$2,0)))/'raw ISTD Area Cal'!$AJ51</f>
        <v>4.957100426723729E-5</v>
      </c>
      <c r="AM51" s="117">
        <f>(INDEX('raw ISTD Area'!$C$2:$CJ$57,MATCH($A51,'raw ISTD Area'!$C$2:$C$57,0),MATCH(AM$2,'raw ISTD Area'!$C$2:$CJ$2,0)))/'raw ISTD Area Cal'!$AJ51</f>
        <v>3.9656803413789832E-4</v>
      </c>
      <c r="AN51" s="117">
        <f>(INDEX('raw ISTD Area'!$C$2:$CJ$57,MATCH($A51,'raw ISTD Area'!$C$2:$C$57,0),MATCH(AN$2,'raw ISTD Area'!$C$2:$CJ$2,0)))/'raw ISTD Area Cal'!$AJ51</f>
        <v>7.4356506400855932E-5</v>
      </c>
      <c r="AO51" s="117">
        <f>(INDEX('raw ISTD Area'!$C$2:$CJ$57,MATCH($A51,'raw ISTD Area'!$C$2:$C$57,0),MATCH(AO$2,'raw ISTD Area'!$C$2:$CJ$2,0)))/'raw ISTD Area Cal'!$AJ51</f>
        <v>1.0435687818338795</v>
      </c>
      <c r="AP51" s="117">
        <f>(INDEX('raw ISTD Area'!$C$2:$CJ$57,MATCH($A51,'raw ISTD Area'!$C$2:$C$57,0),MATCH(AP$2,'raw ISTD Area'!$C$2:$CJ$2,0)))/'raw ISTD Area Cal'!$AJ51</f>
        <v>1.0247565857144627</v>
      </c>
      <c r="AQ51" s="117">
        <f>(INDEX('raw ISTD Area'!$C$2:$CJ$57,MATCH($A51,'raw ISTD Area'!$C$2:$C$57,0),MATCH(AQ$2,'raw ISTD Area'!$C$2:$CJ$2,0)))/'raw ISTD Area Cal'!$AJ51</f>
        <v>9.4184908107750845E-4</v>
      </c>
      <c r="AR51" s="117">
        <f>(INDEX('raw ISTD Area'!$C$2:$CJ$57,MATCH($A51,'raw ISTD Area'!$C$2:$C$57,0),MATCH(AR$2,'raw ISTD Area'!$C$2:$CJ$2,0)))/'raw ISTD Area Cal'!$AJ51</f>
        <v>1.4871301280171186E-4</v>
      </c>
      <c r="AS51" s="117">
        <f>(INDEX('raw ISTD Area'!$C$2:$CJ$57,MATCH($A51,'raw ISTD Area'!$C$2:$C$57,0),MATCH(AS$2,'raw ISTD Area'!$C$2:$CJ$2,0)))/'raw ISTD Area Cal'!$AJ51</f>
        <v>1.9828401706894916E-4</v>
      </c>
      <c r="AT51" s="117">
        <f>(INDEX('raw ISTD Area'!$C$2:$CJ$57,MATCH($A51,'raw ISTD Area'!$C$2:$C$57,0),MATCH(AT$2,'raw ISTD Area'!$C$2:$CJ$2,0)))/'raw ISTD Area Cal'!$AJ51</f>
        <v>1.0294410456177168</v>
      </c>
      <c r="AU51" s="117">
        <f>(INDEX('raw ISTD Area'!$C$2:$CJ$57,MATCH($A51,'raw ISTD Area'!$C$2:$C$57,0),MATCH(AU$2,'raw ISTD Area'!$C$2:$CJ$2,0)))/'raw ISTD Area Cal'!$AJ51</f>
        <v>0.13597326470503188</v>
      </c>
      <c r="AV51" s="117">
        <f>(INDEX('raw ISTD Area'!$C$2:$CJ$57,MATCH($A51,'raw ISTD Area'!$C$2:$C$57,0),MATCH(AV$2,'raw ISTD Area'!$C$2:$CJ$2,0)))/'raw ISTD Area Cal'!$AJ51</f>
        <v>0.19250899507181601</v>
      </c>
      <c r="AW51" s="117">
        <f>(INDEX('raw ISTD Area'!$C$2:$CJ$57,MATCH($A51,'raw ISTD Area'!$C$2:$C$57,0),MATCH(AW$2,'raw ISTD Area'!$C$2:$CJ$2,0)))/'raw ISTD Area Cal'!$AJ51</f>
        <v>0.11200568414182265</v>
      </c>
      <c r="AX51" s="117">
        <f>(INDEX('raw ISTD Area'!$C$2:$CJ$57,MATCH($A51,'raw ISTD Area'!$C$2:$C$57,0),MATCH(AX$2,'raw ISTD Area'!$C$2:$CJ$2,0)))/'raw ISTD Area Cal'!$AJ51</f>
        <v>0.2011343498143153</v>
      </c>
      <c r="AY51" s="117">
        <f>(INDEX('raw ISTD Area'!$C$2:$CJ$57,MATCH($A51,'raw ISTD Area'!$C$2:$C$57,0),MATCH(AY$2,'raw ISTD Area'!$C$2:$CJ$2,0)))/'raw ISTD Area Cal'!$AJ51</f>
        <v>0.22465579133911939</v>
      </c>
      <c r="AZ51" s="117">
        <f>(INDEX('raw ISTD Area'!$C$2:$CJ$57,MATCH($A51,'raw ISTD Area'!$C$2:$C$57,0),MATCH(AZ$2,'raw ISTD Area'!$C$2:$CJ$2,0)))/'raw ISTD Area Cal'!$AJ51</f>
        <v>0.13193322785725203</v>
      </c>
      <c r="BA51" s="117">
        <f>(INDEX('raw ISTD Area'!$C$2:$CJ$57,MATCH($A51,'raw ISTD Area'!$C$2:$C$57,0),MATCH(BA$2,'raw ISTD Area'!$C$2:$CJ$2,0)))/'raw ISTD Area Cal'!$AJ51</f>
        <v>0.1806615250519463</v>
      </c>
      <c r="BB51" s="117">
        <f>(INDEX('raw ISTD Area'!$C$2:$CJ$57,MATCH($A51,'raw ISTD Area'!$C$2:$C$57,0),MATCH(BB$2,'raw ISTD Area'!$C$2:$CJ$2,0)))/'raw ISTD Area Cal'!$AJ51</f>
        <v>0.1713669617518393</v>
      </c>
      <c r="BC51" s="117">
        <f>(INDEX('raw ISTD Area'!$C$2:$CJ$57,MATCH($A51,'raw ISTD Area'!$C$2:$C$57,0),MATCH(BC$2,'raw ISTD Area'!$C$2:$CJ$2,0)))/'raw ISTD Area Cal'!$AJ51</f>
        <v>7.4356506400855932E-5</v>
      </c>
      <c r="BD51" s="117">
        <f>(INDEX('raw ISTD Area'!$C$2:$CJ$57,MATCH($A51,'raw ISTD Area'!$C$2:$C$57,0),MATCH(BD$2,'raw ISTD Area'!$C$2:$CJ$2,0)))/'raw ISTD Area Cal'!$AJ51</f>
        <v>3.7178253200427963E-4</v>
      </c>
      <c r="BE51" s="117">
        <f>(INDEX('raw ISTD Area'!$C$2:$CJ$57,MATCH($A51,'raw ISTD Area'!$C$2:$C$57,0),MATCH(BE$2,'raw ISTD Area'!$C$2:$CJ$2,0)))/'raw ISTD Area Cal'!$AJ51</f>
        <v>2.4785502133618646E-4</v>
      </c>
      <c r="BF51" s="117">
        <f>(INDEX('raw ISTD Area'!$C$2:$CJ$57,MATCH($A51,'raw ISTD Area'!$C$2:$C$57,0),MATCH(BF$2,'raw ISTD Area'!$C$2:$CJ$2,0)))/'raw ISTD Area Cal'!$AJ51</f>
        <v>1.0250540117400662</v>
      </c>
      <c r="BG51" s="117">
        <f>(INDEX('raw ISTD Area'!$C$2:$CJ$57,MATCH($A51,'raw ISTD Area'!$C$2:$C$57,0),MATCH(BG$2,'raw ISTD Area'!$C$2:$CJ$2,0)))/'raw ISTD Area Cal'!$AJ51</f>
        <v>1.0322665928609494</v>
      </c>
      <c r="BH51" s="117">
        <f>(INDEX('raw ISTD Area'!$C$2:$CJ$57,MATCH($A51,'raw ISTD Area'!$C$2:$C$57,0),MATCH(BH$2,'raw ISTD Area'!$C$2:$CJ$2,0)))/'raw ISTD Area Cal'!$AJ51</f>
        <v>5.2049554480599149E-4</v>
      </c>
      <c r="BI51" s="117">
        <f>(INDEX('raw ISTD Area'!$C$2:$CJ$57,MATCH($A51,'raw ISTD Area'!$C$2:$C$57,0),MATCH(BI$2,'raw ISTD Area'!$C$2:$CJ$2,0)))/'raw ISTD Area Cal'!$AJ51</f>
        <v>2.4785502133618645E-5</v>
      </c>
      <c r="BJ51" s="117">
        <f>(INDEX('raw ISTD Area'!$C$2:$CJ$57,MATCH($A51,'raw ISTD Area'!$C$2:$C$57,0),MATCH(BJ$2,'raw ISTD Area'!$C$2:$CJ$2,0)))/'raw ISTD Area Cal'!$AJ51</f>
        <v>7.4356506400855932E-5</v>
      </c>
      <c r="BK51" s="117">
        <f>(INDEX('raw ISTD Area'!$C$2:$CJ$57,MATCH($A51,'raw ISTD Area'!$C$2:$C$57,0),MATCH(BK$2,'raw ISTD Area'!$C$2:$CJ$2,0)))/'raw ISTD Area Cal'!$AJ51</f>
        <v>1.0378681163431471</v>
      </c>
      <c r="BL51" s="117">
        <f>(INDEX('raw ISTD Area'!$C$2:$CJ$57,MATCH($A51,'raw ISTD Area'!$C$2:$C$57,0),MATCH(BL$2,'raw ISTD Area'!$C$2:$CJ$2,0)))/'raw ISTD Area Cal'!$AJ51</f>
        <v>0.19912672414149218</v>
      </c>
      <c r="BM51" s="117">
        <f>(INDEX('raw ISTD Area'!$C$2:$CJ$57,MATCH($A51,'raw ISTD Area'!$C$2:$C$57,0),MATCH(BM$2,'raw ISTD Area'!$C$2:$CJ$2,0)))/'raw ISTD Area Cal'!$AJ51</f>
        <v>0.25628209206161678</v>
      </c>
      <c r="BN51" s="117">
        <f>(INDEX('raw ISTD Area'!$C$2:$CJ$57,MATCH($A51,'raw ISTD Area'!$C$2:$C$57,0),MATCH(BN$2,'raw ISTD Area'!$C$2:$CJ$2,0)))/'raw ISTD Area Cal'!$AJ51</f>
        <v>0.1918397865142083</v>
      </c>
      <c r="BO51" s="117">
        <f>(INDEX('raw ISTD Area'!$C$2:$CJ$57,MATCH($A51,'raw ISTD Area'!$C$2:$C$57,0),MATCH(BO$2,'raw ISTD Area'!$C$2:$CJ$2,0)))/'raw ISTD Area Cal'!$AJ51</f>
        <v>0.27286359298900764</v>
      </c>
      <c r="BP51" s="117">
        <f>(INDEX('raw ISTD Area'!$C$2:$CJ$57,MATCH($A51,'raw ISTD Area'!$C$2:$C$57,0),MATCH(BP$2,'raw ISTD Area'!$C$2:$CJ$2,0)))/'raw ISTD Area Cal'!$AJ51</f>
        <v>4.9571004267237291E-4</v>
      </c>
      <c r="BQ51" s="117">
        <f>(INDEX('raw ISTD Area'!$C$2:$CJ$57,MATCH($A51,'raw ISTD Area'!$C$2:$C$57,0),MATCH(BQ$2,'raw ISTD Area'!$C$2:$CJ$2,0)))/'raw ISTD Area Cal'!$AJ51</f>
        <v>5.2049554480599149E-4</v>
      </c>
      <c r="BR51" s="117">
        <f>(INDEX('raw ISTD Area'!$C$2:$CJ$57,MATCH($A51,'raw ISTD Area'!$C$2:$C$57,0),MATCH(BR$2,'raw ISTD Area'!$C$2:$CJ$2,0)))/'raw ISTD Area Cal'!$AJ51</f>
        <v>1.4871301280171186E-4</v>
      </c>
      <c r="BS51" s="117">
        <f>(INDEX('raw ISTD Area'!$C$2:$CJ$57,MATCH($A51,'raw ISTD Area'!$C$2:$C$57,0),MATCH(BS$2,'raw ISTD Area'!$C$2:$CJ$2,0)))/'raw ISTD Area Cal'!$AJ51</f>
        <v>1.0215840414413597</v>
      </c>
      <c r="BT51" s="117">
        <f>(INDEX('raw ISTD Area'!$C$2:$CJ$57,MATCH($A51,'raw ISTD Area'!$C$2:$C$57,0),MATCH(BT$2,'raw ISTD Area'!$C$2:$CJ$2,0)))/'raw ISTD Area Cal'!$AJ51</f>
        <v>1.0060931026078479</v>
      </c>
      <c r="BU51" s="117">
        <f>(INDEX('raw ISTD Area'!$C$2:$CJ$57,MATCH($A51,'raw ISTD Area'!$C$2:$C$57,0),MATCH(BU$2,'raw ISTD Area'!$C$2:$CJ$2,0)))/'raw ISTD Area Cal'!$AJ51</f>
        <v>0.98946203067618987</v>
      </c>
      <c r="BV51" s="117">
        <f>(INDEX('raw ISTD Area'!$C$2:$CJ$57,MATCH($A51,'raw ISTD Area'!$C$2:$C$57,0),MATCH(BV$2,'raw ISTD Area'!$C$2:$CJ$2,0)))/'raw ISTD Area Cal'!$AJ51</f>
        <v>1.0611912738508822</v>
      </c>
      <c r="BW51" s="117">
        <f>(INDEX('raw ISTD Area'!$C$2:$CJ$57,MATCH($A51,'raw ISTD Area'!$C$2:$C$57,0),MATCH(BW$2,'raw ISTD Area'!$C$2:$CJ$2,0)))/'raw ISTD Area Cal'!$AJ51</f>
        <v>1.015908161452761</v>
      </c>
      <c r="BX51" s="117">
        <f>(INDEX('raw ISTD Area'!$C$2:$CJ$57,MATCH($A51,'raw ISTD Area'!$C$2:$C$57,0),MATCH(BX$2,'raw ISTD Area'!$C$2:$CJ$2,0)))/'raw ISTD Area Cal'!$AJ51</f>
        <v>1.0759386476203854</v>
      </c>
      <c r="BY51" s="117">
        <f>(INDEX('raw ISTD Area'!$C$2:$CJ$57,MATCH($A51,'raw ISTD Area'!$C$2:$C$57,0),MATCH(BY$2,'raw ISTD Area'!$C$2:$CJ$2,0)))/'raw ISTD Area Cal'!$AJ51</f>
        <v>1.0388099654242247</v>
      </c>
      <c r="BZ51" s="117">
        <f>(INDEX('raw ISTD Area'!$C$2:$CJ$57,MATCH($A51,'raw ISTD Area'!$C$2:$C$57,0),MATCH(BZ$2,'raw ISTD Area'!$C$2:$CJ$2,0)))/'raw ISTD Area Cal'!$AJ51</f>
        <v>1.0495916588523486</v>
      </c>
      <c r="CA51" s="117">
        <f>(INDEX('raw ISTD Area'!$C$2:$CJ$57,MATCH($A51,'raw ISTD Area'!$C$2:$C$57,0),MATCH(CA$2,'raw ISTD Area'!$C$2:$CJ$2,0)))/'raw ISTD Area Cal'!$AJ51</f>
        <v>1.0606955638082098</v>
      </c>
      <c r="CB51" s="117">
        <f>(INDEX('raw ISTD Area'!$C$2:$CJ$57,MATCH($A51,'raw ISTD Area'!$C$2:$C$57,0),MATCH(CB$2,'raw ISTD Area'!$C$2:$CJ$2,0)))/'raw ISTD Area Cal'!$AJ51</f>
        <v>1.0297136861411866</v>
      </c>
      <c r="CC51" s="117">
        <f>(INDEX('raw ISTD Area'!$C$2:$CJ$57,MATCH($A51,'raw ISTD Area'!$C$2:$C$57,0),MATCH(CC$2,'raw ISTD Area'!$C$2:$CJ$2,0)))/'raw ISTD Area Cal'!$AJ51</f>
        <v>1.0226498180331052</v>
      </c>
      <c r="CD51" s="117">
        <f>(INDEX('raw ISTD Area'!$C$2:$CJ$57,MATCH($A51,'raw ISTD Area'!$C$2:$C$57,0),MATCH(CD$2,'raw ISTD Area'!$C$2:$CJ$2,0)))/'raw ISTD Area Cal'!$AJ51</f>
        <v>1.0670158668522827</v>
      </c>
      <c r="CE51" s="117">
        <f>(INDEX('raw ISTD Area'!$C$2:$CJ$57,MATCH($A51,'raw ISTD Area'!$C$2:$C$57,0),MATCH(CE$2,'raw ISTD Area'!$C$2:$CJ$2,0)))/'raw ISTD Area Cal'!$AJ51</f>
        <v>1.0176183610999807</v>
      </c>
      <c r="CF51" s="117">
        <f>(INDEX('raw ISTD Area'!$C$2:$CJ$57,MATCH($A51,'raw ISTD Area'!$C$2:$C$57,0),MATCH(CF$2,'raw ISTD Area'!$C$2:$CJ$2,0)))/'raw ISTD Area Cal'!$AJ51</f>
        <v>0.93337243934781089</v>
      </c>
      <c r="CG51" s="117">
        <f>(INDEX('raw ISTD Area'!$C$2:$CJ$57,MATCH($A51,'raw ISTD Area'!$C$2:$C$57,0),MATCH(CG$2,'raw ISTD Area'!$C$2:$CJ$2,0)))/'raw ISTD Area Cal'!$AJ51</f>
        <v>0.887023550357944</v>
      </c>
      <c r="CH51" s="117">
        <f>(INDEX('raw ISTD Area'!$C$2:$CJ$57,MATCH($A51,'raw ISTD Area'!$C$2:$C$57,0),MATCH(CH$2,'raw ISTD Area'!$C$2:$CJ$2,0)))/'raw ISTD Area Cal'!$AJ51</f>
        <v>0.85053929121725735</v>
      </c>
      <c r="CJ51" s="148">
        <f t="shared" si="0"/>
        <v>0.16780156726991829</v>
      </c>
    </row>
    <row r="52" spans="1:88" x14ac:dyDescent="0.25">
      <c r="A52" s="101" t="s">
        <v>158</v>
      </c>
      <c r="C52" s="117">
        <f>(INDEX('raw ISTD Area'!$C$2:$CJ$57,MATCH($A52,'raw ISTD Area'!$C$2:$C$57,0),MATCH(C$2,'raw ISTD Area'!$C$2:$CJ$2,0)))/'raw ISTD Area Cal'!$AJ52</f>
        <v>2.9078784119106698E-4</v>
      </c>
      <c r="D52" s="117">
        <f>(INDEX('raw ISTD Area'!$C$2:$CJ$57,MATCH($A52,'raw ISTD Area'!$C$2:$C$57,0),MATCH(D$2,'raw ISTD Area'!$C$2:$CJ$2,0)))/'raw ISTD Area Cal'!$AJ52</f>
        <v>2.1809088089330025E-4</v>
      </c>
      <c r="E52" s="117">
        <f>(INDEX('raw ISTD Area'!$C$2:$CJ$57,MATCH($A52,'raw ISTD Area'!$C$2:$C$57,0),MATCH(E$2,'raw ISTD Area'!$C$2:$CJ$2,0)))/'raw ISTD Area Cal'!$AJ52</f>
        <v>1.4539392059553349E-4</v>
      </c>
      <c r="F52" s="117">
        <f>(INDEX('raw ISTD Area'!$C$2:$CJ$57,MATCH($A52,'raw ISTD Area'!$C$2:$C$57,0),MATCH(F$2,'raw ISTD Area'!$C$2:$CJ$2,0)))/'raw ISTD Area Cal'!$AJ52</f>
        <v>1.1489027605459057</v>
      </c>
      <c r="G52" s="117">
        <f>(INDEX('raw ISTD Area'!$C$2:$CJ$57,MATCH($A52,'raw ISTD Area'!$C$2:$C$57,0),MATCH(G$2,'raw ISTD Area'!$C$2:$CJ$2,0)))/'raw ISTD Area Cal'!$AJ52</f>
        <v>1.1523195176799008</v>
      </c>
      <c r="H52" s="117">
        <f>(INDEX('raw ISTD Area'!$C$2:$CJ$57,MATCH($A52,'raw ISTD Area'!$C$2:$C$57,0),MATCH(H$2,'raw ISTD Area'!$C$2:$CJ$2,0)))/'raw ISTD Area Cal'!$AJ52</f>
        <v>1.0959066764888337</v>
      </c>
      <c r="I52" s="117">
        <f>(INDEX('raw ISTD Area'!$C$2:$CJ$57,MATCH($A52,'raw ISTD Area'!$C$2:$C$57,0),MATCH(I$2,'raw ISTD Area'!$C$2:$CJ$2,0)))/'raw ISTD Area Cal'!$AJ52</f>
        <v>1.1473761243796525</v>
      </c>
      <c r="J52" s="117">
        <f>(INDEX('raw ISTD Area'!$C$2:$CJ$57,MATCH($A52,'raw ISTD Area'!$C$2:$C$57,0),MATCH(J$2,'raw ISTD Area'!$C$2:$CJ$2,0)))/'raw ISTD Area Cal'!$AJ52</f>
        <v>1.102013221153846</v>
      </c>
      <c r="K52" s="117">
        <f>(INDEX('raw ISTD Area'!$C$2:$CJ$57,MATCH($A52,'raw ISTD Area'!$C$2:$C$57,0),MATCH(K$2,'raw ISTD Area'!$C$2:$CJ$2,0)))/'raw ISTD Area Cal'!$AJ52</f>
        <v>1.1598800015508686</v>
      </c>
      <c r="L52" s="117">
        <f>(INDEX('raw ISTD Area'!$C$2:$CJ$57,MATCH($A52,'raw ISTD Area'!$C$2:$C$57,0),MATCH(L$2,'raw ISTD Area'!$C$2:$CJ$2,0)))/'raw ISTD Area Cal'!$AJ52</f>
        <v>1.0475631978908189</v>
      </c>
      <c r="M52" s="117">
        <f>(INDEX('raw ISTD Area'!$C$2:$CJ$57,MATCH($A52,'raw ISTD Area'!$C$2:$C$57,0),MATCH(M$2,'raw ISTD Area'!$C$2:$CJ$2,0)))/'raw ISTD Area Cal'!$AJ52</f>
        <v>1.09147216191067</v>
      </c>
      <c r="N52" s="117">
        <f>(INDEX('raw ISTD Area'!$C$2:$CJ$57,MATCH($A52,'raw ISTD Area'!$C$2:$C$57,0),MATCH(N$2,'raw ISTD Area'!$C$2:$CJ$2,0)))/'raw ISTD Area Cal'!$AJ52</f>
        <v>1.1167707040942927</v>
      </c>
      <c r="O52" s="117">
        <f>(INDEX('raw ISTD Area'!$C$2:$CJ$57,MATCH($A52,'raw ISTD Area'!$C$2:$C$57,0),MATCH(O$2,'raw ISTD Area'!$C$2:$CJ$2,0)))/'raw ISTD Area Cal'!$AJ52</f>
        <v>1.0812218905086848</v>
      </c>
      <c r="P52" s="117">
        <f>(INDEX('raw ISTD Area'!$C$2:$CJ$57,MATCH($A52,'raw ISTD Area'!$C$2:$C$57,0),MATCH(P$2,'raw ISTD Area'!$C$2:$CJ$2,0)))/'raw ISTD Area Cal'!$AJ52</f>
        <v>1.0503256823821341</v>
      </c>
      <c r="Q52" s="117">
        <f>(INDEX('raw ISTD Area'!$C$2:$CJ$57,MATCH($A52,'raw ISTD Area'!$C$2:$C$57,0),MATCH(Q$2,'raw ISTD Area'!$C$2:$CJ$2,0)))/'raw ISTD Area Cal'!$AJ52</f>
        <v>1.0519977124689825</v>
      </c>
      <c r="R52" s="117">
        <f>(INDEX('raw ISTD Area'!$C$2:$CJ$57,MATCH($A52,'raw ISTD Area'!$C$2:$C$57,0),MATCH(R$2,'raw ISTD Area'!$C$2:$CJ$2,0)))/'raw ISTD Area Cal'!$AJ52</f>
        <v>0.94440621122828783</v>
      </c>
      <c r="S52" s="117">
        <f>(INDEX('raw ISTD Area'!$C$2:$CJ$57,MATCH($A52,'raw ISTD Area'!$C$2:$C$57,0),MATCH(S$2,'raw ISTD Area'!$C$2:$CJ$2,0)))/'raw ISTD Area Cal'!$AJ52</f>
        <v>0.82038519696029777</v>
      </c>
      <c r="T52" s="117">
        <f>(INDEX('raw ISTD Area'!$C$2:$CJ$57,MATCH($A52,'raw ISTD Area'!$C$2:$C$57,0),MATCH(T$2,'raw ISTD Area'!$C$2:$CJ$2,0)))/'raw ISTD Area Cal'!$AJ52</f>
        <v>0.75466714485111663</v>
      </c>
      <c r="U52" s="117">
        <f>(INDEX('raw ISTD Area'!$C$2:$CJ$57,MATCH($A52,'raw ISTD Area'!$C$2:$C$57,0),MATCH(U$2,'raw ISTD Area'!$C$2:$CJ$2,0)))/'raw ISTD Area Cal'!$AJ52</f>
        <v>0.69469215260545902</v>
      </c>
      <c r="V52" s="117">
        <f>(INDEX('raw ISTD Area'!$C$2:$CJ$57,MATCH($A52,'raw ISTD Area'!$C$2:$C$57,0),MATCH(V$2,'raw ISTD Area'!$C$2:$CJ$2,0)))/'raw ISTD Area Cal'!$AJ52</f>
        <v>2.1809088089330025E-4</v>
      </c>
      <c r="W52" s="117">
        <f>(INDEX('raw ISTD Area'!$C$2:$CJ$57,MATCH($A52,'raw ISTD Area'!$C$2:$C$57,0),MATCH(W$2,'raw ISTD Area'!$C$2:$CJ$2,0)))/'raw ISTD Area Cal'!$AJ52</f>
        <v>5.0887872208436728E-4</v>
      </c>
      <c r="X52" s="117">
        <f>(INDEX('raw ISTD Area'!$C$2:$CJ$57,MATCH($A52,'raw ISTD Area'!$C$2:$C$57,0),MATCH(X$2,'raw ISTD Area'!$C$2:$CJ$2,0)))/'raw ISTD Area Cal'!$AJ52</f>
        <v>1.4539392059553349E-4</v>
      </c>
      <c r="Y52" s="117">
        <f>(INDEX('raw ISTD Area'!$C$2:$CJ$57,MATCH($A52,'raw ISTD Area'!$C$2:$C$57,0),MATCH(Y$2,'raw ISTD Area'!$C$2:$CJ$2,0)))/'raw ISTD Area Cal'!$AJ52</f>
        <v>1.0993234336228288</v>
      </c>
      <c r="Z52" s="117">
        <f>(INDEX('raw ISTD Area'!$C$2:$CJ$57,MATCH($A52,'raw ISTD Area'!$C$2:$C$57,0),MATCH(Z$2,'raw ISTD Area'!$C$2:$CJ$2,0)))/'raw ISTD Area Cal'!$AJ52</f>
        <v>5.5031598945409425E-2</v>
      </c>
      <c r="AA52" s="117">
        <f>(INDEX('raw ISTD Area'!$C$2:$CJ$57,MATCH($A52,'raw ISTD Area'!$C$2:$C$57,0),MATCH(AA$2,'raw ISTD Area'!$C$2:$CJ$2,0)))/'raw ISTD Area Cal'!$AJ52</f>
        <v>0.14917416253101737</v>
      </c>
      <c r="AB52" s="117">
        <f>(INDEX('raw ISTD Area'!$C$2:$CJ$57,MATCH($A52,'raw ISTD Area'!$C$2:$C$57,0),MATCH(AB$2,'raw ISTD Area'!$C$2:$CJ$2,0)))/'raw ISTD Area Cal'!$AJ52</f>
        <v>0.14139558777915631</v>
      </c>
      <c r="AC52" s="117">
        <f>(INDEX('raw ISTD Area'!$C$2:$CJ$57,MATCH($A52,'raw ISTD Area'!$C$2:$C$57,0),MATCH(AC$2,'raw ISTD Area'!$C$2:$CJ$2,0)))/'raw ISTD Area Cal'!$AJ52</f>
        <v>0.16887503877171214</v>
      </c>
      <c r="AD52" s="117">
        <f>(INDEX('raw ISTD Area'!$C$2:$CJ$57,MATCH($A52,'raw ISTD Area'!$C$2:$C$57,0),MATCH(AD$2,'raw ISTD Area'!$C$2:$CJ$2,0)))/'raw ISTD Area Cal'!$AJ52</f>
        <v>0.11609704559553349</v>
      </c>
      <c r="AE52" s="117">
        <f>(INDEX('raw ISTD Area'!$C$2:$CJ$57,MATCH($A52,'raw ISTD Area'!$C$2:$C$57,0),MATCH(AE$2,'raw ISTD Area'!$C$2:$CJ$2,0)))/'raw ISTD Area Cal'!$AJ52</f>
        <v>8.2220262096774188E-2</v>
      </c>
      <c r="AF52" s="117">
        <f>(INDEX('raw ISTD Area'!$C$2:$CJ$57,MATCH($A52,'raw ISTD Area'!$C$2:$C$57,0),MATCH(AF$2,'raw ISTD Area'!$C$2:$CJ$2,0)))/'raw ISTD Area Cal'!$AJ52</f>
        <v>0.14830179900744417</v>
      </c>
      <c r="AG52" s="117">
        <f>(INDEX('raw ISTD Area'!$C$2:$CJ$57,MATCH($A52,'raw ISTD Area'!$C$2:$C$57,0),MATCH(AG$2,'raw ISTD Area'!$C$2:$CJ$2,0)))/'raw ISTD Area Cal'!$AJ52</f>
        <v>0.1202407723325062</v>
      </c>
      <c r="AH52" s="117">
        <f>(INDEX('raw ISTD Area'!$C$2:$CJ$57,MATCH($A52,'raw ISTD Area'!$C$2:$C$57,0),MATCH(AH$2,'raw ISTD Area'!$C$2:$CJ$2,0)))/'raw ISTD Area Cal'!$AJ52</f>
        <v>8.2874534739454095E-2</v>
      </c>
      <c r="AI52" s="117">
        <f>(INDEX('raw ISTD Area'!$C$2:$CJ$57,MATCH($A52,'raw ISTD Area'!$C$2:$C$57,0),MATCH(AI$2,'raw ISTD Area'!$C$2:$CJ$2,0)))/'raw ISTD Area Cal'!$AJ52</f>
        <v>9.5523805831265504E-2</v>
      </c>
      <c r="AJ52" s="117">
        <f>(INDEX('raw ISTD Area'!$C$2:$CJ$57,MATCH($A52,'raw ISTD Area'!$C$2:$C$57,0),MATCH(AJ$2,'raw ISTD Area'!$C$2:$CJ$2,0)))/'raw ISTD Area Cal'!$AJ52</f>
        <v>0.11667862127791563</v>
      </c>
      <c r="AK52" s="117">
        <f>(INDEX('raw ISTD Area'!$C$2:$CJ$57,MATCH($A52,'raw ISTD Area'!$C$2:$C$57,0),MATCH(AK$2,'raw ISTD Area'!$C$2:$CJ$2,0)))/'raw ISTD Area Cal'!$AJ52</f>
        <v>0.13986895161290322</v>
      </c>
      <c r="AL52" s="117">
        <f>(INDEX('raw ISTD Area'!$C$2:$CJ$57,MATCH($A52,'raw ISTD Area'!$C$2:$C$57,0),MATCH(AL$2,'raw ISTD Area'!$C$2:$CJ$2,0)))/'raw ISTD Area Cal'!$AJ52</f>
        <v>5.8157568238213395E-4</v>
      </c>
      <c r="AM52" s="117">
        <f>(INDEX('raw ISTD Area'!$C$2:$CJ$57,MATCH($A52,'raw ISTD Area'!$C$2:$C$57,0),MATCH(AM$2,'raw ISTD Area'!$C$2:$CJ$2,0)))/'raw ISTD Area Cal'!$AJ52</f>
        <v>5.0887872208436728E-4</v>
      </c>
      <c r="AN52" s="117">
        <f>(INDEX('raw ISTD Area'!$C$2:$CJ$57,MATCH($A52,'raw ISTD Area'!$C$2:$C$57,0),MATCH(AN$2,'raw ISTD Area'!$C$2:$CJ$2,0)))/'raw ISTD Area Cal'!$AJ52</f>
        <v>2.9078784119106698E-4</v>
      </c>
      <c r="AO52" s="117">
        <f>(INDEX('raw ISTD Area'!$C$2:$CJ$57,MATCH($A52,'raw ISTD Area'!$C$2:$C$57,0),MATCH(AO$2,'raw ISTD Area'!$C$2:$CJ$2,0)))/'raw ISTD Area Cal'!$AJ52</f>
        <v>1.065882831885856</v>
      </c>
      <c r="AP52" s="117">
        <f>(INDEX('raw ISTD Area'!$C$2:$CJ$57,MATCH($A52,'raw ISTD Area'!$C$2:$C$57,0),MATCH(AP$2,'raw ISTD Area'!$C$2:$CJ$2,0)))/'raw ISTD Area Cal'!$AJ52</f>
        <v>1.0281531094913152</v>
      </c>
      <c r="AQ52" s="117">
        <f>(INDEX('raw ISTD Area'!$C$2:$CJ$57,MATCH($A52,'raw ISTD Area'!$C$2:$C$57,0),MATCH(AQ$2,'raw ISTD Area'!$C$2:$CJ$2,0)))/'raw ISTD Area Cal'!$AJ52</f>
        <v>7.2696960297766744E-5</v>
      </c>
      <c r="AR52" s="117">
        <f>(INDEX('raw ISTD Area'!$C$2:$CJ$57,MATCH($A52,'raw ISTD Area'!$C$2:$C$57,0),MATCH(AR$2,'raw ISTD Area'!$C$2:$CJ$2,0)))/'raw ISTD Area Cal'!$AJ52</f>
        <v>2.1809088089330025E-4</v>
      </c>
      <c r="AS52" s="117">
        <f>(INDEX('raw ISTD Area'!$C$2:$CJ$57,MATCH($A52,'raw ISTD Area'!$C$2:$C$57,0),MATCH(AS$2,'raw ISTD Area'!$C$2:$CJ$2,0)))/'raw ISTD Area Cal'!$AJ52</f>
        <v>1.4539392059553349E-4</v>
      </c>
      <c r="AT52" s="117">
        <f>(INDEX('raw ISTD Area'!$C$2:$CJ$57,MATCH($A52,'raw ISTD Area'!$C$2:$C$57,0),MATCH(AT$2,'raw ISTD Area'!$C$2:$CJ$2,0)))/'raw ISTD Area Cal'!$AJ52</f>
        <v>1.0653012562034738</v>
      </c>
      <c r="AU52" s="117">
        <f>(INDEX('raw ISTD Area'!$C$2:$CJ$57,MATCH($A52,'raw ISTD Area'!$C$2:$C$57,0),MATCH(AU$2,'raw ISTD Area'!$C$2:$CJ$2,0)))/'raw ISTD Area Cal'!$AJ52</f>
        <v>8.4546564826302725E-2</v>
      </c>
      <c r="AV52" s="117">
        <f>(INDEX('raw ISTD Area'!$C$2:$CJ$57,MATCH($A52,'raw ISTD Area'!$C$2:$C$57,0),MATCH(AV$2,'raw ISTD Area'!$C$2:$CJ$2,0)))/'raw ISTD Area Cal'!$AJ52</f>
        <v>0.11311647022332506</v>
      </c>
      <c r="AW52" s="117">
        <f>(INDEX('raw ISTD Area'!$C$2:$CJ$57,MATCH($A52,'raw ISTD Area'!$C$2:$C$57,0),MATCH(AW$2,'raw ISTD Area'!$C$2:$CJ$2,0)))/'raw ISTD Area Cal'!$AJ52</f>
        <v>7.4877869106699746E-2</v>
      </c>
      <c r="AX52" s="117">
        <f>(INDEX('raw ISTD Area'!$C$2:$CJ$57,MATCH($A52,'raw ISTD Area'!$C$2:$C$57,0),MATCH(AX$2,'raw ISTD Area'!$C$2:$CJ$2,0)))/'raw ISTD Area Cal'!$AJ52</f>
        <v>0.11289837934243176</v>
      </c>
      <c r="AY52" s="117">
        <f>(INDEX('raw ISTD Area'!$C$2:$CJ$57,MATCH($A52,'raw ISTD Area'!$C$2:$C$57,0),MATCH(AY$2,'raw ISTD Area'!$C$2:$CJ$2,0)))/'raw ISTD Area Cal'!$AJ52</f>
        <v>0.17643552264267989</v>
      </c>
      <c r="AZ52" s="117">
        <f>(INDEX('raw ISTD Area'!$C$2:$CJ$57,MATCH($A52,'raw ISTD Area'!$C$2:$C$57,0),MATCH(AZ$2,'raw ISTD Area'!$C$2:$CJ$2,0)))/'raw ISTD Area Cal'!$AJ52</f>
        <v>0.10046719913151364</v>
      </c>
      <c r="BA52" s="117">
        <f>(INDEX('raw ISTD Area'!$C$2:$CJ$57,MATCH($A52,'raw ISTD Area'!$C$2:$C$57,0),MATCH(BA$2,'raw ISTD Area'!$C$2:$CJ$2,0)))/'raw ISTD Area Cal'!$AJ52</f>
        <v>0.12881901364764267</v>
      </c>
      <c r="BB52" s="117">
        <f>(INDEX('raw ISTD Area'!$C$2:$CJ$57,MATCH($A52,'raw ISTD Area'!$C$2:$C$57,0),MATCH(BB$2,'raw ISTD Area'!$C$2:$CJ$2,0)))/'raw ISTD Area Cal'!$AJ52</f>
        <v>0.12031346929280397</v>
      </c>
      <c r="BC52" s="117">
        <f>(INDEX('raw ISTD Area'!$C$2:$CJ$57,MATCH($A52,'raw ISTD Area'!$C$2:$C$57,0),MATCH(BC$2,'raw ISTD Area'!$C$2:$CJ$2,0)))/'raw ISTD Area Cal'!$AJ52</f>
        <v>7.996665632754342E-4</v>
      </c>
      <c r="BD52" s="117">
        <f>(INDEX('raw ISTD Area'!$C$2:$CJ$57,MATCH($A52,'raw ISTD Area'!$C$2:$C$57,0),MATCH(BD$2,'raw ISTD Area'!$C$2:$CJ$2,0)))/'raw ISTD Area Cal'!$AJ52</f>
        <v>7.2696960297766744E-5</v>
      </c>
      <c r="BE52" s="117">
        <f>(INDEX('raw ISTD Area'!$C$2:$CJ$57,MATCH($A52,'raw ISTD Area'!$C$2:$C$57,0),MATCH(BE$2,'raw ISTD Area'!$C$2:$CJ$2,0)))/'raw ISTD Area Cal'!$AJ52</f>
        <v>5.8157568238213395E-4</v>
      </c>
      <c r="BF52" s="117">
        <f>(INDEX('raw ISTD Area'!$C$2:$CJ$57,MATCH($A52,'raw ISTD Area'!$C$2:$C$57,0),MATCH(BF$2,'raw ISTD Area'!$C$2:$CJ$2,0)))/'raw ISTD Area Cal'!$AJ52</f>
        <v>0.99093226581885852</v>
      </c>
      <c r="BG52" s="117">
        <f>(INDEX('raw ISTD Area'!$C$2:$CJ$57,MATCH($A52,'raw ISTD Area'!$C$2:$C$57,0),MATCH(BG$2,'raw ISTD Area'!$C$2:$CJ$2,0)))/'raw ISTD Area Cal'!$AJ52</f>
        <v>1.0158673232009925</v>
      </c>
      <c r="BH52" s="117">
        <f>(INDEX('raw ISTD Area'!$C$2:$CJ$57,MATCH($A52,'raw ISTD Area'!$C$2:$C$57,0),MATCH(BH$2,'raw ISTD Area'!$C$2:$CJ$2,0)))/'raw ISTD Area Cal'!$AJ52</f>
        <v>7.2696960297766744E-5</v>
      </c>
      <c r="BI52" s="117">
        <f>(INDEX('raw ISTD Area'!$C$2:$CJ$57,MATCH($A52,'raw ISTD Area'!$C$2:$C$57,0),MATCH(BI$2,'raw ISTD Area'!$C$2:$CJ$2,0)))/'raw ISTD Area Cal'!$AJ52</f>
        <v>5.0887872208436728E-4</v>
      </c>
      <c r="BJ52" s="117">
        <f>(INDEX('raw ISTD Area'!$C$2:$CJ$57,MATCH($A52,'raw ISTD Area'!$C$2:$C$57,0),MATCH(BJ$2,'raw ISTD Area'!$C$2:$CJ$2,0)))/'raw ISTD Area Cal'!$AJ52</f>
        <v>7.996665632754342E-4</v>
      </c>
      <c r="BK52" s="117">
        <f>(INDEX('raw ISTD Area'!$C$2:$CJ$57,MATCH($A52,'raw ISTD Area'!$C$2:$C$57,0),MATCH(BK$2,'raw ISTD Area'!$C$2:$CJ$2,0)))/'raw ISTD Area Cal'!$AJ52</f>
        <v>1.0854383142059554</v>
      </c>
      <c r="BL52" s="117">
        <f>(INDEX('raw ISTD Area'!$C$2:$CJ$57,MATCH($A52,'raw ISTD Area'!$C$2:$C$57,0),MATCH(BL$2,'raw ISTD Area'!$C$2:$CJ$2,0)))/'raw ISTD Area Cal'!$AJ52</f>
        <v>0.17127403846153846</v>
      </c>
      <c r="BM52" s="117">
        <f>(INDEX('raw ISTD Area'!$C$2:$CJ$57,MATCH($A52,'raw ISTD Area'!$C$2:$C$57,0),MATCH(BM$2,'raw ISTD Area'!$C$2:$CJ$2,0)))/'raw ISTD Area Cal'!$AJ52</f>
        <v>0.20885836693548387</v>
      </c>
      <c r="BN52" s="117">
        <f>(INDEX('raw ISTD Area'!$C$2:$CJ$57,MATCH($A52,'raw ISTD Area'!$C$2:$C$57,0),MATCH(BN$2,'raw ISTD Area'!$C$2:$CJ$2,0)))/'raw ISTD Area Cal'!$AJ52</f>
        <v>0.12220359026054591</v>
      </c>
      <c r="BO52" s="117">
        <f>(INDEX('raw ISTD Area'!$C$2:$CJ$57,MATCH($A52,'raw ISTD Area'!$C$2:$C$57,0),MATCH(BO$2,'raw ISTD Area'!$C$2:$CJ$2,0)))/'raw ISTD Area Cal'!$AJ52</f>
        <v>0.1821058855459057</v>
      </c>
      <c r="BP52" s="117">
        <f>(INDEX('raw ISTD Area'!$C$2:$CJ$57,MATCH($A52,'raw ISTD Area'!$C$2:$C$57,0),MATCH(BP$2,'raw ISTD Area'!$C$2:$CJ$2,0)))/'raw ISTD Area Cal'!$AJ52</f>
        <v>4.3618176178660049E-4</v>
      </c>
      <c r="BQ52" s="117">
        <f>(INDEX('raw ISTD Area'!$C$2:$CJ$57,MATCH($A52,'raw ISTD Area'!$C$2:$C$57,0),MATCH(BQ$2,'raw ISTD Area'!$C$2:$CJ$2,0)))/'raw ISTD Area Cal'!$AJ52</f>
        <v>1.0904544044665011E-3</v>
      </c>
      <c r="BR52" s="117">
        <f>(INDEX('raw ISTD Area'!$C$2:$CJ$57,MATCH($A52,'raw ISTD Area'!$C$2:$C$57,0),MATCH(BR$2,'raw ISTD Area'!$C$2:$CJ$2,0)))/'raw ISTD Area Cal'!$AJ52</f>
        <v>4.3618176178660049E-4</v>
      </c>
      <c r="BS52" s="117">
        <f>(INDEX('raw ISTD Area'!$C$2:$CJ$57,MATCH($A52,'raw ISTD Area'!$C$2:$C$57,0),MATCH(BS$2,'raw ISTD Area'!$C$2:$CJ$2,0)))/'raw ISTD Area Cal'!$AJ52</f>
        <v>1.0308428970223324</v>
      </c>
      <c r="BT52" s="117">
        <f>(INDEX('raw ISTD Area'!$C$2:$CJ$57,MATCH($A52,'raw ISTD Area'!$C$2:$C$57,0),MATCH(BT$2,'raw ISTD Area'!$C$2:$CJ$2,0)))/'raw ISTD Area Cal'!$AJ52</f>
        <v>1.0550509848014888</v>
      </c>
      <c r="BU52" s="117">
        <f>(INDEX('raw ISTD Area'!$C$2:$CJ$57,MATCH($A52,'raw ISTD Area'!$C$2:$C$57,0),MATCH(BU$2,'raw ISTD Area'!$C$2:$CJ$2,0)))/'raw ISTD Area Cal'!$AJ52</f>
        <v>1.0015460220223324</v>
      </c>
      <c r="BV52" s="117">
        <f>(INDEX('raw ISTD Area'!$C$2:$CJ$57,MATCH($A52,'raw ISTD Area'!$C$2:$C$57,0),MATCH(BV$2,'raw ISTD Area'!$C$2:$CJ$2,0)))/'raw ISTD Area Cal'!$AJ52</f>
        <v>1.0812945874689825</v>
      </c>
      <c r="BW52" s="117">
        <f>(INDEX('raw ISTD Area'!$C$2:$CJ$57,MATCH($A52,'raw ISTD Area'!$C$2:$C$57,0),MATCH(BW$2,'raw ISTD Area'!$C$2:$CJ$2,0)))/'raw ISTD Area Cal'!$AJ52</f>
        <v>1.0514888337468982</v>
      </c>
      <c r="BX52" s="117">
        <f>(INDEX('raw ISTD Area'!$C$2:$CJ$57,MATCH($A52,'raw ISTD Area'!$C$2:$C$57,0),MATCH(BX$2,'raw ISTD Area'!$C$2:$CJ$2,0)))/'raw ISTD Area Cal'!$AJ52</f>
        <v>1.0999777062655087</v>
      </c>
      <c r="BY52" s="117">
        <f>(INDEX('raw ISTD Area'!$C$2:$CJ$57,MATCH($A52,'raw ISTD Area'!$C$2:$C$57,0),MATCH(BY$2,'raw ISTD Area'!$C$2:$CJ$2,0)))/'raw ISTD Area Cal'!$AJ52</f>
        <v>0.97711984336228286</v>
      </c>
      <c r="BZ52" s="117">
        <f>(INDEX('raw ISTD Area'!$C$2:$CJ$57,MATCH($A52,'raw ISTD Area'!$C$2:$C$57,0),MATCH(BZ$2,'raw ISTD Area'!$C$2:$CJ$2,0)))/'raw ISTD Area Cal'!$AJ52</f>
        <v>1.0444372285980148</v>
      </c>
      <c r="CA52" s="117">
        <f>(INDEX('raw ISTD Area'!$C$2:$CJ$57,MATCH($A52,'raw ISTD Area'!$C$2:$C$57,0),MATCH(CA$2,'raw ISTD Area'!$C$2:$CJ$2,0)))/'raw ISTD Area Cal'!$AJ52</f>
        <v>1.0776597394540943</v>
      </c>
      <c r="CB52" s="117">
        <f>(INDEX('raw ISTD Area'!$C$2:$CJ$57,MATCH($A52,'raw ISTD Area'!$C$2:$C$57,0),MATCH(CB$2,'raw ISTD Area'!$C$2:$CJ$2,0)))/'raw ISTD Area Cal'!$AJ52</f>
        <v>1.0351320176799008</v>
      </c>
      <c r="CC52" s="117">
        <f>(INDEX('raw ISTD Area'!$C$2:$CJ$57,MATCH($A52,'raw ISTD Area'!$C$2:$C$57,0),MATCH(CC$2,'raw ISTD Area'!$C$2:$CJ$2,0)))/'raw ISTD Area Cal'!$AJ52</f>
        <v>1.0125232630272953</v>
      </c>
      <c r="CD52" s="117">
        <f>(INDEX('raw ISTD Area'!$C$2:$CJ$57,MATCH($A52,'raw ISTD Area'!$C$2:$C$57,0),MATCH(CD$2,'raw ISTD Area'!$C$2:$CJ$2,0)))/'raw ISTD Area Cal'!$AJ52</f>
        <v>1.0258995037220844</v>
      </c>
      <c r="CE52" s="117">
        <f>(INDEX('raw ISTD Area'!$C$2:$CJ$57,MATCH($A52,'raw ISTD Area'!$C$2:$C$57,0),MATCH(CE$2,'raw ISTD Area'!$C$2:$CJ$2,0)))/'raw ISTD Area Cal'!$AJ52</f>
        <v>0.93742730303970223</v>
      </c>
      <c r="CF52" s="117">
        <f>(INDEX('raw ISTD Area'!$C$2:$CJ$57,MATCH($A52,'raw ISTD Area'!$C$2:$C$57,0),MATCH(CF$2,'raw ISTD Area'!$C$2:$CJ$2,0)))/'raw ISTD Area Cal'!$AJ52</f>
        <v>0.82932692307692302</v>
      </c>
      <c r="CG52" s="117">
        <f>(INDEX('raw ISTD Area'!$C$2:$CJ$57,MATCH($A52,'raw ISTD Area'!$C$2:$C$57,0),MATCH(CG$2,'raw ISTD Area'!$C$2:$CJ$2,0)))/'raw ISTD Area Cal'!$AJ52</f>
        <v>0.75415826612903225</v>
      </c>
      <c r="CH52" s="117">
        <f>(INDEX('raw ISTD Area'!$C$2:$CJ$57,MATCH($A52,'raw ISTD Area'!$C$2:$C$57,0),MATCH(CH$2,'raw ISTD Area'!$C$2:$CJ$2,0)))/'raw ISTD Area Cal'!$AJ52</f>
        <v>0.70596018145161288</v>
      </c>
      <c r="CJ52" s="148">
        <f t="shared" si="0"/>
        <v>0.11638783343672457</v>
      </c>
    </row>
    <row r="53" spans="1:88" x14ac:dyDescent="0.25">
      <c r="A53" s="101" t="s">
        <v>117</v>
      </c>
      <c r="C53" s="117">
        <f>(INDEX('raw ISTD Area'!$C$2:$CJ$57,MATCH($A53,'raw ISTD Area'!$C$2:$C$57,0),MATCH(C$2,'raw ISTD Area'!$C$2:$CJ$2,0)))/'raw ISTD Area Cal'!$AJ53</f>
        <v>9.5159967186218206E-3</v>
      </c>
      <c r="D53" s="117">
        <f>(INDEX('raw ISTD Area'!$C$2:$CJ$57,MATCH($A53,'raw ISTD Area'!$C$2:$C$57,0),MATCH(D$2,'raw ISTD Area'!$C$2:$CJ$2,0)))/'raw ISTD Area Cal'!$AJ53</f>
        <v>2.2969647251845776E-3</v>
      </c>
      <c r="E53" s="117">
        <f>(INDEX('raw ISTD Area'!$C$2:$CJ$57,MATCH($A53,'raw ISTD Area'!$C$2:$C$57,0),MATCH(E$2,'raw ISTD Area'!$C$2:$CJ$2,0)))/'raw ISTD Area Cal'!$AJ53</f>
        <v>1.6406890894175555E-3</v>
      </c>
      <c r="F53" s="117">
        <f>(INDEX('raw ISTD Area'!$C$2:$CJ$57,MATCH($A53,'raw ISTD Area'!$C$2:$C$57,0),MATCH(F$2,'raw ISTD Area'!$C$2:$CJ$2,0)))/'raw ISTD Area Cal'!$AJ53</f>
        <v>0.94864643150123051</v>
      </c>
      <c r="G53" s="117">
        <f>(INDEX('raw ISTD Area'!$C$2:$CJ$57,MATCH($A53,'raw ISTD Area'!$C$2:$C$57,0),MATCH(G$2,'raw ISTD Area'!$C$2:$CJ$2,0)))/'raw ISTD Area Cal'!$AJ53</f>
        <v>0.97850697292862998</v>
      </c>
      <c r="H53" s="117">
        <f>(INDEX('raw ISTD Area'!$C$2:$CJ$57,MATCH($A53,'raw ISTD Area'!$C$2:$C$57,0),MATCH(H$2,'raw ISTD Area'!$C$2:$CJ$2,0)))/'raw ISTD Area Cal'!$AJ53</f>
        <v>0.92830188679245285</v>
      </c>
      <c r="I53" s="117">
        <f>(INDEX('raw ISTD Area'!$C$2:$CJ$57,MATCH($A53,'raw ISTD Area'!$C$2:$C$57,0),MATCH(I$2,'raw ISTD Area'!$C$2:$CJ$2,0)))/'raw ISTD Area Cal'!$AJ53</f>
        <v>0.94799015586546354</v>
      </c>
      <c r="J53" s="117">
        <f>(INDEX('raw ISTD Area'!$C$2:$CJ$57,MATCH($A53,'raw ISTD Area'!$C$2:$C$57,0),MATCH(J$2,'raw ISTD Area'!$C$2:$CJ$2,0)))/'raw ISTD Area Cal'!$AJ53</f>
        <v>0.90303527481542245</v>
      </c>
      <c r="K53" s="117">
        <f>(INDEX('raw ISTD Area'!$C$2:$CJ$57,MATCH($A53,'raw ISTD Area'!$C$2:$C$57,0),MATCH(K$2,'raw ISTD Area'!$C$2:$CJ$2,0)))/'raw ISTD Area Cal'!$AJ53</f>
        <v>0.97522559474979487</v>
      </c>
      <c r="L53" s="117">
        <f>(INDEX('raw ISTD Area'!$C$2:$CJ$57,MATCH($A53,'raw ISTD Area'!$C$2:$C$57,0),MATCH(L$2,'raw ISTD Area'!$C$2:$CJ$2,0)))/'raw ISTD Area Cal'!$AJ53</f>
        <v>0.92239540607054959</v>
      </c>
      <c r="M53" s="117">
        <f>(INDEX('raw ISTD Area'!$C$2:$CJ$57,MATCH($A53,'raw ISTD Area'!$C$2:$C$57,0),MATCH(M$2,'raw ISTD Area'!$C$2:$CJ$2,0)))/'raw ISTD Area Cal'!$AJ53</f>
        <v>0.94667760459392947</v>
      </c>
      <c r="N53" s="117">
        <f>(INDEX('raw ISTD Area'!$C$2:$CJ$57,MATCH($A53,'raw ISTD Area'!$C$2:$C$57,0),MATCH(N$2,'raw ISTD Area'!$C$2:$CJ$2,0)))/'raw ISTD Area Cal'!$AJ53</f>
        <v>0.92567678424938471</v>
      </c>
      <c r="O53" s="117">
        <f>(INDEX('raw ISTD Area'!$C$2:$CJ$57,MATCH($A53,'raw ISTD Area'!$C$2:$C$57,0),MATCH(O$2,'raw ISTD Area'!$C$2:$CJ$2,0)))/'raw ISTD Area Cal'!$AJ53</f>
        <v>0.90730106644790809</v>
      </c>
      <c r="P53" s="117">
        <f>(INDEX('raw ISTD Area'!$C$2:$CJ$57,MATCH($A53,'raw ISTD Area'!$C$2:$C$57,0),MATCH(P$2,'raw ISTD Area'!$C$2:$CJ$2,0)))/'raw ISTD Area Cal'!$AJ53</f>
        <v>0.93191140278917151</v>
      </c>
      <c r="Q53" s="117">
        <f>(INDEX('raw ISTD Area'!$C$2:$CJ$57,MATCH($A53,'raw ISTD Area'!$C$2:$C$57,0),MATCH(Q$2,'raw ISTD Area'!$C$2:$CJ$2,0)))/'raw ISTD Area Cal'!$AJ53</f>
        <v>1.0123051681706317</v>
      </c>
      <c r="R53" s="117">
        <f>(INDEX('raw ISTD Area'!$C$2:$CJ$57,MATCH($A53,'raw ISTD Area'!$C$2:$C$57,0),MATCH(R$2,'raw ISTD Area'!$C$2:$CJ$2,0)))/'raw ISTD Area Cal'!$AJ53</f>
        <v>0.99819524200164067</v>
      </c>
      <c r="S53" s="117">
        <f>(INDEX('raw ISTD Area'!$C$2:$CJ$57,MATCH($A53,'raw ISTD Area'!$C$2:$C$57,0),MATCH(S$2,'raw ISTD Area'!$C$2:$CJ$2,0)))/'raw ISTD Area Cal'!$AJ53</f>
        <v>0.98375717801476625</v>
      </c>
      <c r="T53" s="117">
        <f>(INDEX('raw ISTD Area'!$C$2:$CJ$57,MATCH($A53,'raw ISTD Area'!$C$2:$C$57,0),MATCH(T$2,'raw ISTD Area'!$C$2:$CJ$2,0)))/'raw ISTD Area Cal'!$AJ53</f>
        <v>0.95192780968006563</v>
      </c>
      <c r="U53" s="117">
        <f>(INDEX('raw ISTD Area'!$C$2:$CJ$57,MATCH($A53,'raw ISTD Area'!$C$2:$C$57,0),MATCH(U$2,'raw ISTD Area'!$C$2:$CJ$2,0)))/'raw ISTD Area Cal'!$AJ53</f>
        <v>0.98671041837571782</v>
      </c>
      <c r="V53" s="117">
        <f>(INDEX('raw ISTD Area'!$C$2:$CJ$57,MATCH($A53,'raw ISTD Area'!$C$2:$C$57,0),MATCH(V$2,'raw ISTD Area'!$C$2:$CJ$2,0)))/'raw ISTD Area Cal'!$AJ53</f>
        <v>0</v>
      </c>
      <c r="W53" s="117">
        <f>(INDEX('raw ISTD Area'!$C$2:$CJ$57,MATCH($A53,'raw ISTD Area'!$C$2:$C$57,0),MATCH(W$2,'raw ISTD Area'!$C$2:$CJ$2,0)))/'raw ISTD Area Cal'!$AJ53</f>
        <v>1.9688269073010667E-3</v>
      </c>
      <c r="X53" s="117">
        <f>(INDEX('raw ISTD Area'!$C$2:$CJ$57,MATCH($A53,'raw ISTD Area'!$C$2:$C$57,0),MATCH(X$2,'raw ISTD Area'!$C$2:$CJ$2,0)))/'raw ISTD Area Cal'!$AJ53</f>
        <v>1.6406890894175555E-3</v>
      </c>
      <c r="Y53" s="117">
        <f>(INDEX('raw ISTD Area'!$C$2:$CJ$57,MATCH($A53,'raw ISTD Area'!$C$2:$C$57,0),MATCH(Y$2,'raw ISTD Area'!$C$2:$CJ$2,0)))/'raw ISTD Area Cal'!$AJ53</f>
        <v>0.94142739950779331</v>
      </c>
      <c r="Z53" s="117">
        <f>(INDEX('raw ISTD Area'!$C$2:$CJ$57,MATCH($A53,'raw ISTD Area'!$C$2:$C$57,0),MATCH(Z$2,'raw ISTD Area'!$C$2:$CJ$2,0)))/'raw ISTD Area Cal'!$AJ53</f>
        <v>0.33207547169811319</v>
      </c>
      <c r="AA53" s="117">
        <f>(INDEX('raw ISTD Area'!$C$2:$CJ$57,MATCH($A53,'raw ISTD Area'!$C$2:$C$57,0),MATCH(AA$2,'raw ISTD Area'!$C$2:$CJ$2,0)))/'raw ISTD Area Cal'!$AJ53</f>
        <v>0.48039376538146022</v>
      </c>
      <c r="AB53" s="117">
        <f>(INDEX('raw ISTD Area'!$C$2:$CJ$57,MATCH($A53,'raw ISTD Area'!$C$2:$C$57,0),MATCH(AB$2,'raw ISTD Area'!$C$2:$CJ$2,0)))/'raw ISTD Area Cal'!$AJ53</f>
        <v>0.48170631665299424</v>
      </c>
      <c r="AC53" s="117">
        <f>(INDEX('raw ISTD Area'!$C$2:$CJ$57,MATCH($A53,'raw ISTD Area'!$C$2:$C$57,0),MATCH(AC$2,'raw ISTD Area'!$C$2:$CJ$2,0)))/'raw ISTD Area Cal'!$AJ53</f>
        <v>0.53289581624282201</v>
      </c>
      <c r="AD53" s="117">
        <f>(INDEX('raw ISTD Area'!$C$2:$CJ$57,MATCH($A53,'raw ISTD Area'!$C$2:$C$57,0),MATCH(AD$2,'raw ISTD Area'!$C$2:$CJ$2,0)))/'raw ISTD Area Cal'!$AJ53</f>
        <v>0.31271534044298605</v>
      </c>
      <c r="AE53" s="117">
        <f>(INDEX('raw ISTD Area'!$C$2:$CJ$57,MATCH($A53,'raw ISTD Area'!$C$2:$C$57,0),MATCH(AE$2,'raw ISTD Area'!$C$2:$CJ$2,0)))/'raw ISTD Area Cal'!$AJ53</f>
        <v>0.23461853978671041</v>
      </c>
      <c r="AF53" s="117">
        <f>(INDEX('raw ISTD Area'!$C$2:$CJ$57,MATCH($A53,'raw ISTD Area'!$C$2:$C$57,0),MATCH(AF$2,'raw ISTD Area'!$C$2:$CJ$2,0)))/'raw ISTD Area Cal'!$AJ53</f>
        <v>0.41476620180475798</v>
      </c>
      <c r="AG53" s="117">
        <f>(INDEX('raw ISTD Area'!$C$2:$CJ$57,MATCH($A53,'raw ISTD Area'!$C$2:$C$57,0),MATCH(AG$2,'raw ISTD Area'!$C$2:$CJ$2,0)))/'raw ISTD Area Cal'!$AJ53</f>
        <v>0.38589007383100904</v>
      </c>
      <c r="AH53" s="117">
        <f>(INDEX('raw ISTD Area'!$C$2:$CJ$57,MATCH($A53,'raw ISTD Area'!$C$2:$C$57,0),MATCH(AH$2,'raw ISTD Area'!$C$2:$CJ$2,0)))/'raw ISTD Area Cal'!$AJ53</f>
        <v>0.32059064807219034</v>
      </c>
      <c r="AI53" s="117">
        <f>(INDEX('raw ISTD Area'!$C$2:$CJ$57,MATCH($A53,'raw ISTD Area'!$C$2:$C$57,0),MATCH(AI$2,'raw ISTD Area'!$C$2:$CJ$2,0)))/'raw ISTD Area Cal'!$AJ53</f>
        <v>0.41968826907301066</v>
      </c>
      <c r="AJ53" s="117">
        <f>(INDEX('raw ISTD Area'!$C$2:$CJ$57,MATCH($A53,'raw ISTD Area'!$C$2:$C$57,0),MATCH(AJ$2,'raw ISTD Area'!$C$2:$CJ$2,0)))/'raw ISTD Area Cal'!$AJ53</f>
        <v>0.48433141919606237</v>
      </c>
      <c r="AK53" s="117">
        <f>(INDEX('raw ISTD Area'!$C$2:$CJ$57,MATCH($A53,'raw ISTD Area'!$C$2:$C$57,0),MATCH(AK$2,'raw ISTD Area'!$C$2:$CJ$2,0)))/'raw ISTD Area Cal'!$AJ53</f>
        <v>0.4564397046759639</v>
      </c>
      <c r="AL53" s="117">
        <f>(INDEX('raw ISTD Area'!$C$2:$CJ$57,MATCH($A53,'raw ISTD Area'!$C$2:$C$57,0),MATCH(AL$2,'raw ISTD Area'!$C$2:$CJ$2,0)))/'raw ISTD Area Cal'!$AJ53</f>
        <v>6.5627563576702214E-4</v>
      </c>
      <c r="AM53" s="117">
        <f>(INDEX('raw ISTD Area'!$C$2:$CJ$57,MATCH($A53,'raw ISTD Area'!$C$2:$C$57,0),MATCH(AM$2,'raw ISTD Area'!$C$2:$CJ$2,0)))/'raw ISTD Area Cal'!$AJ53</f>
        <v>1.3125512715340443E-3</v>
      </c>
      <c r="AN53" s="117">
        <f>(INDEX('raw ISTD Area'!$C$2:$CJ$57,MATCH($A53,'raw ISTD Area'!$C$2:$C$57,0),MATCH(AN$2,'raw ISTD Area'!$C$2:$CJ$2,0)))/'raw ISTD Area Cal'!$AJ53</f>
        <v>1.9688269073010667E-3</v>
      </c>
      <c r="AO53" s="117">
        <f>(INDEX('raw ISTD Area'!$C$2:$CJ$57,MATCH($A53,'raw ISTD Area'!$C$2:$C$57,0),MATCH(AO$2,'raw ISTD Area'!$C$2:$CJ$2,0)))/'raw ISTD Area Cal'!$AJ53</f>
        <v>1.0378999179655455</v>
      </c>
      <c r="AP53" s="117">
        <f>(INDEX('raw ISTD Area'!$C$2:$CJ$57,MATCH($A53,'raw ISTD Area'!$C$2:$C$57,0),MATCH(AP$2,'raw ISTD Area'!$C$2:$CJ$2,0)))/'raw ISTD Area Cal'!$AJ53</f>
        <v>1.1038556193601312</v>
      </c>
      <c r="AQ53" s="117">
        <f>(INDEX('raw ISTD Area'!$C$2:$CJ$57,MATCH($A53,'raw ISTD Area'!$C$2:$C$57,0),MATCH(AQ$2,'raw ISTD Area'!$C$2:$CJ$2,0)))/'raw ISTD Area Cal'!$AJ53</f>
        <v>2.9532403609515995E-3</v>
      </c>
      <c r="AR53" s="117">
        <f>(INDEX('raw ISTD Area'!$C$2:$CJ$57,MATCH($A53,'raw ISTD Area'!$C$2:$C$57,0),MATCH(AR$2,'raw ISTD Area'!$C$2:$CJ$2,0)))/'raw ISTD Area Cal'!$AJ53</f>
        <v>1.6406890894175555E-3</v>
      </c>
      <c r="AS53" s="117">
        <f>(INDEX('raw ISTD Area'!$C$2:$CJ$57,MATCH($A53,'raw ISTD Area'!$C$2:$C$57,0),MATCH(AS$2,'raw ISTD Area'!$C$2:$CJ$2,0)))/'raw ISTD Area Cal'!$AJ53</f>
        <v>1.3125512715340443E-3</v>
      </c>
      <c r="AT53" s="117">
        <f>(INDEX('raw ISTD Area'!$C$2:$CJ$57,MATCH($A53,'raw ISTD Area'!$C$2:$C$57,0),MATCH(AT$2,'raw ISTD Area'!$C$2:$CJ$2,0)))/'raw ISTD Area Cal'!$AJ53</f>
        <v>1.0123051681706317</v>
      </c>
      <c r="AU53" s="117">
        <f>(INDEX('raw ISTD Area'!$C$2:$CJ$57,MATCH($A53,'raw ISTD Area'!$C$2:$C$57,0),MATCH(AU$2,'raw ISTD Area'!$C$2:$CJ$2,0)))/'raw ISTD Area Cal'!$AJ53</f>
        <v>0.34388843314191958</v>
      </c>
      <c r="AV53" s="117">
        <f>(INDEX('raw ISTD Area'!$C$2:$CJ$57,MATCH($A53,'raw ISTD Area'!$C$2:$C$57,0),MATCH(AV$2,'raw ISTD Area'!$C$2:$CJ$2,0)))/'raw ISTD Area Cal'!$AJ53</f>
        <v>0.34027891714520098</v>
      </c>
      <c r="AW53" s="117">
        <f>(INDEX('raw ISTD Area'!$C$2:$CJ$57,MATCH($A53,'raw ISTD Area'!$C$2:$C$57,0),MATCH(AW$2,'raw ISTD Area'!$C$2:$CJ$2,0)))/'raw ISTD Area Cal'!$AJ53</f>
        <v>0.37538966365873666</v>
      </c>
      <c r="AX53" s="117">
        <f>(INDEX('raw ISTD Area'!$C$2:$CJ$57,MATCH($A53,'raw ISTD Area'!$C$2:$C$57,0),MATCH(AX$2,'raw ISTD Area'!$C$2:$CJ$2,0)))/'raw ISTD Area Cal'!$AJ53</f>
        <v>0.48728465955701394</v>
      </c>
      <c r="AY53" s="117">
        <f>(INDEX('raw ISTD Area'!$C$2:$CJ$57,MATCH($A53,'raw ISTD Area'!$C$2:$C$57,0),MATCH(AY$2,'raw ISTD Area'!$C$2:$CJ$2,0)))/'raw ISTD Area Cal'!$AJ53</f>
        <v>0.43642329778506972</v>
      </c>
      <c r="AZ53" s="117">
        <f>(INDEX('raw ISTD Area'!$C$2:$CJ$57,MATCH($A53,'raw ISTD Area'!$C$2:$C$57,0),MATCH(AZ$2,'raw ISTD Area'!$C$2:$CJ$2,0)))/'raw ISTD Area Cal'!$AJ53</f>
        <v>0.41706316652994257</v>
      </c>
      <c r="BA53" s="117">
        <f>(INDEX('raw ISTD Area'!$C$2:$CJ$57,MATCH($A53,'raw ISTD Area'!$C$2:$C$57,0),MATCH(BA$2,'raw ISTD Area'!$C$2:$CJ$2,0)))/'raw ISTD Area Cal'!$AJ53</f>
        <v>0.33962264150943394</v>
      </c>
      <c r="BB53" s="117">
        <f>(INDEX('raw ISTD Area'!$C$2:$CJ$57,MATCH($A53,'raw ISTD Area'!$C$2:$C$57,0),MATCH(BB$2,'raw ISTD Area'!$C$2:$CJ$2,0)))/'raw ISTD Area Cal'!$AJ53</f>
        <v>0.42821985233798193</v>
      </c>
      <c r="BC53" s="117">
        <f>(INDEX('raw ISTD Area'!$C$2:$CJ$57,MATCH($A53,'raw ISTD Area'!$C$2:$C$57,0),MATCH(BC$2,'raw ISTD Area'!$C$2:$CJ$2,0)))/'raw ISTD Area Cal'!$AJ53</f>
        <v>2.9532403609515995E-3</v>
      </c>
      <c r="BD53" s="117">
        <f>(INDEX('raw ISTD Area'!$C$2:$CJ$57,MATCH($A53,'raw ISTD Area'!$C$2:$C$57,0),MATCH(BD$2,'raw ISTD Area'!$C$2:$CJ$2,0)))/'raw ISTD Area Cal'!$AJ53</f>
        <v>9.8441345365053333E-4</v>
      </c>
      <c r="BE53" s="117">
        <f>(INDEX('raw ISTD Area'!$C$2:$CJ$57,MATCH($A53,'raw ISTD Area'!$C$2:$C$57,0),MATCH(BE$2,'raw ISTD Area'!$C$2:$CJ$2,0)))/'raw ISTD Area Cal'!$AJ53</f>
        <v>1.9688269073010667E-3</v>
      </c>
      <c r="BF53" s="117">
        <f>(INDEX('raw ISTD Area'!$C$2:$CJ$57,MATCH($A53,'raw ISTD Area'!$C$2:$C$57,0),MATCH(BF$2,'raw ISTD Area'!$C$2:$CJ$2,0)))/'raw ISTD Area Cal'!$AJ53</f>
        <v>1.0884331419196063</v>
      </c>
      <c r="BG53" s="117">
        <f>(INDEX('raw ISTD Area'!$C$2:$CJ$57,MATCH($A53,'raw ISTD Area'!$C$2:$C$57,0),MATCH(BG$2,'raw ISTD Area'!$C$2:$CJ$2,0)))/'raw ISTD Area Cal'!$AJ53</f>
        <v>1.1061525840853159</v>
      </c>
      <c r="BH53" s="117">
        <f>(INDEX('raw ISTD Area'!$C$2:$CJ$57,MATCH($A53,'raw ISTD Area'!$C$2:$C$57,0),MATCH(BH$2,'raw ISTD Area'!$C$2:$CJ$2,0)))/'raw ISTD Area Cal'!$AJ53</f>
        <v>0</v>
      </c>
      <c r="BI53" s="117">
        <f>(INDEX('raw ISTD Area'!$C$2:$CJ$57,MATCH($A53,'raw ISTD Area'!$C$2:$C$57,0),MATCH(BI$2,'raw ISTD Area'!$C$2:$CJ$2,0)))/'raw ISTD Area Cal'!$AJ53</f>
        <v>0</v>
      </c>
      <c r="BJ53" s="117">
        <f>(INDEX('raw ISTD Area'!$C$2:$CJ$57,MATCH($A53,'raw ISTD Area'!$C$2:$C$57,0),MATCH(BJ$2,'raw ISTD Area'!$C$2:$CJ$2,0)))/'raw ISTD Area Cal'!$AJ53</f>
        <v>2.2969647251845776E-3</v>
      </c>
      <c r="BK53" s="117">
        <f>(INDEX('raw ISTD Area'!$C$2:$CJ$57,MATCH($A53,'raw ISTD Area'!$C$2:$C$57,0),MATCH(BK$2,'raw ISTD Area'!$C$2:$CJ$2,0)))/'raw ISTD Area Cal'!$AJ53</f>
        <v>0.93945857260049226</v>
      </c>
      <c r="BL53" s="117">
        <f>(INDEX('raw ISTD Area'!$C$2:$CJ$57,MATCH($A53,'raw ISTD Area'!$C$2:$C$57,0),MATCH(BL$2,'raw ISTD Area'!$C$2:$CJ$2,0)))/'raw ISTD Area Cal'!$AJ53</f>
        <v>0.39179655455291224</v>
      </c>
      <c r="BM53" s="117">
        <f>(INDEX('raw ISTD Area'!$C$2:$CJ$57,MATCH($A53,'raw ISTD Area'!$C$2:$C$57,0),MATCH(BM$2,'raw ISTD Area'!$C$2:$CJ$2,0)))/'raw ISTD Area Cal'!$AJ53</f>
        <v>0.4505332239540607</v>
      </c>
      <c r="BN53" s="117">
        <f>(INDEX('raw ISTD Area'!$C$2:$CJ$57,MATCH($A53,'raw ISTD Area'!$C$2:$C$57,0),MATCH(BN$2,'raw ISTD Area'!$C$2:$CJ$2,0)))/'raw ISTD Area Cal'!$AJ53</f>
        <v>0.37637407711238718</v>
      </c>
      <c r="BO53" s="117">
        <f>(INDEX('raw ISTD Area'!$C$2:$CJ$57,MATCH($A53,'raw ISTD Area'!$C$2:$C$57,0),MATCH(BO$2,'raw ISTD Area'!$C$2:$CJ$2,0)))/'raw ISTD Area Cal'!$AJ53</f>
        <v>0.45414273995077931</v>
      </c>
      <c r="BP53" s="117">
        <f>(INDEX('raw ISTD Area'!$C$2:$CJ$57,MATCH($A53,'raw ISTD Area'!$C$2:$C$57,0),MATCH(BP$2,'raw ISTD Area'!$C$2:$CJ$2,0)))/'raw ISTD Area Cal'!$AJ53</f>
        <v>2.9532403609515995E-3</v>
      </c>
      <c r="BQ53" s="117">
        <f>(INDEX('raw ISTD Area'!$C$2:$CJ$57,MATCH($A53,'raw ISTD Area'!$C$2:$C$57,0),MATCH(BQ$2,'raw ISTD Area'!$C$2:$CJ$2,0)))/'raw ISTD Area Cal'!$AJ53</f>
        <v>1.9688269073010667E-3</v>
      </c>
      <c r="BR53" s="117">
        <f>(INDEX('raw ISTD Area'!$C$2:$CJ$57,MATCH($A53,'raw ISTD Area'!$C$2:$C$57,0),MATCH(BR$2,'raw ISTD Area'!$C$2:$CJ$2,0)))/'raw ISTD Area Cal'!$AJ53</f>
        <v>2.6251025430680886E-3</v>
      </c>
      <c r="BS53" s="117">
        <f>(INDEX('raw ISTD Area'!$C$2:$CJ$57,MATCH($A53,'raw ISTD Area'!$C$2:$C$57,0),MATCH(BS$2,'raw ISTD Area'!$C$2:$CJ$2,0)))/'raw ISTD Area Cal'!$AJ53</f>
        <v>1.0378999179655455</v>
      </c>
      <c r="BT53" s="117">
        <f>(INDEX('raw ISTD Area'!$C$2:$CJ$57,MATCH($A53,'raw ISTD Area'!$C$2:$C$57,0),MATCH(BT$2,'raw ISTD Area'!$C$2:$CJ$2,0)))/'raw ISTD Area Cal'!$AJ53</f>
        <v>1.0372436423297786</v>
      </c>
      <c r="BU53" s="117">
        <f>(INDEX('raw ISTD Area'!$C$2:$CJ$57,MATCH($A53,'raw ISTD Area'!$C$2:$C$57,0),MATCH(BU$2,'raw ISTD Area'!$C$2:$CJ$2,0)))/'raw ISTD Area Cal'!$AJ53</f>
        <v>0.93519278096800651</v>
      </c>
      <c r="BV53" s="117">
        <f>(INDEX('raw ISTD Area'!$C$2:$CJ$57,MATCH($A53,'raw ISTD Area'!$C$2:$C$57,0),MATCH(BV$2,'raw ISTD Area'!$C$2:$CJ$2,0)))/'raw ISTD Area Cal'!$AJ53</f>
        <v>1.0920426579163249</v>
      </c>
      <c r="BW53" s="117">
        <f>(INDEX('raw ISTD Area'!$C$2:$CJ$57,MATCH($A53,'raw ISTD Area'!$C$2:$C$57,0),MATCH(BW$2,'raw ISTD Area'!$C$2:$CJ$2,0)))/'raw ISTD Area Cal'!$AJ53</f>
        <v>1.0188679245283019</v>
      </c>
      <c r="BX53" s="117">
        <f>(INDEX('raw ISTD Area'!$C$2:$CJ$57,MATCH($A53,'raw ISTD Area'!$C$2:$C$57,0),MATCH(BX$2,'raw ISTD Area'!$C$2:$CJ$2,0)))/'raw ISTD Area Cal'!$AJ53</f>
        <v>1.0654634946677604</v>
      </c>
      <c r="BY53" s="117">
        <f>(INDEX('raw ISTD Area'!$C$2:$CJ$57,MATCH($A53,'raw ISTD Area'!$C$2:$C$57,0),MATCH(BY$2,'raw ISTD Area'!$C$2:$CJ$2,0)))/'raw ISTD Area Cal'!$AJ53</f>
        <v>1.0349466776045939</v>
      </c>
      <c r="BZ53" s="117">
        <f>(INDEX('raw ISTD Area'!$C$2:$CJ$57,MATCH($A53,'raw ISTD Area'!$C$2:$C$57,0),MATCH(BZ$2,'raw ISTD Area'!$C$2:$CJ$2,0)))/'raw ISTD Area Cal'!$AJ53</f>
        <v>1.1196062346185398</v>
      </c>
      <c r="CA53" s="117">
        <f>(INDEX('raw ISTD Area'!$C$2:$CJ$57,MATCH($A53,'raw ISTD Area'!$C$2:$C$57,0),MATCH(CA$2,'raw ISTD Area'!$C$2:$CJ$2,0)))/'raw ISTD Area Cal'!$AJ53</f>
        <v>1.0526661197703036</v>
      </c>
      <c r="CB53" s="117">
        <f>(INDEX('raw ISTD Area'!$C$2:$CJ$57,MATCH($A53,'raw ISTD Area'!$C$2:$C$57,0),MATCH(CB$2,'raw ISTD Area'!$C$2:$CJ$2,0)))/'raw ISTD Area Cal'!$AJ53</f>
        <v>1.0208367514356029</v>
      </c>
      <c r="CC53" s="117">
        <f>(INDEX('raw ISTD Area'!$C$2:$CJ$57,MATCH($A53,'raw ISTD Area'!$C$2:$C$57,0),MATCH(CC$2,'raw ISTD Area'!$C$2:$CJ$2,0)))/'raw ISTD Area Cal'!$AJ53</f>
        <v>1.0224774405250205</v>
      </c>
      <c r="CD53" s="117">
        <f>(INDEX('raw ISTD Area'!$C$2:$CJ$57,MATCH($A53,'raw ISTD Area'!$C$2:$C$57,0),MATCH(CD$2,'raw ISTD Area'!$C$2:$CJ$2,0)))/'raw ISTD Area Cal'!$AJ53</f>
        <v>1.0510254306808859</v>
      </c>
      <c r="CE53" s="117">
        <f>(INDEX('raw ISTD Area'!$C$2:$CJ$57,MATCH($A53,'raw ISTD Area'!$C$2:$C$57,0),MATCH(CE$2,'raw ISTD Area'!$C$2:$CJ$2,0)))/'raw ISTD Area Cal'!$AJ53</f>
        <v>1.0552912223133717</v>
      </c>
      <c r="CF53" s="117">
        <f>(INDEX('raw ISTD Area'!$C$2:$CJ$57,MATCH($A53,'raw ISTD Area'!$C$2:$C$57,0),MATCH(CF$2,'raw ISTD Area'!$C$2:$CJ$2,0)))/'raw ISTD Area Cal'!$AJ53</f>
        <v>1.0867924528301887</v>
      </c>
      <c r="CG53" s="117">
        <f>(INDEX('raw ISTD Area'!$C$2:$CJ$57,MATCH($A53,'raw ISTD Area'!$C$2:$C$57,0),MATCH(CG$2,'raw ISTD Area'!$C$2:$CJ$2,0)))/'raw ISTD Area Cal'!$AJ53</f>
        <v>1.049712879409352</v>
      </c>
      <c r="CH53" s="117">
        <f>(INDEX('raw ISTD Area'!$C$2:$CJ$57,MATCH($A53,'raw ISTD Area'!$C$2:$C$57,0),MATCH(CH$2,'raw ISTD Area'!$C$2:$CJ$2,0)))/'raw ISTD Area Cal'!$AJ53</f>
        <v>1.0579163248564396</v>
      </c>
      <c r="CJ53" s="148">
        <f t="shared" si="0"/>
        <v>0.40121410992616913</v>
      </c>
    </row>
    <row r="54" spans="1:88" x14ac:dyDescent="0.25">
      <c r="A54" s="101" t="s">
        <v>11</v>
      </c>
      <c r="C54" s="117">
        <f>(INDEX('raw ISTD Area'!$C$2:$CJ$57,MATCH($A54,'raw ISTD Area'!$C$2:$C$57,0),MATCH(C$2,'raw ISTD Area'!$C$2:$CJ$2,0)))/'raw ISTD Area Cal'!$AJ54</f>
        <v>2.6632328717506894E-5</v>
      </c>
      <c r="D54" s="117">
        <f>(INDEX('raw ISTD Area'!$C$2:$CJ$57,MATCH($A54,'raw ISTD Area'!$C$2:$C$57,0),MATCH(D$2,'raw ISTD Area'!$C$2:$CJ$2,0)))/'raw ISTD Area Cal'!$AJ54</f>
        <v>6.6580821793767235E-5</v>
      </c>
      <c r="E54" s="117">
        <f>(INDEX('raw ISTD Area'!$C$2:$CJ$57,MATCH($A54,'raw ISTD Area'!$C$2:$C$57,0),MATCH(E$2,'raw ISTD Area'!$C$2:$CJ$2,0)))/'raw ISTD Area Cal'!$AJ54</f>
        <v>2.6632328717506894E-5</v>
      </c>
      <c r="F54" s="117">
        <f>(INDEX('raw ISTD Area'!$C$2:$CJ$57,MATCH($A54,'raw ISTD Area'!$C$2:$C$57,0),MATCH(F$2,'raw ISTD Area'!$C$2:$CJ$2,0)))/'raw ISTD Area Cal'!$AJ54</f>
        <v>0.97136980275653473</v>
      </c>
      <c r="G54" s="117">
        <f>(INDEX('raw ISTD Area'!$C$2:$CJ$57,MATCH($A54,'raw ISTD Area'!$C$2:$C$57,0),MATCH(G$2,'raw ISTD Area'!$C$2:$CJ$2,0)))/'raw ISTD Area Cal'!$AJ54</f>
        <v>0.9963686819793679</v>
      </c>
      <c r="H54" s="117">
        <f>(INDEX('raw ISTD Area'!$C$2:$CJ$57,MATCH($A54,'raw ISTD Area'!$C$2:$C$57,0),MATCH(H$2,'raw ISTD Area'!$C$2:$CJ$2,0)))/'raw ISTD Area Cal'!$AJ54</f>
        <v>0.92600606950771469</v>
      </c>
      <c r="I54" s="117">
        <f>(INDEX('raw ISTD Area'!$C$2:$CJ$57,MATCH($A54,'raw ISTD Area'!$C$2:$C$57,0),MATCH(I$2,'raw ISTD Area'!$C$2:$CJ$2,0)))/'raw ISTD Area Cal'!$AJ54</f>
        <v>0.99408717915256817</v>
      </c>
      <c r="J54" s="117">
        <f>(INDEX('raw ISTD Area'!$C$2:$CJ$57,MATCH($A54,'raw ISTD Area'!$C$2:$C$57,0),MATCH(J$2,'raw ISTD Area'!$C$2:$CJ$2,0)))/'raw ISTD Area Cal'!$AJ54</f>
        <v>0.97473879233929939</v>
      </c>
      <c r="K54" s="117">
        <f>(INDEX('raw ISTD Area'!$C$2:$CJ$57,MATCH($A54,'raw ISTD Area'!$C$2:$C$57,0),MATCH(K$2,'raw ISTD Area'!$C$2:$CJ$2,0)))/'raw ISTD Area Cal'!$AJ54</f>
        <v>1.0208393533493039</v>
      </c>
      <c r="L54" s="117">
        <f>(INDEX('raw ISTD Area'!$C$2:$CJ$57,MATCH($A54,'raw ISTD Area'!$C$2:$C$57,0),MATCH(L$2,'raw ISTD Area'!$C$2:$CJ$2,0)))/'raw ISTD Area Cal'!$AJ54</f>
        <v>0.96583027838329338</v>
      </c>
      <c r="M54" s="117">
        <f>(INDEX('raw ISTD Area'!$C$2:$CJ$57,MATCH($A54,'raw ISTD Area'!$C$2:$C$57,0),MATCH(M$2,'raw ISTD Area'!$C$2:$CJ$2,0)))/'raw ISTD Area Cal'!$AJ54</f>
        <v>0.99605353275621078</v>
      </c>
      <c r="N54" s="117">
        <f>(INDEX('raw ISTD Area'!$C$2:$CJ$57,MATCH($A54,'raw ISTD Area'!$C$2:$C$57,0),MATCH(N$2,'raw ISTD Area'!$C$2:$CJ$2,0)))/'raw ISTD Area Cal'!$AJ54</f>
        <v>1.0223662735291075</v>
      </c>
      <c r="O54" s="117">
        <f>(INDEX('raw ISTD Area'!$C$2:$CJ$57,MATCH($A54,'raw ISTD Area'!$C$2:$C$57,0),MATCH(O$2,'raw ISTD Area'!$C$2:$CJ$2,0)))/'raw ISTD Area Cal'!$AJ54</f>
        <v>0.98236895451686512</v>
      </c>
      <c r="P54" s="117">
        <f>(INDEX('raw ISTD Area'!$C$2:$CJ$57,MATCH($A54,'raw ISTD Area'!$C$2:$C$57,0),MATCH(P$2,'raw ISTD Area'!$C$2:$CJ$2,0)))/'raw ISTD Area Cal'!$AJ54</f>
        <v>0.98591105423629355</v>
      </c>
      <c r="Q54" s="117">
        <f>(INDEX('raw ISTD Area'!$C$2:$CJ$57,MATCH($A54,'raw ISTD Area'!$C$2:$C$57,0),MATCH(Q$2,'raw ISTD Area'!$C$2:$CJ$2,0)))/'raw ISTD Area Cal'!$AJ54</f>
        <v>1.0588570025935449</v>
      </c>
      <c r="R54" s="117">
        <f>(INDEX('raw ISTD Area'!$C$2:$CJ$57,MATCH($A54,'raw ISTD Area'!$C$2:$C$57,0),MATCH(R$2,'raw ISTD Area'!$C$2:$CJ$2,0)))/'raw ISTD Area Cal'!$AJ54</f>
        <v>1.0164494578323682</v>
      </c>
      <c r="S54" s="117">
        <f>(INDEX('raw ISTD Area'!$C$2:$CJ$57,MATCH($A54,'raw ISTD Area'!$C$2:$C$57,0),MATCH(S$2,'raw ISTD Area'!$C$2:$CJ$2,0)))/'raw ISTD Area Cal'!$AJ54</f>
        <v>0.99876559156394351</v>
      </c>
      <c r="T54" s="117">
        <f>(INDEX('raw ISTD Area'!$C$2:$CJ$57,MATCH($A54,'raw ISTD Area'!$C$2:$C$57,0),MATCH(T$2,'raw ISTD Area'!$C$2:$CJ$2,0)))/'raw ISTD Area Cal'!$AJ54</f>
        <v>1.0004256733873349</v>
      </c>
      <c r="U54" s="117">
        <f>(INDEX('raw ISTD Area'!$C$2:$CJ$57,MATCH($A54,'raw ISTD Area'!$C$2:$C$57,0),MATCH(U$2,'raw ISTD Area'!$C$2:$CJ$2,0)))/'raw ISTD Area Cal'!$AJ54</f>
        <v>0.95305563804179583</v>
      </c>
      <c r="V54" s="117">
        <f>(INDEX('raw ISTD Area'!$C$2:$CJ$57,MATCH($A54,'raw ISTD Area'!$C$2:$C$57,0),MATCH(V$2,'raw ISTD Area'!$C$2:$CJ$2,0)))/'raw ISTD Area Cal'!$AJ54</f>
        <v>5.3264657435013788E-5</v>
      </c>
      <c r="W54" s="117">
        <f>(INDEX('raw ISTD Area'!$C$2:$CJ$57,MATCH($A54,'raw ISTD Area'!$C$2:$C$57,0),MATCH(W$2,'raw ISTD Area'!$C$2:$CJ$2,0)))/'raw ISTD Area Cal'!$AJ54</f>
        <v>4.4387214529178154E-5</v>
      </c>
      <c r="X54" s="117">
        <f>(INDEX('raw ISTD Area'!$C$2:$CJ$57,MATCH($A54,'raw ISTD Area'!$C$2:$C$57,0),MATCH(X$2,'raw ISTD Area'!$C$2:$CJ$2,0)))/'raw ISTD Area Cal'!$AJ54</f>
        <v>5.3264657435013788E-5</v>
      </c>
      <c r="Y54" s="117">
        <f>(INDEX('raw ISTD Area'!$C$2:$CJ$57,MATCH($A54,'raw ISTD Area'!$C$2:$C$57,0),MATCH(Y$2,'raw ISTD Area'!$C$2:$CJ$2,0)))/'raw ISTD Area Cal'!$AJ54</f>
        <v>0.99874339795667899</v>
      </c>
      <c r="Z54" s="117">
        <f>(INDEX('raw ISTD Area'!$C$2:$CJ$57,MATCH($A54,'raw ISTD Area'!$C$2:$C$57,0),MATCH(Z$2,'raw ISTD Area'!$C$2:$CJ$2,0)))/'raw ISTD Area Cal'!$AJ54</f>
        <v>0.19329300311021211</v>
      </c>
      <c r="AA54" s="117">
        <f>(INDEX('raw ISTD Area'!$C$2:$CJ$57,MATCH($A54,'raw ISTD Area'!$C$2:$C$57,0),MATCH(AA$2,'raw ISTD Area'!$C$2:$CJ$2,0)))/'raw ISTD Area Cal'!$AJ54</f>
        <v>0.25421889377296203</v>
      </c>
      <c r="AB54" s="117">
        <f>(INDEX('raw ISTD Area'!$C$2:$CJ$57,MATCH($A54,'raw ISTD Area'!$C$2:$C$57,0),MATCH(AB$2,'raw ISTD Area'!$C$2:$CJ$2,0)))/'raw ISTD Area Cal'!$AJ54</f>
        <v>0.24006824978106006</v>
      </c>
      <c r="AC54" s="117">
        <f>(INDEX('raw ISTD Area'!$C$2:$CJ$57,MATCH($A54,'raw ISTD Area'!$C$2:$C$57,0),MATCH(AC$2,'raw ISTD Area'!$C$2:$CJ$2,0)))/'raw ISTD Area Cal'!$AJ54</f>
        <v>0.24498635315089301</v>
      </c>
      <c r="AD54" s="117">
        <f>(INDEX('raw ISTD Area'!$C$2:$CJ$57,MATCH($A54,'raw ISTD Area'!$C$2:$C$57,0),MATCH(AD$2,'raw ISTD Area'!$C$2:$CJ$2,0)))/'raw ISTD Area Cal'!$AJ54</f>
        <v>0.11944155557656549</v>
      </c>
      <c r="AE54" s="117">
        <f>(INDEX('raw ISTD Area'!$C$2:$CJ$57,MATCH($A54,'raw ISTD Area'!$C$2:$C$57,0),MATCH(AE$2,'raw ISTD Area'!$C$2:$CJ$2,0)))/'raw ISTD Area Cal'!$AJ54</f>
        <v>0.11519369914612315</v>
      </c>
      <c r="AF54" s="117">
        <f>(INDEX('raw ISTD Area'!$C$2:$CJ$57,MATCH($A54,'raw ISTD Area'!$C$2:$C$57,0),MATCH(AF$2,'raw ISTD Area'!$C$2:$CJ$2,0)))/'raw ISTD Area Cal'!$AJ54</f>
        <v>0.23264670751178146</v>
      </c>
      <c r="AG54" s="117">
        <f>(INDEX('raw ISTD Area'!$C$2:$CJ$57,MATCH($A54,'raw ISTD Area'!$C$2:$C$57,0),MATCH(AG$2,'raw ISTD Area'!$C$2:$CJ$2,0)))/'raw ISTD Area Cal'!$AJ54</f>
        <v>0.16836514343062567</v>
      </c>
      <c r="AH54" s="117">
        <f>(INDEX('raw ISTD Area'!$C$2:$CJ$57,MATCH($A54,'raw ISTD Area'!$C$2:$C$57,0),MATCH(AH$2,'raw ISTD Area'!$C$2:$CJ$2,0)))/'raw ISTD Area Cal'!$AJ54</f>
        <v>0.16576849138066874</v>
      </c>
      <c r="AI54" s="117">
        <f>(INDEX('raw ISTD Area'!$C$2:$CJ$57,MATCH($A54,'raw ISTD Area'!$C$2:$C$57,0),MATCH(AI$2,'raw ISTD Area'!$C$2:$CJ$2,0)))/'raw ISTD Area Cal'!$AJ54</f>
        <v>0.10226814227522647</v>
      </c>
      <c r="AJ54" s="117">
        <f>(INDEX('raw ISTD Area'!$C$2:$CJ$57,MATCH($A54,'raw ISTD Area'!$C$2:$C$57,0),MATCH(AJ$2,'raw ISTD Area'!$C$2:$CJ$2,0)))/'raw ISTD Area Cal'!$AJ54</f>
        <v>0.20007093076881763</v>
      </c>
      <c r="AK54" s="117">
        <f>(INDEX('raw ISTD Area'!$C$2:$CJ$57,MATCH($A54,'raw ISTD Area'!$C$2:$C$57,0),MATCH(AK$2,'raw ISTD Area'!$C$2:$CJ$2,0)))/'raw ISTD Area Cal'!$AJ54</f>
        <v>0.21814984324655187</v>
      </c>
      <c r="AL54" s="117">
        <f>(INDEX('raw ISTD Area'!$C$2:$CJ$57,MATCH($A54,'raw ISTD Area'!$C$2:$C$57,0),MATCH(AL$2,'raw ISTD Area'!$C$2:$CJ$2,0)))/'raw ISTD Area Cal'!$AJ54</f>
        <v>3.5509771623342528E-5</v>
      </c>
      <c r="AM54" s="117">
        <f>(INDEX('raw ISTD Area'!$C$2:$CJ$57,MATCH($A54,'raw ISTD Area'!$C$2:$C$57,0),MATCH(AM$2,'raw ISTD Area'!$C$2:$CJ$2,0)))/'raw ISTD Area Cal'!$AJ54</f>
        <v>3.9948493076260341E-5</v>
      </c>
      <c r="AN54" s="117">
        <f>(INDEX('raw ISTD Area'!$C$2:$CJ$57,MATCH($A54,'raw ISTD Area'!$C$2:$C$57,0),MATCH(AN$2,'raw ISTD Area'!$C$2:$CJ$2,0)))/'raw ISTD Area Cal'!$AJ54</f>
        <v>3.5509771623342528E-5</v>
      </c>
      <c r="AO54" s="117">
        <f>(INDEX('raw ISTD Area'!$C$2:$CJ$57,MATCH($A54,'raw ISTD Area'!$C$2:$C$57,0),MATCH(AO$2,'raw ISTD Area'!$C$2:$CJ$2,0)))/'raw ISTD Area Cal'!$AJ54</f>
        <v>0.97348707288957659</v>
      </c>
      <c r="AP54" s="117">
        <f>(INDEX('raw ISTD Area'!$C$2:$CJ$57,MATCH($A54,'raw ISTD Area'!$C$2:$C$57,0),MATCH(AP$2,'raw ISTD Area'!$C$2:$CJ$2,0)))/'raw ISTD Area Cal'!$AJ54</f>
        <v>1.0424026621675786</v>
      </c>
      <c r="AQ54" s="117">
        <f>(INDEX('raw ISTD Area'!$C$2:$CJ$57,MATCH($A54,'raw ISTD Area'!$C$2:$C$57,0),MATCH(AQ$2,'raw ISTD Area'!$C$2:$CJ$2,0)))/'raw ISTD Area Cal'!$AJ54</f>
        <v>1.8642630102254826E-4</v>
      </c>
      <c r="AR54" s="117">
        <f>(INDEX('raw ISTD Area'!$C$2:$CJ$57,MATCH($A54,'raw ISTD Area'!$C$2:$C$57,0),MATCH(AR$2,'raw ISTD Area'!$C$2:$CJ$2,0)))/'raw ISTD Area Cal'!$AJ54</f>
        <v>7.1019543246685055E-5</v>
      </c>
      <c r="AS54" s="117">
        <f>(INDEX('raw ISTD Area'!$C$2:$CJ$57,MATCH($A54,'raw ISTD Area'!$C$2:$C$57,0),MATCH(AS$2,'raw ISTD Area'!$C$2:$CJ$2,0)))/'raw ISTD Area Cal'!$AJ54</f>
        <v>1.3316164358753447E-5</v>
      </c>
      <c r="AT54" s="117">
        <f>(INDEX('raw ISTD Area'!$C$2:$CJ$57,MATCH($A54,'raw ISTD Area'!$C$2:$C$57,0),MATCH(AT$2,'raw ISTD Area'!$C$2:$CJ$2,0)))/'raw ISTD Area Cal'!$AJ54</f>
        <v>0.95747660460890205</v>
      </c>
      <c r="AU54" s="117">
        <f>(INDEX('raw ISTD Area'!$C$2:$CJ$57,MATCH($A54,'raw ISTD Area'!$C$2:$C$57,0),MATCH(AU$2,'raw ISTD Area'!$C$2:$CJ$2,0)))/'raw ISTD Area Cal'!$AJ54</f>
        <v>0.18487274851402702</v>
      </c>
      <c r="AV54" s="117">
        <f>(INDEX('raw ISTD Area'!$C$2:$CJ$57,MATCH($A54,'raw ISTD Area'!$C$2:$C$57,0),MATCH(AV$2,'raw ISTD Area'!$C$2:$CJ$2,0)))/'raw ISTD Area Cal'!$AJ54</f>
        <v>0.16759280589781797</v>
      </c>
      <c r="AW54" s="117">
        <f>(INDEX('raw ISTD Area'!$C$2:$CJ$57,MATCH($A54,'raw ISTD Area'!$C$2:$C$57,0),MATCH(AW$2,'raw ISTD Area'!$C$2:$CJ$2,0)))/'raw ISTD Area Cal'!$AJ54</f>
        <v>0.17009624479726362</v>
      </c>
      <c r="AX54" s="117">
        <f>(INDEX('raw ISTD Area'!$C$2:$CJ$57,MATCH($A54,'raw ISTD Area'!$C$2:$C$57,0),MATCH(AX$2,'raw ISTD Area'!$C$2:$CJ$2,0)))/'raw ISTD Area Cal'!$AJ54</f>
        <v>0.20932566499815128</v>
      </c>
      <c r="AY54" s="117">
        <f>(INDEX('raw ISTD Area'!$C$2:$CJ$57,MATCH($A54,'raw ISTD Area'!$C$2:$C$57,0),MATCH(AY$2,'raw ISTD Area'!$C$2:$CJ$2,0)))/'raw ISTD Area Cal'!$AJ54</f>
        <v>0.2003416927774456</v>
      </c>
      <c r="AZ54" s="117">
        <f>(INDEX('raw ISTD Area'!$C$2:$CJ$57,MATCH($A54,'raw ISTD Area'!$C$2:$C$57,0),MATCH(AZ$2,'raw ISTD Area'!$C$2:$CJ$2,0)))/'raw ISTD Area Cal'!$AJ54</f>
        <v>0.22437736944499559</v>
      </c>
      <c r="BA54" s="117">
        <f>(INDEX('raw ISTD Area'!$C$2:$CJ$57,MATCH($A54,'raw ISTD Area'!$C$2:$C$57,0),MATCH(BA$2,'raw ISTD Area'!$C$2:$CJ$2,0)))/'raw ISTD Area Cal'!$AJ54</f>
        <v>0.20950321385626797</v>
      </c>
      <c r="BB54" s="117">
        <f>(INDEX('raw ISTD Area'!$C$2:$CJ$57,MATCH($A54,'raw ISTD Area'!$C$2:$C$57,0),MATCH(BB$2,'raw ISTD Area'!$C$2:$CJ$2,0)))/'raw ISTD Area Cal'!$AJ54</f>
        <v>0.25943439148014047</v>
      </c>
      <c r="BC54" s="117">
        <f>(INDEX('raw ISTD Area'!$C$2:$CJ$57,MATCH($A54,'raw ISTD Area'!$C$2:$C$57,0),MATCH(BC$2,'raw ISTD Area'!$C$2:$CJ$2,0)))/'raw ISTD Area Cal'!$AJ54</f>
        <v>3.1071050170424707E-5</v>
      </c>
      <c r="BD54" s="117">
        <f>(INDEX('raw ISTD Area'!$C$2:$CJ$57,MATCH($A54,'raw ISTD Area'!$C$2:$C$57,0),MATCH(BD$2,'raw ISTD Area'!$C$2:$CJ$2,0)))/'raw ISTD Area Cal'!$AJ54</f>
        <v>5.3264657435013788E-5</v>
      </c>
      <c r="BE54" s="117">
        <f>(INDEX('raw ISTD Area'!$C$2:$CJ$57,MATCH($A54,'raw ISTD Area'!$C$2:$C$57,0),MATCH(BE$2,'raw ISTD Area'!$C$2:$CJ$2,0)))/'raw ISTD Area Cal'!$AJ54</f>
        <v>3.5509771623342528E-5</v>
      </c>
      <c r="BF54" s="117">
        <f>(INDEX('raw ISTD Area'!$C$2:$CJ$57,MATCH($A54,'raw ISTD Area'!$C$2:$C$57,0),MATCH(BF$2,'raw ISTD Area'!$C$2:$CJ$2,0)))/'raw ISTD Area Cal'!$AJ54</f>
        <v>1.0330058888517515</v>
      </c>
      <c r="BG54" s="117">
        <f>(INDEX('raw ISTD Area'!$C$2:$CJ$57,MATCH($A54,'raw ISTD Area'!$C$2:$C$57,0),MATCH(BG$2,'raw ISTD Area'!$C$2:$CJ$2,0)))/'raw ISTD Area Cal'!$AJ54</f>
        <v>1.0598113277059222</v>
      </c>
      <c r="BH54" s="117">
        <f>(INDEX('raw ISTD Area'!$C$2:$CJ$57,MATCH($A54,'raw ISTD Area'!$C$2:$C$57,0),MATCH(BH$2,'raw ISTD Area'!$C$2:$CJ$2,0)))/'raw ISTD Area Cal'!$AJ54</f>
        <v>1.154067577758632E-4</v>
      </c>
      <c r="BI54" s="117">
        <f>(INDEX('raw ISTD Area'!$C$2:$CJ$57,MATCH($A54,'raw ISTD Area'!$C$2:$C$57,0),MATCH(BI$2,'raw ISTD Area'!$C$2:$CJ$2,0)))/'raw ISTD Area Cal'!$AJ54</f>
        <v>3.1071050170424707E-5</v>
      </c>
      <c r="BJ54" s="117">
        <f>(INDEX('raw ISTD Area'!$C$2:$CJ$57,MATCH($A54,'raw ISTD Area'!$C$2:$C$57,0),MATCH(BJ$2,'raw ISTD Area'!$C$2:$CJ$2,0)))/'raw ISTD Area Cal'!$AJ54</f>
        <v>2.2193607264589077E-5</v>
      </c>
      <c r="BK54" s="117">
        <f>(INDEX('raw ISTD Area'!$C$2:$CJ$57,MATCH($A54,'raw ISTD Area'!$C$2:$C$57,0),MATCH(BK$2,'raw ISTD Area'!$C$2:$CJ$2,0)))/'raw ISTD Area Cal'!$AJ54</f>
        <v>0.90608508762701956</v>
      </c>
      <c r="BL54" s="117">
        <f>(INDEX('raw ISTD Area'!$C$2:$CJ$57,MATCH($A54,'raw ISTD Area'!$C$2:$C$57,0),MATCH(BL$2,'raw ISTD Area'!$C$2:$CJ$2,0)))/'raw ISTD Area Cal'!$AJ54</f>
        <v>0.20195294866485478</v>
      </c>
      <c r="BM54" s="117">
        <f>(INDEX('raw ISTD Area'!$C$2:$CJ$57,MATCH($A54,'raw ISTD Area'!$C$2:$C$57,0),MATCH(BM$2,'raw ISTD Area'!$C$2:$CJ$2,0)))/'raw ISTD Area Cal'!$AJ54</f>
        <v>0.19442931580215908</v>
      </c>
      <c r="BN54" s="117">
        <f>(INDEX('raw ISTD Area'!$C$2:$CJ$57,MATCH($A54,'raw ISTD Area'!$C$2:$C$57,0),MATCH(BN$2,'raw ISTD Area'!$C$2:$CJ$2,0)))/'raw ISTD Area Cal'!$AJ54</f>
        <v>0.17434410122770597</v>
      </c>
      <c r="BO54" s="117">
        <f>(INDEX('raw ISTD Area'!$C$2:$CJ$57,MATCH($A54,'raw ISTD Area'!$C$2:$C$57,0),MATCH(BO$2,'raw ISTD Area'!$C$2:$CJ$2,0)))/'raw ISTD Area Cal'!$AJ54</f>
        <v>0.2698209996799682</v>
      </c>
      <c r="BP54" s="117">
        <f>(INDEX('raw ISTD Area'!$C$2:$CJ$57,MATCH($A54,'raw ISTD Area'!$C$2:$C$57,0),MATCH(BP$2,'raw ISTD Area'!$C$2:$CJ$2,0)))/'raw ISTD Area Cal'!$AJ54</f>
        <v>5.3264657435013788E-5</v>
      </c>
      <c r="BQ54" s="117">
        <f>(INDEX('raw ISTD Area'!$C$2:$CJ$57,MATCH($A54,'raw ISTD Area'!$C$2:$C$57,0),MATCH(BQ$2,'raw ISTD Area'!$C$2:$CJ$2,0)))/'raw ISTD Area Cal'!$AJ54</f>
        <v>3.5509771623342528E-5</v>
      </c>
      <c r="BR54" s="117">
        <f>(INDEX('raw ISTD Area'!$C$2:$CJ$57,MATCH($A54,'raw ISTD Area'!$C$2:$C$57,0),MATCH(BR$2,'raw ISTD Area'!$C$2:$CJ$2,0)))/'raw ISTD Area Cal'!$AJ54</f>
        <v>7.5458264699602862E-5</v>
      </c>
      <c r="BS54" s="117">
        <f>(INDEX('raw ISTD Area'!$C$2:$CJ$57,MATCH($A54,'raw ISTD Area'!$C$2:$C$57,0),MATCH(BS$2,'raw ISTD Area'!$C$2:$CJ$2,0)))/'raw ISTD Area Cal'!$AJ54</f>
        <v>0.97334947252453607</v>
      </c>
      <c r="BT54" s="117">
        <f>(INDEX('raw ISTD Area'!$C$2:$CJ$57,MATCH($A54,'raw ISTD Area'!$C$2:$C$57,0),MATCH(BT$2,'raw ISTD Area'!$C$2:$CJ$2,0)))/'raw ISTD Area Cal'!$AJ54</f>
        <v>0.91682235482162777</v>
      </c>
      <c r="BU54" s="117">
        <f>(INDEX('raw ISTD Area'!$C$2:$CJ$57,MATCH($A54,'raw ISTD Area'!$C$2:$C$57,0),MATCH(BU$2,'raw ISTD Area'!$C$2:$CJ$2,0)))/'raw ISTD Area Cal'!$AJ54</f>
        <v>0.89474415431481447</v>
      </c>
      <c r="BV54" s="117">
        <f>(INDEX('raw ISTD Area'!$C$2:$CJ$57,MATCH($A54,'raw ISTD Area'!$C$2:$C$57,0),MATCH(BV$2,'raw ISTD Area'!$C$2:$CJ$2,0)))/'raw ISTD Area Cal'!$AJ54</f>
        <v>1.0531399293621868</v>
      </c>
      <c r="BW54" s="117">
        <f>(INDEX('raw ISTD Area'!$C$2:$CJ$57,MATCH($A54,'raw ISTD Area'!$C$2:$C$57,0),MATCH(BW$2,'raw ISTD Area'!$C$2:$CJ$2,0)))/'raw ISTD Area Cal'!$AJ54</f>
        <v>0.99548093768878432</v>
      </c>
      <c r="BX54" s="117">
        <f>(INDEX('raw ISTD Area'!$C$2:$CJ$57,MATCH($A54,'raw ISTD Area'!$C$2:$C$57,0),MATCH(BX$2,'raw ISTD Area'!$C$2:$CJ$2,0)))/'raw ISTD Area Cal'!$AJ54</f>
        <v>1.0260814833851997</v>
      </c>
      <c r="BY54" s="117">
        <f>(INDEX('raw ISTD Area'!$C$2:$CJ$57,MATCH($A54,'raw ISTD Area'!$C$2:$C$57,0),MATCH(BY$2,'raw ISTD Area'!$C$2:$CJ$2,0)))/'raw ISTD Area Cal'!$AJ54</f>
        <v>0.98374939688872254</v>
      </c>
      <c r="BZ54" s="117">
        <f>(INDEX('raw ISTD Area'!$C$2:$CJ$57,MATCH($A54,'raw ISTD Area'!$C$2:$C$57,0),MATCH(BZ$2,'raw ISTD Area'!$C$2:$CJ$2,0)))/'raw ISTD Area Cal'!$AJ54</f>
        <v>1.0130582746423389</v>
      </c>
      <c r="CA54" s="117">
        <f>(INDEX('raw ISTD Area'!$C$2:$CJ$57,MATCH($A54,'raw ISTD Area'!$C$2:$C$57,0),MATCH(CA$2,'raw ISTD Area'!$C$2:$CJ$2,0)))/'raw ISTD Area Cal'!$AJ54</f>
        <v>1.0261391867640877</v>
      </c>
      <c r="CB54" s="117">
        <f>(INDEX('raw ISTD Area'!$C$2:$CJ$57,MATCH($A54,'raw ISTD Area'!$C$2:$C$57,0),MATCH(CB$2,'raw ISTD Area'!$C$2:$CJ$2,0)))/'raw ISTD Area Cal'!$AJ54</f>
        <v>1.0240041617452342</v>
      </c>
      <c r="CC54" s="117">
        <f>(INDEX('raw ISTD Area'!$C$2:$CJ$57,MATCH($A54,'raw ISTD Area'!$C$2:$C$57,0),MATCH(CC$2,'raw ISTD Area'!$C$2:$CJ$2,0)))/'raw ISTD Area Cal'!$AJ54</f>
        <v>0.99680367668175385</v>
      </c>
      <c r="CD54" s="117">
        <f>(INDEX('raw ISTD Area'!$C$2:$CJ$57,MATCH($A54,'raw ISTD Area'!$C$2:$C$57,0),MATCH(CD$2,'raw ISTD Area'!$C$2:$CJ$2,0)))/'raw ISTD Area Cal'!$AJ54</f>
        <v>1.0495578811496822</v>
      </c>
      <c r="CE54" s="117">
        <f>(INDEX('raw ISTD Area'!$C$2:$CJ$57,MATCH($A54,'raw ISTD Area'!$C$2:$C$57,0),MATCH(CE$2,'raw ISTD Area'!$C$2:$CJ$2,0)))/'raw ISTD Area Cal'!$AJ54</f>
        <v>1.0574898763860463</v>
      </c>
      <c r="CF54" s="117">
        <f>(INDEX('raw ISTD Area'!$C$2:$CJ$57,MATCH($A54,'raw ISTD Area'!$C$2:$C$57,0),MATCH(CF$2,'raw ISTD Area'!$C$2:$CJ$2,0)))/'raw ISTD Area Cal'!$AJ54</f>
        <v>1.0400678946833437</v>
      </c>
      <c r="CG54" s="117">
        <f>(INDEX('raw ISTD Area'!$C$2:$CJ$57,MATCH($A54,'raw ISTD Area'!$C$2:$C$57,0),MATCH(CG$2,'raw ISTD Area'!$C$2:$CJ$2,0)))/'raw ISTD Area Cal'!$AJ54</f>
        <v>1.0221043889633854</v>
      </c>
      <c r="CH54" s="117">
        <f>(INDEX('raw ISTD Area'!$C$2:$CJ$57,MATCH($A54,'raw ISTD Area'!$C$2:$C$57,0),MATCH(CH$2,'raw ISTD Area'!$C$2:$CJ$2,0)))/'raw ISTD Area Cal'!$AJ54</f>
        <v>1.0086328693537798</v>
      </c>
      <c r="CJ54" s="148">
        <f t="shared" si="0"/>
        <v>0.1940007572458799</v>
      </c>
    </row>
    <row r="55" spans="1:88" x14ac:dyDescent="0.25">
      <c r="A55" s="101" t="s">
        <v>169</v>
      </c>
      <c r="C55" s="117">
        <f>(INDEX('raw ISTD Area'!$C$2:$CJ$57,MATCH($A55,'raw ISTD Area'!$C$2:$C$57,0),MATCH(C$2,'raw ISTD Area'!$C$2:$CJ$2,0)))/'raw ISTD Area Cal'!$AJ55</f>
        <v>0.11131725417439703</v>
      </c>
      <c r="D55" s="117">
        <f>(INDEX('raw ISTD Area'!$C$2:$CJ$57,MATCH($A55,'raw ISTD Area'!$C$2:$C$57,0),MATCH(D$2,'raw ISTD Area'!$C$2:$CJ$2,0)))/'raw ISTD Area Cal'!$AJ55</f>
        <v>1.3914656771799629E-2</v>
      </c>
      <c r="E55" s="117">
        <f>(INDEX('raw ISTD Area'!$C$2:$CJ$57,MATCH($A55,'raw ISTD Area'!$C$2:$C$57,0),MATCH(E$2,'raw ISTD Area'!$C$2:$CJ$2,0)))/'raw ISTD Area Cal'!$AJ55</f>
        <v>5.9634243307712699E-3</v>
      </c>
      <c r="F55" s="117">
        <f>(INDEX('raw ISTD Area'!$C$2:$CJ$57,MATCH($A55,'raw ISTD Area'!$C$2:$C$57,0),MATCH(F$2,'raw ISTD Area'!$C$2:$CJ$2,0)))/'raw ISTD Area Cal'!$AJ55</f>
        <v>1.0416114497747151</v>
      </c>
      <c r="G55" s="117">
        <f>(INDEX('raw ISTD Area'!$C$2:$CJ$57,MATCH($A55,'raw ISTD Area'!$C$2:$C$57,0),MATCH(G$2,'raw ISTD Area'!$C$2:$CJ$2,0)))/'raw ISTD Area Cal'!$AJ55</f>
        <v>1.019745560561887</v>
      </c>
      <c r="H55" s="117">
        <f>(INDEX('raw ISTD Area'!$C$2:$CJ$57,MATCH($A55,'raw ISTD Area'!$C$2:$C$57,0),MATCH(H$2,'raw ISTD Area'!$C$2:$CJ$2,0)))/'raw ISTD Area Cal'!$AJ55</f>
        <v>0.98794063079777361</v>
      </c>
      <c r="I55" s="117">
        <f>(INDEX('raw ISTD Area'!$C$2:$CJ$57,MATCH($A55,'raw ISTD Area'!$C$2:$C$57,0),MATCH(I$2,'raw ISTD Area'!$C$2:$CJ$2,0)))/'raw ISTD Area Cal'!$AJ55</f>
        <v>1.0078187119003446</v>
      </c>
      <c r="J55" s="117">
        <f>(INDEX('raw ISTD Area'!$C$2:$CJ$57,MATCH($A55,'raw ISTD Area'!$C$2:$C$57,0),MATCH(J$2,'raw ISTD Area'!$C$2:$CJ$2,0)))/'raw ISTD Area Cal'!$AJ55</f>
        <v>1.0495626822157436</v>
      </c>
      <c r="K55" s="117">
        <f>(INDEX('raw ISTD Area'!$C$2:$CJ$57,MATCH($A55,'raw ISTD Area'!$C$2:$C$57,0),MATCH(K$2,'raw ISTD Area'!$C$2:$CJ$2,0)))/'raw ISTD Area Cal'!$AJ55</f>
        <v>1.1350384309567982</v>
      </c>
      <c r="L55" s="117">
        <f>(INDEX('raw ISTD Area'!$C$2:$CJ$57,MATCH($A55,'raw ISTD Area'!$C$2:$C$57,0),MATCH(L$2,'raw ISTD Area'!$C$2:$CJ$2,0)))/'raw ISTD Area Cal'!$AJ55</f>
        <v>0.98992843890803073</v>
      </c>
      <c r="M55" s="117">
        <f>(INDEX('raw ISTD Area'!$C$2:$CJ$57,MATCH($A55,'raw ISTD Area'!$C$2:$C$57,0),MATCH(M$2,'raw ISTD Area'!$C$2:$CJ$2,0)))/'raw ISTD Area Cal'!$AJ55</f>
        <v>1.0793798038695999</v>
      </c>
      <c r="N55" s="117">
        <f>(INDEX('raw ISTD Area'!$C$2:$CJ$57,MATCH($A55,'raw ISTD Area'!$C$2:$C$57,0),MATCH(N$2,'raw ISTD Area'!$C$2:$CJ$2,0)))/'raw ISTD Area Cal'!$AJ55</f>
        <v>0.97800159024648825</v>
      </c>
      <c r="O55" s="117">
        <f>(INDEX('raw ISTD Area'!$C$2:$CJ$57,MATCH($A55,'raw ISTD Area'!$C$2:$C$57,0),MATCH(O$2,'raw ISTD Area'!$C$2:$CJ$2,0)))/'raw ISTD Area Cal'!$AJ55</f>
        <v>1.0376358335542009</v>
      </c>
      <c r="P55" s="117">
        <f>(INDEX('raw ISTD Area'!$C$2:$CJ$57,MATCH($A55,'raw ISTD Area'!$C$2:$C$57,0),MATCH(P$2,'raw ISTD Area'!$C$2:$CJ$2,0)))/'raw ISTD Area Cal'!$AJ55</f>
        <v>1.0137821362311159</v>
      </c>
      <c r="Q55" s="117">
        <f>(INDEX('raw ISTD Area'!$C$2:$CJ$57,MATCH($A55,'raw ISTD Area'!$C$2:$C$57,0),MATCH(Q$2,'raw ISTD Area'!$C$2:$CJ$2,0)))/'raw ISTD Area Cal'!$AJ55</f>
        <v>0.94420885237211771</v>
      </c>
      <c r="R55" s="117">
        <f>(INDEX('raw ISTD Area'!$C$2:$CJ$57,MATCH($A55,'raw ISTD Area'!$C$2:$C$57,0),MATCH(R$2,'raw ISTD Area'!$C$2:$CJ$2,0)))/'raw ISTD Area Cal'!$AJ55</f>
        <v>0.99589186323880197</v>
      </c>
      <c r="S55" s="117">
        <f>(INDEX('raw ISTD Area'!$C$2:$CJ$57,MATCH($A55,'raw ISTD Area'!$C$2:$C$57,0),MATCH(S$2,'raw ISTD Area'!$C$2:$CJ$2,0)))/'raw ISTD Area Cal'!$AJ55</f>
        <v>0.81897694142592103</v>
      </c>
      <c r="T55" s="117">
        <f>(INDEX('raw ISTD Area'!$C$2:$CJ$57,MATCH($A55,'raw ISTD Area'!$C$2:$C$57,0),MATCH(T$2,'raw ISTD Area'!$C$2:$CJ$2,0)))/'raw ISTD Area Cal'!$AJ55</f>
        <v>0.88656241717466211</v>
      </c>
      <c r="U55" s="117">
        <f>(INDEX('raw ISTD Area'!$C$2:$CJ$57,MATCH($A55,'raw ISTD Area'!$C$2:$C$57,0),MATCH(U$2,'raw ISTD Area'!$C$2:$CJ$2,0)))/'raw ISTD Area Cal'!$AJ55</f>
        <v>0.8130135170951498</v>
      </c>
      <c r="V55" s="117">
        <f>(INDEX('raw ISTD Area'!$C$2:$CJ$57,MATCH($A55,'raw ISTD Area'!$C$2:$C$57,0),MATCH(V$2,'raw ISTD Area'!$C$2:$CJ$2,0)))/'raw ISTD Area Cal'!$AJ55</f>
        <v>1.192684866154254E-2</v>
      </c>
      <c r="W55" s="117">
        <f>(INDEX('raw ISTD Area'!$C$2:$CJ$57,MATCH($A55,'raw ISTD Area'!$C$2:$C$57,0),MATCH(W$2,'raw ISTD Area'!$C$2:$CJ$2,0)))/'raw ISTD Area Cal'!$AJ55</f>
        <v>1.5902464882056717E-2</v>
      </c>
      <c r="X55" s="117">
        <f>(INDEX('raw ISTD Area'!$C$2:$CJ$57,MATCH($A55,'raw ISTD Area'!$C$2:$C$57,0),MATCH(X$2,'raw ISTD Area'!$C$2:$CJ$2,0)))/'raw ISTD Area Cal'!$AJ55</f>
        <v>7.9512324410283587E-3</v>
      </c>
      <c r="Y55" s="117">
        <f>(INDEX('raw ISTD Area'!$C$2:$CJ$57,MATCH($A55,'raw ISTD Area'!$C$2:$C$57,0),MATCH(Y$2,'raw ISTD Area'!$C$2:$CJ$2,0)))/'raw ISTD Area Cal'!$AJ55</f>
        <v>1.2503313013517094</v>
      </c>
      <c r="Z55" s="117">
        <f>(INDEX('raw ISTD Area'!$C$2:$CJ$57,MATCH($A55,'raw ISTD Area'!$C$2:$C$57,0),MATCH(Z$2,'raw ISTD Area'!$C$2:$CJ$2,0)))/'raw ISTD Area Cal'!$AJ55</f>
        <v>13.236814206201961</v>
      </c>
      <c r="AA55" s="117">
        <f>(INDEX('raw ISTD Area'!$C$2:$CJ$57,MATCH($A55,'raw ISTD Area'!$C$2:$C$57,0),MATCH(AA$2,'raw ISTD Area'!$C$2:$CJ$2,0)))/'raw ISTD Area Cal'!$AJ55</f>
        <v>0.30015902464882055</v>
      </c>
      <c r="AB55" s="117">
        <f>(INDEX('raw ISTD Area'!$C$2:$CJ$57,MATCH($A55,'raw ISTD Area'!$C$2:$C$57,0),MATCH(AB$2,'raw ISTD Area'!$C$2:$CJ$2,0)))/'raw ISTD Area Cal'!$AJ55</f>
        <v>0.29021998409753513</v>
      </c>
      <c r="AC55" s="117">
        <f>(INDEX('raw ISTD Area'!$C$2:$CJ$57,MATCH($A55,'raw ISTD Area'!$C$2:$C$57,0),MATCH(AC$2,'raw ISTD Area'!$C$2:$CJ$2,0)))/'raw ISTD Area Cal'!$AJ55</f>
        <v>2.5602968460111319</v>
      </c>
      <c r="AD55" s="117">
        <f>(INDEX('raw ISTD Area'!$C$2:$CJ$57,MATCH($A55,'raw ISTD Area'!$C$2:$C$57,0),MATCH(AD$2,'raw ISTD Area'!$C$2:$CJ$2,0)))/'raw ISTD Area Cal'!$AJ55</f>
        <v>0.21865889212827988</v>
      </c>
      <c r="AE55" s="117">
        <f>(INDEX('raw ISTD Area'!$C$2:$CJ$57,MATCH($A55,'raw ISTD Area'!$C$2:$C$57,0),MATCH(AE$2,'raw ISTD Area'!$C$2:$CJ$2,0)))/'raw ISTD Area Cal'!$AJ55</f>
        <v>0.83289159819772063</v>
      </c>
      <c r="AF55" s="117">
        <f>(INDEX('raw ISTD Area'!$C$2:$CJ$57,MATCH($A55,'raw ISTD Area'!$C$2:$C$57,0),MATCH(AF$2,'raw ISTD Area'!$C$2:$CJ$2,0)))/'raw ISTD Area Cal'!$AJ55</f>
        <v>0.20275642724622317</v>
      </c>
      <c r="AG55" s="117">
        <f>(INDEX('raw ISTD Area'!$C$2:$CJ$57,MATCH($A55,'raw ISTD Area'!$C$2:$C$57,0),MATCH(AG$2,'raw ISTD Area'!$C$2:$CJ$2,0)))/'raw ISTD Area Cal'!$AJ55</f>
        <v>0.17095149748210972</v>
      </c>
      <c r="AH55" s="117">
        <f>(INDEX('raw ISTD Area'!$C$2:$CJ$57,MATCH($A55,'raw ISTD Area'!$C$2:$C$57,0),MATCH(AH$2,'raw ISTD Area'!$C$2:$CJ$2,0)))/'raw ISTD Area Cal'!$AJ55</f>
        <v>2.4350649350649349</v>
      </c>
      <c r="AI55" s="117">
        <f>(INDEX('raw ISTD Area'!$C$2:$CJ$57,MATCH($A55,'raw ISTD Area'!$C$2:$C$57,0),MATCH(AI$2,'raw ISTD Area'!$C$2:$CJ$2,0)))/'raw ISTD Area Cal'!$AJ55</f>
        <v>36.164192949907239</v>
      </c>
      <c r="AJ55" s="117">
        <f>(INDEX('raw ISTD Area'!$C$2:$CJ$57,MATCH($A55,'raw ISTD Area'!$C$2:$C$57,0),MATCH(AJ$2,'raw ISTD Area'!$C$2:$CJ$2,0)))/'raw ISTD Area Cal'!$AJ55</f>
        <v>1.3517095149748211</v>
      </c>
      <c r="AK55" s="117">
        <f>(INDEX('raw ISTD Area'!$C$2:$CJ$57,MATCH($A55,'raw ISTD Area'!$C$2:$C$57,0),MATCH(AK$2,'raw ISTD Area'!$C$2:$CJ$2,0)))/'raw ISTD Area Cal'!$AJ55</f>
        <v>1.5763318314338723</v>
      </c>
      <c r="AL55" s="117">
        <f>(INDEX('raw ISTD Area'!$C$2:$CJ$57,MATCH($A55,'raw ISTD Area'!$C$2:$C$57,0),MATCH(AL$2,'raw ISTD Area'!$C$2:$CJ$2,0)))/'raw ISTD Area Cal'!$AJ55</f>
        <v>1.3914656771799629E-2</v>
      </c>
      <c r="AM55" s="117">
        <f>(INDEX('raw ISTD Area'!$C$2:$CJ$57,MATCH($A55,'raw ISTD Area'!$C$2:$C$57,0),MATCH(AM$2,'raw ISTD Area'!$C$2:$CJ$2,0)))/'raw ISTD Area Cal'!$AJ55</f>
        <v>1.9878081102570899E-2</v>
      </c>
      <c r="AN55" s="117">
        <f>(INDEX('raw ISTD Area'!$C$2:$CJ$57,MATCH($A55,'raw ISTD Area'!$C$2:$C$57,0),MATCH(AN$2,'raw ISTD Area'!$C$2:$CJ$2,0)))/'raw ISTD Area Cal'!$AJ55</f>
        <v>1.5902464882056717E-2</v>
      </c>
      <c r="AO55" s="117">
        <f>(INDEX('raw ISTD Area'!$C$2:$CJ$57,MATCH($A55,'raw ISTD Area'!$C$2:$C$57,0),MATCH(AO$2,'raw ISTD Area'!$C$2:$CJ$2,0)))/'raw ISTD Area Cal'!$AJ55</f>
        <v>1.1370262390670554</v>
      </c>
      <c r="AP55" s="117">
        <f>(INDEX('raw ISTD Area'!$C$2:$CJ$57,MATCH($A55,'raw ISTD Area'!$C$2:$C$57,0),MATCH(AP$2,'raw ISTD Area'!$C$2:$CJ$2,0)))/'raw ISTD Area Cal'!$AJ55</f>
        <v>1.2582825337927379</v>
      </c>
      <c r="AQ55" s="117">
        <f>(INDEX('raw ISTD Area'!$C$2:$CJ$57,MATCH($A55,'raw ISTD Area'!$C$2:$C$57,0),MATCH(AQ$2,'raw ISTD Area'!$C$2:$CJ$2,0)))/'raw ISTD Area Cal'!$AJ55</f>
        <v>5.9634243307712699E-3</v>
      </c>
      <c r="AR55" s="117">
        <f>(INDEX('raw ISTD Area'!$C$2:$CJ$57,MATCH($A55,'raw ISTD Area'!$C$2:$C$57,0),MATCH(AR$2,'raw ISTD Area'!$C$2:$CJ$2,0)))/'raw ISTD Area Cal'!$AJ55</f>
        <v>2.5841505433342168E-2</v>
      </c>
      <c r="AS55" s="117">
        <f>(INDEX('raw ISTD Area'!$C$2:$CJ$57,MATCH($A55,'raw ISTD Area'!$C$2:$C$57,0),MATCH(AS$2,'raw ISTD Area'!$C$2:$CJ$2,0)))/'raw ISTD Area Cal'!$AJ55</f>
        <v>9.9390405512854493E-3</v>
      </c>
      <c r="AT55" s="117">
        <f>(INDEX('raw ISTD Area'!$C$2:$CJ$57,MATCH($A55,'raw ISTD Area'!$C$2:$C$57,0),MATCH(AT$2,'raw ISTD Area'!$C$2:$CJ$2,0)))/'raw ISTD Area Cal'!$AJ55</f>
        <v>1.0972700768619137</v>
      </c>
      <c r="AU55" s="117">
        <f>(INDEX('raw ISTD Area'!$C$2:$CJ$57,MATCH($A55,'raw ISTD Area'!$C$2:$C$57,0),MATCH(AU$2,'raw ISTD Area'!$C$2:$CJ$2,0)))/'raw ISTD Area Cal'!$AJ55</f>
        <v>2.627882321759873</v>
      </c>
      <c r="AV55" s="117">
        <f>(INDEX('raw ISTD Area'!$C$2:$CJ$57,MATCH($A55,'raw ISTD Area'!$C$2:$C$57,0),MATCH(AV$2,'raw ISTD Area'!$C$2:$CJ$2,0)))/'raw ISTD Area Cal'!$AJ55</f>
        <v>0.76133050622846543</v>
      </c>
      <c r="AW55" s="117">
        <f>(INDEX('raw ISTD Area'!$C$2:$CJ$57,MATCH($A55,'raw ISTD Area'!$C$2:$C$57,0),MATCH(AW$2,'raw ISTD Area'!$C$2:$CJ$2,0)))/'raw ISTD Area Cal'!$AJ55</f>
        <v>0.56056188709249932</v>
      </c>
      <c r="AX55" s="117">
        <f>(INDEX('raw ISTD Area'!$C$2:$CJ$57,MATCH($A55,'raw ISTD Area'!$C$2:$C$57,0),MATCH(AX$2,'raw ISTD Area'!$C$2:$CJ$2,0)))/'raw ISTD Area Cal'!$AJ55</f>
        <v>0.94818446859263184</v>
      </c>
      <c r="AY55" s="117">
        <f>(INDEX('raw ISTD Area'!$C$2:$CJ$57,MATCH($A55,'raw ISTD Area'!$C$2:$C$57,0),MATCH(AY$2,'raw ISTD Area'!$C$2:$CJ$2,0)))/'raw ISTD Area Cal'!$AJ55</f>
        <v>0.39557381394116087</v>
      </c>
      <c r="AZ55" s="117">
        <f>(INDEX('raw ISTD Area'!$C$2:$CJ$57,MATCH($A55,'raw ISTD Area'!$C$2:$C$57,0),MATCH(AZ$2,'raw ISTD Area'!$C$2:$CJ$2,0)))/'raw ISTD Area Cal'!$AJ55</f>
        <v>1.1648555526106548</v>
      </c>
      <c r="BA55" s="117">
        <f>(INDEX('raw ISTD Area'!$C$2:$CJ$57,MATCH($A55,'raw ISTD Area'!$C$2:$C$57,0),MATCH(BA$2,'raw ISTD Area'!$C$2:$CJ$2,0)))/'raw ISTD Area Cal'!$AJ55</f>
        <v>1.3338192419825072</v>
      </c>
      <c r="BB55" s="117">
        <f>(INDEX('raw ISTD Area'!$C$2:$CJ$57,MATCH($A55,'raw ISTD Area'!$C$2:$C$57,0),MATCH(BB$2,'raw ISTD Area'!$C$2:$CJ$2,0)))/'raw ISTD Area Cal'!$AJ55</f>
        <v>2.6119798568778161</v>
      </c>
      <c r="BC55" s="117">
        <f>(INDEX('raw ISTD Area'!$C$2:$CJ$57,MATCH($A55,'raw ISTD Area'!$C$2:$C$57,0),MATCH(BC$2,'raw ISTD Area'!$C$2:$CJ$2,0)))/'raw ISTD Area Cal'!$AJ55</f>
        <v>2.1865889212827987E-2</v>
      </c>
      <c r="BD55" s="117">
        <f>(INDEX('raw ISTD Area'!$C$2:$CJ$57,MATCH($A55,'raw ISTD Area'!$C$2:$C$57,0),MATCH(BD$2,'raw ISTD Area'!$C$2:$CJ$2,0)))/'raw ISTD Area Cal'!$AJ55</f>
        <v>1.789027299231381E-2</v>
      </c>
      <c r="BE55" s="117">
        <f>(INDEX('raw ISTD Area'!$C$2:$CJ$57,MATCH($A55,'raw ISTD Area'!$C$2:$C$57,0),MATCH(BE$2,'raw ISTD Area'!$C$2:$CJ$2,0)))/'raw ISTD Area Cal'!$AJ55</f>
        <v>1.192684866154254E-2</v>
      </c>
      <c r="BF55" s="117">
        <f>(INDEX('raw ISTD Area'!$C$2:$CJ$57,MATCH($A55,'raw ISTD Area'!$C$2:$C$57,0),MATCH(BF$2,'raw ISTD Area'!$C$2:$CJ$2,0)))/'raw ISTD Area Cal'!$AJ55</f>
        <v>1.0435992578849722</v>
      </c>
      <c r="BG55" s="117">
        <f>(INDEX('raw ISTD Area'!$C$2:$CJ$57,MATCH($A55,'raw ISTD Area'!$C$2:$C$57,0),MATCH(BG$2,'raw ISTD Area'!$C$2:$CJ$2,0)))/'raw ISTD Area Cal'!$AJ55</f>
        <v>1.1330506228465411</v>
      </c>
      <c r="BH55" s="117">
        <f>(INDEX('raw ISTD Area'!$C$2:$CJ$57,MATCH($A55,'raw ISTD Area'!$C$2:$C$57,0),MATCH(BH$2,'raw ISTD Area'!$C$2:$CJ$2,0)))/'raw ISTD Area Cal'!$AJ55</f>
        <v>7.9512324410283587E-3</v>
      </c>
      <c r="BI55" s="117">
        <f>(INDEX('raw ISTD Area'!$C$2:$CJ$57,MATCH($A55,'raw ISTD Area'!$C$2:$C$57,0),MATCH(BI$2,'raw ISTD Area'!$C$2:$CJ$2,0)))/'raw ISTD Area Cal'!$AJ55</f>
        <v>2.385369732308508E-2</v>
      </c>
      <c r="BJ55" s="117">
        <f>(INDEX('raw ISTD Area'!$C$2:$CJ$57,MATCH($A55,'raw ISTD Area'!$C$2:$C$57,0),MATCH(BJ$2,'raw ISTD Area'!$C$2:$CJ$2,0)))/'raw ISTD Area Cal'!$AJ55</f>
        <v>3.9756162205141794E-3</v>
      </c>
      <c r="BK55" s="117">
        <f>(INDEX('raw ISTD Area'!$C$2:$CJ$57,MATCH($A55,'raw ISTD Area'!$C$2:$C$57,0),MATCH(BK$2,'raw ISTD Area'!$C$2:$CJ$2,0)))/'raw ISTD Area Cal'!$AJ55</f>
        <v>1.0654651470978003</v>
      </c>
      <c r="BL55" s="117">
        <f>(INDEX('raw ISTD Area'!$C$2:$CJ$57,MATCH($A55,'raw ISTD Area'!$C$2:$C$57,0),MATCH(BL$2,'raw ISTD Area'!$C$2:$CJ$2,0)))/'raw ISTD Area Cal'!$AJ55</f>
        <v>12.113702623906706</v>
      </c>
      <c r="BM55" s="117">
        <f>(INDEX('raw ISTD Area'!$C$2:$CJ$57,MATCH($A55,'raw ISTD Area'!$C$2:$C$57,0),MATCH(BM$2,'raw ISTD Area'!$C$2:$CJ$2,0)))/'raw ISTD Area Cal'!$AJ55</f>
        <v>0.30015902464882055</v>
      </c>
      <c r="BN55" s="117">
        <f>(INDEX('raw ISTD Area'!$C$2:$CJ$57,MATCH($A55,'raw ISTD Area'!$C$2:$C$57,0),MATCH(BN$2,'raw ISTD Area'!$C$2:$CJ$2,0)))/'raw ISTD Area Cal'!$AJ55</f>
        <v>8.917307182613305</v>
      </c>
      <c r="BO55" s="117">
        <f>(INDEX('raw ISTD Area'!$C$2:$CJ$57,MATCH($A55,'raw ISTD Area'!$C$2:$C$57,0),MATCH(BO$2,'raw ISTD Area'!$C$2:$CJ$2,0)))/'raw ISTD Area Cal'!$AJ55</f>
        <v>1.4550755367081898</v>
      </c>
      <c r="BP55" s="117">
        <f>(INDEX('raw ISTD Area'!$C$2:$CJ$57,MATCH($A55,'raw ISTD Area'!$C$2:$C$57,0),MATCH(BP$2,'raw ISTD Area'!$C$2:$CJ$2,0)))/'raw ISTD Area Cal'!$AJ55</f>
        <v>5.9634243307712699E-3</v>
      </c>
      <c r="BQ55" s="117">
        <f>(INDEX('raw ISTD Area'!$C$2:$CJ$57,MATCH($A55,'raw ISTD Area'!$C$2:$C$57,0),MATCH(BQ$2,'raw ISTD Area'!$C$2:$CJ$2,0)))/'raw ISTD Area Cal'!$AJ55</f>
        <v>2.385369732308508E-2</v>
      </c>
      <c r="BR55" s="117">
        <f>(INDEX('raw ISTD Area'!$C$2:$CJ$57,MATCH($A55,'raw ISTD Area'!$C$2:$C$57,0),MATCH(BR$2,'raw ISTD Area'!$C$2:$CJ$2,0)))/'raw ISTD Area Cal'!$AJ55</f>
        <v>1.3914656771799629E-2</v>
      </c>
      <c r="BS55" s="117">
        <f>(INDEX('raw ISTD Area'!$C$2:$CJ$57,MATCH($A55,'raw ISTD Area'!$C$2:$C$57,0),MATCH(BS$2,'raw ISTD Area'!$C$2:$CJ$2,0)))/'raw ISTD Area Cal'!$AJ55</f>
        <v>1.1012456930824277</v>
      </c>
      <c r="BT55" s="117">
        <f>(INDEX('raw ISTD Area'!$C$2:$CJ$57,MATCH($A55,'raw ISTD Area'!$C$2:$C$57,0),MATCH(BT$2,'raw ISTD Area'!$C$2:$CJ$2,0)))/'raw ISTD Area Cal'!$AJ55</f>
        <v>1.0913066525311423</v>
      </c>
      <c r="BU55" s="117">
        <f>(INDEX('raw ISTD Area'!$C$2:$CJ$57,MATCH($A55,'raw ISTD Area'!$C$2:$C$57,0),MATCH(BU$2,'raw ISTD Area'!$C$2:$CJ$2,0)))/'raw ISTD Area Cal'!$AJ55</f>
        <v>1.0913066525311423</v>
      </c>
      <c r="BV55" s="117">
        <f>(INDEX('raw ISTD Area'!$C$2:$CJ$57,MATCH($A55,'raw ISTD Area'!$C$2:$C$57,0),MATCH(BV$2,'raw ISTD Area'!$C$2:$CJ$2,0)))/'raw ISTD Area Cal'!$AJ55</f>
        <v>1.0455870659952293</v>
      </c>
      <c r="BW55" s="117">
        <f>(INDEX('raw ISTD Area'!$C$2:$CJ$57,MATCH($A55,'raw ISTD Area'!$C$2:$C$57,0),MATCH(BW$2,'raw ISTD Area'!$C$2:$CJ$2,0)))/'raw ISTD Area Cal'!$AJ55</f>
        <v>1.0734163795388285</v>
      </c>
      <c r="BX55" s="117">
        <f>(INDEX('raw ISTD Area'!$C$2:$CJ$57,MATCH($A55,'raw ISTD Area'!$C$2:$C$57,0),MATCH(BX$2,'raw ISTD Area'!$C$2:$CJ$2,0)))/'raw ISTD Area Cal'!$AJ55</f>
        <v>1.0336602173336866</v>
      </c>
      <c r="BY55" s="117">
        <f>(INDEX('raw ISTD Area'!$C$2:$CJ$57,MATCH($A55,'raw ISTD Area'!$C$2:$C$57,0),MATCH(BY$2,'raw ISTD Area'!$C$2:$CJ$2,0)))/'raw ISTD Area Cal'!$AJ55</f>
        <v>1.1151603498542275</v>
      </c>
      <c r="BZ55" s="117">
        <f>(INDEX('raw ISTD Area'!$C$2:$CJ$57,MATCH($A55,'raw ISTD Area'!$C$2:$C$57,0),MATCH(BZ$2,'raw ISTD Area'!$C$2:$CJ$2,0)))/'raw ISTD Area Cal'!$AJ55</f>
        <v>1.1509408958388549</v>
      </c>
      <c r="CA55" s="117">
        <f>(INDEX('raw ISTD Area'!$C$2:$CJ$57,MATCH($A55,'raw ISTD Area'!$C$2:$C$57,0),MATCH(CA$2,'raw ISTD Area'!$C$2:$CJ$2,0)))/'raw ISTD Area Cal'!$AJ55</f>
        <v>1.0078187119003446</v>
      </c>
      <c r="CB55" s="117">
        <f>(INDEX('raw ISTD Area'!$C$2:$CJ$57,MATCH($A55,'raw ISTD Area'!$C$2:$C$57,0),MATCH(CB$2,'raw ISTD Area'!$C$2:$CJ$2,0)))/'raw ISTD Area Cal'!$AJ55</f>
        <v>0.9004770739464617</v>
      </c>
      <c r="CC55" s="117">
        <f>(INDEX('raw ISTD Area'!$C$2:$CJ$57,MATCH($A55,'raw ISTD Area'!$C$2:$C$57,0),MATCH(CC$2,'raw ISTD Area'!$C$2:$CJ$2,0)))/'raw ISTD Area Cal'!$AJ55</f>
        <v>1.1151603498542275</v>
      </c>
      <c r="CD55" s="117">
        <f>(INDEX('raw ISTD Area'!$C$2:$CJ$57,MATCH($A55,'raw ISTD Area'!$C$2:$C$57,0),MATCH(CD$2,'raw ISTD Area'!$C$2:$CJ$2,0)))/'raw ISTD Area Cal'!$AJ55</f>
        <v>1.0475748741054864</v>
      </c>
      <c r="CE55" s="117">
        <f>(INDEX('raw ISTD Area'!$C$2:$CJ$57,MATCH($A55,'raw ISTD Area'!$C$2:$C$57,0),MATCH(CE$2,'raw ISTD Area'!$C$2:$CJ$2,0)))/'raw ISTD Area Cal'!$AJ55</f>
        <v>0.9143917307182613</v>
      </c>
      <c r="CF55" s="117">
        <f>(INDEX('raw ISTD Area'!$C$2:$CJ$57,MATCH($A55,'raw ISTD Area'!$C$2:$C$57,0),MATCH(CF$2,'raw ISTD Area'!$C$2:$CJ$2,0)))/'raw ISTD Area Cal'!$AJ55</f>
        <v>0.96011131725417442</v>
      </c>
      <c r="CG55" s="117">
        <f>(INDEX('raw ISTD Area'!$C$2:$CJ$57,MATCH($A55,'raw ISTD Area'!$C$2:$C$57,0),MATCH(CG$2,'raw ISTD Area'!$C$2:$CJ$2,0)))/'raw ISTD Area Cal'!$AJ55</f>
        <v>0.71561091969255231</v>
      </c>
      <c r="CH55" s="117">
        <f>(INDEX('raw ISTD Area'!$C$2:$CJ$57,MATCH($A55,'raw ISTD Area'!$C$2:$C$57,0),MATCH(CH$2,'raw ISTD Area'!$C$2:$CJ$2,0)))/'raw ISTD Area Cal'!$AJ55</f>
        <v>0.97998939835674526</v>
      </c>
      <c r="CJ55" s="148">
        <f t="shared" si="0"/>
        <v>3.4872117678240122</v>
      </c>
    </row>
    <row r="56" spans="1:88" x14ac:dyDescent="0.25">
      <c r="A56" s="101" t="s">
        <v>69</v>
      </c>
      <c r="C56" s="117">
        <f>(INDEX('raw ISTD Area'!$C$2:$CJ$57,MATCH($A56,'raw ISTD Area'!$C$2:$C$57,0),MATCH(C$2,'raw ISTD Area'!$C$2:$CJ$2,0)))/'raw ISTD Area Cal'!$AJ56</f>
        <v>7.0051230800125157E-5</v>
      </c>
      <c r="D56" s="117">
        <f>(INDEX('raw ISTD Area'!$C$2:$CJ$57,MATCH($A56,'raw ISTD Area'!$C$2:$C$57,0),MATCH(D$2,'raw ISTD Area'!$C$2:$CJ$2,0)))/'raw ISTD Area Cal'!$AJ56</f>
        <v>4.2030738480075101E-5</v>
      </c>
      <c r="E56" s="117">
        <f>(INDEX('raw ISTD Area'!$C$2:$CJ$57,MATCH($A56,'raw ISTD Area'!$C$2:$C$57,0),MATCH(E$2,'raw ISTD Area'!$C$2:$CJ$2,0)))/'raw ISTD Area Cal'!$AJ56</f>
        <v>7.0051230800125157E-5</v>
      </c>
      <c r="F56" s="117">
        <f>(INDEX('raw ISTD Area'!$C$2:$CJ$57,MATCH($A56,'raw ISTD Area'!$C$2:$C$57,0),MATCH(F$2,'raw ISTD Area'!$C$2:$CJ$2,0)))/'raw ISTD Area Cal'!$AJ56</f>
        <v>1.0204923200500633</v>
      </c>
      <c r="G56" s="117">
        <f>(INDEX('raw ISTD Area'!$C$2:$CJ$57,MATCH($A56,'raw ISTD Area'!$C$2:$C$57,0),MATCH(G$2,'raw ISTD Area'!$C$2:$CJ$2,0)))/'raw ISTD Area Cal'!$AJ56</f>
        <v>1.066712122131986</v>
      </c>
      <c r="H56" s="117">
        <f>(INDEX('raw ISTD Area'!$C$2:$CJ$57,MATCH($A56,'raw ISTD Area'!$C$2:$C$57,0),MATCH(H$2,'raw ISTD Area'!$C$2:$CJ$2,0)))/'raw ISTD Area Cal'!$AJ56</f>
        <v>0.99715124994746163</v>
      </c>
      <c r="I56" s="117">
        <f>(INDEX('raw ISTD Area'!$C$2:$CJ$57,MATCH($A56,'raw ISTD Area'!$C$2:$C$57,0),MATCH(I$2,'raw ISTD Area'!$C$2:$CJ$2,0)))/'raw ISTD Area Cal'!$AJ56</f>
        <v>1.0882038397414644</v>
      </c>
      <c r="J56" s="117">
        <f>(INDEX('raw ISTD Area'!$C$2:$CJ$57,MATCH($A56,'raw ISTD Area'!$C$2:$C$57,0),MATCH(J$2,'raw ISTD Area'!$C$2:$CJ$2,0)))/'raw ISTD Area Cal'!$AJ56</f>
        <v>0.99814597742482347</v>
      </c>
      <c r="K56" s="117">
        <f>(INDEX('raw ISTD Area'!$C$2:$CJ$57,MATCH($A56,'raw ISTD Area'!$C$2:$C$57,0),MATCH(K$2,'raw ISTD Area'!$C$2:$CJ$2,0)))/'raw ISTD Area Cal'!$AJ56</f>
        <v>1.0563585502197275</v>
      </c>
      <c r="L56" s="117">
        <f>(INDEX('raw ISTD Area'!$C$2:$CJ$57,MATCH($A56,'raw ISTD Area'!$C$2:$C$57,0),MATCH(L$2,'raw ISTD Area'!$C$2:$CJ$2,0)))/'raw ISTD Area Cal'!$AJ56</f>
        <v>1.0362118162416114</v>
      </c>
      <c r="M56" s="117">
        <f>(INDEX('raw ISTD Area'!$C$2:$CJ$57,MATCH($A56,'raw ISTD Area'!$C$2:$C$57,0),MATCH(M$2,'raw ISTD Area'!$C$2:$CJ$2,0)))/'raw ISTD Area Cal'!$AJ56</f>
        <v>1.0649048003773427</v>
      </c>
      <c r="N56" s="117">
        <f>(INDEX('raw ISTD Area'!$C$2:$CJ$57,MATCH($A56,'raw ISTD Area'!$C$2:$C$57,0),MATCH(N$2,'raw ISTD Area'!$C$2:$CJ$2,0)))/'raw ISTD Area Cal'!$AJ56</f>
        <v>1.0689537615175899</v>
      </c>
      <c r="O56" s="117">
        <f>(INDEX('raw ISTD Area'!$C$2:$CJ$57,MATCH($A56,'raw ISTD Area'!$C$2:$C$57,0),MATCH(O$2,'raw ISTD Area'!$C$2:$CJ$2,0)))/'raw ISTD Area Cal'!$AJ56</f>
        <v>1.0171578814639775</v>
      </c>
      <c r="P56" s="117">
        <f>(INDEX('raw ISTD Area'!$C$2:$CJ$57,MATCH($A56,'raw ISTD Area'!$C$2:$C$57,0),MATCH(P$2,'raw ISTD Area'!$C$2:$CJ$2,0)))/'raw ISTD Area Cal'!$AJ56</f>
        <v>1.0109653526612463</v>
      </c>
      <c r="Q56" s="117">
        <f>(INDEX('raw ISTD Area'!$C$2:$CJ$57,MATCH($A56,'raw ISTD Area'!$C$2:$C$57,0),MATCH(Q$2,'raw ISTD Area'!$C$2:$CJ$2,0)))/'raw ISTD Area Cal'!$AJ56</f>
        <v>1.0496196218167555</v>
      </c>
      <c r="R56" s="117">
        <f>(INDEX('raw ISTD Area'!$C$2:$CJ$57,MATCH($A56,'raw ISTD Area'!$C$2:$C$57,0),MATCH(R$2,'raw ISTD Area'!$C$2:$CJ$2,0)))/'raw ISTD Area Cal'!$AJ56</f>
        <v>0.941376459984402</v>
      </c>
      <c r="S56" s="117">
        <f>(INDEX('raw ISTD Area'!$C$2:$CJ$57,MATCH($A56,'raw ISTD Area'!$C$2:$C$57,0),MATCH(S$2,'raw ISTD Area'!$C$2:$CJ$2,0)))/'raw ISTD Area Cal'!$AJ56</f>
        <v>0.86601534588962736</v>
      </c>
      <c r="T56" s="117">
        <f>(INDEX('raw ISTD Area'!$C$2:$CJ$57,MATCH($A56,'raw ISTD Area'!$C$2:$C$57,0),MATCH(T$2,'raw ISTD Area'!$C$2:$CJ$2,0)))/'raw ISTD Area Cal'!$AJ56</f>
        <v>0.78706760877788629</v>
      </c>
      <c r="U56" s="117">
        <f>(INDEX('raw ISTD Area'!$C$2:$CJ$57,MATCH($A56,'raw ISTD Area'!$C$2:$C$57,0),MATCH(U$2,'raw ISTD Area'!$C$2:$CJ$2,0)))/'raw ISTD Area Cal'!$AJ56</f>
        <v>0.77109592815545769</v>
      </c>
      <c r="V56" s="117">
        <f>(INDEX('raw ISTD Area'!$C$2:$CJ$57,MATCH($A56,'raw ISTD Area'!$C$2:$C$57,0),MATCH(V$2,'raw ISTD Area'!$C$2:$CJ$2,0)))/'raw ISTD Area Cal'!$AJ56</f>
        <v>8.4061476960150202E-5</v>
      </c>
      <c r="W56" s="117">
        <f>(INDEX('raw ISTD Area'!$C$2:$CJ$57,MATCH($A56,'raw ISTD Area'!$C$2:$C$57,0),MATCH(W$2,'raw ISTD Area'!$C$2:$CJ$2,0)))/'raw ISTD Area Cal'!$AJ56</f>
        <v>7.0051230800125157E-5</v>
      </c>
      <c r="X56" s="117">
        <f>(INDEX('raw ISTD Area'!$C$2:$CJ$57,MATCH($A56,'raw ISTD Area'!$C$2:$C$57,0),MATCH(X$2,'raw ISTD Area'!$C$2:$CJ$2,0)))/'raw ISTD Area Cal'!$AJ56</f>
        <v>7.0051230800125157E-5</v>
      </c>
      <c r="Y56" s="117">
        <f>(INDEX('raw ISTD Area'!$C$2:$CJ$57,MATCH($A56,'raw ISTD Area'!$C$2:$C$57,0),MATCH(Y$2,'raw ISTD Area'!$C$2:$CJ$2,0)))/'raw ISTD Area Cal'!$AJ56</f>
        <v>0.99991126844098654</v>
      </c>
      <c r="Z56" s="117">
        <f>(INDEX('raw ISTD Area'!$C$2:$CJ$57,MATCH($A56,'raw ISTD Area'!$C$2:$C$57,0),MATCH(Z$2,'raw ISTD Area'!$C$2:$CJ$2,0)))/'raw ISTD Area Cal'!$AJ56</f>
        <v>0.34037893045780815</v>
      </c>
      <c r="AA56" s="117">
        <f>(INDEX('raw ISTD Area'!$C$2:$CJ$57,MATCH($A56,'raw ISTD Area'!$C$2:$C$57,0),MATCH(AA$2,'raw ISTD Area'!$C$2:$CJ$2,0)))/'raw ISTD Area Cal'!$AJ56</f>
        <v>0.47185108042348306</v>
      </c>
      <c r="AB56" s="117">
        <f>(INDEX('raw ISTD Area'!$C$2:$CJ$57,MATCH($A56,'raw ISTD Area'!$C$2:$C$57,0),MATCH(AB$2,'raw ISTD Area'!$C$2:$CJ$2,0)))/'raw ISTD Area Cal'!$AJ56</f>
        <v>0.4524608997380084</v>
      </c>
      <c r="AC56" s="117">
        <f>(INDEX('raw ISTD Area'!$C$2:$CJ$57,MATCH($A56,'raw ISTD Area'!$C$2:$C$57,0),MATCH(AC$2,'raw ISTD Area'!$C$2:$CJ$2,0)))/'raw ISTD Area Cal'!$AJ56</f>
        <v>0.42633179064956173</v>
      </c>
      <c r="AD56" s="117">
        <f>(INDEX('raw ISTD Area'!$C$2:$CJ$57,MATCH($A56,'raw ISTD Area'!$C$2:$C$57,0),MATCH(AD$2,'raw ISTD Area'!$C$2:$CJ$2,0)))/'raw ISTD Area Cal'!$AJ56</f>
        <v>0.36035754148200388</v>
      </c>
      <c r="AE56" s="117">
        <f>(INDEX('raw ISTD Area'!$C$2:$CJ$57,MATCH($A56,'raw ISTD Area'!$C$2:$C$57,0),MATCH(AE$2,'raw ISTD Area'!$C$2:$CJ$2,0)))/'raw ISTD Area Cal'!$AJ56</f>
        <v>0.34362930756693399</v>
      </c>
      <c r="AF56" s="117">
        <f>(INDEX('raw ISTD Area'!$C$2:$CJ$57,MATCH($A56,'raw ISTD Area'!$C$2:$C$57,0),MATCH(AF$2,'raw ISTD Area'!$C$2:$CJ$2,0)))/'raw ISTD Area Cal'!$AJ56</f>
        <v>0.40390138654736168</v>
      </c>
      <c r="AG56" s="117">
        <f>(INDEX('raw ISTD Area'!$C$2:$CJ$57,MATCH($A56,'raw ISTD Area'!$C$2:$C$57,0),MATCH(AG$2,'raw ISTD Area'!$C$2:$CJ$2,0)))/'raw ISTD Area Cal'!$AJ56</f>
        <v>0.4049381447632035</v>
      </c>
      <c r="AH56" s="117">
        <f>(INDEX('raw ISTD Area'!$C$2:$CJ$57,MATCH($A56,'raw ISTD Area'!$C$2:$C$57,0),MATCH(AH$2,'raw ISTD Area'!$C$2:$CJ$2,0)))/'raw ISTD Area Cal'!$AJ56</f>
        <v>0.26644686147135604</v>
      </c>
      <c r="AI56" s="117">
        <f>(INDEX('raw ISTD Area'!$C$2:$CJ$57,MATCH($A56,'raw ISTD Area'!$C$2:$C$57,0),MATCH(AI$2,'raw ISTD Area'!$C$2:$CJ$2,0)))/'raw ISTD Area Cal'!$AJ56</f>
        <v>0.32872240565266736</v>
      </c>
      <c r="AJ56" s="117">
        <f>(INDEX('raw ISTD Area'!$C$2:$CJ$57,MATCH($A56,'raw ISTD Area'!$C$2:$C$57,0),MATCH(AJ$2,'raw ISTD Area'!$C$2:$CJ$2,0)))/'raw ISTD Area Cal'!$AJ56</f>
        <v>0.36091795132840487</v>
      </c>
      <c r="AK56" s="117">
        <f>(INDEX('raw ISTD Area'!$C$2:$CJ$57,MATCH($A56,'raw ISTD Area'!$C$2:$C$57,0),MATCH(AK$2,'raw ISTD Area'!$C$2:$CJ$2,0)))/'raw ISTD Area Cal'!$AJ56</f>
        <v>0.4381284179163028</v>
      </c>
      <c r="AL56" s="117">
        <f>(INDEX('raw ISTD Area'!$C$2:$CJ$57,MATCH($A56,'raw ISTD Area'!$C$2:$C$57,0),MATCH(AL$2,'raw ISTD Area'!$C$2:$CJ$2,0)))/'raw ISTD Area Cal'!$AJ56</f>
        <v>9.8071723120175233E-5</v>
      </c>
      <c r="AM56" s="117">
        <f>(INDEX('raw ISTD Area'!$C$2:$CJ$57,MATCH($A56,'raw ISTD Area'!$C$2:$C$57,0),MATCH(AM$2,'raw ISTD Area'!$C$2:$CJ$2,0)))/'raw ISTD Area Cal'!$AJ56</f>
        <v>5.6040984640100132E-5</v>
      </c>
      <c r="AN56" s="117">
        <f>(INDEX('raw ISTD Area'!$C$2:$CJ$57,MATCH($A56,'raw ISTD Area'!$C$2:$C$57,0),MATCH(AN$2,'raw ISTD Area'!$C$2:$CJ$2,0)))/'raw ISTD Area Cal'!$AJ56</f>
        <v>8.4061476960150202E-5</v>
      </c>
      <c r="AO56" s="117">
        <f>(INDEX('raw ISTD Area'!$C$2:$CJ$57,MATCH($A56,'raw ISTD Area'!$C$2:$C$57,0),MATCH(AO$2,'raw ISTD Area'!$C$2:$CJ$2,0)))/'raw ISTD Area Cal'!$AJ56</f>
        <v>0.99230370477609298</v>
      </c>
      <c r="AP56" s="117">
        <f>(INDEX('raw ISTD Area'!$C$2:$CJ$57,MATCH($A56,'raw ISTD Area'!$C$2:$C$57,0),MATCH(AP$2,'raw ISTD Area'!$C$2:$CJ$2,0)))/'raw ISTD Area Cal'!$AJ56</f>
        <v>1.0014664057647493</v>
      </c>
      <c r="AQ56" s="117">
        <f>(INDEX('raw ISTD Area'!$C$2:$CJ$57,MATCH($A56,'raw ISTD Area'!$C$2:$C$57,0),MATCH(AQ$2,'raw ISTD Area'!$C$2:$CJ$2,0)))/'raw ISTD Area Cal'!$AJ56</f>
        <v>3.6426640016065084E-4</v>
      </c>
      <c r="AR56" s="117">
        <f>(INDEX('raw ISTD Area'!$C$2:$CJ$57,MATCH($A56,'raw ISTD Area'!$C$2:$C$57,0),MATCH(AR$2,'raw ISTD Area'!$C$2:$CJ$2,0)))/'raw ISTD Area Cal'!$AJ56</f>
        <v>1.8213320008032542E-4</v>
      </c>
      <c r="AS56" s="117">
        <f>(INDEX('raw ISTD Area'!$C$2:$CJ$57,MATCH($A56,'raw ISTD Area'!$C$2:$C$57,0),MATCH(AS$2,'raw ISTD Area'!$C$2:$CJ$2,0)))/'raw ISTD Area Cal'!$AJ56</f>
        <v>1.1208196928020026E-4</v>
      </c>
      <c r="AT56" s="117">
        <f>(INDEX('raw ISTD Area'!$C$2:$CJ$57,MATCH($A56,'raw ISTD Area'!$C$2:$C$57,0),MATCH(AT$2,'raw ISTD Area'!$C$2:$CJ$2,0)))/'raw ISTD Area Cal'!$AJ56</f>
        <v>0.9935506166843352</v>
      </c>
      <c r="AU56" s="117">
        <f>(INDEX('raw ISTD Area'!$C$2:$CJ$57,MATCH($A56,'raw ISTD Area'!$C$2:$C$57,0),MATCH(AU$2,'raw ISTD Area'!$C$2:$CJ$2,0)))/'raw ISTD Area Cal'!$AJ56</f>
        <v>0.34050502267324839</v>
      </c>
      <c r="AV56" s="117">
        <f>(INDEX('raw ISTD Area'!$C$2:$CJ$57,MATCH($A56,'raw ISTD Area'!$C$2:$C$57,0),MATCH(AV$2,'raw ISTD Area'!$C$2:$CJ$2,0)))/'raw ISTD Area Cal'!$AJ56</f>
        <v>0.28622932904931142</v>
      </c>
      <c r="AW56" s="117">
        <f>(INDEX('raw ISTD Area'!$C$2:$CJ$57,MATCH($A56,'raw ISTD Area'!$C$2:$C$57,0),MATCH(AW$2,'raw ISTD Area'!$C$2:$CJ$2,0)))/'raw ISTD Area Cal'!$AJ56</f>
        <v>0.32621457159002287</v>
      </c>
      <c r="AX56" s="117">
        <f>(INDEX('raw ISTD Area'!$C$2:$CJ$57,MATCH($A56,'raw ISTD Area'!$C$2:$C$57,0),MATCH(AX$2,'raw ISTD Area'!$C$2:$CJ$2,0)))/'raw ISTD Area Cal'!$AJ56</f>
        <v>0.40818852187232935</v>
      </c>
      <c r="AY56" s="117">
        <f>(INDEX('raw ISTD Area'!$C$2:$CJ$57,MATCH($A56,'raw ISTD Area'!$C$2:$C$57,0),MATCH(AY$2,'raw ISTD Area'!$C$2:$CJ$2,0)))/'raw ISTD Area Cal'!$AJ56</f>
        <v>0.53765720663712069</v>
      </c>
      <c r="AZ56" s="117">
        <f>(INDEX('raw ISTD Area'!$C$2:$CJ$57,MATCH($A56,'raw ISTD Area'!$C$2:$C$57,0),MATCH(AZ$2,'raw ISTD Area'!$C$2:$CJ$2,0)))/'raw ISTD Area Cal'!$AJ56</f>
        <v>0.33509706765547875</v>
      </c>
      <c r="BA56" s="117">
        <f>(INDEX('raw ISTD Area'!$C$2:$CJ$57,MATCH($A56,'raw ISTD Area'!$C$2:$C$57,0),MATCH(BA$2,'raw ISTD Area'!$C$2:$CJ$2,0)))/'raw ISTD Area Cal'!$AJ56</f>
        <v>0.3324071003927539</v>
      </c>
      <c r="BB56" s="117">
        <f>(INDEX('raw ISTD Area'!$C$2:$CJ$57,MATCH($A56,'raw ISTD Area'!$C$2:$C$57,0),MATCH(BB$2,'raw ISTD Area'!$C$2:$CJ$2,0)))/'raw ISTD Area Cal'!$AJ56</f>
        <v>0.40322889473168044</v>
      </c>
      <c r="BC56" s="117">
        <f>(INDEX('raw ISTD Area'!$C$2:$CJ$57,MATCH($A56,'raw ISTD Area'!$C$2:$C$57,0),MATCH(BC$2,'raw ISTD Area'!$C$2:$CJ$2,0)))/'raw ISTD Area Cal'!$AJ56</f>
        <v>7.0051230800125157E-5</v>
      </c>
      <c r="BD56" s="117">
        <f>(INDEX('raw ISTD Area'!$C$2:$CJ$57,MATCH($A56,'raw ISTD Area'!$C$2:$C$57,0),MATCH(BD$2,'raw ISTD Area'!$C$2:$CJ$2,0)))/'raw ISTD Area Cal'!$AJ56</f>
        <v>7.0051230800125157E-5</v>
      </c>
      <c r="BE56" s="117">
        <f>(INDEX('raw ISTD Area'!$C$2:$CJ$57,MATCH($A56,'raw ISTD Area'!$C$2:$C$57,0),MATCH(BE$2,'raw ISTD Area'!$C$2:$CJ$2,0)))/'raw ISTD Area Cal'!$AJ56</f>
        <v>1.5411270776027536E-4</v>
      </c>
      <c r="BF56" s="117">
        <f>(INDEX('raw ISTD Area'!$C$2:$CJ$57,MATCH($A56,'raw ISTD Area'!$C$2:$C$57,0),MATCH(BF$2,'raw ISTD Area'!$C$2:$CJ$2,0)))/'raw ISTD Area Cal'!$AJ56</f>
        <v>1.1559153594328653</v>
      </c>
      <c r="BG56" s="117">
        <f>(INDEX('raw ISTD Area'!$C$2:$CJ$57,MATCH($A56,'raw ISTD Area'!$C$2:$C$57,0),MATCH(BG$2,'raw ISTD Area'!$C$2:$CJ$2,0)))/'raw ISTD Area Cal'!$AJ56</f>
        <v>1.1093453011969421</v>
      </c>
      <c r="BH56" s="117">
        <f>(INDEX('raw ISTD Area'!$C$2:$CJ$57,MATCH($A56,'raw ISTD Area'!$C$2:$C$57,0),MATCH(BH$2,'raw ISTD Area'!$C$2:$CJ$2,0)))/'raw ISTD Area Cal'!$AJ56</f>
        <v>1.4010246160025031E-4</v>
      </c>
      <c r="BI56" s="117">
        <f>(INDEX('raw ISTD Area'!$C$2:$CJ$57,MATCH($A56,'raw ISTD Area'!$C$2:$C$57,0),MATCH(BI$2,'raw ISTD Area'!$C$2:$CJ$2,0)))/'raw ISTD Area Cal'!$AJ56</f>
        <v>9.8071723120175233E-5</v>
      </c>
      <c r="BJ56" s="117">
        <f>(INDEX('raw ISTD Area'!$C$2:$CJ$57,MATCH($A56,'raw ISTD Area'!$C$2:$C$57,0),MATCH(BJ$2,'raw ISTD Area'!$C$2:$CJ$2,0)))/'raw ISTD Area Cal'!$AJ56</f>
        <v>2.8020492320050066E-5</v>
      </c>
      <c r="BK56" s="117">
        <f>(INDEX('raw ISTD Area'!$C$2:$CJ$57,MATCH($A56,'raw ISTD Area'!$C$2:$C$57,0),MATCH(BK$2,'raw ISTD Area'!$C$2:$CJ$2,0)))/'raw ISTD Area Cal'!$AJ56</f>
        <v>1.1051842580874147</v>
      </c>
      <c r="BL56" s="117">
        <f>(INDEX('raw ISTD Area'!$C$2:$CJ$57,MATCH($A56,'raw ISTD Area'!$C$2:$C$57,0),MATCH(BL$2,'raw ISTD Area'!$C$2:$CJ$2,0)))/'raw ISTD Area Cal'!$AJ56</f>
        <v>0.34751014575326089</v>
      </c>
      <c r="BM56" s="117">
        <f>(INDEX('raw ISTD Area'!$C$2:$CJ$57,MATCH($A56,'raw ISTD Area'!$C$2:$C$57,0),MATCH(BM$2,'raw ISTD Area'!$C$2:$CJ$2,0)))/'raw ISTD Area Cal'!$AJ56</f>
        <v>0.4623941642654662</v>
      </c>
      <c r="BN56" s="117">
        <f>(INDEX('raw ISTD Area'!$C$2:$CJ$57,MATCH($A56,'raw ISTD Area'!$C$2:$C$57,0),MATCH(BN$2,'raw ISTD Area'!$C$2:$CJ$2,0)))/'raw ISTD Area Cal'!$AJ56</f>
        <v>0.28021893344666066</v>
      </c>
      <c r="BO56" s="117">
        <f>(INDEX('raw ISTD Area'!$C$2:$CJ$57,MATCH($A56,'raw ISTD Area'!$C$2:$C$57,0),MATCH(BO$2,'raw ISTD Area'!$C$2:$CJ$2,0)))/'raw ISTD Area Cal'!$AJ56</f>
        <v>0.32083463706457327</v>
      </c>
      <c r="BP56" s="117">
        <f>(INDEX('raw ISTD Area'!$C$2:$CJ$57,MATCH($A56,'raw ISTD Area'!$C$2:$C$57,0),MATCH(BP$2,'raw ISTD Area'!$C$2:$CJ$2,0)))/'raw ISTD Area Cal'!$AJ56</f>
        <v>2.8020492320050066E-5</v>
      </c>
      <c r="BQ56" s="117">
        <f>(INDEX('raw ISTD Area'!$C$2:$CJ$57,MATCH($A56,'raw ISTD Area'!$C$2:$C$57,0),MATCH(BQ$2,'raw ISTD Area'!$C$2:$CJ$2,0)))/'raw ISTD Area Cal'!$AJ56</f>
        <v>2.8020492320050066E-5</v>
      </c>
      <c r="BR56" s="117">
        <f>(INDEX('raw ISTD Area'!$C$2:$CJ$57,MATCH($A56,'raw ISTD Area'!$C$2:$C$57,0),MATCH(BR$2,'raw ISTD Area'!$C$2:$CJ$2,0)))/'raw ISTD Area Cal'!$AJ56</f>
        <v>7.0051230800125157E-5</v>
      </c>
      <c r="BS56" s="117">
        <f>(INDEX('raw ISTD Area'!$C$2:$CJ$57,MATCH($A56,'raw ISTD Area'!$C$2:$C$57,0),MATCH(BS$2,'raw ISTD Area'!$C$2:$CJ$2,0)))/'raw ISTD Area Cal'!$AJ56</f>
        <v>0.91345403938747205</v>
      </c>
      <c r="BT56" s="117">
        <f>(INDEX('raw ISTD Area'!$C$2:$CJ$57,MATCH($A56,'raw ISTD Area'!$C$2:$C$57,0),MATCH(BT$2,'raw ISTD Area'!$C$2:$CJ$2,0)))/'raw ISTD Area Cal'!$AJ56</f>
        <v>0.91289362954107112</v>
      </c>
      <c r="BU56" s="117">
        <f>(INDEX('raw ISTD Area'!$C$2:$CJ$57,MATCH($A56,'raw ISTD Area'!$C$2:$C$57,0),MATCH(BU$2,'raw ISTD Area'!$C$2:$CJ$2,0)))/'raw ISTD Area Cal'!$AJ56</f>
        <v>0.93968122019903899</v>
      </c>
      <c r="BV56" s="117">
        <f>(INDEX('raw ISTD Area'!$C$2:$CJ$57,MATCH($A56,'raw ISTD Area'!$C$2:$C$57,0),MATCH(BV$2,'raw ISTD Area'!$C$2:$CJ$2,0)))/'raw ISTD Area Cal'!$AJ56</f>
        <v>1.0327793059324053</v>
      </c>
      <c r="BW56" s="117">
        <f>(INDEX('raw ISTD Area'!$C$2:$CJ$57,MATCH($A56,'raw ISTD Area'!$C$2:$C$57,0),MATCH(BW$2,'raw ISTD Area'!$C$2:$CJ$2,0)))/'raw ISTD Area Cal'!$AJ56</f>
        <v>1.0951108910983567</v>
      </c>
      <c r="BX56" s="117">
        <f>(INDEX('raw ISTD Area'!$C$2:$CJ$57,MATCH($A56,'raw ISTD Area'!$C$2:$C$57,0),MATCH(BX$2,'raw ISTD Area'!$C$2:$CJ$2,0)))/'raw ISTD Area Cal'!$AJ56</f>
        <v>1.1523287364158989</v>
      </c>
      <c r="BY56" s="117">
        <f>(INDEX('raw ISTD Area'!$C$2:$CJ$57,MATCH($A56,'raw ISTD Area'!$C$2:$C$57,0),MATCH(BY$2,'raw ISTD Area'!$C$2:$CJ$2,0)))/'raw ISTD Area Cal'!$AJ56</f>
        <v>1.0615843720374167</v>
      </c>
      <c r="BZ56" s="117">
        <f>(INDEX('raw ISTD Area'!$C$2:$CJ$57,MATCH($A56,'raw ISTD Area'!$C$2:$C$57,0),MATCH(BZ$2,'raw ISTD Area'!$C$2:$CJ$2,0)))/'raw ISTD Area Cal'!$AJ56</f>
        <v>1.0976747661456412</v>
      </c>
      <c r="CA56" s="117">
        <f>(INDEX('raw ISTD Area'!$C$2:$CJ$57,MATCH($A56,'raw ISTD Area'!$C$2:$C$57,0),MATCH(CA$2,'raw ISTD Area'!$C$2:$CJ$2,0)))/'raw ISTD Area Cal'!$AJ56</f>
        <v>1.0890304442649059</v>
      </c>
      <c r="CB56" s="117">
        <f>(INDEX('raw ISTD Area'!$C$2:$CJ$57,MATCH($A56,'raw ISTD Area'!$C$2:$C$57,0),MATCH(CB$2,'raw ISTD Area'!$C$2:$CJ$2,0)))/'raw ISTD Area Cal'!$AJ56</f>
        <v>1.077920319060006</v>
      </c>
      <c r="CC56" s="117">
        <f>(INDEX('raw ISTD Area'!$C$2:$CJ$57,MATCH($A56,'raw ISTD Area'!$C$2:$C$57,0),MATCH(CC$2,'raw ISTD Area'!$C$2:$CJ$2,0)))/'raw ISTD Area Cal'!$AJ56</f>
        <v>1.0444218204913862</v>
      </c>
      <c r="CD56" s="117">
        <f>(INDEX('raw ISTD Area'!$C$2:$CJ$57,MATCH($A56,'raw ISTD Area'!$C$2:$C$57,0),MATCH(CD$2,'raw ISTD Area'!$C$2:$CJ$2,0)))/'raw ISTD Area Cal'!$AJ56</f>
        <v>1.0736612042273583</v>
      </c>
      <c r="CE56" s="117">
        <f>(INDEX('raw ISTD Area'!$C$2:$CJ$57,MATCH($A56,'raw ISTD Area'!$C$2:$C$57,0),MATCH(CE$2,'raw ISTD Area'!$C$2:$CJ$2,0)))/'raw ISTD Area Cal'!$AJ56</f>
        <v>1.0255640291599923</v>
      </c>
      <c r="CF56" s="117">
        <f>(INDEX('raw ISTD Area'!$C$2:$CJ$57,MATCH($A56,'raw ISTD Area'!$C$2:$C$57,0),MATCH(CF$2,'raw ISTD Area'!$C$2:$CJ$2,0)))/'raw ISTD Area Cal'!$AJ56</f>
        <v>0.92226648422212787</v>
      </c>
      <c r="CG56" s="117">
        <f>(INDEX('raw ISTD Area'!$C$2:$CJ$57,MATCH($A56,'raw ISTD Area'!$C$2:$C$57,0),MATCH(CG$2,'raw ISTD Area'!$C$2:$CJ$2,0)))/'raw ISTD Area Cal'!$AJ56</f>
        <v>0.83869536587757854</v>
      </c>
      <c r="CH56" s="117">
        <f>(INDEX('raw ISTD Area'!$C$2:$CJ$57,MATCH($A56,'raw ISTD Area'!$C$2:$C$57,0),MATCH(CH$2,'raw ISTD Area'!$C$2:$CJ$2,0)))/'raw ISTD Area Cal'!$AJ56</f>
        <v>0.81644709497545875</v>
      </c>
      <c r="CJ56" s="148">
        <f t="shared" si="0"/>
        <v>0.37837962162995209</v>
      </c>
    </row>
    <row r="57" spans="1:88" x14ac:dyDescent="0.25">
      <c r="A57" s="101" t="s">
        <v>187</v>
      </c>
      <c r="C57" s="117">
        <f>(INDEX('raw ISTD Area'!$C$2:$CJ$57,MATCH($A57,'raw ISTD Area'!$C$2:$C$57,0),MATCH(C$2,'raw ISTD Area'!$C$2:$CJ$2,0)))/'raw ISTD Area Cal'!$AJ57</f>
        <v>3.4243929165993497E-4</v>
      </c>
      <c r="D57" s="117">
        <f>(INDEX('raw ISTD Area'!$C$2:$CJ$57,MATCH($A57,'raw ISTD Area'!$C$2:$C$57,0),MATCH(D$2,'raw ISTD Area'!$C$2:$CJ$2,0)))/'raw ISTD Area Cal'!$AJ57</f>
        <v>1.1590252948490106E-3</v>
      </c>
      <c r="E57" s="117">
        <f>(INDEX('raw ISTD Area'!$C$2:$CJ$57,MATCH($A57,'raw ISTD Area'!$C$2:$C$57,0),MATCH(E$2,'raw ISTD Area'!$C$2:$CJ$2,0)))/'raw ISTD Area Cal'!$AJ57</f>
        <v>1.5804890384304689E-4</v>
      </c>
      <c r="F57" s="117">
        <f>(INDEX('raw ISTD Area'!$C$2:$CJ$57,MATCH($A57,'raw ISTD Area'!$C$2:$C$57,0),MATCH(F$2,'raw ISTD Area'!$C$2:$CJ$2,0)))/'raw ISTD Area Cal'!$AJ57</f>
        <v>0.99296857987791598</v>
      </c>
      <c r="G57" s="117">
        <f>(INDEX('raw ISTD Area'!$C$2:$CJ$57,MATCH($A57,'raw ISTD Area'!$C$2:$C$57,0),MATCH(G$2,'raw ISTD Area'!$C$2:$CJ$2,0)))/'raw ISTD Area Cal'!$AJ57</f>
        <v>1.0044534668905107</v>
      </c>
      <c r="H57" s="117">
        <f>(INDEX('raw ISTD Area'!$C$2:$CJ$57,MATCH($A57,'raw ISTD Area'!$C$2:$C$57,0),MATCH(H$2,'raw ISTD Area'!$C$2:$CJ$2,0)))/'raw ISTD Area Cal'!$AJ57</f>
        <v>0.97020953772451723</v>
      </c>
      <c r="I57" s="117">
        <f>(INDEX('raw ISTD Area'!$C$2:$CJ$57,MATCH($A57,'raw ISTD Area'!$C$2:$C$57,0),MATCH(I$2,'raw ISTD Area'!$C$2:$CJ$2,0)))/'raw ISTD Area Cal'!$AJ57</f>
        <v>1.0275812898195433</v>
      </c>
      <c r="J57" s="117">
        <f>(INDEX('raw ISTD Area'!$C$2:$CJ$57,MATCH($A57,'raw ISTD Area'!$C$2:$C$57,0),MATCH(J$2,'raw ISTD Area'!$C$2:$CJ$2,0)))/'raw ISTD Area Cal'!$AJ57</f>
        <v>0.95461537921200323</v>
      </c>
      <c r="K57" s="117">
        <f>(INDEX('raw ISTD Area'!$C$2:$CJ$57,MATCH($A57,'raw ISTD Area'!$C$2:$C$57,0),MATCH(K$2,'raw ISTD Area'!$C$2:$CJ$2,0)))/'raw ISTD Area Cal'!$AJ57</f>
        <v>1.0169393302941114</v>
      </c>
      <c r="L57" s="117">
        <f>(INDEX('raw ISTD Area'!$C$2:$CJ$57,MATCH($A57,'raw ISTD Area'!$C$2:$C$57,0),MATCH(L$2,'raw ISTD Area'!$C$2:$CJ$2,0)))/'raw ISTD Area Cal'!$AJ57</f>
        <v>0.97671588426605593</v>
      </c>
      <c r="M57" s="117">
        <f>(INDEX('raw ISTD Area'!$C$2:$CJ$57,MATCH($A57,'raw ISTD Area'!$C$2:$C$57,0),MATCH(M$2,'raw ISTD Area'!$C$2:$CJ$2,0)))/'raw ISTD Area Cal'!$AJ57</f>
        <v>1.0176505503614051</v>
      </c>
      <c r="N57" s="117">
        <f>(INDEX('raw ISTD Area'!$C$2:$CJ$57,MATCH($A57,'raw ISTD Area'!$C$2:$C$57,0),MATCH(N$2,'raw ISTD Area'!$C$2:$CJ$2,0)))/'raw ISTD Area Cal'!$AJ57</f>
        <v>1.0284242173067062</v>
      </c>
      <c r="O57" s="117">
        <f>(INDEX('raw ISTD Area'!$C$2:$CJ$57,MATCH($A57,'raw ISTD Area'!$C$2:$C$57,0),MATCH(O$2,'raw ISTD Area'!$C$2:$CJ$2,0)))/'raw ISTD Area Cal'!$AJ57</f>
        <v>0.96849734126621756</v>
      </c>
      <c r="P57" s="117">
        <f>(INDEX('raw ISTD Area'!$C$2:$CJ$57,MATCH($A57,'raw ISTD Area'!$C$2:$C$57,0),MATCH(P$2,'raw ISTD Area'!$C$2:$CJ$2,0)))/'raw ISTD Area Cal'!$AJ57</f>
        <v>0.96378221563489996</v>
      </c>
      <c r="Q57" s="117">
        <f>(INDEX('raw ISTD Area'!$C$2:$CJ$57,MATCH($A57,'raw ISTD Area'!$C$2:$C$57,0),MATCH(Q$2,'raw ISTD Area'!$C$2:$CJ$2,0)))/'raw ISTD Area Cal'!$AJ57</f>
        <v>1.069411566370003</v>
      </c>
      <c r="R57" s="117">
        <f>(INDEX('raw ISTD Area'!$C$2:$CJ$57,MATCH($A57,'raw ISTD Area'!$C$2:$C$57,0),MATCH(R$2,'raw ISTD Area'!$C$2:$CJ$2,0)))/'raw ISTD Area Cal'!$AJ57</f>
        <v>1.0234456768356501</v>
      </c>
      <c r="S57" s="117">
        <f>(INDEX('raw ISTD Area'!$C$2:$CJ$57,MATCH($A57,'raw ISTD Area'!$C$2:$C$57,0),MATCH(S$2,'raw ISTD Area'!$C$2:$CJ$2,0)))/'raw ISTD Area Cal'!$AJ57</f>
        <v>0.99691980247399214</v>
      </c>
      <c r="T57" s="117">
        <f>(INDEX('raw ISTD Area'!$C$2:$CJ$57,MATCH($A57,'raw ISTD Area'!$C$2:$C$57,0),MATCH(T$2,'raw ISTD Area'!$C$2:$CJ$2,0)))/'raw ISTD Area Cal'!$AJ57</f>
        <v>0.95693342980170126</v>
      </c>
      <c r="U57" s="117">
        <f>(INDEX('raw ISTD Area'!$C$2:$CJ$57,MATCH($A57,'raw ISTD Area'!$C$2:$C$57,0),MATCH(U$2,'raw ISTD Area'!$C$2:$CJ$2,0)))/'raw ISTD Area Cal'!$AJ57</f>
        <v>0.94073341715778902</v>
      </c>
      <c r="V57" s="117">
        <f>(INDEX('raw ISTD Area'!$C$2:$CJ$57,MATCH($A57,'raw ISTD Area'!$C$2:$C$57,0),MATCH(V$2,'raw ISTD Area'!$C$2:$CJ$2,0)))/'raw ISTD Area Cal'!$AJ57</f>
        <v>1.6595134903519923E-3</v>
      </c>
      <c r="W57" s="117">
        <f>(INDEX('raw ISTD Area'!$C$2:$CJ$57,MATCH($A57,'raw ISTD Area'!$C$2:$C$57,0),MATCH(W$2,'raw ISTD Area'!$C$2:$CJ$2,0)))/'raw ISTD Area Cal'!$AJ57</f>
        <v>8.4292748716291682E-4</v>
      </c>
      <c r="X57" s="117">
        <f>(INDEX('raw ISTD Area'!$C$2:$CJ$57,MATCH($A57,'raw ISTD Area'!$C$2:$C$57,0),MATCH(X$2,'raw ISTD Area'!$C$2:$CJ$2,0)))/'raw ISTD Area Cal'!$AJ57</f>
        <v>7.9024451921523445E-5</v>
      </c>
      <c r="Y57" s="117">
        <f>(INDEX('raw ISTD Area'!$C$2:$CJ$57,MATCH($A57,'raw ISTD Area'!$C$2:$C$57,0),MATCH(Y$2,'raw ISTD Area'!$C$2:$CJ$2,0)))/'raw ISTD Area Cal'!$AJ57</f>
        <v>0.95616952676645994</v>
      </c>
      <c r="Z57" s="117">
        <f>(INDEX('raw ISTD Area'!$C$2:$CJ$57,MATCH($A57,'raw ISTD Area'!$C$2:$C$57,0),MATCH(Z$2,'raw ISTD Area'!$C$2:$CJ$2,0)))/'raw ISTD Area Cal'!$AJ57</f>
        <v>0.14656401683045214</v>
      </c>
      <c r="AA57" s="117">
        <f>(INDEX('raw ISTD Area'!$C$2:$CJ$57,MATCH($A57,'raw ISTD Area'!$C$2:$C$57,0),MATCH(AA$2,'raw ISTD Area'!$C$2:$CJ$2,0)))/'raw ISTD Area Cal'!$AJ57</f>
        <v>0.45017596111294522</v>
      </c>
      <c r="AB57" s="117">
        <f>(INDEX('raw ISTD Area'!$C$2:$CJ$57,MATCH($A57,'raw ISTD Area'!$C$2:$C$57,0),MATCH(AB$2,'raw ISTD Area'!$C$2:$CJ$2,0)))/'raw ISTD Area Cal'!$AJ57</f>
        <v>0.40486860867793845</v>
      </c>
      <c r="AC57" s="117">
        <f>(INDEX('raw ISTD Area'!$C$2:$CJ$57,MATCH($A57,'raw ISTD Area'!$C$2:$C$57,0),MATCH(AC$2,'raw ISTD Area'!$C$2:$CJ$2,0)))/'raw ISTD Area Cal'!$AJ57</f>
        <v>0.37921200328741717</v>
      </c>
      <c r="AD57" s="117">
        <f>(INDEX('raw ISTD Area'!$C$2:$CJ$57,MATCH($A57,'raw ISTD Area'!$C$2:$C$57,0),MATCH(AD$2,'raw ISTD Area'!$C$2:$CJ$2,0)))/'raw ISTD Area Cal'!$AJ57</f>
        <v>0.35827052352821348</v>
      </c>
      <c r="AE57" s="117">
        <f>(INDEX('raw ISTD Area'!$C$2:$CJ$57,MATCH($A57,'raw ISTD Area'!$C$2:$C$57,0),MATCH(AE$2,'raw ISTD Area'!$C$2:$CJ$2,0)))/'raw ISTD Area Cal'!$AJ57</f>
        <v>0.34565295270474355</v>
      </c>
      <c r="AF57" s="117">
        <f>(INDEX('raw ISTD Area'!$C$2:$CJ$57,MATCH($A57,'raw ISTD Area'!$C$2:$C$57,0),MATCH(AF$2,'raw ISTD Area'!$C$2:$CJ$2,0)))/'raw ISTD Area Cal'!$AJ57</f>
        <v>0.39443738102429737</v>
      </c>
      <c r="AG57" s="117">
        <f>(INDEX('raw ISTD Area'!$C$2:$CJ$57,MATCH($A57,'raw ISTD Area'!$C$2:$C$57,0),MATCH(AG$2,'raw ISTD Area'!$C$2:$CJ$2,0)))/'raw ISTD Area Cal'!$AJ57</f>
        <v>0.42064715757826932</v>
      </c>
      <c r="AH57" s="117">
        <f>(INDEX('raw ISTD Area'!$C$2:$CJ$57,MATCH($A57,'raw ISTD Area'!$C$2:$C$57,0),MATCH(AH$2,'raw ISTD Area'!$C$2:$CJ$2,0)))/'raw ISTD Area Cal'!$AJ57</f>
        <v>0.29570949909034072</v>
      </c>
      <c r="AI57" s="117">
        <f>(INDEX('raw ISTD Area'!$C$2:$CJ$57,MATCH($A57,'raw ISTD Area'!$C$2:$C$57,0),MATCH(AI$2,'raw ISTD Area'!$C$2:$CJ$2,0)))/'raw ISTD Area Cal'!$AJ57</f>
        <v>0.35107929840335483</v>
      </c>
      <c r="AJ57" s="117">
        <f>(INDEX('raw ISTD Area'!$C$2:$CJ$57,MATCH($A57,'raw ISTD Area'!$C$2:$C$57,0),MATCH(AJ$2,'raw ISTD Area'!$C$2:$CJ$2,0)))/'raw ISTD Area Cal'!$AJ57</f>
        <v>0.34409880515028696</v>
      </c>
      <c r="AK57" s="117">
        <f>(INDEX('raw ISTD Area'!$C$2:$CJ$57,MATCH($A57,'raw ISTD Area'!$C$2:$C$57,0),MATCH(AK$2,'raw ISTD Area'!$C$2:$CJ$2,0)))/'raw ISTD Area Cal'!$AJ57</f>
        <v>0.42949789619347994</v>
      </c>
      <c r="AL57" s="117">
        <f>(INDEX('raw ISTD Area'!$C$2:$CJ$57,MATCH($A57,'raw ISTD Area'!$C$2:$C$57,0),MATCH(AL$2,'raw ISTD Area'!$C$2:$CJ$2,0)))/'raw ISTD Area Cal'!$AJ57</f>
        <v>1.8439038781688805E-4</v>
      </c>
      <c r="AM57" s="117">
        <f>(INDEX('raw ISTD Area'!$C$2:$CJ$57,MATCH($A57,'raw ISTD Area'!$C$2:$C$57,0),MATCH(AM$2,'raw ISTD Area'!$C$2:$CJ$2,0)))/'raw ISTD Area Cal'!$AJ57</f>
        <v>1.6068305224043102E-3</v>
      </c>
      <c r="AN57" s="117">
        <f>(INDEX('raw ISTD Area'!$C$2:$CJ$57,MATCH($A57,'raw ISTD Area'!$C$2:$C$57,0),MATCH(AN$2,'raw ISTD Area'!$C$2:$CJ$2,0)))/'raw ISTD Area Cal'!$AJ57</f>
        <v>1.5804890384304689E-4</v>
      </c>
      <c r="AO57" s="117">
        <f>(INDEX('raw ISTD Area'!$C$2:$CJ$57,MATCH($A57,'raw ISTD Area'!$C$2:$C$57,0),MATCH(AO$2,'raw ISTD Area'!$C$2:$CJ$2,0)))/'raw ISTD Area Cal'!$AJ57</f>
        <v>0.95585342895877379</v>
      </c>
      <c r="AP57" s="117">
        <f>(INDEX('raw ISTD Area'!$C$2:$CJ$57,MATCH($A57,'raw ISTD Area'!$C$2:$C$57,0),MATCH(AP$2,'raw ISTD Area'!$C$2:$CJ$2,0)))/'raw ISTD Area Cal'!$AJ57</f>
        <v>0.99262614058625609</v>
      </c>
      <c r="AQ57" s="117">
        <f>(INDEX('raw ISTD Area'!$C$2:$CJ$57,MATCH($A57,'raw ISTD Area'!$C$2:$C$57,0),MATCH(AQ$2,'raw ISTD Area'!$C$2:$CJ$2,0)))/'raw ISTD Area Cal'!$AJ57</f>
        <v>1.9492698140642451E-3</v>
      </c>
      <c r="AR57" s="117">
        <f>(INDEX('raw ISTD Area'!$C$2:$CJ$57,MATCH($A57,'raw ISTD Area'!$C$2:$C$57,0),MATCH(AR$2,'raw ISTD Area'!$C$2:$CJ$2,0)))/'raw ISTD Area Cal'!$AJ57</f>
        <v>1.6068305224043102E-3</v>
      </c>
      <c r="AS57" s="117">
        <f>(INDEX('raw ISTD Area'!$C$2:$CJ$57,MATCH($A57,'raw ISTD Area'!$C$2:$C$57,0),MATCH(AS$2,'raw ISTD Area'!$C$2:$CJ$2,0)))/'raw ISTD Area Cal'!$AJ57</f>
        <v>2.0282942659857685E-3</v>
      </c>
      <c r="AT57" s="117">
        <f>(INDEX('raw ISTD Area'!$C$2:$CJ$57,MATCH($A57,'raw ISTD Area'!$C$2:$C$57,0),MATCH(AT$2,'raw ISTD Area'!$C$2:$CJ$2,0)))/'raw ISTD Area Cal'!$AJ57</f>
        <v>0.95134903519924696</v>
      </c>
      <c r="AU57" s="117">
        <f>(INDEX('raw ISTD Area'!$C$2:$CJ$57,MATCH($A57,'raw ISTD Area'!$C$2:$C$57,0),MATCH(AU$2,'raw ISTD Area'!$C$2:$CJ$2,0)))/'raw ISTD Area Cal'!$AJ57</f>
        <v>0.34981490717261049</v>
      </c>
      <c r="AV57" s="117">
        <f>(INDEX('raw ISTD Area'!$C$2:$CJ$57,MATCH($A57,'raw ISTD Area'!$C$2:$C$57,0),MATCH(AV$2,'raw ISTD Area'!$C$2:$CJ$2,0)))/'raw ISTD Area Cal'!$AJ57</f>
        <v>0.30276901679533019</v>
      </c>
      <c r="AW57" s="117">
        <f>(INDEX('raw ISTD Area'!$C$2:$CJ$57,MATCH($A57,'raw ISTD Area'!$C$2:$C$57,0),MATCH(AW$2,'raw ISTD Area'!$C$2:$CJ$2,0)))/'raw ISTD Area Cal'!$AJ57</f>
        <v>0.37944907664318178</v>
      </c>
      <c r="AX57" s="117">
        <f>(INDEX('raw ISTD Area'!$C$2:$CJ$57,MATCH($A57,'raw ISTD Area'!$C$2:$C$57,0),MATCH(AX$2,'raw ISTD Area'!$C$2:$CJ$2,0)))/'raw ISTD Area Cal'!$AJ57</f>
        <v>0.39185591559486094</v>
      </c>
      <c r="AY57" s="117">
        <f>(INDEX('raw ISTD Area'!$C$2:$CJ$57,MATCH($A57,'raw ISTD Area'!$C$2:$C$57,0),MATCH(AY$2,'raw ISTD Area'!$C$2:$CJ$2,0)))/'raw ISTD Area Cal'!$AJ57</f>
        <v>0.4973272174261209</v>
      </c>
      <c r="AZ57" s="117">
        <f>(INDEX('raw ISTD Area'!$C$2:$CJ$57,MATCH($A57,'raw ISTD Area'!$C$2:$C$57,0),MATCH(AZ$2,'raw ISTD Area'!$C$2:$CJ$2,0)))/'raw ISTD Area Cal'!$AJ57</f>
        <v>0.2313572537422468</v>
      </c>
      <c r="BA57" s="117">
        <f>(INDEX('raw ISTD Area'!$C$2:$CJ$57,MATCH($A57,'raw ISTD Area'!$C$2:$C$57,0),MATCH(BA$2,'raw ISTD Area'!$C$2:$CJ$2,0)))/'raw ISTD Area Cal'!$AJ57</f>
        <v>0.24879531613292966</v>
      </c>
      <c r="BB57" s="117">
        <f>(INDEX('raw ISTD Area'!$C$2:$CJ$57,MATCH($A57,'raw ISTD Area'!$C$2:$C$57,0),MATCH(BB$2,'raw ISTD Area'!$C$2:$CJ$2,0)))/'raw ISTD Area Cal'!$AJ57</f>
        <v>0.24681970483489157</v>
      </c>
      <c r="BC57" s="117">
        <f>(INDEX('raw ISTD Area'!$C$2:$CJ$57,MATCH($A57,'raw ISTD Area'!$C$2:$C$57,0),MATCH(BC$2,'raw ISTD Area'!$C$2:$CJ$2,0)))/'raw ISTD Area Cal'!$AJ57</f>
        <v>1.5804890384304689E-4</v>
      </c>
      <c r="BD57" s="117">
        <f>(INDEX('raw ISTD Area'!$C$2:$CJ$57,MATCH($A57,'raw ISTD Area'!$C$2:$C$57,0),MATCH(BD$2,'raw ISTD Area'!$C$2:$CJ$2,0)))/'raw ISTD Area Cal'!$AJ57</f>
        <v>2.2126846538026565E-3</v>
      </c>
      <c r="BE57" s="117">
        <f>(INDEX('raw ISTD Area'!$C$2:$CJ$57,MATCH($A57,'raw ISTD Area'!$C$2:$C$57,0),MATCH(BE$2,'raw ISTD Area'!$C$2:$CJ$2,0)))/'raw ISTD Area Cal'!$AJ57</f>
        <v>1.6595134903519923E-3</v>
      </c>
      <c r="BF57" s="117">
        <f>(INDEX('raw ISTD Area'!$C$2:$CJ$57,MATCH($A57,'raw ISTD Area'!$C$2:$C$57,0),MATCH(BF$2,'raw ISTD Area'!$C$2:$CJ$2,0)))/'raw ISTD Area Cal'!$AJ57</f>
        <v>1.0781305975653444</v>
      </c>
      <c r="BG57" s="117">
        <f>(INDEX('raw ISTD Area'!$C$2:$CJ$57,MATCH($A57,'raw ISTD Area'!$C$2:$C$57,0),MATCH(BG$2,'raw ISTD Area'!$C$2:$CJ$2,0)))/'raw ISTD Area Cal'!$AJ57</f>
        <v>1.0955686599560273</v>
      </c>
      <c r="BH57" s="117">
        <f>(INDEX('raw ISTD Area'!$C$2:$CJ$57,MATCH($A57,'raw ISTD Area'!$C$2:$C$57,0),MATCH(BH$2,'raw ISTD Area'!$C$2:$CJ$2,0)))/'raw ISTD Area Cal'!$AJ57</f>
        <v>2.1073187179072922E-3</v>
      </c>
      <c r="BI57" s="117">
        <f>(INDEX('raw ISTD Area'!$C$2:$CJ$57,MATCH($A57,'raw ISTD Area'!$C$2:$C$57,0),MATCH(BI$2,'raw ISTD Area'!$C$2:$CJ$2,0)))/'raw ISTD Area Cal'!$AJ57</f>
        <v>3.4770758845470316E-3</v>
      </c>
      <c r="BJ57" s="117">
        <f>(INDEX('raw ISTD Area'!$C$2:$CJ$57,MATCH($A57,'raw ISTD Area'!$C$2:$C$57,0),MATCH(BJ$2,'raw ISTD Area'!$C$2:$CJ$2,0)))/'raw ISTD Area Cal'!$AJ57</f>
        <v>2.3707335576457034E-4</v>
      </c>
      <c r="BK57" s="117">
        <f>(INDEX('raw ISTD Area'!$C$2:$CJ$57,MATCH($A57,'raw ISTD Area'!$C$2:$C$57,0),MATCH(BK$2,'raw ISTD Area'!$C$2:$CJ$2,0)))/'raw ISTD Area Cal'!$AJ57</f>
        <v>1.0493130140979623</v>
      </c>
      <c r="BL57" s="117">
        <f>(INDEX('raw ISTD Area'!$C$2:$CJ$57,MATCH($A57,'raw ISTD Area'!$C$2:$C$57,0),MATCH(BL$2,'raw ISTD Area'!$C$2:$CJ$2,0)))/'raw ISTD Area Cal'!$AJ57</f>
        <v>0.18576014498352778</v>
      </c>
      <c r="BM57" s="117">
        <f>(INDEX('raw ISTD Area'!$C$2:$CJ$57,MATCH($A57,'raw ISTD Area'!$C$2:$C$57,0),MATCH(BM$2,'raw ISTD Area'!$C$2:$CJ$2,0)))/'raw ISTD Area Cal'!$AJ57</f>
        <v>0.49398184896144309</v>
      </c>
      <c r="BN57" s="117">
        <f>(INDEX('raw ISTD Area'!$C$2:$CJ$57,MATCH($A57,'raw ISTD Area'!$C$2:$C$57,0),MATCH(BN$2,'raw ISTD Area'!$C$2:$CJ$2,0)))/'raw ISTD Area Cal'!$AJ57</f>
        <v>0.32191927564431266</v>
      </c>
      <c r="BO57" s="117">
        <f>(INDEX('raw ISTD Area'!$C$2:$CJ$57,MATCH($A57,'raw ISTD Area'!$C$2:$C$57,0),MATCH(BO$2,'raw ISTD Area'!$C$2:$CJ$2,0)))/'raw ISTD Area Cal'!$AJ57</f>
        <v>0.45907938269610354</v>
      </c>
      <c r="BP57" s="117">
        <f>(INDEX('raw ISTD Area'!$C$2:$CJ$57,MATCH($A57,'raw ISTD Area'!$C$2:$C$57,0),MATCH(BP$2,'raw ISTD Area'!$C$2:$CJ$2,0)))/'raw ISTD Area Cal'!$AJ57</f>
        <v>2.3707335576457034E-4</v>
      </c>
      <c r="BQ57" s="117">
        <f>(INDEX('raw ISTD Area'!$C$2:$CJ$57,MATCH($A57,'raw ISTD Area'!$C$2:$C$57,0),MATCH(BQ$2,'raw ISTD Area'!$C$2:$CJ$2,0)))/'raw ISTD Area Cal'!$AJ57</f>
        <v>7.9024451921523445E-4</v>
      </c>
      <c r="BR57" s="117">
        <f>(INDEX('raw ISTD Area'!$C$2:$CJ$57,MATCH($A57,'raw ISTD Area'!$C$2:$C$57,0),MATCH(BR$2,'raw ISTD Area'!$C$2:$CJ$2,0)))/'raw ISTD Area Cal'!$AJ57</f>
        <v>2.8712217531486851E-3</v>
      </c>
      <c r="BS57" s="117">
        <f>(INDEX('raw ISTD Area'!$C$2:$CJ$57,MATCH($A57,'raw ISTD Area'!$C$2:$C$57,0),MATCH(BS$2,'raw ISTD Area'!$C$2:$CJ$2,0)))/'raw ISTD Area Cal'!$AJ57</f>
        <v>0.84058309508924489</v>
      </c>
      <c r="BT57" s="117">
        <f>(INDEX('raw ISTD Area'!$C$2:$CJ$57,MATCH($A57,'raw ISTD Area'!$C$2:$C$57,0),MATCH(BT$2,'raw ISTD Area'!$C$2:$CJ$2,0)))/'raw ISTD Area Cal'!$AJ57</f>
        <v>0.83428748041949685</v>
      </c>
      <c r="BU57" s="117">
        <f>(INDEX('raw ISTD Area'!$C$2:$CJ$57,MATCH($A57,'raw ISTD Area'!$C$2:$C$57,0),MATCH(BU$2,'raw ISTD Area'!$C$2:$CJ$2,0)))/'raw ISTD Area Cal'!$AJ57</f>
        <v>0.89487289355933153</v>
      </c>
      <c r="BV57" s="117">
        <f>(INDEX('raw ISTD Area'!$C$2:$CJ$57,MATCH($A57,'raw ISTD Area'!$C$2:$C$57,0),MATCH(BV$2,'raw ISTD Area'!$C$2:$CJ$2,0)))/'raw ISTD Area Cal'!$AJ57</f>
        <v>0.96615294919254568</v>
      </c>
      <c r="BW57" s="117">
        <f>(INDEX('raw ISTD Area'!$C$2:$CJ$57,MATCH($A57,'raw ISTD Area'!$C$2:$C$57,0),MATCH(BW$2,'raw ISTD Area'!$C$2:$CJ$2,0)))/'raw ISTD Area Cal'!$AJ57</f>
        <v>1.0423061793609205</v>
      </c>
      <c r="BX57" s="117">
        <f>(INDEX('raw ISTD Area'!$C$2:$CJ$57,MATCH($A57,'raw ISTD Area'!$C$2:$C$57,0),MATCH(BX$2,'raw ISTD Area'!$C$2:$CJ$2,0)))/'raw ISTD Area Cal'!$AJ57</f>
        <v>1.0560564339952656</v>
      </c>
      <c r="BY57" s="117">
        <f>(INDEX('raw ISTD Area'!$C$2:$CJ$57,MATCH($A57,'raw ISTD Area'!$C$2:$C$57,0),MATCH(BY$2,'raw ISTD Area'!$C$2:$CJ$2,0)))/'raw ISTD Area Cal'!$AJ57</f>
        <v>1.0141998159608319</v>
      </c>
      <c r="BZ57" s="117">
        <f>(INDEX('raw ISTD Area'!$C$2:$CJ$57,MATCH($A57,'raw ISTD Area'!$C$2:$C$57,0),MATCH(BZ$2,'raw ISTD Area'!$C$2:$CJ$2,0)))/'raw ISTD Area Cal'!$AJ57</f>
        <v>1.0516047232036865</v>
      </c>
      <c r="CA57" s="117">
        <f>(INDEX('raw ISTD Area'!$C$2:$CJ$57,MATCH($A57,'raw ISTD Area'!$C$2:$C$57,0),MATCH(CA$2,'raw ISTD Area'!$C$2:$CJ$2,0)))/'raw ISTD Area Cal'!$AJ57</f>
        <v>1.0383286152808704</v>
      </c>
      <c r="CB57" s="117">
        <f>(INDEX('raw ISTD Area'!$C$2:$CJ$57,MATCH($A57,'raw ISTD Area'!$C$2:$C$57,0),MATCH(CB$2,'raw ISTD Area'!$C$2:$CJ$2,0)))/'raw ISTD Area Cal'!$AJ57</f>
        <v>1.0358525157873293</v>
      </c>
      <c r="CC57" s="117">
        <f>(INDEX('raw ISTD Area'!$C$2:$CJ$57,MATCH($A57,'raw ISTD Area'!$C$2:$C$57,0),MATCH(CC$2,'raw ISTD Area'!$C$2:$CJ$2,0)))/'raw ISTD Area Cal'!$AJ57</f>
        <v>1.0093266414256714</v>
      </c>
      <c r="CD57" s="117">
        <f>(INDEX('raw ISTD Area'!$C$2:$CJ$57,MATCH($A57,'raw ISTD Area'!$C$2:$C$57,0),MATCH(CD$2,'raw ISTD Area'!$C$2:$CJ$2,0)))/'raw ISTD Area Cal'!$AJ57</f>
        <v>1.0667774179726188</v>
      </c>
      <c r="CE57" s="117">
        <f>(INDEX('raw ISTD Area'!$C$2:$CJ$57,MATCH($A57,'raw ISTD Area'!$C$2:$C$57,0),MATCH(CE$2,'raw ISTD Area'!$C$2:$CJ$2,0)))/'raw ISTD Area Cal'!$AJ57</f>
        <v>1.0472847198319764</v>
      </c>
      <c r="CF57" s="117">
        <f>(INDEX('raw ISTD Area'!$C$2:$CJ$57,MATCH($A57,'raw ISTD Area'!$C$2:$C$57,0),MATCH(CF$2,'raw ISTD Area'!$C$2:$CJ$2,0)))/'raw ISTD Area Cal'!$AJ57</f>
        <v>1.0535803345017245</v>
      </c>
      <c r="CG57" s="117">
        <f>(INDEX('raw ISTD Area'!$C$2:$CJ$57,MATCH($A57,'raw ISTD Area'!$C$2:$C$57,0),MATCH(CG$2,'raw ISTD Area'!$C$2:$CJ$2,0)))/'raw ISTD Area Cal'!$AJ57</f>
        <v>0.99104565154782553</v>
      </c>
      <c r="CH57" s="117">
        <f>(INDEX('raw ISTD Area'!$C$2:$CJ$57,MATCH($A57,'raw ISTD Area'!$C$2:$C$57,0),MATCH(CH$2,'raw ISTD Area'!$C$2:$CJ$2,0)))/'raw ISTD Area Cal'!$AJ57</f>
        <v>0.98201052254479804</v>
      </c>
      <c r="CJ57" s="148">
        <f>AVERAGE(Z57:AK57,AU57:BB57)</f>
        <v>0.34842012559619556</v>
      </c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/>
    <outlinePr summaryBelow="0"/>
  </sheetPr>
  <dimension ref="A1:CJ57"/>
  <sheetViews>
    <sheetView zoomScaleNormal="100" workbookViewId="0">
      <pane xSplit="4" ySplit="3" topLeftCell="E4" activePane="bottomRight" state="frozen"/>
      <selection activeCell="C4" sqref="C4:D66"/>
      <selection pane="topRight" activeCell="C4" sqref="C4:D66"/>
      <selection pane="bottomLeft" activeCell="C4" sqref="C4:D66"/>
      <selection pane="bottomRight" activeCell="E2" sqref="E2"/>
    </sheetView>
  </sheetViews>
  <sheetFormatPr defaultColWidth="9.140625" defaultRowHeight="15" x14ac:dyDescent="0.25"/>
  <cols>
    <col min="1" max="1" width="29.5703125" customWidth="1"/>
    <col min="2" max="2" width="11.85546875" customWidth="1"/>
    <col min="3" max="3" width="30.5703125" customWidth="1"/>
    <col min="4" max="4" width="15.140625" customWidth="1"/>
    <col min="5" max="88" width="9.140625" style="101"/>
  </cols>
  <sheetData>
    <row r="1" spans="1:88" s="5" customFormat="1" ht="48.75" customHeight="1" x14ac:dyDescent="0.25">
      <c r="C1" s="5">
        <v>1</v>
      </c>
      <c r="D1" s="5">
        <v>2</v>
      </c>
      <c r="E1" s="86">
        <v>3</v>
      </c>
      <c r="F1" s="86">
        <v>4</v>
      </c>
      <c r="G1" s="86">
        <v>5</v>
      </c>
      <c r="H1" s="86">
        <v>6</v>
      </c>
      <c r="I1" s="86">
        <v>7</v>
      </c>
      <c r="J1" s="86">
        <v>8</v>
      </c>
      <c r="K1" s="86">
        <v>9</v>
      </c>
      <c r="L1" s="86">
        <v>10</v>
      </c>
      <c r="M1" s="86">
        <v>11</v>
      </c>
      <c r="N1" s="86">
        <v>12</v>
      </c>
      <c r="O1" s="86">
        <v>13</v>
      </c>
      <c r="P1" s="86">
        <v>14</v>
      </c>
      <c r="Q1" s="86">
        <v>15</v>
      </c>
      <c r="R1" s="86">
        <v>16</v>
      </c>
      <c r="S1" s="86">
        <v>17</v>
      </c>
      <c r="T1" s="86">
        <v>18</v>
      </c>
      <c r="U1" s="86">
        <v>19</v>
      </c>
      <c r="V1" s="86">
        <v>20</v>
      </c>
      <c r="W1" s="86">
        <v>21</v>
      </c>
      <c r="X1" s="86">
        <v>22</v>
      </c>
      <c r="Y1" s="86">
        <v>23</v>
      </c>
      <c r="Z1" s="86">
        <v>24</v>
      </c>
      <c r="AA1" s="86">
        <v>25</v>
      </c>
      <c r="AB1" s="86">
        <v>26</v>
      </c>
      <c r="AC1" s="86">
        <v>27</v>
      </c>
      <c r="AD1" s="86">
        <v>28</v>
      </c>
      <c r="AE1" s="86">
        <v>29</v>
      </c>
      <c r="AF1" s="86">
        <v>30</v>
      </c>
      <c r="AG1" s="86">
        <v>31</v>
      </c>
      <c r="AH1" s="86">
        <v>32</v>
      </c>
      <c r="AI1" s="86">
        <v>33</v>
      </c>
      <c r="AJ1" s="86">
        <v>34</v>
      </c>
      <c r="AK1" s="86">
        <v>35</v>
      </c>
      <c r="AL1" s="86">
        <v>36</v>
      </c>
      <c r="AM1" s="86">
        <v>37</v>
      </c>
      <c r="AN1" s="86">
        <v>38</v>
      </c>
      <c r="AO1" s="86">
        <v>39</v>
      </c>
      <c r="AP1" s="86">
        <v>40</v>
      </c>
      <c r="AQ1" s="86">
        <v>41</v>
      </c>
      <c r="AR1" s="86">
        <v>42</v>
      </c>
      <c r="AS1" s="86">
        <v>43</v>
      </c>
      <c r="AT1" s="86">
        <v>44</v>
      </c>
      <c r="AU1" s="86">
        <v>45</v>
      </c>
      <c r="AV1" s="86">
        <v>46</v>
      </c>
      <c r="AW1" s="86">
        <v>47</v>
      </c>
      <c r="AX1" s="86">
        <v>48</v>
      </c>
      <c r="AY1" s="86">
        <v>49</v>
      </c>
      <c r="AZ1" s="86">
        <v>50</v>
      </c>
      <c r="BA1" s="86">
        <v>51</v>
      </c>
      <c r="BB1" s="86">
        <v>52</v>
      </c>
      <c r="BC1" s="86">
        <v>53</v>
      </c>
      <c r="BD1" s="86">
        <v>54</v>
      </c>
      <c r="BE1" s="86">
        <v>55</v>
      </c>
      <c r="BF1" s="86">
        <v>56</v>
      </c>
      <c r="BG1" s="86">
        <v>57</v>
      </c>
      <c r="BH1" s="86">
        <v>58</v>
      </c>
      <c r="BI1" s="86">
        <v>59</v>
      </c>
      <c r="BJ1" s="86">
        <v>60</v>
      </c>
      <c r="BK1" s="86">
        <v>61</v>
      </c>
      <c r="BL1" s="86">
        <v>62</v>
      </c>
      <c r="BM1" s="86">
        <v>63</v>
      </c>
      <c r="BN1" s="86">
        <v>64</v>
      </c>
      <c r="BO1" s="86">
        <v>65</v>
      </c>
      <c r="BP1" s="86">
        <v>66</v>
      </c>
      <c r="BQ1" s="86">
        <v>67</v>
      </c>
      <c r="BR1" s="86">
        <v>68</v>
      </c>
      <c r="BS1" s="86">
        <v>69</v>
      </c>
      <c r="BT1" s="86">
        <v>70</v>
      </c>
      <c r="BU1" s="86">
        <v>71</v>
      </c>
      <c r="BV1" s="86">
        <v>72</v>
      </c>
      <c r="BW1" s="86">
        <v>73</v>
      </c>
      <c r="BX1" s="86">
        <v>74</v>
      </c>
      <c r="BY1" s="86">
        <v>75</v>
      </c>
      <c r="BZ1" s="86">
        <v>76</v>
      </c>
      <c r="CA1" s="86">
        <v>77</v>
      </c>
      <c r="CB1" s="86">
        <v>78</v>
      </c>
      <c r="CC1" s="86">
        <v>79</v>
      </c>
      <c r="CD1" s="86">
        <v>80</v>
      </c>
      <c r="CE1" s="86">
        <v>81</v>
      </c>
      <c r="CF1" s="86">
        <v>82</v>
      </c>
      <c r="CG1" s="86">
        <v>83</v>
      </c>
      <c r="CH1" s="86">
        <v>84</v>
      </c>
      <c r="CI1" s="86">
        <v>85</v>
      </c>
      <c r="CJ1" s="86">
        <v>86</v>
      </c>
    </row>
    <row r="2" spans="1:88" s="86" customFormat="1" ht="15.75" customHeight="1" x14ac:dyDescent="0.25">
      <c r="A2" s="132" t="s">
        <v>14</v>
      </c>
      <c r="B2" s="131"/>
      <c r="C2" s="101" t="s">
        <v>13</v>
      </c>
      <c r="D2" s="101"/>
      <c r="E2" s="101" t="s">
        <v>293</v>
      </c>
      <c r="F2" s="101" t="s">
        <v>294</v>
      </c>
      <c r="G2" s="101" t="s">
        <v>295</v>
      </c>
      <c r="H2" s="101" t="s">
        <v>296</v>
      </c>
      <c r="I2" s="101" t="s">
        <v>297</v>
      </c>
      <c r="J2" s="101" t="s">
        <v>298</v>
      </c>
      <c r="K2" s="101" t="s">
        <v>299</v>
      </c>
      <c r="L2" s="101" t="s">
        <v>300</v>
      </c>
      <c r="M2" s="101" t="s">
        <v>301</v>
      </c>
      <c r="N2" s="101" t="s">
        <v>302</v>
      </c>
      <c r="O2" s="101" t="s">
        <v>303</v>
      </c>
      <c r="P2" s="101" t="s">
        <v>304</v>
      </c>
      <c r="Q2" s="101" t="s">
        <v>305</v>
      </c>
      <c r="R2" s="101" t="s">
        <v>306</v>
      </c>
      <c r="S2" s="101" t="s">
        <v>307</v>
      </c>
      <c r="T2" s="101" t="s">
        <v>308</v>
      </c>
      <c r="U2" s="101" t="s">
        <v>309</v>
      </c>
      <c r="V2" s="101" t="s">
        <v>310</v>
      </c>
      <c r="W2" s="101" t="s">
        <v>311</v>
      </c>
      <c r="X2" s="101" t="s">
        <v>312</v>
      </c>
      <c r="Y2" s="101" t="s">
        <v>313</v>
      </c>
      <c r="Z2" s="101" t="s">
        <v>314</v>
      </c>
      <c r="AA2" s="101" t="s">
        <v>315</v>
      </c>
      <c r="AB2" s="101" t="s">
        <v>316</v>
      </c>
      <c r="AC2" s="101" t="s">
        <v>317</v>
      </c>
      <c r="AD2" s="101" t="s">
        <v>318</v>
      </c>
      <c r="AE2" s="101" t="s">
        <v>319</v>
      </c>
      <c r="AF2" s="101" t="s">
        <v>320</v>
      </c>
      <c r="AG2" s="101" t="s">
        <v>321</v>
      </c>
      <c r="AH2" s="101" t="s">
        <v>322</v>
      </c>
      <c r="AI2" s="101" t="s">
        <v>323</v>
      </c>
      <c r="AJ2" s="101" t="s">
        <v>324</v>
      </c>
      <c r="AK2" s="101" t="s">
        <v>325</v>
      </c>
      <c r="AL2" s="101" t="s">
        <v>326</v>
      </c>
      <c r="AM2" s="101" t="s">
        <v>327</v>
      </c>
      <c r="AN2" s="101" t="s">
        <v>328</v>
      </c>
      <c r="AO2" s="101" t="s">
        <v>329</v>
      </c>
      <c r="AP2" s="101" t="s">
        <v>330</v>
      </c>
      <c r="AQ2" s="101" t="s">
        <v>331</v>
      </c>
      <c r="AR2" s="101" t="s">
        <v>332</v>
      </c>
      <c r="AS2" s="101" t="s">
        <v>333</v>
      </c>
      <c r="AT2" s="101" t="s">
        <v>334</v>
      </c>
      <c r="AU2" s="101" t="s">
        <v>335</v>
      </c>
      <c r="AV2" s="101" t="s">
        <v>336</v>
      </c>
      <c r="AW2" s="101" t="s">
        <v>337</v>
      </c>
      <c r="AX2" s="101" t="s">
        <v>338</v>
      </c>
      <c r="AY2" s="101" t="s">
        <v>339</v>
      </c>
      <c r="AZ2" s="101" t="s">
        <v>340</v>
      </c>
      <c r="BA2" s="101" t="s">
        <v>341</v>
      </c>
      <c r="BB2" s="101" t="s">
        <v>342</v>
      </c>
      <c r="BC2" s="101" t="s">
        <v>343</v>
      </c>
      <c r="BD2" s="101" t="s">
        <v>344</v>
      </c>
      <c r="BE2" s="101" t="s">
        <v>345</v>
      </c>
      <c r="BF2" s="101" t="s">
        <v>346</v>
      </c>
      <c r="BG2" s="101" t="s">
        <v>347</v>
      </c>
      <c r="BH2" s="101" t="s">
        <v>348</v>
      </c>
      <c r="BI2" s="101" t="s">
        <v>349</v>
      </c>
      <c r="BJ2" s="101" t="s">
        <v>350</v>
      </c>
      <c r="BK2" s="101" t="s">
        <v>351</v>
      </c>
      <c r="BL2" s="101" t="s">
        <v>352</v>
      </c>
      <c r="BM2" s="101" t="s">
        <v>353</v>
      </c>
      <c r="BN2" s="101" t="s">
        <v>354</v>
      </c>
      <c r="BO2" s="101" t="s">
        <v>355</v>
      </c>
      <c r="BP2" s="101" t="s">
        <v>356</v>
      </c>
      <c r="BQ2" s="101" t="s">
        <v>357</v>
      </c>
      <c r="BR2" s="101" t="s">
        <v>358</v>
      </c>
      <c r="BS2" s="101" t="s">
        <v>359</v>
      </c>
      <c r="BT2" s="101" t="s">
        <v>360</v>
      </c>
      <c r="BU2" s="101" t="s">
        <v>361</v>
      </c>
      <c r="BV2" s="101" t="s">
        <v>362</v>
      </c>
      <c r="BW2" s="101" t="s">
        <v>363</v>
      </c>
      <c r="BX2" s="101" t="s">
        <v>364</v>
      </c>
      <c r="BY2" s="101" t="s">
        <v>365</v>
      </c>
      <c r="BZ2" s="101" t="s">
        <v>366</v>
      </c>
      <c r="CA2" s="101" t="s">
        <v>367</v>
      </c>
      <c r="CB2" s="101" t="s">
        <v>368</v>
      </c>
      <c r="CC2" s="101" t="s">
        <v>369</v>
      </c>
      <c r="CD2" s="101" t="s">
        <v>370</v>
      </c>
      <c r="CE2" s="101" t="s">
        <v>371</v>
      </c>
      <c r="CF2" s="101" t="s">
        <v>372</v>
      </c>
      <c r="CG2" s="101" t="s">
        <v>373</v>
      </c>
      <c r="CH2" s="101" t="s">
        <v>374</v>
      </c>
      <c r="CI2" s="101" t="s">
        <v>375</v>
      </c>
      <c r="CJ2" s="101" t="s">
        <v>376</v>
      </c>
    </row>
    <row r="3" spans="1:88" ht="15.75" customHeight="1" x14ac:dyDescent="0.25">
      <c r="A3" s="60"/>
      <c r="B3" s="131"/>
      <c r="C3" s="85" t="s">
        <v>14</v>
      </c>
      <c r="D3" s="85" t="s">
        <v>6</v>
      </c>
      <c r="E3" s="101" t="s">
        <v>4</v>
      </c>
      <c r="F3" s="101" t="s">
        <v>4</v>
      </c>
      <c r="G3" s="101" t="s">
        <v>4</v>
      </c>
      <c r="H3" s="101" t="s">
        <v>4</v>
      </c>
      <c r="I3" s="101" t="s">
        <v>4</v>
      </c>
      <c r="J3" s="101" t="s">
        <v>4</v>
      </c>
      <c r="K3" s="101" t="s">
        <v>4</v>
      </c>
      <c r="L3" s="101" t="s">
        <v>4</v>
      </c>
      <c r="M3" s="101" t="s">
        <v>4</v>
      </c>
      <c r="N3" s="101" t="s">
        <v>4</v>
      </c>
      <c r="O3" s="101" t="s">
        <v>4</v>
      </c>
      <c r="P3" s="101" t="s">
        <v>4</v>
      </c>
      <c r="Q3" s="101" t="s">
        <v>4</v>
      </c>
      <c r="R3" s="101" t="s">
        <v>4</v>
      </c>
      <c r="S3" s="101" t="s">
        <v>4</v>
      </c>
      <c r="T3" s="101" t="s">
        <v>4</v>
      </c>
      <c r="U3" s="101" t="s">
        <v>4</v>
      </c>
      <c r="V3" s="101" t="s">
        <v>4</v>
      </c>
      <c r="W3" s="101" t="s">
        <v>4</v>
      </c>
      <c r="X3" s="101" t="s">
        <v>4</v>
      </c>
      <c r="Y3" s="101" t="s">
        <v>4</v>
      </c>
      <c r="Z3" s="101" t="s">
        <v>4</v>
      </c>
      <c r="AA3" s="101" t="s">
        <v>4</v>
      </c>
      <c r="AB3" s="101" t="s">
        <v>4</v>
      </c>
      <c r="AC3" s="101" t="s">
        <v>4</v>
      </c>
      <c r="AD3" s="101" t="s">
        <v>4</v>
      </c>
      <c r="AE3" s="101" t="s">
        <v>4</v>
      </c>
      <c r="AF3" s="101" t="s">
        <v>4</v>
      </c>
      <c r="AG3" s="101" t="s">
        <v>4</v>
      </c>
      <c r="AH3" s="101" t="s">
        <v>4</v>
      </c>
      <c r="AI3" s="101" t="s">
        <v>4</v>
      </c>
      <c r="AJ3" s="101" t="s">
        <v>4</v>
      </c>
      <c r="AK3" s="101" t="s">
        <v>4</v>
      </c>
      <c r="AL3" s="101" t="s">
        <v>4</v>
      </c>
      <c r="AM3" s="101" t="s">
        <v>4</v>
      </c>
      <c r="AN3" s="101" t="s">
        <v>4</v>
      </c>
      <c r="AO3" s="101" t="s">
        <v>4</v>
      </c>
      <c r="AP3" s="101" t="s">
        <v>4</v>
      </c>
      <c r="AQ3" s="101" t="s">
        <v>4</v>
      </c>
      <c r="AR3" s="101" t="s">
        <v>4</v>
      </c>
      <c r="AS3" s="101" t="s">
        <v>4</v>
      </c>
      <c r="AT3" s="101" t="s">
        <v>4</v>
      </c>
      <c r="AU3" s="101" t="s">
        <v>4</v>
      </c>
      <c r="AV3" s="101" t="s">
        <v>4</v>
      </c>
      <c r="AW3" s="101" t="s">
        <v>4</v>
      </c>
      <c r="AX3" s="101" t="s">
        <v>4</v>
      </c>
      <c r="AY3" s="101" t="s">
        <v>4</v>
      </c>
      <c r="AZ3" s="101" t="s">
        <v>4</v>
      </c>
      <c r="BA3" s="101" t="s">
        <v>4</v>
      </c>
      <c r="BB3" s="101" t="s">
        <v>4</v>
      </c>
      <c r="BC3" s="101" t="s">
        <v>4</v>
      </c>
      <c r="BD3" s="101" t="s">
        <v>4</v>
      </c>
      <c r="BE3" s="101" t="s">
        <v>4</v>
      </c>
      <c r="BF3" s="101" t="s">
        <v>4</v>
      </c>
      <c r="BG3" s="101" t="s">
        <v>4</v>
      </c>
      <c r="BH3" s="101" t="s">
        <v>4</v>
      </c>
      <c r="BI3" s="101" t="s">
        <v>4</v>
      </c>
      <c r="BJ3" s="101" t="s">
        <v>4</v>
      </c>
      <c r="BK3" s="101" t="s">
        <v>4</v>
      </c>
      <c r="BL3" s="101" t="s">
        <v>4</v>
      </c>
      <c r="BM3" s="101" t="s">
        <v>4</v>
      </c>
      <c r="BN3" s="101" t="s">
        <v>4</v>
      </c>
      <c r="BO3" s="101" t="s">
        <v>4</v>
      </c>
      <c r="BP3" s="101" t="s">
        <v>4</v>
      </c>
      <c r="BQ3" s="101" t="s">
        <v>4</v>
      </c>
      <c r="BR3" s="101" t="s">
        <v>4</v>
      </c>
      <c r="BS3" s="101" t="s">
        <v>4</v>
      </c>
      <c r="BT3" s="101" t="s">
        <v>4</v>
      </c>
      <c r="BU3" s="101" t="s">
        <v>4</v>
      </c>
      <c r="BV3" s="101" t="s">
        <v>4</v>
      </c>
      <c r="BW3" s="101" t="s">
        <v>4</v>
      </c>
      <c r="BX3" s="101" t="s">
        <v>4</v>
      </c>
      <c r="BY3" s="101" t="s">
        <v>4</v>
      </c>
      <c r="BZ3" s="101" t="s">
        <v>4</v>
      </c>
      <c r="CA3" s="101" t="s">
        <v>4</v>
      </c>
      <c r="CB3" s="101" t="s">
        <v>4</v>
      </c>
      <c r="CC3" s="101" t="s">
        <v>4</v>
      </c>
      <c r="CD3" s="101" t="s">
        <v>4</v>
      </c>
      <c r="CE3" s="101" t="s">
        <v>4</v>
      </c>
      <c r="CF3" s="101" t="s">
        <v>4</v>
      </c>
      <c r="CG3" s="101" t="s">
        <v>4</v>
      </c>
      <c r="CH3" s="101" t="s">
        <v>4</v>
      </c>
      <c r="CI3" s="101" t="s">
        <v>4</v>
      </c>
      <c r="CJ3" s="101" t="s">
        <v>4</v>
      </c>
    </row>
    <row r="4" spans="1:88" ht="14.45" customHeight="1" x14ac:dyDescent="0.25">
      <c r="A4" s="101" t="s">
        <v>213</v>
      </c>
      <c r="B4" s="6"/>
      <c r="C4" s="101" t="s">
        <v>213</v>
      </c>
      <c r="D4" s="101" t="s">
        <v>214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11.161899999999999</v>
      </c>
      <c r="N4" s="101">
        <v>18.3931</v>
      </c>
      <c r="O4" s="101">
        <v>47.131399999999999</v>
      </c>
      <c r="P4" s="101">
        <v>103.8189</v>
      </c>
      <c r="Q4" s="101">
        <v>206.54159999999999</v>
      </c>
      <c r="R4" s="101">
        <v>502.86009999999999</v>
      </c>
      <c r="S4" s="101">
        <v>814.92020000000002</v>
      </c>
      <c r="T4" s="101">
        <v>1408.9463000000001</v>
      </c>
      <c r="U4" s="101">
        <v>2731.7377999999999</v>
      </c>
      <c r="V4" s="101">
        <v>3365.3110000000001</v>
      </c>
      <c r="W4" s="101">
        <v>3724.82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  <c r="AC4" s="101">
        <v>0</v>
      </c>
      <c r="AD4" s="101">
        <v>0</v>
      </c>
      <c r="AE4" s="101">
        <v>0</v>
      </c>
      <c r="AF4" s="101">
        <v>0</v>
      </c>
      <c r="AG4" s="101">
        <v>0</v>
      </c>
      <c r="AH4" s="101">
        <v>0</v>
      </c>
      <c r="AI4" s="101">
        <v>0</v>
      </c>
      <c r="AJ4" s="101">
        <v>0</v>
      </c>
      <c r="AK4" s="101">
        <v>0</v>
      </c>
      <c r="AL4" s="101">
        <v>0</v>
      </c>
      <c r="AM4" s="101">
        <v>0</v>
      </c>
      <c r="AN4" s="101">
        <v>0</v>
      </c>
      <c r="AO4" s="101">
        <v>0</v>
      </c>
      <c r="AP4" s="101">
        <v>0</v>
      </c>
      <c r="AQ4" s="101">
        <v>0</v>
      </c>
      <c r="AR4" s="101">
        <v>847.48320000000001</v>
      </c>
      <c r="AS4" s="101">
        <v>0</v>
      </c>
      <c r="AT4" s="101">
        <v>0</v>
      </c>
      <c r="AU4" s="101">
        <v>0</v>
      </c>
      <c r="AV4" s="101">
        <v>0</v>
      </c>
      <c r="AW4" s="101">
        <v>0</v>
      </c>
      <c r="AX4" s="101">
        <v>0</v>
      </c>
      <c r="AY4" s="101">
        <v>0</v>
      </c>
      <c r="AZ4" s="101">
        <v>0</v>
      </c>
      <c r="BA4" s="101">
        <v>0</v>
      </c>
      <c r="BB4" s="101">
        <v>0</v>
      </c>
      <c r="BC4" s="101">
        <v>0</v>
      </c>
      <c r="BD4" s="101">
        <v>0</v>
      </c>
      <c r="BE4" s="101">
        <v>0</v>
      </c>
      <c r="BF4" s="101">
        <v>0</v>
      </c>
      <c r="BG4" s="101">
        <v>0</v>
      </c>
      <c r="BH4" s="101">
        <v>0</v>
      </c>
      <c r="BI4" s="101">
        <v>812.47979999999995</v>
      </c>
      <c r="BJ4" s="101">
        <v>0</v>
      </c>
      <c r="BK4" s="101">
        <v>0</v>
      </c>
      <c r="BL4" s="101">
        <v>0</v>
      </c>
      <c r="BM4" s="101">
        <v>0</v>
      </c>
      <c r="BN4" s="101">
        <v>84.4405</v>
      </c>
      <c r="BO4" s="101">
        <v>210.09110000000001</v>
      </c>
      <c r="BP4" s="101">
        <v>0</v>
      </c>
      <c r="BQ4" s="101">
        <v>0</v>
      </c>
      <c r="BR4" s="101">
        <v>0</v>
      </c>
      <c r="BS4" s="101">
        <v>0</v>
      </c>
      <c r="BT4" s="101">
        <v>0</v>
      </c>
      <c r="BU4" s="101">
        <v>0</v>
      </c>
      <c r="BV4" s="101">
        <v>0</v>
      </c>
      <c r="BW4" s="101">
        <v>0</v>
      </c>
      <c r="BX4" s="101">
        <v>0</v>
      </c>
      <c r="BY4" s="101">
        <v>0</v>
      </c>
      <c r="BZ4" s="101">
        <v>9.9788999999999994</v>
      </c>
      <c r="CA4" s="101">
        <v>21.011600000000001</v>
      </c>
      <c r="CB4" s="101">
        <v>45.833300000000001</v>
      </c>
      <c r="CC4" s="101">
        <v>100.60380000000001</v>
      </c>
      <c r="CD4" s="101">
        <v>196.13829999999999</v>
      </c>
      <c r="CE4" s="101">
        <v>496.52730000000003</v>
      </c>
      <c r="CF4" s="101">
        <v>807.59280000000001</v>
      </c>
      <c r="CG4" s="101">
        <v>1405.0507</v>
      </c>
      <c r="CH4" s="101">
        <v>2424.4971999999998</v>
      </c>
      <c r="CI4" s="101">
        <v>3108.0603000000001</v>
      </c>
      <c r="CJ4" s="101">
        <v>3378.0056</v>
      </c>
    </row>
    <row r="5" spans="1:88" ht="14.45" customHeight="1" x14ac:dyDescent="0.25">
      <c r="A5" s="101" t="s">
        <v>215</v>
      </c>
      <c r="B5" s="6"/>
      <c r="C5" s="101" t="s">
        <v>215</v>
      </c>
      <c r="D5" s="101" t="s">
        <v>216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10.6426</v>
      </c>
      <c r="N5" s="101">
        <v>21.394400000000001</v>
      </c>
      <c r="O5" s="101">
        <v>44.108199999999997</v>
      </c>
      <c r="P5" s="101">
        <v>99.222499999999997</v>
      </c>
      <c r="Q5" s="101">
        <v>203.90270000000001</v>
      </c>
      <c r="R5" s="101">
        <v>541.29870000000005</v>
      </c>
      <c r="S5" s="101">
        <v>957.87779999999998</v>
      </c>
      <c r="T5" s="101">
        <v>1897.6541999999999</v>
      </c>
      <c r="U5" s="101">
        <v>4970.5213000000003</v>
      </c>
      <c r="V5" s="101">
        <v>7629.5762000000004</v>
      </c>
      <c r="W5" s="101">
        <v>10580.6199</v>
      </c>
      <c r="X5" s="101">
        <v>0</v>
      </c>
      <c r="Y5" s="101">
        <v>0</v>
      </c>
      <c r="Z5" s="101">
        <v>0</v>
      </c>
      <c r="AA5" s="101">
        <v>0</v>
      </c>
      <c r="AB5" s="101">
        <v>89.903700000000001</v>
      </c>
      <c r="AC5" s="101">
        <v>0</v>
      </c>
      <c r="AD5" s="101">
        <v>0</v>
      </c>
      <c r="AE5" s="101">
        <v>0</v>
      </c>
      <c r="AF5" s="101">
        <v>39.606299999999997</v>
      </c>
      <c r="AG5" s="101">
        <v>38.736400000000003</v>
      </c>
      <c r="AH5" s="101">
        <v>0</v>
      </c>
      <c r="AI5" s="101">
        <v>49.080800000000004</v>
      </c>
      <c r="AJ5" s="101">
        <v>98.886600000000001</v>
      </c>
      <c r="AK5" s="101">
        <v>84.624300000000005</v>
      </c>
      <c r="AL5" s="101">
        <v>53.377499999999998</v>
      </c>
      <c r="AM5" s="101">
        <v>74.006399999999999</v>
      </c>
      <c r="AN5" s="101">
        <v>0</v>
      </c>
      <c r="AO5" s="101">
        <v>0</v>
      </c>
      <c r="AP5" s="101">
        <v>0</v>
      </c>
      <c r="AQ5" s="101">
        <v>0</v>
      </c>
      <c r="AR5" s="101">
        <v>1001.6027</v>
      </c>
      <c r="AS5" s="101">
        <v>0</v>
      </c>
      <c r="AT5" s="101">
        <v>0</v>
      </c>
      <c r="AU5" s="101">
        <v>0</v>
      </c>
      <c r="AV5" s="101">
        <v>0</v>
      </c>
      <c r="AW5" s="101">
        <v>106.4318</v>
      </c>
      <c r="AX5" s="101">
        <v>140.89519999999999</v>
      </c>
      <c r="AY5" s="101">
        <v>71.593199999999996</v>
      </c>
      <c r="AZ5" s="101">
        <v>102.8844</v>
      </c>
      <c r="BA5" s="101">
        <v>40.139400000000002</v>
      </c>
      <c r="BB5" s="101">
        <v>59.342399999999998</v>
      </c>
      <c r="BC5" s="101">
        <v>84.695700000000002</v>
      </c>
      <c r="BD5" s="101">
        <v>114.7568</v>
      </c>
      <c r="BE5" s="101">
        <v>0</v>
      </c>
      <c r="BF5" s="101">
        <v>0</v>
      </c>
      <c r="BG5" s="101">
        <v>0</v>
      </c>
      <c r="BH5" s="101">
        <v>0</v>
      </c>
      <c r="BI5" s="101">
        <v>958.74080000000004</v>
      </c>
      <c r="BK5" s="101">
        <v>0</v>
      </c>
      <c r="BL5" s="101">
        <v>0</v>
      </c>
      <c r="BM5" s="101">
        <v>0</v>
      </c>
      <c r="BN5" s="101">
        <v>160.35140000000001</v>
      </c>
      <c r="BO5" s="101">
        <v>258.59469999999999</v>
      </c>
      <c r="BP5" s="101">
        <v>1094.23</v>
      </c>
      <c r="BQ5" s="101">
        <v>2178.902</v>
      </c>
      <c r="BS5" s="101">
        <v>0</v>
      </c>
      <c r="BT5" s="101">
        <v>0</v>
      </c>
      <c r="BU5" s="101">
        <v>0</v>
      </c>
      <c r="BV5" s="101">
        <v>0</v>
      </c>
      <c r="BW5" s="101">
        <v>0</v>
      </c>
      <c r="BX5" s="101">
        <v>0</v>
      </c>
      <c r="BY5" s="101">
        <v>0</v>
      </c>
      <c r="BZ5" s="101">
        <v>10.1061</v>
      </c>
      <c r="CA5" s="101">
        <v>20.133400000000002</v>
      </c>
      <c r="CB5" s="101">
        <v>45.887700000000002</v>
      </c>
      <c r="CC5" s="101">
        <v>99.517099999999999</v>
      </c>
      <c r="CD5" s="101">
        <v>207.14250000000001</v>
      </c>
      <c r="CE5" s="101">
        <v>540.52030000000002</v>
      </c>
      <c r="CF5" s="101">
        <v>985.29740000000004</v>
      </c>
      <c r="CG5" s="101">
        <v>1849.9772</v>
      </c>
      <c r="CH5" s="101">
        <v>4962.4863999999998</v>
      </c>
      <c r="CI5" s="101">
        <v>7662.7334000000001</v>
      </c>
      <c r="CJ5" s="101">
        <v>10633.67</v>
      </c>
    </row>
    <row r="6" spans="1:88" ht="14.45" customHeight="1" x14ac:dyDescent="0.25">
      <c r="A6" s="101" t="s">
        <v>217</v>
      </c>
      <c r="B6" s="6"/>
      <c r="C6" s="101" t="s">
        <v>217</v>
      </c>
      <c r="D6" s="101" t="s">
        <v>218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101.50539999999999</v>
      </c>
      <c r="Q6" s="101">
        <v>205.2602</v>
      </c>
      <c r="R6" s="101">
        <v>554.58550000000002</v>
      </c>
      <c r="S6" s="101">
        <v>967.31179999999995</v>
      </c>
      <c r="T6" s="101">
        <v>1920.0472</v>
      </c>
      <c r="U6" s="101">
        <v>5245.6247999999996</v>
      </c>
      <c r="V6" s="101">
        <v>8027.8768</v>
      </c>
      <c r="W6" s="101">
        <v>11180.5177</v>
      </c>
      <c r="X6" s="101">
        <v>0</v>
      </c>
      <c r="Y6" s="101">
        <v>0</v>
      </c>
      <c r="Z6" s="101">
        <v>0</v>
      </c>
      <c r="AA6" s="101">
        <v>0</v>
      </c>
      <c r="AB6" s="101">
        <v>336.0872</v>
      </c>
      <c r="AC6" s="101">
        <v>0</v>
      </c>
      <c r="AD6" s="101">
        <v>0</v>
      </c>
      <c r="AE6" s="101">
        <v>0</v>
      </c>
      <c r="AF6" s="101">
        <v>0</v>
      </c>
      <c r="AG6" s="101">
        <v>0</v>
      </c>
      <c r="AH6" s="101">
        <v>0</v>
      </c>
      <c r="AI6" s="101">
        <v>112.0685</v>
      </c>
      <c r="AJ6" s="101">
        <v>127.79989999999999</v>
      </c>
      <c r="AK6" s="101">
        <v>113.3352</v>
      </c>
      <c r="AL6" s="101">
        <v>104.6546</v>
      </c>
      <c r="AM6" s="101">
        <v>135.07400000000001</v>
      </c>
      <c r="AN6" s="101">
        <v>0</v>
      </c>
      <c r="AO6" s="101">
        <v>0</v>
      </c>
      <c r="AP6" s="101">
        <v>0</v>
      </c>
      <c r="AQ6" s="101">
        <v>0</v>
      </c>
      <c r="AR6" s="101">
        <v>948.08349999999996</v>
      </c>
      <c r="AS6" s="101">
        <v>0</v>
      </c>
      <c r="AT6" s="101">
        <v>0</v>
      </c>
      <c r="AU6" s="101">
        <v>0</v>
      </c>
      <c r="AV6" s="101">
        <v>0</v>
      </c>
      <c r="AW6" s="101">
        <v>256.64179999999999</v>
      </c>
      <c r="AX6" s="101">
        <v>326.1232</v>
      </c>
      <c r="AY6" s="101">
        <v>170.91550000000001</v>
      </c>
      <c r="AZ6" s="101">
        <v>328.36799999999999</v>
      </c>
      <c r="BA6" s="101">
        <v>124.6388</v>
      </c>
      <c r="BB6" s="101">
        <v>221.74289999999999</v>
      </c>
      <c r="BC6" s="101">
        <v>281.28399999999999</v>
      </c>
      <c r="BD6" s="101">
        <v>383.31650000000002</v>
      </c>
      <c r="BE6" s="101">
        <v>0</v>
      </c>
      <c r="BF6" s="101">
        <v>0</v>
      </c>
      <c r="BG6" s="101">
        <v>0</v>
      </c>
      <c r="BH6" s="101">
        <v>0</v>
      </c>
      <c r="BI6" s="101">
        <v>873.99109999999996</v>
      </c>
      <c r="BJ6" s="101">
        <v>0</v>
      </c>
      <c r="BK6" s="101">
        <v>0</v>
      </c>
      <c r="BL6" s="101">
        <v>0</v>
      </c>
      <c r="BM6" s="101">
        <v>0</v>
      </c>
      <c r="BN6" s="101">
        <v>332.53059999999999</v>
      </c>
      <c r="BO6" s="101">
        <v>251.94710000000001</v>
      </c>
      <c r="BP6" s="101">
        <v>935.85159999999996</v>
      </c>
      <c r="BQ6" s="101">
        <v>1891.4521999999999</v>
      </c>
      <c r="BR6" s="101">
        <v>0</v>
      </c>
      <c r="BS6" s="101">
        <v>0</v>
      </c>
      <c r="BT6" s="101">
        <v>0</v>
      </c>
      <c r="BU6" s="101">
        <v>0</v>
      </c>
      <c r="BV6" s="101">
        <v>0</v>
      </c>
      <c r="BW6" s="101">
        <v>0</v>
      </c>
      <c r="BX6" s="101">
        <v>0</v>
      </c>
      <c r="BY6" s="101">
        <v>0</v>
      </c>
      <c r="BZ6" s="101">
        <v>0</v>
      </c>
      <c r="CA6" s="101">
        <v>0</v>
      </c>
      <c r="CB6" s="101">
        <v>0</v>
      </c>
      <c r="CC6" s="101">
        <v>103.21939999999999</v>
      </c>
      <c r="CD6" s="101">
        <v>206.95339999999999</v>
      </c>
      <c r="CE6" s="101">
        <v>520.03840000000002</v>
      </c>
      <c r="CF6" s="101">
        <v>926.48609999999996</v>
      </c>
      <c r="CG6" s="101">
        <v>1771.6958999999999</v>
      </c>
      <c r="CH6" s="101">
        <v>4484.1554999999998</v>
      </c>
      <c r="CI6" s="101">
        <v>6897.0771000000004</v>
      </c>
      <c r="CJ6" s="101">
        <v>9487.6445000000003</v>
      </c>
    </row>
    <row r="7" spans="1:88" ht="14.45" customHeight="1" x14ac:dyDescent="0.25">
      <c r="A7" s="101" t="s">
        <v>219</v>
      </c>
      <c r="B7" s="6"/>
      <c r="C7" s="101" t="s">
        <v>219</v>
      </c>
      <c r="D7" s="101" t="s">
        <v>220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4.3601999999999999</v>
      </c>
      <c r="M7" s="101">
        <v>9.3873999999999995</v>
      </c>
      <c r="N7" s="101">
        <v>20.170300000000001</v>
      </c>
      <c r="O7" s="101">
        <v>47.301600000000001</v>
      </c>
      <c r="P7" s="101">
        <v>105.8648</v>
      </c>
      <c r="Q7" s="101">
        <v>219.19110000000001</v>
      </c>
      <c r="R7" s="101">
        <v>586.2722</v>
      </c>
      <c r="S7" s="101">
        <v>1032.4304999999999</v>
      </c>
      <c r="T7" s="101">
        <v>1967.1197999999999</v>
      </c>
      <c r="U7" s="101">
        <v>5061.8275000000003</v>
      </c>
      <c r="V7" s="101">
        <v>7390.0690000000004</v>
      </c>
      <c r="W7" s="101">
        <v>9850.2723000000005</v>
      </c>
      <c r="X7" s="101">
        <v>0</v>
      </c>
      <c r="Y7" s="101">
        <v>0</v>
      </c>
      <c r="Z7" s="101">
        <v>0</v>
      </c>
      <c r="AA7" s="101">
        <v>0</v>
      </c>
      <c r="AB7" s="101">
        <v>383.56200000000001</v>
      </c>
      <c r="AC7" s="101">
        <v>295.11450000000002</v>
      </c>
      <c r="AD7" s="101">
        <v>439.27800000000002</v>
      </c>
      <c r="AE7" s="101">
        <v>296.77600000000001</v>
      </c>
      <c r="AF7" s="101">
        <v>551.49379999999996</v>
      </c>
      <c r="AG7" s="101">
        <v>457.839</v>
      </c>
      <c r="AH7" s="101">
        <v>482.28559999999999</v>
      </c>
      <c r="AI7" s="101">
        <v>563.80330000000004</v>
      </c>
      <c r="AJ7" s="101">
        <v>533.07529999999997</v>
      </c>
      <c r="AK7" s="101">
        <v>443.15800000000002</v>
      </c>
      <c r="AL7" s="101">
        <v>509.51119999999997</v>
      </c>
      <c r="AM7" s="101">
        <v>499.87119999999999</v>
      </c>
      <c r="AN7" s="101">
        <v>0</v>
      </c>
      <c r="AO7" s="101">
        <v>0</v>
      </c>
      <c r="AP7" s="101">
        <v>0</v>
      </c>
      <c r="AQ7" s="101">
        <v>0</v>
      </c>
      <c r="AR7" s="101">
        <v>1001.7437</v>
      </c>
      <c r="AS7" s="101">
        <v>0</v>
      </c>
      <c r="AT7" s="101">
        <v>0</v>
      </c>
      <c r="AU7" s="101">
        <v>0</v>
      </c>
      <c r="AV7" s="101">
        <v>0</v>
      </c>
      <c r="AW7" s="101">
        <v>261.45740000000001</v>
      </c>
      <c r="AX7" s="101">
        <v>239.49289999999999</v>
      </c>
      <c r="AY7" s="101">
        <v>181.36850000000001</v>
      </c>
      <c r="AZ7" s="101">
        <v>377.3245</v>
      </c>
      <c r="BA7" s="101">
        <v>481.9119</v>
      </c>
      <c r="BB7" s="101">
        <v>322.85930000000002</v>
      </c>
      <c r="BC7" s="101">
        <v>493.08460000000002</v>
      </c>
      <c r="BD7" s="101">
        <v>548.10019999999997</v>
      </c>
      <c r="BE7" s="101">
        <v>0</v>
      </c>
      <c r="BF7" s="101">
        <v>0</v>
      </c>
      <c r="BG7" s="101">
        <v>0</v>
      </c>
      <c r="BH7" s="101">
        <v>0</v>
      </c>
      <c r="BI7" s="101">
        <v>1037.4648</v>
      </c>
      <c r="BJ7" s="101">
        <v>0</v>
      </c>
      <c r="BK7" s="101">
        <v>0</v>
      </c>
      <c r="BL7" s="101">
        <v>0</v>
      </c>
      <c r="BM7" s="101">
        <v>0</v>
      </c>
      <c r="BN7" s="101">
        <v>498.29329999999999</v>
      </c>
      <c r="BO7" s="101">
        <v>726.35180000000003</v>
      </c>
      <c r="BP7" s="101">
        <v>1544.9495999999999</v>
      </c>
      <c r="BQ7" s="101">
        <v>2161.8254000000002</v>
      </c>
      <c r="BR7" s="101">
        <v>0</v>
      </c>
      <c r="BS7" s="101">
        <v>0</v>
      </c>
      <c r="BT7" s="101">
        <v>0</v>
      </c>
      <c r="BU7" s="101">
        <v>0</v>
      </c>
      <c r="BV7" s="101">
        <v>0</v>
      </c>
      <c r="BW7" s="101">
        <v>0</v>
      </c>
      <c r="BX7" s="101">
        <v>0</v>
      </c>
      <c r="BY7" s="101">
        <v>4.0121000000000002</v>
      </c>
      <c r="BZ7" s="101">
        <v>8.7985000000000007</v>
      </c>
      <c r="CA7" s="101">
        <v>19.3414</v>
      </c>
      <c r="CB7" s="101">
        <v>47.174799999999998</v>
      </c>
      <c r="CC7" s="101">
        <v>104.1112</v>
      </c>
      <c r="CD7" s="101">
        <v>215.6841</v>
      </c>
      <c r="CE7" s="101">
        <v>586.05999999999995</v>
      </c>
      <c r="CF7" s="101">
        <v>1026.0921000000001</v>
      </c>
      <c r="CG7" s="101">
        <v>1989.2201</v>
      </c>
      <c r="CH7" s="101">
        <v>5087.2236999999996</v>
      </c>
      <c r="CI7" s="101">
        <v>7421.1669000000002</v>
      </c>
      <c r="CJ7" s="101">
        <v>9966.8485999999994</v>
      </c>
    </row>
    <row r="8" spans="1:88" ht="14.45" customHeight="1" x14ac:dyDescent="0.25">
      <c r="A8" s="101" t="s">
        <v>30</v>
      </c>
      <c r="B8" s="6"/>
      <c r="C8" s="101" t="s">
        <v>30</v>
      </c>
      <c r="D8" s="101" t="s">
        <v>221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50.215800000000002</v>
      </c>
      <c r="P8" s="101">
        <v>98.343599999999995</v>
      </c>
      <c r="Q8" s="101">
        <v>207.68100000000001</v>
      </c>
      <c r="R8" s="101">
        <v>533.18179999999995</v>
      </c>
      <c r="S8" s="101">
        <v>954.25070000000005</v>
      </c>
      <c r="T8" s="101">
        <v>1901.5830000000001</v>
      </c>
      <c r="U8" s="101">
        <v>4849.5047000000004</v>
      </c>
      <c r="V8" s="101">
        <v>7468.0556999999999</v>
      </c>
      <c r="W8" s="101">
        <v>10138.2078</v>
      </c>
      <c r="X8" s="101">
        <v>0</v>
      </c>
      <c r="Y8" s="101">
        <v>0</v>
      </c>
      <c r="Z8" s="101">
        <v>0</v>
      </c>
      <c r="AA8" s="101">
        <v>0</v>
      </c>
      <c r="AB8" s="101">
        <v>850.70479999999998</v>
      </c>
      <c r="AC8" s="101">
        <v>0</v>
      </c>
      <c r="AD8" s="101">
        <v>0</v>
      </c>
      <c r="AE8" s="101">
        <v>0</v>
      </c>
      <c r="AF8" s="101">
        <v>455.60230000000001</v>
      </c>
      <c r="AG8" s="101">
        <v>545.68020000000001</v>
      </c>
      <c r="AH8" s="101">
        <v>0</v>
      </c>
      <c r="AI8" s="101">
        <v>682.57719999999995</v>
      </c>
      <c r="AJ8" s="101">
        <v>438.1832</v>
      </c>
      <c r="AK8" s="101">
        <v>442.75959999999998</v>
      </c>
      <c r="AL8" s="101">
        <v>455.36290000000002</v>
      </c>
      <c r="AM8" s="101">
        <v>528.85900000000004</v>
      </c>
      <c r="AN8" s="101">
        <v>0</v>
      </c>
      <c r="AO8" s="101">
        <v>0</v>
      </c>
      <c r="AP8" s="101">
        <v>0</v>
      </c>
      <c r="AQ8" s="101">
        <v>0</v>
      </c>
      <c r="AR8" s="101">
        <v>948.44370000000004</v>
      </c>
      <c r="AS8" s="101">
        <v>0</v>
      </c>
      <c r="AT8" s="101">
        <v>0</v>
      </c>
      <c r="AU8" s="101">
        <v>0</v>
      </c>
      <c r="AV8" s="101">
        <v>0</v>
      </c>
      <c r="AW8" s="101">
        <v>1590.9386</v>
      </c>
      <c r="AX8" s="101">
        <v>1928.3852999999999</v>
      </c>
      <c r="AY8" s="101">
        <v>1113.8567</v>
      </c>
      <c r="AZ8" s="101">
        <v>1620.5624</v>
      </c>
      <c r="BA8" s="101">
        <v>533.60500000000002</v>
      </c>
      <c r="BB8" s="101">
        <v>811.05</v>
      </c>
      <c r="BC8" s="101">
        <v>515.66499999999996</v>
      </c>
      <c r="BD8" s="101">
        <v>892.79480000000001</v>
      </c>
      <c r="BE8" s="101">
        <v>0</v>
      </c>
      <c r="BF8" s="101">
        <v>0</v>
      </c>
      <c r="BG8" s="101">
        <v>0</v>
      </c>
      <c r="BH8" s="101">
        <v>0</v>
      </c>
      <c r="BI8" s="101">
        <v>961.36789999999996</v>
      </c>
      <c r="BJ8" s="101">
        <v>0</v>
      </c>
      <c r="BK8" s="101">
        <v>0</v>
      </c>
      <c r="BL8" s="101">
        <v>0</v>
      </c>
      <c r="BM8" s="101">
        <v>0</v>
      </c>
      <c r="BN8" s="101">
        <v>796.22680000000003</v>
      </c>
      <c r="BO8" s="101">
        <v>780.36109999999996</v>
      </c>
      <c r="BP8" s="101">
        <v>1455.3941</v>
      </c>
      <c r="BQ8" s="101">
        <v>3295.1179999999999</v>
      </c>
      <c r="BR8" s="101">
        <v>0</v>
      </c>
      <c r="BS8" s="101">
        <v>0</v>
      </c>
      <c r="BT8" s="101">
        <v>0</v>
      </c>
      <c r="BU8" s="101">
        <v>0</v>
      </c>
      <c r="BV8" s="101">
        <v>0</v>
      </c>
      <c r="BW8" s="101">
        <v>0</v>
      </c>
      <c r="BX8" s="101">
        <v>0</v>
      </c>
      <c r="BY8" s="101">
        <v>0</v>
      </c>
      <c r="BZ8" s="101">
        <v>0</v>
      </c>
      <c r="CA8" s="101">
        <v>0</v>
      </c>
      <c r="CB8" s="101">
        <v>50.371400000000001</v>
      </c>
      <c r="CC8" s="101">
        <v>102.04940000000001</v>
      </c>
      <c r="CD8" s="101">
        <v>209.0249</v>
      </c>
      <c r="CE8" s="101">
        <v>523.96280000000002</v>
      </c>
      <c r="CF8" s="101">
        <v>948.23450000000003</v>
      </c>
      <c r="CG8" s="101">
        <v>1852.8782000000001</v>
      </c>
      <c r="CH8" s="101">
        <v>4964.6166999999996</v>
      </c>
      <c r="CI8" s="101">
        <v>7488.6541999999999</v>
      </c>
      <c r="CJ8" s="101">
        <v>10359.1839</v>
      </c>
    </row>
    <row r="9" spans="1:88" ht="14.45" customHeight="1" x14ac:dyDescent="0.25">
      <c r="A9" s="101" t="s">
        <v>31</v>
      </c>
      <c r="B9" s="6"/>
      <c r="C9" s="101" t="s">
        <v>31</v>
      </c>
      <c r="D9" s="101" t="s">
        <v>77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2.3106</v>
      </c>
      <c r="L9" s="101">
        <v>5.3983999999999996</v>
      </c>
      <c r="M9" s="101">
        <v>9.6182999999999996</v>
      </c>
      <c r="N9" s="101">
        <v>19.836099999999998</v>
      </c>
      <c r="O9" s="101">
        <v>45.206400000000002</v>
      </c>
      <c r="P9" s="101">
        <v>96.791300000000007</v>
      </c>
      <c r="Q9" s="101">
        <v>199.3159</v>
      </c>
      <c r="R9" s="101">
        <v>551.14250000000004</v>
      </c>
      <c r="S9" s="101">
        <v>971.42070000000001</v>
      </c>
      <c r="T9" s="101">
        <v>1868.2234000000001</v>
      </c>
      <c r="U9" s="101">
        <v>5018.0147999999999</v>
      </c>
      <c r="V9" s="101">
        <v>7650.9087</v>
      </c>
      <c r="W9" s="101">
        <v>10514.534</v>
      </c>
      <c r="X9" s="101">
        <v>0</v>
      </c>
      <c r="Y9" s="101">
        <v>0</v>
      </c>
      <c r="Z9" s="101">
        <v>0</v>
      </c>
      <c r="AA9" s="101">
        <v>0</v>
      </c>
      <c r="AB9" s="101">
        <v>53.102899999999998</v>
      </c>
      <c r="AC9" s="101">
        <v>3.6608000000000001</v>
      </c>
      <c r="AD9" s="101">
        <v>5.2354000000000003</v>
      </c>
      <c r="AE9" s="101">
        <v>3.5607000000000002</v>
      </c>
      <c r="AF9" s="101">
        <v>35.832799999999999</v>
      </c>
      <c r="AG9" s="101">
        <v>30.075199999999999</v>
      </c>
      <c r="AH9" s="101">
        <v>4.7321999999999997</v>
      </c>
      <c r="AI9" s="101">
        <v>38.207599999999999</v>
      </c>
      <c r="AJ9" s="101">
        <v>47.884500000000003</v>
      </c>
      <c r="AK9" s="101">
        <v>28.653400000000001</v>
      </c>
      <c r="AL9" s="101">
        <v>24.3612</v>
      </c>
      <c r="AM9" s="101">
        <v>32.738500000000002</v>
      </c>
      <c r="AN9" s="101">
        <v>0</v>
      </c>
      <c r="AO9" s="101">
        <v>0</v>
      </c>
      <c r="AP9" s="101">
        <v>0</v>
      </c>
      <c r="AQ9" s="101">
        <v>0</v>
      </c>
      <c r="AR9" s="101">
        <v>929.65009999999995</v>
      </c>
      <c r="AS9" s="101">
        <v>0</v>
      </c>
      <c r="AT9" s="101">
        <v>0</v>
      </c>
      <c r="AU9" s="101">
        <v>0</v>
      </c>
      <c r="AV9" s="101">
        <v>0</v>
      </c>
      <c r="AW9" s="101">
        <v>34.818800000000003</v>
      </c>
      <c r="AX9" s="101">
        <v>37.6785</v>
      </c>
      <c r="AY9" s="101">
        <v>20.379799999999999</v>
      </c>
      <c r="AZ9" s="101">
        <v>38.972299999999997</v>
      </c>
      <c r="BA9" s="101">
        <v>26.4085</v>
      </c>
      <c r="BB9" s="101">
        <v>29.775700000000001</v>
      </c>
      <c r="BC9" s="101">
        <v>50.663400000000003</v>
      </c>
      <c r="BD9" s="101">
        <v>54.262500000000003</v>
      </c>
      <c r="BE9" s="101">
        <v>0</v>
      </c>
      <c r="BF9" s="101">
        <v>0</v>
      </c>
      <c r="BG9" s="101">
        <v>0</v>
      </c>
      <c r="BH9" s="101">
        <v>0</v>
      </c>
      <c r="BI9" s="101">
        <v>915.26020000000005</v>
      </c>
      <c r="BJ9" s="101">
        <v>0</v>
      </c>
      <c r="BK9" s="101">
        <v>0</v>
      </c>
      <c r="BL9" s="101">
        <v>0</v>
      </c>
      <c r="BM9" s="101">
        <v>0</v>
      </c>
      <c r="BN9" s="101">
        <v>121.3171</v>
      </c>
      <c r="BO9" s="101">
        <v>235.98140000000001</v>
      </c>
      <c r="BP9" s="101">
        <v>983.42039999999997</v>
      </c>
      <c r="BQ9" s="101">
        <v>1859.7642000000001</v>
      </c>
      <c r="BR9" s="101">
        <v>0</v>
      </c>
      <c r="BS9" s="101">
        <v>0</v>
      </c>
      <c r="BT9" s="101">
        <v>0</v>
      </c>
      <c r="BU9" s="101">
        <v>0</v>
      </c>
      <c r="BV9" s="101">
        <v>0</v>
      </c>
      <c r="BW9" s="101">
        <v>0</v>
      </c>
      <c r="BX9" s="101">
        <v>2.1846000000000001</v>
      </c>
      <c r="BY9" s="101">
        <v>5.2667999999999999</v>
      </c>
      <c r="BZ9" s="101">
        <v>9.9206000000000003</v>
      </c>
      <c r="CA9" s="101">
        <v>19.0824</v>
      </c>
      <c r="CB9" s="101">
        <v>43.906100000000002</v>
      </c>
      <c r="CC9" s="101">
        <v>96.114800000000002</v>
      </c>
      <c r="CD9" s="101">
        <v>191.1327</v>
      </c>
      <c r="CE9" s="101">
        <v>546.78579999999999</v>
      </c>
      <c r="CF9" s="101">
        <v>972.66700000000003</v>
      </c>
      <c r="CG9" s="101">
        <v>1887.9124999999999</v>
      </c>
      <c r="CH9" s="101">
        <v>5091.7933999999996</v>
      </c>
      <c r="CI9" s="101">
        <v>7469.0463</v>
      </c>
      <c r="CJ9" s="101">
        <v>10753.0825</v>
      </c>
    </row>
    <row r="10" spans="1:88" ht="14.45" customHeight="1" x14ac:dyDescent="0.25">
      <c r="A10" s="101" t="s">
        <v>34</v>
      </c>
      <c r="B10" s="6"/>
      <c r="C10" s="101" t="s">
        <v>34</v>
      </c>
      <c r="D10" s="101" t="s">
        <v>78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9.2220999999999993</v>
      </c>
      <c r="N10" s="101">
        <v>19.868500000000001</v>
      </c>
      <c r="O10" s="101">
        <v>47.061500000000002</v>
      </c>
      <c r="P10" s="101">
        <v>100.34269999999999</v>
      </c>
      <c r="Q10" s="101">
        <v>210.0027</v>
      </c>
      <c r="R10" s="101">
        <v>576.04809999999998</v>
      </c>
      <c r="S10" s="101">
        <v>978.01490000000001</v>
      </c>
      <c r="T10" s="101">
        <v>1938.8345999999999</v>
      </c>
      <c r="U10" s="101">
        <v>4343.7966999999999</v>
      </c>
      <c r="V10" s="101">
        <v>6310.9838</v>
      </c>
      <c r="W10" s="101">
        <v>8539.0041999999994</v>
      </c>
      <c r="X10" s="101">
        <v>0</v>
      </c>
      <c r="Y10" s="101">
        <v>0</v>
      </c>
      <c r="Z10" s="101">
        <v>0</v>
      </c>
      <c r="AA10" s="101">
        <v>0</v>
      </c>
      <c r="AB10" s="101">
        <v>27.772200000000002</v>
      </c>
      <c r="AC10" s="101">
        <v>0</v>
      </c>
      <c r="AD10" s="101">
        <v>0</v>
      </c>
      <c r="AE10" s="101">
        <v>0</v>
      </c>
      <c r="AF10" s="101">
        <v>0</v>
      </c>
      <c r="AG10" s="101">
        <v>0</v>
      </c>
      <c r="AH10" s="101">
        <v>0</v>
      </c>
      <c r="AI10" s="101">
        <v>0</v>
      </c>
      <c r="AJ10" s="101">
        <v>0</v>
      </c>
      <c r="AK10" s="101">
        <v>0</v>
      </c>
      <c r="AL10" s="101">
        <v>0</v>
      </c>
      <c r="AM10" s="101">
        <v>14.4132</v>
      </c>
      <c r="AO10" s="101">
        <v>0</v>
      </c>
      <c r="AP10" s="101">
        <v>0</v>
      </c>
      <c r="AR10" s="101">
        <v>978.10389999999995</v>
      </c>
      <c r="AS10" s="101">
        <v>0</v>
      </c>
      <c r="AT10" s="101">
        <v>0</v>
      </c>
      <c r="AU10" s="101">
        <v>0</v>
      </c>
      <c r="AV10" s="101">
        <v>0</v>
      </c>
      <c r="AW10" s="101">
        <v>32.634500000000003</v>
      </c>
      <c r="AX10" s="101">
        <v>42.341000000000001</v>
      </c>
      <c r="AY10" s="101">
        <v>14.8888</v>
      </c>
      <c r="AZ10" s="101">
        <v>24.556100000000001</v>
      </c>
      <c r="BA10" s="101">
        <v>0</v>
      </c>
      <c r="BB10" s="101">
        <v>20.275300000000001</v>
      </c>
      <c r="BC10" s="101">
        <v>0</v>
      </c>
      <c r="BD10" s="101">
        <v>34.5351</v>
      </c>
      <c r="BE10" s="101">
        <v>0</v>
      </c>
      <c r="BF10" s="101">
        <v>0</v>
      </c>
      <c r="BG10" s="101">
        <v>0</v>
      </c>
      <c r="BH10" s="101">
        <v>0</v>
      </c>
      <c r="BI10" s="101">
        <v>956.49980000000005</v>
      </c>
      <c r="BJ10" s="101">
        <v>0</v>
      </c>
      <c r="BK10" s="101">
        <v>0</v>
      </c>
      <c r="BL10" s="101">
        <v>0</v>
      </c>
      <c r="BM10" s="101">
        <v>0</v>
      </c>
      <c r="BN10" s="101">
        <v>100.0018</v>
      </c>
      <c r="BO10" s="101">
        <v>187.262</v>
      </c>
      <c r="BP10" s="101">
        <v>977.42179999999996</v>
      </c>
      <c r="BQ10" s="101">
        <v>1995.3595</v>
      </c>
      <c r="BR10" s="101">
        <v>0</v>
      </c>
      <c r="BS10" s="101">
        <v>0</v>
      </c>
      <c r="BT10" s="101">
        <v>0</v>
      </c>
      <c r="BU10" s="101">
        <v>0</v>
      </c>
      <c r="BV10" s="101">
        <v>0</v>
      </c>
      <c r="BW10" s="101">
        <v>0</v>
      </c>
      <c r="BX10" s="101">
        <v>0</v>
      </c>
      <c r="BY10" s="101">
        <v>0</v>
      </c>
      <c r="BZ10" s="101">
        <v>9.4893999999999998</v>
      </c>
      <c r="CA10" s="101">
        <v>19.114999999999998</v>
      </c>
      <c r="CB10" s="101">
        <v>47.011400000000002</v>
      </c>
      <c r="CC10" s="101">
        <v>101.0094</v>
      </c>
      <c r="CD10" s="101">
        <v>208.7501</v>
      </c>
      <c r="CE10" s="101">
        <v>571.88019999999995</v>
      </c>
      <c r="CF10" s="101">
        <v>971.94849999999997</v>
      </c>
      <c r="CG10" s="101">
        <v>1951.4011</v>
      </c>
      <c r="CH10" s="101">
        <v>4332.4553999999998</v>
      </c>
      <c r="CI10" s="101">
        <v>6292.1379999999999</v>
      </c>
      <c r="CJ10" s="101">
        <v>8626.2582000000002</v>
      </c>
    </row>
    <row r="11" spans="1:88" ht="14.45" customHeight="1" x14ac:dyDescent="0.25">
      <c r="A11" s="101" t="s">
        <v>5</v>
      </c>
      <c r="B11" s="6"/>
      <c r="C11" s="101" t="s">
        <v>5</v>
      </c>
      <c r="D11" s="101" t="s">
        <v>20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83.941900000000004</v>
      </c>
      <c r="Q11" s="101">
        <v>193.53039999999999</v>
      </c>
      <c r="R11" s="101">
        <v>554.14620000000002</v>
      </c>
      <c r="S11" s="101">
        <v>1065.2004999999999</v>
      </c>
      <c r="T11" s="101">
        <v>2049.6376</v>
      </c>
      <c r="U11" s="101">
        <v>5047.7721000000001</v>
      </c>
      <c r="V11" s="101">
        <v>7431.2529000000004</v>
      </c>
      <c r="W11" s="101">
        <v>9755.5795999999991</v>
      </c>
      <c r="X11" s="101">
        <v>0</v>
      </c>
      <c r="Y11" s="101">
        <v>0</v>
      </c>
      <c r="Z11" s="101">
        <v>0</v>
      </c>
      <c r="AA11" s="101">
        <v>0</v>
      </c>
      <c r="AB11" s="101">
        <v>3304.7235000000001</v>
      </c>
      <c r="AC11" s="101">
        <v>1596.8825999999999</v>
      </c>
      <c r="AD11" s="101">
        <v>1479.1824999999999</v>
      </c>
      <c r="AE11" s="101">
        <v>1280.9896000000001</v>
      </c>
      <c r="AF11" s="101">
        <v>1548.2556</v>
      </c>
      <c r="AG11" s="101">
        <v>1247.0234</v>
      </c>
      <c r="AH11" s="101">
        <v>965.75170000000003</v>
      </c>
      <c r="AI11" s="101">
        <v>1550.6282000000001</v>
      </c>
      <c r="AJ11" s="101">
        <v>2781.4607999999998</v>
      </c>
      <c r="AK11" s="101">
        <v>2569.9513000000002</v>
      </c>
      <c r="AL11" s="101">
        <v>5296.2165999999997</v>
      </c>
      <c r="AM11" s="101">
        <v>1997.1780000000001</v>
      </c>
      <c r="AN11" s="101">
        <v>0</v>
      </c>
      <c r="AO11" s="101">
        <v>0</v>
      </c>
      <c r="AP11" s="101">
        <v>0</v>
      </c>
      <c r="AQ11" s="101">
        <v>0</v>
      </c>
      <c r="AR11" s="101">
        <v>1050.7650000000001</v>
      </c>
      <c r="AS11" s="101">
        <v>0</v>
      </c>
      <c r="AT11" s="101">
        <v>0</v>
      </c>
      <c r="AU11" s="101">
        <v>0</v>
      </c>
      <c r="AV11" s="101">
        <v>0</v>
      </c>
      <c r="AW11" s="101">
        <v>1414.6274000000001</v>
      </c>
      <c r="AX11" s="101">
        <v>2967.0608999999999</v>
      </c>
      <c r="AY11" s="101">
        <v>1940.3385000000001</v>
      </c>
      <c r="AZ11" s="101">
        <v>21755.779699999999</v>
      </c>
      <c r="BA11" s="101">
        <v>1230.8466000000001</v>
      </c>
      <c r="BB11" s="101">
        <v>2037.1899000000001</v>
      </c>
      <c r="BC11" s="101">
        <v>4523.4733999999999</v>
      </c>
      <c r="BD11" s="101">
        <v>3359.7611000000002</v>
      </c>
      <c r="BE11" s="101">
        <v>0</v>
      </c>
      <c r="BF11" s="101">
        <v>0</v>
      </c>
      <c r="BG11" s="101">
        <v>0</v>
      </c>
      <c r="BH11" s="101">
        <v>0</v>
      </c>
      <c r="BI11" s="101">
        <v>1057.6704</v>
      </c>
      <c r="BJ11" s="101">
        <v>0</v>
      </c>
      <c r="BK11" s="101">
        <v>0</v>
      </c>
      <c r="BL11" s="101">
        <v>0</v>
      </c>
      <c r="BM11" s="101">
        <v>0</v>
      </c>
      <c r="BN11" s="101">
        <v>2576.203</v>
      </c>
      <c r="BO11" s="101">
        <v>1640.1590000000001</v>
      </c>
      <c r="BP11" s="101">
        <v>4251.1174000000001</v>
      </c>
      <c r="BQ11" s="101">
        <v>5016.6061</v>
      </c>
      <c r="BR11" s="101">
        <v>0</v>
      </c>
      <c r="BS11" s="101">
        <v>0</v>
      </c>
      <c r="BT11" s="101">
        <v>0</v>
      </c>
      <c r="BU11" s="101">
        <v>0</v>
      </c>
      <c r="BV11" s="101">
        <v>0</v>
      </c>
      <c r="BW11" s="101">
        <v>0</v>
      </c>
      <c r="BX11" s="101">
        <v>0</v>
      </c>
      <c r="BY11" s="101">
        <v>0</v>
      </c>
      <c r="BZ11" s="101">
        <v>0</v>
      </c>
      <c r="CA11" s="101">
        <v>0</v>
      </c>
      <c r="CB11" s="101">
        <v>0</v>
      </c>
      <c r="CC11" s="101">
        <v>82.620099999999994</v>
      </c>
      <c r="CD11" s="101">
        <v>194.24359999999999</v>
      </c>
      <c r="CE11" s="101">
        <v>563.30309999999997</v>
      </c>
      <c r="CF11" s="101">
        <v>1050.8027</v>
      </c>
      <c r="CG11" s="101">
        <v>2076.0861</v>
      </c>
      <c r="CH11" s="101">
        <v>5124.0136000000002</v>
      </c>
      <c r="CI11" s="101">
        <v>7446.3181999999997</v>
      </c>
      <c r="CJ11" s="101">
        <v>9881.5514999999996</v>
      </c>
    </row>
    <row r="12" spans="1:88" ht="14.45" customHeight="1" x14ac:dyDescent="0.25">
      <c r="A12" s="101" t="s">
        <v>171</v>
      </c>
      <c r="B12" s="6"/>
      <c r="C12" s="101" t="s">
        <v>171</v>
      </c>
      <c r="D12" s="101" t="s">
        <v>222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4.2327000000000004</v>
      </c>
      <c r="M12" s="101">
        <v>8.5106999999999999</v>
      </c>
      <c r="N12" s="101">
        <v>19.048999999999999</v>
      </c>
      <c r="O12" s="101">
        <v>44.774900000000002</v>
      </c>
      <c r="P12" s="101">
        <v>106.8377</v>
      </c>
      <c r="Q12" s="101">
        <v>219.86240000000001</v>
      </c>
      <c r="R12" s="101">
        <v>598.57439999999997</v>
      </c>
      <c r="S12" s="101">
        <v>1044.2834</v>
      </c>
      <c r="T12" s="101">
        <v>2002.3085000000001</v>
      </c>
      <c r="U12" s="101">
        <v>4942.9202999999998</v>
      </c>
      <c r="V12" s="101">
        <v>7281.1863000000003</v>
      </c>
      <c r="W12" s="101">
        <v>9931.1936000000005</v>
      </c>
      <c r="X12" s="101">
        <v>0</v>
      </c>
      <c r="Y12" s="101">
        <v>0</v>
      </c>
      <c r="Z12" s="101">
        <v>0</v>
      </c>
      <c r="AA12" s="101">
        <v>0</v>
      </c>
      <c r="AB12" s="101">
        <v>2828.6640000000002</v>
      </c>
      <c r="AC12" s="101">
        <v>203.17840000000001</v>
      </c>
      <c r="AD12" s="101">
        <v>140.7011</v>
      </c>
      <c r="AE12" s="101">
        <v>129.23859999999999</v>
      </c>
      <c r="AF12" s="101">
        <v>406.45310000000001</v>
      </c>
      <c r="AG12" s="101">
        <v>540.52110000000005</v>
      </c>
      <c r="AH12" s="101">
        <v>1113.3915</v>
      </c>
      <c r="AI12" s="101">
        <v>183.2208</v>
      </c>
      <c r="AJ12" s="101">
        <v>1812.1225999999999</v>
      </c>
      <c r="AK12" s="101">
        <v>320.49950000000001</v>
      </c>
      <c r="AL12" s="101">
        <v>171.44990000000001</v>
      </c>
      <c r="AM12" s="101">
        <v>149.9444</v>
      </c>
      <c r="AN12" s="101">
        <v>0</v>
      </c>
      <c r="AO12" s="101">
        <v>0</v>
      </c>
      <c r="AP12" s="101">
        <v>0</v>
      </c>
      <c r="AQ12" s="101">
        <v>0</v>
      </c>
      <c r="AR12" s="101">
        <v>1056.4372000000001</v>
      </c>
      <c r="AS12" s="101">
        <v>0</v>
      </c>
      <c r="AT12" s="101">
        <v>0</v>
      </c>
      <c r="AU12" s="101">
        <v>0</v>
      </c>
      <c r="AV12" s="101">
        <v>0</v>
      </c>
      <c r="AW12" s="101">
        <v>613.10919999999999</v>
      </c>
      <c r="AX12" s="101">
        <v>4286.2754999999997</v>
      </c>
      <c r="AY12" s="101">
        <v>314.14150000000001</v>
      </c>
      <c r="AZ12" s="101">
        <v>144.76599999999999</v>
      </c>
      <c r="BA12" s="101">
        <v>320.84269999999998</v>
      </c>
      <c r="BB12" s="101">
        <v>1542.0547999999999</v>
      </c>
      <c r="BC12" s="101">
        <v>483.40499999999997</v>
      </c>
      <c r="BD12" s="101">
        <v>304.63679999999999</v>
      </c>
      <c r="BE12" s="101">
        <v>0</v>
      </c>
      <c r="BF12" s="101">
        <v>0</v>
      </c>
      <c r="BG12" s="101">
        <v>0</v>
      </c>
      <c r="BH12" s="101">
        <v>0</v>
      </c>
      <c r="BI12" s="101">
        <v>1047.9579000000001</v>
      </c>
      <c r="BJ12" s="101">
        <v>0</v>
      </c>
      <c r="BK12" s="101">
        <v>0</v>
      </c>
      <c r="BL12" s="101">
        <v>0</v>
      </c>
      <c r="BM12" s="101">
        <v>0</v>
      </c>
      <c r="BN12" s="101">
        <v>2033.4041</v>
      </c>
      <c r="BO12" s="101">
        <v>650.1037</v>
      </c>
      <c r="BP12" s="101">
        <v>1464.0378000000001</v>
      </c>
      <c r="BQ12" s="101">
        <v>5147.6404000000002</v>
      </c>
      <c r="BR12" s="101">
        <v>0</v>
      </c>
      <c r="BS12" s="101">
        <v>0</v>
      </c>
      <c r="BT12" s="101">
        <v>0</v>
      </c>
      <c r="BU12" s="101">
        <v>0</v>
      </c>
      <c r="BV12" s="101">
        <v>0</v>
      </c>
      <c r="BW12" s="101">
        <v>0</v>
      </c>
      <c r="BX12" s="101">
        <v>0</v>
      </c>
      <c r="BY12" s="101">
        <v>4.6448</v>
      </c>
      <c r="BZ12" s="101">
        <v>8.4350000000000005</v>
      </c>
      <c r="CA12" s="101">
        <v>18.0701</v>
      </c>
      <c r="CB12" s="101">
        <v>45.5565</v>
      </c>
      <c r="CC12" s="101">
        <v>108.04179999999999</v>
      </c>
      <c r="CD12" s="101">
        <v>221.83879999999999</v>
      </c>
      <c r="CE12" s="101">
        <v>597.34640000000002</v>
      </c>
      <c r="CF12" s="101">
        <v>1091.0945999999999</v>
      </c>
      <c r="CG12" s="101">
        <v>2050.3989000000001</v>
      </c>
      <c r="CH12" s="101">
        <v>5133.1314000000002</v>
      </c>
      <c r="CI12" s="101">
        <v>7456.4659000000001</v>
      </c>
      <c r="CJ12" s="101">
        <v>9831.2420000000002</v>
      </c>
    </row>
    <row r="13" spans="1:88" ht="14.45" customHeight="1" x14ac:dyDescent="0.25">
      <c r="A13" s="101" t="s">
        <v>37</v>
      </c>
      <c r="B13" s="6"/>
      <c r="C13" s="101" t="s">
        <v>37</v>
      </c>
      <c r="D13" s="101" t="s">
        <v>223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238.9513</v>
      </c>
      <c r="R13" s="101">
        <v>498.54950000000002</v>
      </c>
      <c r="S13" s="101">
        <v>848.27949999999998</v>
      </c>
      <c r="T13" s="101">
        <v>1854.9537</v>
      </c>
      <c r="U13" s="101">
        <v>5102.9771000000001</v>
      </c>
      <c r="V13" s="101">
        <v>7606.4117999999999</v>
      </c>
      <c r="W13" s="101">
        <v>10152.1738</v>
      </c>
      <c r="X13" s="101">
        <v>0</v>
      </c>
      <c r="Y13" s="101">
        <v>0</v>
      </c>
      <c r="Z13" s="101">
        <v>0</v>
      </c>
      <c r="AA13" s="101">
        <v>0</v>
      </c>
      <c r="AB13" s="101">
        <v>266.30599999999998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200.4641</v>
      </c>
      <c r="AK13" s="101">
        <v>0</v>
      </c>
      <c r="AL13" s="101">
        <v>200.05179999999999</v>
      </c>
      <c r="AM13" s="101">
        <v>203.26509999999999</v>
      </c>
      <c r="AN13" s="101">
        <v>0</v>
      </c>
      <c r="AO13" s="101">
        <v>0</v>
      </c>
      <c r="AP13" s="101">
        <v>0</v>
      </c>
      <c r="AQ13" s="101">
        <v>0</v>
      </c>
      <c r="AR13" s="101">
        <v>823.31979999999999</v>
      </c>
      <c r="AS13" s="101">
        <v>0</v>
      </c>
      <c r="AT13" s="101">
        <v>0</v>
      </c>
      <c r="AU13" s="101">
        <v>0</v>
      </c>
      <c r="AV13" s="101">
        <v>0</v>
      </c>
      <c r="AW13" s="101">
        <v>216.2577</v>
      </c>
      <c r="AX13" s="101">
        <v>234.21700000000001</v>
      </c>
      <c r="AY13" s="101">
        <v>0</v>
      </c>
      <c r="AZ13" s="101">
        <v>249.63560000000001</v>
      </c>
      <c r="BA13" s="101">
        <v>0</v>
      </c>
      <c r="BB13" s="101">
        <v>212.91579999999999</v>
      </c>
      <c r="BC13" s="101">
        <v>245.70500000000001</v>
      </c>
      <c r="BD13" s="101">
        <v>270.95839999999998</v>
      </c>
      <c r="BE13" s="101">
        <v>0</v>
      </c>
      <c r="BF13" s="101">
        <v>0</v>
      </c>
      <c r="BG13" s="101">
        <v>0</v>
      </c>
      <c r="BH13" s="101">
        <v>0</v>
      </c>
      <c r="BI13" s="101">
        <v>827.21659999999997</v>
      </c>
      <c r="BJ13" s="101">
        <v>0</v>
      </c>
      <c r="BK13" s="101">
        <v>0</v>
      </c>
      <c r="BL13" s="101">
        <v>0</v>
      </c>
      <c r="BM13" s="101">
        <v>0</v>
      </c>
      <c r="BN13" s="101">
        <v>308.5675</v>
      </c>
      <c r="BO13" s="101">
        <v>292.4006</v>
      </c>
      <c r="BP13" s="101">
        <v>1024.1715999999999</v>
      </c>
      <c r="BQ13" s="101">
        <v>1916.3913</v>
      </c>
      <c r="BR13" s="101">
        <v>0</v>
      </c>
      <c r="BS13" s="101">
        <v>0</v>
      </c>
      <c r="BT13" s="101">
        <v>0</v>
      </c>
      <c r="BU13" s="101">
        <v>0</v>
      </c>
      <c r="BV13" s="101">
        <v>0</v>
      </c>
      <c r="BW13" s="101">
        <v>0</v>
      </c>
      <c r="BX13" s="101">
        <v>0</v>
      </c>
      <c r="BY13" s="101">
        <v>0</v>
      </c>
      <c r="BZ13" s="101">
        <v>0</v>
      </c>
      <c r="CA13" s="101">
        <v>0</v>
      </c>
      <c r="CB13" s="101">
        <v>0</v>
      </c>
      <c r="CC13" s="101">
        <v>0</v>
      </c>
      <c r="CD13" s="101">
        <v>239.68770000000001</v>
      </c>
      <c r="CE13" s="101">
        <v>493.19869999999997</v>
      </c>
      <c r="CF13" s="101">
        <v>843.35910000000001</v>
      </c>
      <c r="CG13" s="101">
        <v>1867.9069999999999</v>
      </c>
      <c r="CH13" s="101">
        <v>4992.9602000000004</v>
      </c>
      <c r="CI13" s="101">
        <v>7667.62</v>
      </c>
      <c r="CJ13" s="101">
        <v>9992.9704999999994</v>
      </c>
    </row>
    <row r="14" spans="1:88" ht="14.45" customHeight="1" x14ac:dyDescent="0.25">
      <c r="A14" s="101" t="s">
        <v>16</v>
      </c>
      <c r="B14" s="6"/>
      <c r="C14" s="101" t="s">
        <v>16</v>
      </c>
      <c r="D14" s="101" t="s">
        <v>8</v>
      </c>
      <c r="E14" s="101">
        <v>0</v>
      </c>
      <c r="F14" s="101">
        <v>0</v>
      </c>
      <c r="G14" s="101">
        <v>0</v>
      </c>
      <c r="H14" s="101">
        <v>0</v>
      </c>
      <c r="I14" s="101">
        <v>0.52349999999999997</v>
      </c>
      <c r="J14" s="101">
        <v>1.1734</v>
      </c>
      <c r="K14" s="101">
        <v>1.9681</v>
      </c>
      <c r="L14" s="101">
        <v>4.9752999999999998</v>
      </c>
      <c r="M14" s="101">
        <v>9.4743999999999993</v>
      </c>
      <c r="N14" s="101">
        <v>19.961400000000001</v>
      </c>
      <c r="O14" s="101">
        <v>44.310200000000002</v>
      </c>
      <c r="P14" s="101">
        <v>97.554000000000002</v>
      </c>
      <c r="Q14" s="101">
        <v>205.18049999999999</v>
      </c>
      <c r="R14" s="101">
        <v>501.97890000000001</v>
      </c>
      <c r="S14" s="101">
        <v>857.11019999999996</v>
      </c>
      <c r="T14" s="101">
        <v>1517.9783</v>
      </c>
      <c r="U14" s="101">
        <v>3225.3377</v>
      </c>
      <c r="V14" s="101">
        <v>4509.5078999999996</v>
      </c>
      <c r="W14" s="101">
        <v>5691.0834999999997</v>
      </c>
      <c r="X14" s="101">
        <v>0</v>
      </c>
      <c r="Y14" s="101">
        <v>0</v>
      </c>
      <c r="Z14" s="101">
        <v>0</v>
      </c>
      <c r="AA14" s="101">
        <v>0</v>
      </c>
      <c r="AB14" s="101">
        <v>90.2928</v>
      </c>
      <c r="AC14" s="101">
        <v>0</v>
      </c>
      <c r="AD14" s="101">
        <v>0</v>
      </c>
      <c r="AE14" s="101">
        <v>0</v>
      </c>
      <c r="AF14" s="101">
        <v>19.821200000000001</v>
      </c>
      <c r="AG14" s="101">
        <v>20.252700000000001</v>
      </c>
      <c r="AH14" s="101">
        <v>0</v>
      </c>
      <c r="AI14" s="101">
        <v>26.002400000000002</v>
      </c>
      <c r="AJ14" s="101">
        <v>34.6098</v>
      </c>
      <c r="AK14" s="101">
        <v>33.367800000000003</v>
      </c>
      <c r="AL14" s="101">
        <v>29.7531</v>
      </c>
      <c r="AM14" s="101">
        <v>35.6404</v>
      </c>
      <c r="AN14" s="101">
        <v>0</v>
      </c>
      <c r="AO14" s="101">
        <v>0</v>
      </c>
      <c r="AP14" s="101">
        <v>0</v>
      </c>
      <c r="AQ14" s="101">
        <v>0</v>
      </c>
      <c r="AR14" s="101">
        <v>831.47879999999998</v>
      </c>
      <c r="AS14" s="101">
        <v>0</v>
      </c>
      <c r="AT14" s="101">
        <v>0</v>
      </c>
      <c r="AU14" s="101">
        <v>0</v>
      </c>
      <c r="AV14" s="101">
        <v>0</v>
      </c>
      <c r="AW14" s="101">
        <v>57.400700000000001</v>
      </c>
      <c r="AX14" s="101">
        <v>70.897900000000007</v>
      </c>
      <c r="AY14" s="101">
        <v>37.2746</v>
      </c>
      <c r="AZ14" s="101">
        <v>67.451700000000002</v>
      </c>
      <c r="BA14" s="101">
        <v>19.0777</v>
      </c>
      <c r="BB14" s="101">
        <v>69.809799999999996</v>
      </c>
      <c r="BC14" s="101">
        <v>79.211500000000001</v>
      </c>
      <c r="BD14" s="101">
        <v>100.36069999999999</v>
      </c>
      <c r="BE14" s="101">
        <v>0</v>
      </c>
      <c r="BF14" s="101">
        <v>0</v>
      </c>
      <c r="BG14" s="101">
        <v>0</v>
      </c>
      <c r="BH14" s="101">
        <v>0</v>
      </c>
      <c r="BI14" s="101">
        <v>865.06219999999996</v>
      </c>
      <c r="BJ14" s="101">
        <v>0</v>
      </c>
      <c r="BK14" s="101">
        <v>0</v>
      </c>
      <c r="BL14" s="101">
        <v>0</v>
      </c>
      <c r="BM14" s="101">
        <v>0</v>
      </c>
      <c r="BN14" s="101">
        <v>158.249</v>
      </c>
      <c r="BO14" s="101">
        <v>216.74700000000001</v>
      </c>
      <c r="BP14" s="101">
        <v>1003.3714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0.5302</v>
      </c>
      <c r="BW14" s="101">
        <v>1.0951</v>
      </c>
      <c r="BX14" s="101">
        <v>1.8771</v>
      </c>
      <c r="BY14" s="101">
        <v>5.1942000000000004</v>
      </c>
      <c r="BZ14" s="101">
        <v>9.5051000000000005</v>
      </c>
      <c r="CA14" s="101">
        <v>19.6495</v>
      </c>
      <c r="CB14" s="101">
        <v>44.363300000000002</v>
      </c>
      <c r="CC14" s="101">
        <v>98.901799999999994</v>
      </c>
      <c r="CD14" s="101">
        <v>201.21700000000001</v>
      </c>
      <c r="CE14" s="101">
        <v>507.56709999999998</v>
      </c>
      <c r="CF14" s="101">
        <v>842.50840000000005</v>
      </c>
      <c r="CG14" s="101">
        <v>1552.9439</v>
      </c>
      <c r="CH14" s="101">
        <v>3379.2707999999998</v>
      </c>
      <c r="CI14" s="101">
        <v>4648.6674999999996</v>
      </c>
      <c r="CJ14" s="101">
        <v>5975.0294999999996</v>
      </c>
    </row>
    <row r="15" spans="1:88" ht="14.45" customHeight="1" x14ac:dyDescent="0.25">
      <c r="A15" s="101" t="s">
        <v>224</v>
      </c>
      <c r="B15" s="6"/>
      <c r="C15" s="101" t="s">
        <v>224</v>
      </c>
      <c r="D15" s="101" t="s">
        <v>225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9.3065999999999995</v>
      </c>
      <c r="N15" s="101">
        <v>19.405200000000001</v>
      </c>
      <c r="O15" s="101">
        <v>45.067300000000003</v>
      </c>
      <c r="P15" s="101">
        <v>102.3215</v>
      </c>
      <c r="Q15" s="101">
        <v>212.44990000000001</v>
      </c>
      <c r="R15" s="101">
        <v>575.48509999999999</v>
      </c>
      <c r="S15" s="101">
        <v>1019.3924</v>
      </c>
      <c r="T15" s="101">
        <v>1934.3278</v>
      </c>
      <c r="U15" s="101">
        <v>4567.2219999999998</v>
      </c>
      <c r="V15" s="101">
        <v>6479.9570999999996</v>
      </c>
      <c r="W15" s="101">
        <v>8357.8248000000003</v>
      </c>
      <c r="X15" s="101">
        <v>0</v>
      </c>
      <c r="Y15" s="101">
        <v>0</v>
      </c>
      <c r="Z15" s="101">
        <v>0</v>
      </c>
      <c r="AA15" s="101">
        <v>0</v>
      </c>
      <c r="AB15" s="101">
        <v>11.191700000000001</v>
      </c>
      <c r="AC15" s="101">
        <v>0</v>
      </c>
      <c r="AD15" s="101">
        <v>0</v>
      </c>
      <c r="AE15" s="101">
        <v>0</v>
      </c>
      <c r="AF15" s="101">
        <v>11.612</v>
      </c>
      <c r="AG15" s="101">
        <v>12.7501</v>
      </c>
      <c r="AH15" s="101">
        <v>18.200800000000001</v>
      </c>
      <c r="AI15" s="101">
        <v>11.804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989.86959999999999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18.079499999999999</v>
      </c>
      <c r="AY15" s="101">
        <v>16.114599999999999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970.87170000000003</v>
      </c>
      <c r="BJ15" s="101">
        <v>0</v>
      </c>
      <c r="BK15" s="101">
        <v>0</v>
      </c>
      <c r="BL15" s="101">
        <v>0</v>
      </c>
      <c r="BM15" s="101">
        <v>0</v>
      </c>
      <c r="BN15" s="101">
        <v>94.077799999999996</v>
      </c>
      <c r="BO15" s="101">
        <v>220.8407</v>
      </c>
      <c r="BP15" s="101">
        <v>1025.9218000000001</v>
      </c>
      <c r="BQ15" s="101">
        <v>1839.9518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9.7811000000000003</v>
      </c>
      <c r="CA15" s="101">
        <v>19.543399999999998</v>
      </c>
      <c r="CB15" s="101">
        <v>44.9011</v>
      </c>
      <c r="CC15" s="101">
        <v>100.0834</v>
      </c>
      <c r="CD15" s="101">
        <v>211.00819999999999</v>
      </c>
      <c r="CE15" s="101">
        <v>562.06780000000003</v>
      </c>
      <c r="CF15" s="101">
        <v>987.99369999999999</v>
      </c>
      <c r="CG15" s="101">
        <v>1906.8656000000001</v>
      </c>
      <c r="CH15" s="101">
        <v>4556.2548999999999</v>
      </c>
      <c r="CI15" s="101">
        <v>6495.9367000000002</v>
      </c>
      <c r="CJ15" s="101">
        <v>8250.7543000000005</v>
      </c>
    </row>
    <row r="16" spans="1:88" ht="14.45" customHeight="1" x14ac:dyDescent="0.25">
      <c r="A16" s="101" t="s">
        <v>191</v>
      </c>
      <c r="B16" s="6"/>
      <c r="C16" s="101" t="s">
        <v>191</v>
      </c>
      <c r="D16" s="101" t="s">
        <v>226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11.2286</v>
      </c>
      <c r="N16" s="101">
        <v>20.680499999999999</v>
      </c>
      <c r="O16" s="101">
        <v>46.060099999999998</v>
      </c>
      <c r="P16" s="101">
        <v>89.275800000000004</v>
      </c>
      <c r="Q16" s="101">
        <v>187.96680000000001</v>
      </c>
      <c r="R16" s="101">
        <v>466.24689999999998</v>
      </c>
      <c r="S16" s="101">
        <v>912.48149999999998</v>
      </c>
      <c r="T16" s="101">
        <v>1918.4087</v>
      </c>
      <c r="U16" s="101">
        <v>4823.2226000000001</v>
      </c>
      <c r="V16" s="101">
        <v>7245.0254999999997</v>
      </c>
      <c r="W16" s="101">
        <v>9670.7034999999996</v>
      </c>
      <c r="X16" s="101">
        <v>0</v>
      </c>
      <c r="Y16" s="101">
        <v>0</v>
      </c>
      <c r="Z16" s="101">
        <v>0</v>
      </c>
      <c r="AA16" s="101">
        <v>0</v>
      </c>
      <c r="AB16" s="101">
        <v>162.0384</v>
      </c>
      <c r="AC16" s="101">
        <v>0</v>
      </c>
      <c r="AD16" s="101">
        <v>0</v>
      </c>
      <c r="AE16" s="101">
        <v>0</v>
      </c>
      <c r="AF16" s="101">
        <v>23.726199999999999</v>
      </c>
      <c r="AG16" s="101">
        <v>17.144400000000001</v>
      </c>
      <c r="AH16" s="101">
        <v>0</v>
      </c>
      <c r="AI16" s="101">
        <v>26.1021</v>
      </c>
      <c r="AJ16" s="101">
        <v>60.390999999999998</v>
      </c>
      <c r="AK16" s="101">
        <v>25.2072</v>
      </c>
      <c r="AL16" s="101">
        <v>27.030200000000001</v>
      </c>
      <c r="AM16" s="101">
        <v>64.731499999999997</v>
      </c>
      <c r="AN16" s="101">
        <v>0</v>
      </c>
      <c r="AO16" s="101">
        <v>0</v>
      </c>
      <c r="AP16" s="101">
        <v>0</v>
      </c>
      <c r="AQ16" s="101">
        <v>0</v>
      </c>
      <c r="AR16" s="101">
        <v>896.84540000000004</v>
      </c>
      <c r="AS16" s="101">
        <v>0</v>
      </c>
      <c r="AT16" s="101">
        <v>0</v>
      </c>
      <c r="AU16" s="101">
        <v>0</v>
      </c>
      <c r="AV16" s="101">
        <v>0</v>
      </c>
      <c r="AW16" s="101">
        <v>36.036799999999999</v>
      </c>
      <c r="AX16" s="101">
        <v>56.186199999999999</v>
      </c>
      <c r="AY16" s="101">
        <v>28.657800000000002</v>
      </c>
      <c r="AZ16" s="101">
        <v>59.470300000000002</v>
      </c>
      <c r="BA16" s="101">
        <v>18.310400000000001</v>
      </c>
      <c r="BB16" s="101">
        <v>70.056399999999996</v>
      </c>
      <c r="BC16" s="101">
        <v>44.732100000000003</v>
      </c>
      <c r="BD16" s="101">
        <v>107.7559</v>
      </c>
      <c r="BE16" s="101">
        <v>0</v>
      </c>
      <c r="BF16" s="101">
        <v>0</v>
      </c>
      <c r="BG16" s="101">
        <v>0</v>
      </c>
      <c r="BH16" s="101">
        <v>0</v>
      </c>
      <c r="BI16" s="101">
        <v>921.85799999999995</v>
      </c>
      <c r="BJ16" s="101">
        <v>0</v>
      </c>
      <c r="BK16" s="101">
        <v>0</v>
      </c>
      <c r="BL16" s="101">
        <v>0</v>
      </c>
      <c r="BM16" s="101">
        <v>0</v>
      </c>
      <c r="BN16" s="101">
        <v>142.24639999999999</v>
      </c>
      <c r="BO16" s="101">
        <v>76.500500000000002</v>
      </c>
      <c r="BP16" s="101">
        <v>375.78800000000001</v>
      </c>
      <c r="BQ16" s="101">
        <v>1338.9901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11.7433</v>
      </c>
      <c r="CA16" s="101">
        <v>23.199100000000001</v>
      </c>
      <c r="CB16" s="101">
        <v>47.609000000000002</v>
      </c>
      <c r="CC16" s="101">
        <v>93.542500000000004</v>
      </c>
      <c r="CD16" s="101">
        <v>205.14179999999999</v>
      </c>
      <c r="CE16" s="101">
        <v>496.88940000000002</v>
      </c>
      <c r="CF16" s="101">
        <v>954.3768</v>
      </c>
      <c r="CG16" s="101">
        <v>2169.1601000000001</v>
      </c>
      <c r="CH16" s="101">
        <v>5087.5919000000004</v>
      </c>
      <c r="CI16" s="101">
        <v>7848.7079999999996</v>
      </c>
      <c r="CJ16" s="101">
        <v>10430.737499999999</v>
      </c>
    </row>
    <row r="17" spans="1:88" ht="14.45" customHeight="1" x14ac:dyDescent="0.25">
      <c r="A17" s="101" t="s">
        <v>227</v>
      </c>
      <c r="B17" s="6"/>
      <c r="C17" s="101" t="s">
        <v>227</v>
      </c>
      <c r="D17" s="101" t="s">
        <v>228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18.981100000000001</v>
      </c>
      <c r="O17" s="101">
        <v>48.067399999999999</v>
      </c>
      <c r="P17" s="101">
        <v>95.828299999999999</v>
      </c>
      <c r="Q17" s="101">
        <v>222.952</v>
      </c>
      <c r="R17" s="101">
        <v>512.11130000000003</v>
      </c>
      <c r="S17" s="101">
        <v>952.86569999999995</v>
      </c>
      <c r="T17" s="101">
        <v>2298.4531999999999</v>
      </c>
      <c r="U17" s="101">
        <v>4336.6953000000003</v>
      </c>
      <c r="V17" s="101">
        <v>6645.5047000000004</v>
      </c>
      <c r="W17" s="101">
        <v>9726.4673000000003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994.11099999999999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996.65790000000004</v>
      </c>
      <c r="BJ17" s="101">
        <v>0</v>
      </c>
      <c r="BK17" s="101">
        <v>0</v>
      </c>
      <c r="BL17" s="101">
        <v>0</v>
      </c>
      <c r="BM17" s="101">
        <v>0</v>
      </c>
      <c r="BN17" s="101">
        <v>100.54</v>
      </c>
      <c r="BO17" s="101">
        <v>258.06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18.819900000000001</v>
      </c>
      <c r="CB17" s="101">
        <v>48.072400000000002</v>
      </c>
      <c r="CC17" s="101">
        <v>97.007599999999996</v>
      </c>
      <c r="CD17" s="101">
        <v>229.6875</v>
      </c>
      <c r="CE17" s="101">
        <v>522.90129999999999</v>
      </c>
      <c r="CF17" s="101">
        <v>972.70540000000005</v>
      </c>
      <c r="CG17" s="101">
        <v>2298.5349000000001</v>
      </c>
      <c r="CH17" s="101">
        <v>4325.4128000000001</v>
      </c>
      <c r="CI17" s="101">
        <v>7294.4844000000003</v>
      </c>
      <c r="CJ17" s="101">
        <v>10294.638499999999</v>
      </c>
    </row>
    <row r="18" spans="1:88" x14ac:dyDescent="0.25">
      <c r="A18" s="101" t="s">
        <v>229</v>
      </c>
      <c r="B18" s="6"/>
      <c r="C18" s="101" t="s">
        <v>229</v>
      </c>
      <c r="D18" s="101" t="s">
        <v>230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5.2709999999999999</v>
      </c>
      <c r="M18" s="101">
        <v>9.1384000000000007</v>
      </c>
      <c r="N18" s="101">
        <v>20.129100000000001</v>
      </c>
      <c r="O18" s="101">
        <v>45.131399999999999</v>
      </c>
      <c r="P18" s="101">
        <v>100.80410000000001</v>
      </c>
      <c r="Q18" s="101">
        <v>196.87440000000001</v>
      </c>
      <c r="R18" s="101">
        <v>524.11670000000004</v>
      </c>
      <c r="S18" s="101">
        <v>964.00649999999996</v>
      </c>
      <c r="T18" s="101">
        <v>1755.4649999999999</v>
      </c>
      <c r="U18" s="101">
        <v>4123.4035000000003</v>
      </c>
      <c r="V18" s="101">
        <v>6151.6782000000003</v>
      </c>
      <c r="W18" s="101">
        <v>7878.4213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941.80020000000002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997.87879999999996</v>
      </c>
      <c r="BJ18" s="101">
        <v>0</v>
      </c>
      <c r="BK18" s="101">
        <v>0</v>
      </c>
      <c r="BL18" s="101">
        <v>0</v>
      </c>
      <c r="BM18" s="101">
        <v>0</v>
      </c>
      <c r="BN18" s="101">
        <v>94.001900000000006</v>
      </c>
      <c r="BO18" s="101">
        <v>229.73500000000001</v>
      </c>
      <c r="BP18" s="101">
        <v>1129.9259999999999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4.9781000000000004</v>
      </c>
      <c r="BZ18" s="101">
        <v>9.7132000000000005</v>
      </c>
      <c r="CA18" s="101">
        <v>21.551500000000001</v>
      </c>
      <c r="CB18" s="101">
        <v>46.948700000000002</v>
      </c>
      <c r="CC18" s="101">
        <v>102.4288</v>
      </c>
      <c r="CD18" s="101">
        <v>213.1345</v>
      </c>
      <c r="CE18" s="101">
        <v>538.9896</v>
      </c>
      <c r="CF18" s="101">
        <v>966.78380000000004</v>
      </c>
      <c r="CG18" s="101">
        <v>1836.8525</v>
      </c>
      <c r="CH18" s="101">
        <v>4309.6412</v>
      </c>
      <c r="CI18" s="101">
        <v>6217.5439999999999</v>
      </c>
      <c r="CJ18" s="101">
        <v>8357.6973999999991</v>
      </c>
    </row>
    <row r="19" spans="1:88" x14ac:dyDescent="0.25">
      <c r="A19" s="101" t="s">
        <v>19</v>
      </c>
      <c r="B19" s="6"/>
      <c r="C19" s="101" t="s">
        <v>19</v>
      </c>
      <c r="D19" s="101" t="s">
        <v>231</v>
      </c>
      <c r="E19" s="101">
        <v>0</v>
      </c>
      <c r="F19" s="101">
        <v>0</v>
      </c>
      <c r="G19" s="101">
        <v>0</v>
      </c>
      <c r="H19" s="101">
        <v>2.8834</v>
      </c>
      <c r="I19" s="101">
        <v>0</v>
      </c>
      <c r="J19" s="101">
        <v>0</v>
      </c>
      <c r="K19" s="101">
        <v>0</v>
      </c>
      <c r="L19" s="101">
        <v>5.8324999999999996</v>
      </c>
      <c r="M19" s="101">
        <v>10.379099999999999</v>
      </c>
      <c r="N19" s="101">
        <v>21.511900000000001</v>
      </c>
      <c r="O19" s="101">
        <v>40.463500000000003</v>
      </c>
      <c r="P19" s="101">
        <v>94.949100000000001</v>
      </c>
      <c r="Q19" s="101">
        <v>205.28389999999999</v>
      </c>
      <c r="R19" s="101">
        <v>470.84429999999998</v>
      </c>
      <c r="S19" s="101">
        <v>985.30600000000004</v>
      </c>
      <c r="T19" s="101">
        <v>2009.8112000000001</v>
      </c>
      <c r="U19" s="101">
        <v>4794.4911000000002</v>
      </c>
      <c r="V19" s="101">
        <v>7745.2480999999998</v>
      </c>
      <c r="W19" s="101">
        <v>11213.404500000001</v>
      </c>
      <c r="X19" s="101">
        <v>0</v>
      </c>
      <c r="Y19" s="101">
        <v>0</v>
      </c>
      <c r="Z19" s="101">
        <v>0</v>
      </c>
      <c r="AA19" s="101">
        <v>2.3883999999999999</v>
      </c>
      <c r="AB19" s="101">
        <v>909.7491</v>
      </c>
      <c r="AC19" s="101">
        <v>18.564399999999999</v>
      </c>
      <c r="AD19" s="101">
        <v>23.270700000000001</v>
      </c>
      <c r="AE19" s="101">
        <v>16.498200000000001</v>
      </c>
      <c r="AF19" s="101">
        <v>468.68639999999999</v>
      </c>
      <c r="AG19" s="101">
        <v>445.87920000000003</v>
      </c>
      <c r="AH19" s="101">
        <v>18.3992</v>
      </c>
      <c r="AI19" s="101">
        <v>442.09899999999999</v>
      </c>
      <c r="AJ19" s="101">
        <v>362.21660000000003</v>
      </c>
      <c r="AK19" s="101">
        <v>410.72460000000001</v>
      </c>
      <c r="AL19" s="101">
        <v>240.1138</v>
      </c>
      <c r="AM19" s="101">
        <v>425.2484</v>
      </c>
      <c r="AN19" s="101">
        <v>0</v>
      </c>
      <c r="AO19" s="101">
        <v>0</v>
      </c>
      <c r="AP19" s="101">
        <v>0</v>
      </c>
      <c r="AQ19" s="101">
        <v>2.8479999999999999</v>
      </c>
      <c r="AR19" s="101">
        <v>916.83399999999995</v>
      </c>
      <c r="AS19" s="101">
        <v>0</v>
      </c>
      <c r="AT19" s="101">
        <v>0</v>
      </c>
      <c r="AU19" s="101">
        <v>0</v>
      </c>
      <c r="AV19" s="101">
        <v>2.7917000000000001</v>
      </c>
      <c r="AW19" s="101">
        <v>1279.2347</v>
      </c>
      <c r="AX19" s="101">
        <v>705.47699999999998</v>
      </c>
      <c r="AY19" s="101">
        <v>553.87249999999995</v>
      </c>
      <c r="AZ19" s="101">
        <v>510.5231</v>
      </c>
      <c r="BA19" s="101">
        <v>201.9554</v>
      </c>
      <c r="BB19" s="101">
        <v>860.94830000000002</v>
      </c>
      <c r="BC19" s="101">
        <v>594.12419999999997</v>
      </c>
      <c r="BD19" s="101">
        <v>811.30399999999997</v>
      </c>
      <c r="BE19" s="101">
        <v>0</v>
      </c>
      <c r="BF19" s="101">
        <v>0</v>
      </c>
      <c r="BG19" s="101">
        <v>0</v>
      </c>
      <c r="BH19" s="101">
        <v>3.0590999999999999</v>
      </c>
      <c r="BI19" s="101">
        <v>933.04840000000002</v>
      </c>
      <c r="BJ19" s="101">
        <v>0</v>
      </c>
      <c r="BK19" s="101">
        <v>0</v>
      </c>
      <c r="BL19" s="101">
        <v>0</v>
      </c>
      <c r="BM19" s="101">
        <v>2.6446000000000001</v>
      </c>
      <c r="BN19" s="101">
        <v>917.03440000000001</v>
      </c>
      <c r="BO19" s="101">
        <v>694.29639999999995</v>
      </c>
      <c r="BP19" s="101">
        <v>1617.9380000000001</v>
      </c>
      <c r="BQ19" s="101">
        <v>2909.0693000000001</v>
      </c>
      <c r="BR19" s="101">
        <v>0</v>
      </c>
      <c r="BS19" s="101">
        <v>0</v>
      </c>
      <c r="BT19" s="101">
        <v>0</v>
      </c>
      <c r="BU19" s="101">
        <v>3.0110000000000001</v>
      </c>
      <c r="BV19" s="101">
        <v>0</v>
      </c>
      <c r="BW19" s="101">
        <v>0</v>
      </c>
      <c r="BX19" s="101">
        <v>0</v>
      </c>
      <c r="BY19" s="101">
        <v>5.6660000000000004</v>
      </c>
      <c r="BZ19" s="101">
        <v>10.8973</v>
      </c>
      <c r="CA19" s="101">
        <v>21.866700000000002</v>
      </c>
      <c r="CB19" s="101">
        <v>39.564799999999998</v>
      </c>
      <c r="CC19" s="101">
        <v>96.156999999999996</v>
      </c>
      <c r="CD19" s="101">
        <v>212.55969999999999</v>
      </c>
      <c r="CE19" s="101">
        <v>475.2944</v>
      </c>
      <c r="CF19" s="101">
        <v>919.43769999999995</v>
      </c>
      <c r="CG19" s="101">
        <v>2013.8115</v>
      </c>
      <c r="CH19" s="101">
        <v>4855.6356999999998</v>
      </c>
      <c r="CI19" s="101">
        <v>7734.9884000000002</v>
      </c>
      <c r="CJ19" s="101">
        <v>11597.156300000001</v>
      </c>
    </row>
    <row r="20" spans="1:88" x14ac:dyDescent="0.25">
      <c r="A20" s="101" t="s">
        <v>185</v>
      </c>
      <c r="B20" s="93"/>
      <c r="C20" s="101" t="s">
        <v>185</v>
      </c>
      <c r="D20" s="101" t="s">
        <v>232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5.4568000000000003</v>
      </c>
      <c r="M20" s="101">
        <v>9.8193999999999999</v>
      </c>
      <c r="N20" s="101">
        <v>18.4255</v>
      </c>
      <c r="O20" s="101">
        <v>43.886800000000001</v>
      </c>
      <c r="P20" s="101">
        <v>95.132599999999996</v>
      </c>
      <c r="Q20" s="101">
        <v>195.3853</v>
      </c>
      <c r="R20" s="101">
        <v>514.35069999999996</v>
      </c>
      <c r="S20" s="101">
        <v>953.73839999999996</v>
      </c>
      <c r="T20" s="101">
        <v>1821.3022000000001</v>
      </c>
      <c r="U20" s="101">
        <v>4846.7581</v>
      </c>
      <c r="V20" s="101">
        <v>7102.9228000000003</v>
      </c>
      <c r="W20" s="101">
        <v>9785.2227999999996</v>
      </c>
      <c r="X20" s="101">
        <v>0</v>
      </c>
      <c r="Y20" s="101">
        <v>0</v>
      </c>
      <c r="Z20" s="101">
        <v>0</v>
      </c>
      <c r="AA20" s="101">
        <v>0</v>
      </c>
      <c r="AB20" s="101">
        <v>50.765700000000002</v>
      </c>
      <c r="AC20" s="101">
        <v>0</v>
      </c>
      <c r="AD20" s="101">
        <v>0</v>
      </c>
      <c r="AE20" s="101">
        <v>0</v>
      </c>
      <c r="AF20" s="101">
        <v>9.2606000000000002</v>
      </c>
      <c r="AG20" s="101">
        <v>9.4629999999999992</v>
      </c>
      <c r="AH20" s="101">
        <v>0</v>
      </c>
      <c r="AI20" s="101">
        <v>13.286199999999999</v>
      </c>
      <c r="AJ20" s="101">
        <v>17.536999999999999</v>
      </c>
      <c r="AK20" s="101">
        <v>16.549299999999999</v>
      </c>
      <c r="AL20" s="101">
        <v>12.0648</v>
      </c>
      <c r="AM20" s="101">
        <v>15.858700000000001</v>
      </c>
      <c r="AN20" s="101">
        <v>0</v>
      </c>
      <c r="AO20" s="101">
        <v>0</v>
      </c>
      <c r="AP20" s="101">
        <v>0</v>
      </c>
      <c r="AQ20" s="101">
        <v>0</v>
      </c>
      <c r="AR20" s="101">
        <v>925.71870000000001</v>
      </c>
      <c r="AS20" s="101">
        <v>0</v>
      </c>
      <c r="AT20" s="101">
        <v>0</v>
      </c>
      <c r="AU20" s="101">
        <v>0</v>
      </c>
      <c r="AV20" s="101">
        <v>0</v>
      </c>
      <c r="AW20" s="101">
        <v>24.7226</v>
      </c>
      <c r="AX20" s="101">
        <v>31.311</v>
      </c>
      <c r="AY20" s="101">
        <v>18.830300000000001</v>
      </c>
      <c r="AZ20" s="101">
        <v>38.9878</v>
      </c>
      <c r="BA20" s="101">
        <v>7.3586</v>
      </c>
      <c r="BB20" s="101">
        <v>26.947900000000001</v>
      </c>
      <c r="BC20" s="101">
        <v>40.841299999999997</v>
      </c>
      <c r="BD20" s="101">
        <v>48.862200000000001</v>
      </c>
      <c r="BE20" s="101">
        <v>0</v>
      </c>
      <c r="BF20" s="101">
        <v>0</v>
      </c>
      <c r="BG20" s="101">
        <v>0</v>
      </c>
      <c r="BH20" s="101">
        <v>0</v>
      </c>
      <c r="BI20" s="101">
        <v>1010.2404</v>
      </c>
      <c r="BJ20" s="101">
        <v>0</v>
      </c>
      <c r="BK20" s="101">
        <v>0</v>
      </c>
      <c r="BL20" s="101">
        <v>0</v>
      </c>
      <c r="BM20" s="101">
        <v>0</v>
      </c>
      <c r="BN20" s="101">
        <v>117.4701</v>
      </c>
      <c r="BO20" s="101">
        <v>218.2876</v>
      </c>
      <c r="BP20" s="101">
        <v>1146.9680000000001</v>
      </c>
      <c r="BQ20" s="101">
        <v>2034.2123999999999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5.8884999999999996</v>
      </c>
      <c r="BZ20" s="101">
        <v>10.194800000000001</v>
      </c>
      <c r="CA20" s="101">
        <v>20.396699999999999</v>
      </c>
      <c r="CB20" s="101">
        <v>46.764400000000002</v>
      </c>
      <c r="CC20" s="101">
        <v>99.198899999999995</v>
      </c>
      <c r="CD20" s="101">
        <v>207.7868</v>
      </c>
      <c r="CE20" s="101">
        <v>558.17070000000001</v>
      </c>
      <c r="CF20" s="101">
        <v>1008.5235</v>
      </c>
      <c r="CG20" s="101">
        <v>1958.1117999999999</v>
      </c>
      <c r="CH20" s="101">
        <v>5192.6373000000003</v>
      </c>
      <c r="CI20" s="101">
        <v>7762.3895000000002</v>
      </c>
      <c r="CJ20" s="101">
        <v>10507.5357</v>
      </c>
    </row>
    <row r="21" spans="1:88" x14ac:dyDescent="0.25">
      <c r="A21" s="101" t="s">
        <v>161</v>
      </c>
      <c r="B21" s="93"/>
      <c r="C21" s="101" t="s">
        <v>161</v>
      </c>
      <c r="D21" s="101" t="s">
        <v>233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22.930299999999999</v>
      </c>
      <c r="O21" s="101">
        <v>43.737099999999998</v>
      </c>
      <c r="P21" s="101">
        <v>94.721199999999996</v>
      </c>
      <c r="Q21" s="101">
        <v>216.4503</v>
      </c>
      <c r="R21" s="101">
        <v>550.72410000000002</v>
      </c>
      <c r="S21" s="101">
        <v>963.21249999999998</v>
      </c>
      <c r="T21" s="101">
        <v>1806.0282999999999</v>
      </c>
      <c r="U21" s="101">
        <v>4802.8113999999996</v>
      </c>
      <c r="V21" s="101">
        <v>7722.7148999999999</v>
      </c>
      <c r="W21" s="101">
        <v>10024.0962</v>
      </c>
      <c r="X21" s="101">
        <v>0</v>
      </c>
      <c r="Y21" s="101">
        <v>0</v>
      </c>
      <c r="Z21" s="101">
        <v>0</v>
      </c>
      <c r="AA21" s="101">
        <v>0</v>
      </c>
      <c r="AB21" s="101">
        <v>84.690100000000001</v>
      </c>
      <c r="AC21" s="101">
        <v>85.658000000000001</v>
      </c>
      <c r="AD21" s="101">
        <v>119.2319</v>
      </c>
      <c r="AE21" s="101">
        <v>84.649299999999997</v>
      </c>
      <c r="AF21" s="101">
        <v>173.17619999999999</v>
      </c>
      <c r="AG21" s="101">
        <v>160.86279999999999</v>
      </c>
      <c r="AH21" s="101">
        <v>167.83500000000001</v>
      </c>
      <c r="AI21" s="101">
        <v>161.24959999999999</v>
      </c>
      <c r="AJ21" s="101">
        <v>119.3914</v>
      </c>
      <c r="AK21" s="101">
        <v>73.197800000000001</v>
      </c>
      <c r="AL21" s="101">
        <v>80.368499999999997</v>
      </c>
      <c r="AM21" s="101">
        <v>129.44630000000001</v>
      </c>
      <c r="AN21" s="101">
        <v>0</v>
      </c>
      <c r="AO21" s="101">
        <v>0</v>
      </c>
      <c r="AP21" s="101">
        <v>0</v>
      </c>
      <c r="AQ21" s="101">
        <v>0</v>
      </c>
      <c r="AR21" s="101">
        <v>931.01530000000002</v>
      </c>
      <c r="AS21" s="101">
        <v>0</v>
      </c>
      <c r="AT21" s="101">
        <v>0</v>
      </c>
      <c r="AU21" s="101">
        <v>0</v>
      </c>
      <c r="AW21" s="101">
        <v>98.414599999999993</v>
      </c>
      <c r="AX21" s="101">
        <v>226.90379999999999</v>
      </c>
      <c r="AY21" s="101">
        <v>57.66</v>
      </c>
      <c r="AZ21" s="101">
        <v>112.8066</v>
      </c>
      <c r="BA21" s="101">
        <v>127.6652</v>
      </c>
      <c r="BB21" s="101">
        <v>39.0837</v>
      </c>
      <c r="BC21" s="101">
        <v>52.601799999999997</v>
      </c>
      <c r="BD21" s="101">
        <v>79.149600000000007</v>
      </c>
      <c r="BE21" s="101">
        <v>0</v>
      </c>
      <c r="BF21" s="101">
        <v>0</v>
      </c>
      <c r="BG21" s="101">
        <v>0</v>
      </c>
      <c r="BH21" s="101">
        <v>0</v>
      </c>
      <c r="BI21" s="101">
        <v>925.19989999999996</v>
      </c>
      <c r="BJ21" s="101">
        <v>0</v>
      </c>
      <c r="BK21" s="101">
        <v>0</v>
      </c>
      <c r="BL21" s="101">
        <v>0</v>
      </c>
      <c r="BM21" s="101">
        <v>0</v>
      </c>
      <c r="BN21" s="101">
        <v>114.4914</v>
      </c>
      <c r="BO21" s="101">
        <v>337.79289999999997</v>
      </c>
      <c r="BP21" s="101">
        <v>899.07439999999997</v>
      </c>
      <c r="BQ21" s="101">
        <v>1709.5797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23.287400000000002</v>
      </c>
      <c r="CB21" s="101">
        <v>46.237099999999998</v>
      </c>
      <c r="CC21" s="101">
        <v>103.7243</v>
      </c>
      <c r="CD21" s="101">
        <v>195.4966</v>
      </c>
      <c r="CE21" s="101">
        <v>505.43220000000002</v>
      </c>
      <c r="CF21" s="101">
        <v>929.59770000000003</v>
      </c>
      <c r="CG21" s="101">
        <v>1814.9425000000001</v>
      </c>
      <c r="CH21" s="101">
        <v>4957.0447999999997</v>
      </c>
      <c r="CI21" s="101">
        <v>7622.2604000000001</v>
      </c>
      <c r="CJ21" s="101">
        <v>10294.5507</v>
      </c>
    </row>
    <row r="22" spans="1:88" x14ac:dyDescent="0.25">
      <c r="A22" s="101" t="s">
        <v>44</v>
      </c>
      <c r="B22" s="93"/>
      <c r="C22" s="101" t="s">
        <v>44</v>
      </c>
      <c r="D22" s="101" t="s">
        <v>234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4.4718999999999998</v>
      </c>
      <c r="M22" s="101">
        <v>9.1722999999999999</v>
      </c>
      <c r="N22" s="101">
        <v>19.779900000000001</v>
      </c>
      <c r="O22" s="101">
        <v>47.429900000000004</v>
      </c>
      <c r="P22" s="101">
        <v>105.3113</v>
      </c>
      <c r="Q22" s="101">
        <v>218.0754</v>
      </c>
      <c r="R22" s="101">
        <v>567.12789999999995</v>
      </c>
      <c r="S22" s="101">
        <v>1002.5323</v>
      </c>
      <c r="T22" s="101">
        <v>1914.8793000000001</v>
      </c>
      <c r="U22" s="101">
        <v>4421.1819999999998</v>
      </c>
      <c r="V22" s="101">
        <v>6206.6845999999996</v>
      </c>
      <c r="W22" s="101">
        <v>8044.0262000000002</v>
      </c>
      <c r="X22" s="101">
        <v>0</v>
      </c>
      <c r="Y22" s="101">
        <v>0</v>
      </c>
      <c r="Z22" s="101">
        <v>0</v>
      </c>
      <c r="AA22" s="101">
        <v>0</v>
      </c>
      <c r="AB22" s="101">
        <v>288.56720000000001</v>
      </c>
      <c r="AC22" s="101">
        <v>133.41980000000001</v>
      </c>
      <c r="AD22" s="101">
        <v>154.9615</v>
      </c>
      <c r="AE22" s="101">
        <v>140.94120000000001</v>
      </c>
      <c r="AF22" s="101">
        <v>154.96559999999999</v>
      </c>
      <c r="AG22" s="101">
        <v>187.20240000000001</v>
      </c>
      <c r="AH22" s="101">
        <v>184.8296</v>
      </c>
      <c r="AI22" s="101">
        <v>163.6806</v>
      </c>
      <c r="AJ22" s="101">
        <v>184.33760000000001</v>
      </c>
      <c r="AK22" s="101">
        <v>175.31649999999999</v>
      </c>
      <c r="AL22" s="101">
        <v>173.2431</v>
      </c>
      <c r="AM22" s="101">
        <v>174.21979999999999</v>
      </c>
      <c r="AN22" s="101">
        <v>0</v>
      </c>
      <c r="AO22" s="101">
        <v>0</v>
      </c>
      <c r="AP22" s="101">
        <v>0</v>
      </c>
      <c r="AQ22" s="101">
        <v>0</v>
      </c>
      <c r="AR22" s="101">
        <v>1008.2582</v>
      </c>
      <c r="AS22" s="101">
        <v>0</v>
      </c>
      <c r="AT22" s="101">
        <v>0</v>
      </c>
      <c r="AU22" s="101">
        <v>0</v>
      </c>
      <c r="AV22" s="101">
        <v>0</v>
      </c>
      <c r="AW22" s="101">
        <v>186.3073</v>
      </c>
      <c r="AX22" s="101">
        <v>231.10990000000001</v>
      </c>
      <c r="AY22" s="101">
        <v>197.56710000000001</v>
      </c>
      <c r="AZ22" s="101">
        <v>161.65389999999999</v>
      </c>
      <c r="BA22" s="101">
        <v>166.8459</v>
      </c>
      <c r="BB22" s="101">
        <v>247.05160000000001</v>
      </c>
      <c r="BC22" s="101">
        <v>226.29159999999999</v>
      </c>
      <c r="BD22" s="101">
        <v>201.6977</v>
      </c>
      <c r="BE22" s="101">
        <v>0</v>
      </c>
      <c r="BF22" s="101">
        <v>0</v>
      </c>
      <c r="BG22" s="101">
        <v>0</v>
      </c>
      <c r="BH22" s="101">
        <v>0</v>
      </c>
      <c r="BI22" s="101">
        <v>999.21900000000005</v>
      </c>
      <c r="BJ22" s="101">
        <v>0</v>
      </c>
      <c r="BK22" s="101">
        <v>0</v>
      </c>
      <c r="BL22" s="101">
        <v>0</v>
      </c>
      <c r="BM22" s="101">
        <v>0</v>
      </c>
      <c r="BN22" s="101">
        <v>346.97370000000001</v>
      </c>
      <c r="BO22" s="101">
        <v>385.26940000000002</v>
      </c>
      <c r="BP22" s="101">
        <v>1413.2701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4.4579000000000004</v>
      </c>
      <c r="BZ22" s="101">
        <v>9.2736999999999998</v>
      </c>
      <c r="CA22" s="101">
        <v>19.677199999999999</v>
      </c>
      <c r="CB22" s="101">
        <v>48.171900000000001</v>
      </c>
      <c r="CC22" s="101">
        <v>104.6014</v>
      </c>
      <c r="CD22" s="101">
        <v>218.61349999999999</v>
      </c>
      <c r="CE22" s="101">
        <v>579.93589999999995</v>
      </c>
      <c r="CF22" s="101">
        <v>999.30439999999999</v>
      </c>
      <c r="CG22" s="101">
        <v>1897.1839</v>
      </c>
      <c r="CH22" s="101">
        <v>4429.7821999999996</v>
      </c>
      <c r="CI22" s="101">
        <v>6319.8600999999999</v>
      </c>
      <c r="CJ22" s="101">
        <v>8128.2622000000001</v>
      </c>
    </row>
    <row r="23" spans="1:88" x14ac:dyDescent="0.25">
      <c r="A23" s="101" t="s">
        <v>0</v>
      </c>
      <c r="B23" s="93"/>
      <c r="C23" s="101" t="s">
        <v>0</v>
      </c>
      <c r="D23" s="101" t="s">
        <v>17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4.0896999999999997</v>
      </c>
      <c r="M23" s="101">
        <v>8.33</v>
      </c>
      <c r="N23" s="101">
        <v>21.2258</v>
      </c>
      <c r="O23" s="101">
        <v>52.768300000000004</v>
      </c>
      <c r="P23" s="101">
        <v>103.9406</v>
      </c>
      <c r="Q23" s="101">
        <v>227.2998</v>
      </c>
      <c r="R23" s="101">
        <v>529.7124</v>
      </c>
      <c r="S23" s="101">
        <v>998.54309999999998</v>
      </c>
      <c r="T23" s="101">
        <v>2213.9526000000001</v>
      </c>
      <c r="U23" s="101">
        <v>4865.0221000000001</v>
      </c>
      <c r="V23" s="101">
        <v>7343.3545000000004</v>
      </c>
      <c r="W23" s="101">
        <v>9337.3503000000001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O23" s="101">
        <v>0</v>
      </c>
      <c r="AP23" s="101">
        <v>0</v>
      </c>
      <c r="AQ23" s="101">
        <v>0</v>
      </c>
      <c r="AR23" s="101">
        <v>989.33770000000004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953.84540000000004</v>
      </c>
      <c r="BJ23" s="101">
        <v>0</v>
      </c>
      <c r="BK23" s="101">
        <v>0</v>
      </c>
      <c r="BL23" s="101">
        <v>0</v>
      </c>
      <c r="BM23" s="101">
        <v>0</v>
      </c>
      <c r="BN23" s="101">
        <v>100.2324</v>
      </c>
      <c r="BO23" s="101">
        <v>232.935</v>
      </c>
      <c r="BP23" s="101">
        <v>1143.4673</v>
      </c>
      <c r="BQ23" s="101">
        <v>2352.1815000000001</v>
      </c>
      <c r="BR23" s="101">
        <v>0</v>
      </c>
      <c r="BS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4.0633999999999997</v>
      </c>
      <c r="BZ23" s="101">
        <v>8.2538999999999998</v>
      </c>
      <c r="CA23" s="101">
        <v>20.6007</v>
      </c>
      <c r="CB23" s="101">
        <v>49.917499999999997</v>
      </c>
      <c r="CC23" s="101">
        <v>103.3068</v>
      </c>
      <c r="CD23" s="101">
        <v>237.51689999999999</v>
      </c>
      <c r="CE23" s="101">
        <v>509.26389999999998</v>
      </c>
      <c r="CF23" s="101">
        <v>986.78030000000001</v>
      </c>
      <c r="CG23" s="101">
        <v>2178.0106000000001</v>
      </c>
      <c r="CH23" s="101">
        <v>4762.2928000000002</v>
      </c>
      <c r="CI23" s="101">
        <v>7541.7545</v>
      </c>
      <c r="CJ23" s="101">
        <v>9400.4135000000006</v>
      </c>
    </row>
    <row r="24" spans="1:88" x14ac:dyDescent="0.25">
      <c r="A24" s="101" t="s">
        <v>2</v>
      </c>
      <c r="B24" s="93"/>
      <c r="C24" s="101" t="s">
        <v>2</v>
      </c>
      <c r="D24" s="101" t="s">
        <v>120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19.684699999999999</v>
      </c>
      <c r="O24" s="101">
        <v>45.013500000000001</v>
      </c>
      <c r="P24" s="101">
        <v>95.680700000000002</v>
      </c>
      <c r="Q24" s="101">
        <v>235.79689999999999</v>
      </c>
      <c r="R24" s="101">
        <v>502.13369999999998</v>
      </c>
      <c r="S24" s="101">
        <v>955.63459999999998</v>
      </c>
      <c r="T24" s="101">
        <v>2024.8936000000001</v>
      </c>
      <c r="U24" s="101">
        <v>4589.7197999999999</v>
      </c>
      <c r="V24" s="101">
        <v>7038.4723000000004</v>
      </c>
      <c r="W24" s="101">
        <v>8626.2047999999995</v>
      </c>
      <c r="X24" s="101">
        <v>0</v>
      </c>
      <c r="Y24" s="101">
        <v>0</v>
      </c>
      <c r="Z24" s="101">
        <v>0</v>
      </c>
      <c r="AA24" s="101">
        <v>0</v>
      </c>
      <c r="AB24" s="101">
        <v>519.48630000000003</v>
      </c>
      <c r="AC24" s="101">
        <v>0</v>
      </c>
      <c r="AD24" s="101">
        <v>0</v>
      </c>
      <c r="AE24" s="101">
        <v>0</v>
      </c>
      <c r="AF24" s="101">
        <v>139.4059</v>
      </c>
      <c r="AG24" s="101">
        <v>141.08690000000001</v>
      </c>
      <c r="AH24" s="101">
        <v>0</v>
      </c>
      <c r="AI24" s="101">
        <v>173.8828</v>
      </c>
      <c r="AJ24" s="101">
        <v>245.7336</v>
      </c>
      <c r="AK24" s="101">
        <v>209.49879999999999</v>
      </c>
      <c r="AL24" s="101">
        <v>396.1499</v>
      </c>
      <c r="AM24" s="101">
        <v>245.0763</v>
      </c>
      <c r="AN24" s="101">
        <v>0</v>
      </c>
      <c r="AO24" s="101">
        <v>0</v>
      </c>
      <c r="AP24" s="101">
        <v>0</v>
      </c>
      <c r="AQ24" s="101">
        <v>0</v>
      </c>
      <c r="AR24" s="101">
        <v>896.30330000000004</v>
      </c>
      <c r="AS24" s="101">
        <v>0</v>
      </c>
      <c r="AT24" s="101">
        <v>0</v>
      </c>
      <c r="AU24" s="101">
        <v>0</v>
      </c>
      <c r="AV24" s="101">
        <v>0</v>
      </c>
      <c r="AW24" s="101">
        <v>408.00580000000002</v>
      </c>
      <c r="AX24" s="101">
        <v>769.65499999999997</v>
      </c>
      <c r="AY24" s="101">
        <v>292.16980000000001</v>
      </c>
      <c r="AZ24" s="101">
        <v>929.8854</v>
      </c>
      <c r="BA24" s="101">
        <v>174.30799999999999</v>
      </c>
      <c r="BB24" s="101">
        <v>536.76499999999999</v>
      </c>
      <c r="BC24" s="101">
        <v>479.39929999999998</v>
      </c>
      <c r="BD24" s="101">
        <v>683.77340000000004</v>
      </c>
      <c r="BE24" s="101">
        <v>0</v>
      </c>
      <c r="BF24" s="101">
        <v>0</v>
      </c>
      <c r="BG24" s="101">
        <v>0</v>
      </c>
      <c r="BH24" s="101">
        <v>0</v>
      </c>
      <c r="BI24" s="101">
        <v>972.27049999999997</v>
      </c>
      <c r="BJ24" s="101">
        <v>0</v>
      </c>
      <c r="BK24" s="101">
        <v>0</v>
      </c>
      <c r="BL24" s="101">
        <v>0</v>
      </c>
      <c r="BM24" s="101">
        <v>0</v>
      </c>
      <c r="BN24" s="101">
        <v>625.51670000000001</v>
      </c>
      <c r="BO24" s="101">
        <v>390.23570000000001</v>
      </c>
      <c r="BP24" s="101">
        <v>1342.5482999999999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20.245000000000001</v>
      </c>
      <c r="CB24" s="101">
        <v>45.2697</v>
      </c>
      <c r="CC24" s="101">
        <v>96.611599999999996</v>
      </c>
      <c r="CD24" s="101">
        <v>235.62950000000001</v>
      </c>
      <c r="CE24" s="101">
        <v>506.92419999999998</v>
      </c>
      <c r="CF24" s="101">
        <v>906.72029999999995</v>
      </c>
      <c r="CG24" s="101">
        <v>2049.7620000000002</v>
      </c>
      <c r="CH24" s="101">
        <v>4574.9059999999999</v>
      </c>
      <c r="CI24" s="101">
        <v>6894.1081000000004</v>
      </c>
      <c r="CJ24" s="101">
        <v>8680.5054999999993</v>
      </c>
    </row>
    <row r="25" spans="1:88" x14ac:dyDescent="0.25">
      <c r="A25" s="101" t="s">
        <v>202</v>
      </c>
      <c r="B25" s="93"/>
      <c r="C25" s="101" t="s">
        <v>202</v>
      </c>
      <c r="D25" s="101" t="s">
        <v>235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16.9514</v>
      </c>
      <c r="O25" s="101">
        <v>43.388300000000001</v>
      </c>
      <c r="P25" s="101">
        <v>98.731800000000007</v>
      </c>
      <c r="Q25" s="101">
        <v>205.2372</v>
      </c>
      <c r="R25" s="101">
        <v>554.62239999999997</v>
      </c>
      <c r="S25" s="101">
        <v>987.2011</v>
      </c>
      <c r="T25" s="101">
        <v>1937.326</v>
      </c>
      <c r="U25" s="101">
        <v>4999.8094000000001</v>
      </c>
      <c r="V25" s="101">
        <v>7376.3193000000001</v>
      </c>
      <c r="W25" s="101">
        <v>9938.9009999999998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1108.9616000000001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1015.596</v>
      </c>
      <c r="BJ25" s="101">
        <v>0</v>
      </c>
      <c r="BK25" s="101">
        <v>0</v>
      </c>
      <c r="BL25" s="101">
        <v>0</v>
      </c>
      <c r="BM25" s="101">
        <v>0</v>
      </c>
      <c r="BN25" s="101">
        <v>92.614199999999997</v>
      </c>
      <c r="BO25" s="101">
        <v>218.13669999999999</v>
      </c>
      <c r="BP25" s="101">
        <v>1025.3753999999999</v>
      </c>
      <c r="BQ25" s="101">
        <v>2067.4539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18.967400000000001</v>
      </c>
      <c r="CB25" s="101">
        <v>46.2485</v>
      </c>
      <c r="CC25" s="101">
        <v>104.6058</v>
      </c>
      <c r="CD25" s="101">
        <v>216.1086</v>
      </c>
      <c r="CE25" s="101">
        <v>585.15560000000005</v>
      </c>
      <c r="CF25" s="101">
        <v>1038.6288</v>
      </c>
      <c r="CG25" s="101">
        <v>2019.1678999999999</v>
      </c>
      <c r="CH25" s="101">
        <v>5050.8591999999999</v>
      </c>
      <c r="CI25" s="101">
        <v>7496.3446000000004</v>
      </c>
      <c r="CJ25" s="101">
        <v>10005.4257</v>
      </c>
    </row>
    <row r="26" spans="1:88" x14ac:dyDescent="0.25">
      <c r="A26" s="101" t="s">
        <v>183</v>
      </c>
      <c r="B26" s="93"/>
      <c r="C26" s="101" t="s">
        <v>183</v>
      </c>
      <c r="D26" s="101" t="s">
        <v>236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5.6361999999999997</v>
      </c>
      <c r="M26" s="101">
        <v>10.164999999999999</v>
      </c>
      <c r="N26" s="101">
        <v>19.9468</v>
      </c>
      <c r="O26" s="101">
        <v>43.978099999999998</v>
      </c>
      <c r="P26" s="101">
        <v>96.381799999999998</v>
      </c>
      <c r="Q26" s="101">
        <v>193.101</v>
      </c>
      <c r="R26" s="101">
        <v>551.54</v>
      </c>
      <c r="S26" s="101">
        <v>971.20219999999995</v>
      </c>
      <c r="T26" s="101">
        <v>1871.9555</v>
      </c>
      <c r="U26" s="101">
        <v>4971.7129999999997</v>
      </c>
      <c r="V26" s="101">
        <v>7638.9993000000004</v>
      </c>
      <c r="W26" s="101">
        <v>10723.059300000001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1014.938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981.30529999999999</v>
      </c>
      <c r="BJ26" s="101">
        <v>0</v>
      </c>
      <c r="BK26" s="101">
        <v>0</v>
      </c>
      <c r="BL26" s="101">
        <v>0</v>
      </c>
      <c r="BM26" s="101">
        <v>0</v>
      </c>
      <c r="BN26" s="101">
        <v>80.064300000000003</v>
      </c>
      <c r="BO26" s="101">
        <v>168.99199999999999</v>
      </c>
      <c r="BP26" s="101">
        <v>895.7577</v>
      </c>
      <c r="BQ26" s="101">
        <v>1567.0435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5.9416000000000002</v>
      </c>
      <c r="BZ26" s="101">
        <v>10.400600000000001</v>
      </c>
      <c r="CA26" s="101">
        <v>18.7089</v>
      </c>
      <c r="CB26" s="101">
        <v>46.079099999999997</v>
      </c>
      <c r="CC26" s="101">
        <v>99.318600000000004</v>
      </c>
      <c r="CD26" s="101">
        <v>193.29920000000001</v>
      </c>
      <c r="CE26" s="101">
        <v>532.88589999999999</v>
      </c>
      <c r="CF26" s="101">
        <v>959.01400000000001</v>
      </c>
      <c r="CG26" s="101">
        <v>1878.9204999999999</v>
      </c>
      <c r="CH26" s="101">
        <v>4961.8841000000002</v>
      </c>
      <c r="CI26" s="101">
        <v>7688.9286000000002</v>
      </c>
      <c r="CJ26" s="101">
        <v>10708.8341</v>
      </c>
    </row>
    <row r="27" spans="1:88" x14ac:dyDescent="0.25">
      <c r="A27" s="101" t="s">
        <v>3</v>
      </c>
      <c r="B27" s="93"/>
      <c r="C27" s="101" t="s">
        <v>3</v>
      </c>
      <c r="D27" s="101" t="s">
        <v>121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4.4946000000000002</v>
      </c>
      <c r="M27" s="101">
        <v>9.9853000000000005</v>
      </c>
      <c r="N27" s="101">
        <v>20.069500000000001</v>
      </c>
      <c r="O27" s="101">
        <v>46.434399999999997</v>
      </c>
      <c r="P27" s="101">
        <v>103.4941</v>
      </c>
      <c r="Q27" s="101">
        <v>211.79429999999999</v>
      </c>
      <c r="R27" s="101">
        <v>552.77880000000005</v>
      </c>
      <c r="S27" s="101">
        <v>921.10699999999997</v>
      </c>
      <c r="T27" s="101">
        <v>1728.3587</v>
      </c>
      <c r="U27" s="101">
        <v>4050.6298999999999</v>
      </c>
      <c r="V27" s="101">
        <v>5986.5132999999996</v>
      </c>
      <c r="W27" s="101">
        <v>7797.2282999999998</v>
      </c>
      <c r="X27" s="101">
        <v>0</v>
      </c>
      <c r="Y27" s="101">
        <v>0</v>
      </c>
      <c r="Z27" s="101">
        <v>0</v>
      </c>
      <c r="AA27" s="101">
        <v>0</v>
      </c>
      <c r="AB27" s="101">
        <v>612.60329999999999</v>
      </c>
      <c r="AC27" s="101">
        <v>125.07640000000001</v>
      </c>
      <c r="AD27" s="101">
        <v>177.86</v>
      </c>
      <c r="AE27" s="101">
        <v>77.534000000000006</v>
      </c>
      <c r="AF27" s="101">
        <v>315.35219999999998</v>
      </c>
      <c r="AG27" s="101">
        <v>395.05970000000002</v>
      </c>
      <c r="AH27" s="101">
        <v>102.0552</v>
      </c>
      <c r="AI27" s="101">
        <v>354.36709999999999</v>
      </c>
      <c r="AJ27" s="101">
        <v>521.22619999999995</v>
      </c>
      <c r="AK27" s="101">
        <v>381.94929999999999</v>
      </c>
      <c r="AL27" s="101">
        <v>325.53519999999997</v>
      </c>
      <c r="AM27" s="101">
        <v>404.49549999999999</v>
      </c>
      <c r="AN27" s="101">
        <v>0</v>
      </c>
      <c r="AO27" s="101">
        <v>0</v>
      </c>
      <c r="AP27" s="101">
        <v>0</v>
      </c>
      <c r="AQ27" s="101">
        <v>0</v>
      </c>
      <c r="AR27" s="101">
        <v>955.23739999999998</v>
      </c>
      <c r="AS27" s="101">
        <v>0</v>
      </c>
      <c r="AT27" s="101">
        <v>0</v>
      </c>
      <c r="AU27" s="101">
        <v>0</v>
      </c>
      <c r="AV27" s="101">
        <v>0</v>
      </c>
      <c r="AW27" s="101">
        <v>565.89800000000002</v>
      </c>
      <c r="AX27" s="101">
        <v>473.12099999999998</v>
      </c>
      <c r="AY27" s="101">
        <v>551.66729999999995</v>
      </c>
      <c r="AZ27" s="101">
        <v>392.03539999999998</v>
      </c>
      <c r="BA27" s="101">
        <v>204.45439999999999</v>
      </c>
      <c r="BB27" s="101">
        <v>684.16279999999995</v>
      </c>
      <c r="BC27" s="101">
        <v>641.28420000000006</v>
      </c>
      <c r="BD27" s="101">
        <v>635.91780000000006</v>
      </c>
      <c r="BE27" s="101">
        <v>0</v>
      </c>
      <c r="BF27" s="101">
        <v>0</v>
      </c>
      <c r="BG27" s="101">
        <v>0</v>
      </c>
      <c r="BH27" s="101">
        <v>0</v>
      </c>
      <c r="BI27" s="101">
        <v>964.68330000000003</v>
      </c>
      <c r="BJ27" s="101">
        <v>0</v>
      </c>
      <c r="BK27" s="101">
        <v>0</v>
      </c>
      <c r="BL27" s="101">
        <v>0</v>
      </c>
      <c r="BM27" s="101">
        <v>0</v>
      </c>
      <c r="BN27" s="101">
        <v>665.85479999999995</v>
      </c>
      <c r="BO27" s="101">
        <v>499.51839999999999</v>
      </c>
      <c r="BP27" s="101">
        <v>1458.6762000000001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5.0049999999999999</v>
      </c>
      <c r="BZ27" s="101">
        <v>10.1081</v>
      </c>
      <c r="CA27" s="101">
        <v>19.545100000000001</v>
      </c>
      <c r="CB27" s="101">
        <v>46.801499999999997</v>
      </c>
      <c r="CC27" s="101">
        <v>102.4164</v>
      </c>
      <c r="CD27" s="101">
        <v>209.91540000000001</v>
      </c>
      <c r="CE27" s="101">
        <v>544.9194</v>
      </c>
      <c r="CF27" s="101">
        <v>961.13099999999997</v>
      </c>
      <c r="CG27" s="101">
        <v>1802.5011</v>
      </c>
      <c r="CH27" s="101">
        <v>4574.4564</v>
      </c>
      <c r="CI27" s="101">
        <v>6453.4375</v>
      </c>
      <c r="CJ27" s="101">
        <v>8594.8364000000001</v>
      </c>
    </row>
    <row r="28" spans="1:88" x14ac:dyDescent="0.25">
      <c r="A28" s="101" t="s">
        <v>205</v>
      </c>
      <c r="B28" s="93"/>
      <c r="C28" s="101" t="s">
        <v>205</v>
      </c>
      <c r="D28" s="101" t="s">
        <v>237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5.7027000000000001</v>
      </c>
      <c r="M28" s="101">
        <v>9.8804999999999996</v>
      </c>
      <c r="N28" s="101">
        <v>20.409600000000001</v>
      </c>
      <c r="O28" s="101">
        <v>44.717599999999997</v>
      </c>
      <c r="P28" s="101">
        <v>100.9611</v>
      </c>
      <c r="Q28" s="101">
        <v>203.7056</v>
      </c>
      <c r="R28" s="101">
        <v>540.17499999999995</v>
      </c>
      <c r="S28" s="101">
        <v>959.4701</v>
      </c>
      <c r="T28" s="101">
        <v>1905.6895</v>
      </c>
      <c r="U28" s="101">
        <v>5083.6936999999998</v>
      </c>
      <c r="V28" s="101">
        <v>7557.9498999999996</v>
      </c>
      <c r="W28" s="101">
        <v>10741.6716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966.52880000000005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948.70159999999998</v>
      </c>
      <c r="BJ28" s="101">
        <v>0</v>
      </c>
      <c r="BK28" s="101">
        <v>0</v>
      </c>
      <c r="BM28" s="101">
        <v>0</v>
      </c>
      <c r="BN28" s="101">
        <v>71.471900000000005</v>
      </c>
      <c r="BO28" s="101">
        <v>168.07560000000001</v>
      </c>
      <c r="BP28" s="101">
        <v>863.0231</v>
      </c>
      <c r="BQ28" s="101">
        <v>1543.4032999999999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5.4192999999999998</v>
      </c>
      <c r="BZ28" s="101">
        <v>9.7948000000000004</v>
      </c>
      <c r="CA28" s="101">
        <v>19.743500000000001</v>
      </c>
      <c r="CB28" s="101">
        <v>43.285299999999999</v>
      </c>
      <c r="CC28" s="101">
        <v>98.6203</v>
      </c>
      <c r="CD28" s="101">
        <v>200.29239999999999</v>
      </c>
      <c r="CE28" s="101">
        <v>541.99469999999997</v>
      </c>
      <c r="CF28" s="101">
        <v>957.55330000000004</v>
      </c>
      <c r="CG28" s="101">
        <v>1930.1309000000001</v>
      </c>
      <c r="CH28" s="101">
        <v>4950.5276000000003</v>
      </c>
      <c r="CI28" s="101">
        <v>7580.2825000000003</v>
      </c>
      <c r="CJ28" s="101">
        <v>10796.491599999999</v>
      </c>
    </row>
    <row r="29" spans="1:88" x14ac:dyDescent="0.25">
      <c r="A29" s="101" t="s">
        <v>201</v>
      </c>
      <c r="B29" s="93"/>
      <c r="C29" s="101" t="s">
        <v>201</v>
      </c>
      <c r="D29" s="101" t="s">
        <v>238</v>
      </c>
      <c r="E29" s="101">
        <v>0</v>
      </c>
      <c r="F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41.930599999999998</v>
      </c>
      <c r="P29" s="101">
        <v>93.769499999999994</v>
      </c>
      <c r="Q29" s="101">
        <v>212.62819999999999</v>
      </c>
      <c r="R29" s="101">
        <v>553.76589999999999</v>
      </c>
      <c r="S29" s="101">
        <v>1035.1115</v>
      </c>
      <c r="T29" s="101">
        <v>1906.6584</v>
      </c>
      <c r="U29" s="101">
        <v>4279.2004999999999</v>
      </c>
      <c r="V29" s="101">
        <v>5889.6171000000004</v>
      </c>
      <c r="W29" s="101">
        <v>7341.0075999999999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1009.9372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993.44320000000005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870.82590000000005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41.8643</v>
      </c>
      <c r="CC29" s="101">
        <v>104.93989999999999</v>
      </c>
      <c r="CD29" s="101">
        <v>212.02019999999999</v>
      </c>
      <c r="CE29" s="101">
        <v>576.21029999999996</v>
      </c>
      <c r="CF29" s="101">
        <v>1009.6436</v>
      </c>
      <c r="CG29" s="101">
        <v>1911.4575</v>
      </c>
      <c r="CH29" s="101">
        <v>4352.0347000000002</v>
      </c>
      <c r="CI29" s="101">
        <v>5987.9543000000003</v>
      </c>
      <c r="CJ29" s="101">
        <v>7651.2846</v>
      </c>
    </row>
    <row r="30" spans="1:88" x14ac:dyDescent="0.25">
      <c r="A30" s="101" t="s">
        <v>207</v>
      </c>
      <c r="B30" s="93"/>
      <c r="C30" s="101" t="s">
        <v>207</v>
      </c>
      <c r="D30" s="101" t="s">
        <v>239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4.3323999999999998</v>
      </c>
      <c r="M30" s="101">
        <v>8.8595000000000006</v>
      </c>
      <c r="N30" s="101">
        <v>18.052499999999998</v>
      </c>
      <c r="O30" s="101">
        <v>45.680300000000003</v>
      </c>
      <c r="P30" s="101">
        <v>107.1153</v>
      </c>
      <c r="Q30" s="101">
        <v>218.2122</v>
      </c>
      <c r="R30" s="101">
        <v>567.29880000000003</v>
      </c>
      <c r="S30" s="101">
        <v>963.75810000000001</v>
      </c>
      <c r="T30" s="101">
        <v>1901.3647000000001</v>
      </c>
      <c r="U30" s="101">
        <v>4157.8855000000003</v>
      </c>
      <c r="V30" s="101">
        <v>5592.4490999999998</v>
      </c>
      <c r="W30" s="101">
        <v>6799.7996999999996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1091.1159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951.06989999999996</v>
      </c>
      <c r="BJ30" s="101">
        <v>0</v>
      </c>
      <c r="BK30" s="101">
        <v>0</v>
      </c>
      <c r="BL30" s="101">
        <v>0</v>
      </c>
      <c r="BM30" s="101">
        <v>0</v>
      </c>
      <c r="BN30" s="101">
        <v>94.250500000000002</v>
      </c>
      <c r="BO30" s="101">
        <v>217.01419999999999</v>
      </c>
      <c r="BP30" s="101">
        <v>957.42470000000003</v>
      </c>
      <c r="BQ30" s="101">
        <v>1768.0646999999999</v>
      </c>
      <c r="BR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4.5187999999999997</v>
      </c>
      <c r="BZ30" s="101">
        <v>9.1769999999999996</v>
      </c>
      <c r="CA30" s="101">
        <v>20.115500000000001</v>
      </c>
      <c r="CB30" s="101">
        <v>50.909300000000002</v>
      </c>
      <c r="CC30" s="101">
        <v>110.364</v>
      </c>
      <c r="CD30" s="101">
        <v>226.45230000000001</v>
      </c>
      <c r="CE30" s="101">
        <v>577.76419999999996</v>
      </c>
      <c r="CF30" s="101">
        <v>1030.4255000000001</v>
      </c>
      <c r="CG30" s="101">
        <v>1905.5996</v>
      </c>
      <c r="CH30" s="101">
        <v>3995.3175000000001</v>
      </c>
      <c r="CI30" s="101">
        <v>5289.7272000000003</v>
      </c>
      <c r="CJ30" s="101">
        <v>6589.0213000000003</v>
      </c>
    </row>
    <row r="31" spans="1:88" x14ac:dyDescent="0.25">
      <c r="A31" s="101" t="s">
        <v>50</v>
      </c>
      <c r="B31" s="93"/>
      <c r="C31" s="101" t="s">
        <v>50</v>
      </c>
      <c r="D31" s="101" t="s">
        <v>240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49.976199999999999</v>
      </c>
      <c r="P31" s="101">
        <v>100.1909</v>
      </c>
      <c r="Q31" s="101">
        <v>197.51240000000001</v>
      </c>
      <c r="R31" s="101">
        <v>561.81269999999995</v>
      </c>
      <c r="S31" s="101">
        <v>997.70299999999997</v>
      </c>
      <c r="T31" s="101">
        <v>1985.6080999999999</v>
      </c>
      <c r="U31" s="101">
        <v>5119.7047000000002</v>
      </c>
      <c r="V31" s="101">
        <v>7711.9214000000002</v>
      </c>
      <c r="W31" s="101">
        <v>10849.7045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952.81960000000004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940.75340000000006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48.133000000000003</v>
      </c>
      <c r="CC31" s="101">
        <v>96.408000000000001</v>
      </c>
      <c r="CD31" s="101">
        <v>193.4068</v>
      </c>
      <c r="CE31" s="101">
        <v>553.24149999999997</v>
      </c>
      <c r="CF31" s="101">
        <v>949.52179999999998</v>
      </c>
      <c r="CG31" s="101">
        <v>1875.5836999999999</v>
      </c>
      <c r="CH31" s="101">
        <v>4838.0375000000004</v>
      </c>
      <c r="CI31" s="101">
        <v>7421.2384000000002</v>
      </c>
      <c r="CJ31" s="101">
        <v>10225.330599999999</v>
      </c>
    </row>
    <row r="32" spans="1:88" x14ac:dyDescent="0.25">
      <c r="A32" s="101" t="s">
        <v>152</v>
      </c>
      <c r="B32" s="88"/>
      <c r="C32" s="101" t="s">
        <v>152</v>
      </c>
      <c r="D32" s="101" t="s">
        <v>241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48.395499999999998</v>
      </c>
      <c r="P32" s="101">
        <v>100.5206</v>
      </c>
      <c r="Q32" s="101">
        <v>207.79329999999999</v>
      </c>
      <c r="R32" s="101">
        <v>502.78809999999999</v>
      </c>
      <c r="S32" s="101">
        <v>954.69240000000002</v>
      </c>
      <c r="T32" s="101">
        <v>1902.7807</v>
      </c>
      <c r="U32" s="101">
        <v>5126.2434000000003</v>
      </c>
      <c r="V32" s="101">
        <v>7530.2213000000002</v>
      </c>
      <c r="W32" s="101">
        <v>9810.2152000000006</v>
      </c>
      <c r="X32" s="101">
        <v>0</v>
      </c>
      <c r="Y32" s="101">
        <v>0</v>
      </c>
      <c r="Z32" s="101">
        <v>0</v>
      </c>
      <c r="AA32" s="101">
        <v>0</v>
      </c>
      <c r="AB32" s="101">
        <v>298.14069999999998</v>
      </c>
      <c r="AC32" s="101">
        <v>0</v>
      </c>
      <c r="AD32" s="101">
        <v>0</v>
      </c>
      <c r="AE32" s="101">
        <v>0</v>
      </c>
      <c r="AF32" s="101">
        <v>75.180300000000003</v>
      </c>
      <c r="AG32" s="101">
        <v>76.486199999999997</v>
      </c>
      <c r="AH32" s="101">
        <v>0</v>
      </c>
      <c r="AI32" s="101">
        <v>97.133600000000001</v>
      </c>
      <c r="AJ32" s="101">
        <v>128.64570000000001</v>
      </c>
      <c r="AK32" s="101">
        <v>100.2265</v>
      </c>
      <c r="AL32" s="101">
        <v>102.73860000000001</v>
      </c>
      <c r="AM32" s="101">
        <v>109.32899999999999</v>
      </c>
      <c r="AN32" s="101">
        <v>0</v>
      </c>
      <c r="AO32" s="101">
        <v>0</v>
      </c>
      <c r="AP32" s="101">
        <v>0</v>
      </c>
      <c r="AQ32" s="101">
        <v>0</v>
      </c>
      <c r="AR32" s="101">
        <v>1054.8602000000001</v>
      </c>
      <c r="AS32" s="101">
        <v>0</v>
      </c>
      <c r="AT32" s="101">
        <v>0</v>
      </c>
      <c r="AU32" s="101">
        <v>0</v>
      </c>
      <c r="AV32" s="101">
        <v>0</v>
      </c>
      <c r="AW32" s="101">
        <v>261.1628</v>
      </c>
      <c r="AX32" s="101">
        <v>357.233</v>
      </c>
      <c r="AY32" s="101">
        <v>146.78</v>
      </c>
      <c r="AZ32" s="101">
        <v>259.97329999999999</v>
      </c>
      <c r="BA32" s="101">
        <v>72.808499999999995</v>
      </c>
      <c r="BB32" s="101">
        <v>317.45260000000002</v>
      </c>
      <c r="BC32" s="101">
        <v>237.54580000000001</v>
      </c>
      <c r="BD32" s="101">
        <v>389.87630000000001</v>
      </c>
      <c r="BF32" s="101">
        <v>0</v>
      </c>
      <c r="BG32" s="101">
        <v>0</v>
      </c>
      <c r="BH32" s="101">
        <v>0</v>
      </c>
      <c r="BI32" s="101">
        <v>876.87149999999997</v>
      </c>
      <c r="BJ32" s="101">
        <v>0</v>
      </c>
      <c r="BK32" s="101">
        <v>0</v>
      </c>
      <c r="BL32" s="101">
        <v>0</v>
      </c>
      <c r="BM32" s="101">
        <v>0</v>
      </c>
      <c r="BN32" s="101">
        <v>350.58479999999997</v>
      </c>
      <c r="BO32" s="101">
        <v>327.82029999999997</v>
      </c>
      <c r="BP32" s="101">
        <v>1126.2511999999999</v>
      </c>
      <c r="BQ32" s="101">
        <v>2320.1280999999999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49.048200000000001</v>
      </c>
      <c r="CC32" s="101">
        <v>110.3338</v>
      </c>
      <c r="CD32" s="101">
        <v>204.16059999999999</v>
      </c>
      <c r="CE32" s="101">
        <v>535.07539999999995</v>
      </c>
      <c r="CF32" s="101">
        <v>947.61670000000004</v>
      </c>
      <c r="CG32" s="101">
        <v>1845.1523999999999</v>
      </c>
      <c r="CH32" s="101">
        <v>4705.6232</v>
      </c>
      <c r="CI32" s="101">
        <v>8023.5428000000002</v>
      </c>
      <c r="CJ32" s="101">
        <v>10095.7965</v>
      </c>
    </row>
    <row r="33" spans="1:88" x14ac:dyDescent="0.25">
      <c r="A33" s="101" t="s">
        <v>195</v>
      </c>
      <c r="B33" s="93"/>
      <c r="C33" s="101" t="s">
        <v>195</v>
      </c>
      <c r="D33" s="101" t="s">
        <v>242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1.903</v>
      </c>
      <c r="L33" s="101">
        <v>5.3379000000000003</v>
      </c>
      <c r="M33" s="101">
        <v>9.2142999999999997</v>
      </c>
      <c r="N33" s="101">
        <v>19.358799999999999</v>
      </c>
      <c r="O33" s="101">
        <v>45.631700000000002</v>
      </c>
      <c r="P33" s="101">
        <v>100.9526</v>
      </c>
      <c r="Q33" s="101">
        <v>206.4342</v>
      </c>
      <c r="R33" s="101">
        <v>535.90060000000005</v>
      </c>
      <c r="S33" s="101">
        <v>956.26020000000005</v>
      </c>
      <c r="T33" s="101">
        <v>1734.4529</v>
      </c>
      <c r="U33" s="101">
        <v>4173.3359</v>
      </c>
      <c r="V33" s="101">
        <v>6211.7966999999999</v>
      </c>
      <c r="W33" s="101">
        <v>8161.2313000000004</v>
      </c>
      <c r="X33" s="101">
        <v>0</v>
      </c>
      <c r="Y33" s="101">
        <v>0</v>
      </c>
      <c r="Z33" s="101">
        <v>0</v>
      </c>
      <c r="AA33" s="101">
        <v>0</v>
      </c>
      <c r="AB33" s="101">
        <v>33.866199999999999</v>
      </c>
      <c r="AC33" s="101">
        <v>3.6890000000000001</v>
      </c>
      <c r="AD33" s="101">
        <v>5.4366000000000003</v>
      </c>
      <c r="AE33" s="101">
        <v>4.0354000000000001</v>
      </c>
      <c r="AF33" s="101">
        <v>20.340399999999999</v>
      </c>
      <c r="AG33" s="101">
        <v>13.8056</v>
      </c>
      <c r="AH33" s="101">
        <v>4.5073999999999996</v>
      </c>
      <c r="AI33" s="101">
        <v>14.101699999999999</v>
      </c>
      <c r="AJ33" s="101">
        <v>21.423100000000002</v>
      </c>
      <c r="AK33" s="101">
        <v>18.927199999999999</v>
      </c>
      <c r="AL33" s="101">
        <v>13.7791</v>
      </c>
      <c r="AM33" s="101">
        <v>19.259799999999998</v>
      </c>
      <c r="AN33" s="101">
        <v>0</v>
      </c>
      <c r="AO33" s="101">
        <v>0</v>
      </c>
      <c r="AP33" s="101">
        <v>0</v>
      </c>
      <c r="AQ33" s="101">
        <v>0</v>
      </c>
      <c r="AR33" s="101">
        <v>938.85619999999994</v>
      </c>
      <c r="AS33" s="101">
        <v>0</v>
      </c>
      <c r="AT33" s="101">
        <v>0</v>
      </c>
      <c r="AU33" s="101">
        <v>0</v>
      </c>
      <c r="AV33" s="101">
        <v>0</v>
      </c>
      <c r="AW33" s="101">
        <v>25.856400000000001</v>
      </c>
      <c r="AX33" s="101">
        <v>22.088000000000001</v>
      </c>
      <c r="AY33" s="101">
        <v>22.558299999999999</v>
      </c>
      <c r="AZ33" s="101">
        <v>15.6991</v>
      </c>
      <c r="BA33" s="101">
        <v>6.4996</v>
      </c>
      <c r="BB33" s="101">
        <v>30.311499999999999</v>
      </c>
      <c r="BC33" s="101">
        <v>128.34909999999999</v>
      </c>
      <c r="BD33" s="101">
        <v>58.33</v>
      </c>
      <c r="BE33" s="101">
        <v>0</v>
      </c>
      <c r="BF33" s="101">
        <v>0</v>
      </c>
      <c r="BG33" s="101">
        <v>0</v>
      </c>
      <c r="BH33" s="101">
        <v>0</v>
      </c>
      <c r="BI33" s="101">
        <v>959.41049999999996</v>
      </c>
      <c r="BJ33" s="101">
        <v>0</v>
      </c>
      <c r="BK33" s="101">
        <v>0</v>
      </c>
      <c r="BL33" s="101">
        <v>0</v>
      </c>
      <c r="BM33" s="101">
        <v>0</v>
      </c>
      <c r="BN33" s="101">
        <v>331.52229999999997</v>
      </c>
      <c r="BO33" s="101">
        <v>223.2131</v>
      </c>
      <c r="BP33" s="101">
        <v>1093.9139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2.0785</v>
      </c>
      <c r="BY33" s="101">
        <v>5.3133999999999997</v>
      </c>
      <c r="BZ33" s="101">
        <v>9.7772000000000006</v>
      </c>
      <c r="CA33" s="101">
        <v>20.151</v>
      </c>
      <c r="CB33" s="101">
        <v>46.303100000000001</v>
      </c>
      <c r="CC33" s="101">
        <v>99.753299999999996</v>
      </c>
      <c r="CD33" s="101">
        <v>206.6317</v>
      </c>
      <c r="CE33" s="101">
        <v>562.20169999999996</v>
      </c>
      <c r="CF33" s="101">
        <v>940.79669999999999</v>
      </c>
      <c r="CG33" s="101">
        <v>1827.1641999999999</v>
      </c>
      <c r="CH33" s="101">
        <v>4278.7013999999999</v>
      </c>
      <c r="CI33" s="101">
        <v>6305.6337999999996</v>
      </c>
      <c r="CJ33" s="101">
        <v>8323.2512000000006</v>
      </c>
    </row>
    <row r="34" spans="1:88" x14ac:dyDescent="0.25">
      <c r="A34" s="101" t="s">
        <v>178</v>
      </c>
      <c r="B34" s="93"/>
      <c r="C34" s="101" t="s">
        <v>178</v>
      </c>
      <c r="D34" s="101" t="s">
        <v>243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4.6731999999999996</v>
      </c>
      <c r="M34" s="101">
        <v>9.2445000000000004</v>
      </c>
      <c r="N34" s="101">
        <v>19.475200000000001</v>
      </c>
      <c r="O34" s="101">
        <v>44.018500000000003</v>
      </c>
      <c r="P34" s="101">
        <v>99.588099999999997</v>
      </c>
      <c r="Q34" s="101">
        <v>210.471</v>
      </c>
      <c r="R34" s="101">
        <v>585.45389999999998</v>
      </c>
      <c r="S34" s="101">
        <v>1004.3259</v>
      </c>
      <c r="T34" s="101">
        <v>1946.7946999999999</v>
      </c>
      <c r="U34" s="101">
        <v>4904.2344999999996</v>
      </c>
      <c r="V34" s="101">
        <v>7373.1647000000003</v>
      </c>
      <c r="W34" s="101">
        <v>9752.3695000000007</v>
      </c>
      <c r="X34" s="101">
        <v>0</v>
      </c>
      <c r="Y34" s="101">
        <v>0</v>
      </c>
      <c r="Z34" s="101">
        <v>0</v>
      </c>
      <c r="AA34" s="101">
        <v>0</v>
      </c>
      <c r="AB34" s="101">
        <v>539.26289999999995</v>
      </c>
      <c r="AC34" s="101">
        <v>117.702</v>
      </c>
      <c r="AD34" s="101">
        <v>156.65350000000001</v>
      </c>
      <c r="AE34" s="101">
        <v>137.506</v>
      </c>
      <c r="AF34" s="101">
        <v>313.12369999999999</v>
      </c>
      <c r="AG34" s="101">
        <v>382.22710000000001</v>
      </c>
      <c r="AH34" s="101">
        <v>135.37370000000001</v>
      </c>
      <c r="AI34" s="101">
        <v>283.76409999999998</v>
      </c>
      <c r="AJ34" s="101">
        <v>321.95830000000001</v>
      </c>
      <c r="AK34" s="101">
        <v>321.23410000000001</v>
      </c>
      <c r="AL34" s="101">
        <v>277.78210000000001</v>
      </c>
      <c r="AM34" s="101">
        <v>281.11810000000003</v>
      </c>
      <c r="AN34" s="101">
        <v>0</v>
      </c>
      <c r="AO34" s="101">
        <v>0</v>
      </c>
      <c r="AP34" s="101">
        <v>0</v>
      </c>
      <c r="AQ34" s="101">
        <v>0</v>
      </c>
      <c r="AR34" s="101">
        <v>1000.6621</v>
      </c>
      <c r="AS34" s="101">
        <v>0</v>
      </c>
      <c r="AT34" s="101">
        <v>0</v>
      </c>
      <c r="AU34" s="101">
        <v>0</v>
      </c>
      <c r="AV34" s="101">
        <v>0</v>
      </c>
      <c r="AW34" s="101">
        <v>518.83590000000004</v>
      </c>
      <c r="AX34" s="101">
        <v>368.2355</v>
      </c>
      <c r="AY34" s="101">
        <v>417.3913</v>
      </c>
      <c r="AZ34" s="101">
        <v>401.53879999999998</v>
      </c>
      <c r="BA34" s="101">
        <v>199.19450000000001</v>
      </c>
      <c r="BB34" s="101">
        <v>466.59879999999998</v>
      </c>
      <c r="BC34" s="101">
        <v>391.83019999999999</v>
      </c>
      <c r="BD34" s="101">
        <v>506.66149999999999</v>
      </c>
      <c r="BF34" s="101">
        <v>0</v>
      </c>
      <c r="BG34" s="101">
        <v>0</v>
      </c>
      <c r="BH34" s="101">
        <v>0</v>
      </c>
      <c r="BI34" s="101">
        <v>1016.7545</v>
      </c>
      <c r="BJ34" s="101">
        <v>0</v>
      </c>
      <c r="BK34" s="101">
        <v>0</v>
      </c>
      <c r="BL34" s="101">
        <v>0</v>
      </c>
      <c r="BM34" s="101">
        <v>0</v>
      </c>
      <c r="BN34" s="101">
        <v>627.745</v>
      </c>
      <c r="BO34" s="101">
        <v>515.702</v>
      </c>
      <c r="BP34" s="101">
        <v>1310.9177999999999</v>
      </c>
      <c r="BQ34" s="101">
        <v>2281.6134000000002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5.0731000000000002</v>
      </c>
      <c r="BZ34" s="101">
        <v>8.7371999999999996</v>
      </c>
      <c r="CA34" s="101">
        <v>21.5138</v>
      </c>
      <c r="CB34" s="101">
        <v>44.959800000000001</v>
      </c>
      <c r="CC34" s="101">
        <v>104.40770000000001</v>
      </c>
      <c r="CD34" s="101">
        <v>211.1816</v>
      </c>
      <c r="CE34" s="101">
        <v>572.65959999999995</v>
      </c>
      <c r="CF34" s="101">
        <v>1010.7049</v>
      </c>
      <c r="CG34" s="101">
        <v>1990.7247</v>
      </c>
      <c r="CH34" s="101">
        <v>5035.1115</v>
      </c>
      <c r="CI34" s="101">
        <v>7439.9050999999999</v>
      </c>
      <c r="CJ34" s="101">
        <v>10371.2075</v>
      </c>
    </row>
    <row r="35" spans="1:88" x14ac:dyDescent="0.25">
      <c r="A35" s="101" t="s">
        <v>156</v>
      </c>
      <c r="B35" s="88"/>
      <c r="C35" s="101" t="s">
        <v>156</v>
      </c>
      <c r="D35" s="101" t="s">
        <v>244</v>
      </c>
      <c r="E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9.1514000000000006</v>
      </c>
      <c r="N35" s="101">
        <v>19.187899999999999</v>
      </c>
      <c r="O35" s="101">
        <v>49.1905</v>
      </c>
      <c r="P35" s="101">
        <v>103.1152</v>
      </c>
      <c r="Q35" s="101">
        <v>214.732</v>
      </c>
      <c r="R35" s="101">
        <v>528.79139999999995</v>
      </c>
      <c r="S35" s="101">
        <v>999.08119999999997</v>
      </c>
      <c r="T35" s="101">
        <v>1954.9323999999999</v>
      </c>
      <c r="U35" s="101">
        <v>4425.3379000000004</v>
      </c>
      <c r="V35" s="101">
        <v>6416.0065999999997</v>
      </c>
      <c r="W35" s="101">
        <v>8689.1193999999996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988.11260000000004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993.66949999999997</v>
      </c>
      <c r="BJ35" s="101">
        <v>0</v>
      </c>
      <c r="BK35" s="101">
        <v>0</v>
      </c>
      <c r="BL35" s="101">
        <v>0</v>
      </c>
      <c r="BM35" s="101">
        <v>0</v>
      </c>
      <c r="BN35" s="101">
        <v>82.246399999999994</v>
      </c>
      <c r="BO35" s="101">
        <v>203.36089999999999</v>
      </c>
      <c r="BP35" s="101">
        <v>500.33690000000001</v>
      </c>
      <c r="BQ35" s="101">
        <v>1996.6251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9.0582999999999991</v>
      </c>
      <c r="CA35" s="101">
        <v>19.5488</v>
      </c>
      <c r="CB35" s="101">
        <v>46.481900000000003</v>
      </c>
      <c r="CC35" s="101">
        <v>105.7165</v>
      </c>
      <c r="CD35" s="101">
        <v>213.6985</v>
      </c>
      <c r="CE35" s="101">
        <v>544.98180000000002</v>
      </c>
      <c r="CF35" s="101">
        <v>1006.042</v>
      </c>
      <c r="CG35" s="101">
        <v>1936.2902999999999</v>
      </c>
      <c r="CH35" s="101">
        <v>4437.0441000000001</v>
      </c>
      <c r="CI35" s="101">
        <v>6535.3904000000002</v>
      </c>
      <c r="CJ35" s="101">
        <v>8984.9891000000007</v>
      </c>
    </row>
    <row r="36" spans="1:88" x14ac:dyDescent="0.25">
      <c r="A36" s="101" t="s">
        <v>245</v>
      </c>
      <c r="B36" s="88"/>
      <c r="C36" s="101" t="s">
        <v>245</v>
      </c>
      <c r="D36" s="101" t="s">
        <v>246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5.5179</v>
      </c>
      <c r="M36" s="101">
        <v>10.218400000000001</v>
      </c>
      <c r="N36" s="101">
        <v>20.011199999999999</v>
      </c>
      <c r="O36" s="101">
        <v>44.275199999999998</v>
      </c>
      <c r="P36" s="101">
        <v>97.387</v>
      </c>
      <c r="Q36" s="101">
        <v>203.7217</v>
      </c>
      <c r="R36" s="101">
        <v>544.43169999999998</v>
      </c>
      <c r="S36" s="101">
        <v>958.26969999999994</v>
      </c>
      <c r="T36" s="101">
        <v>1926.0030999999999</v>
      </c>
      <c r="U36" s="101">
        <v>5051.1957000000002</v>
      </c>
      <c r="V36" s="101">
        <v>7787.3757999999998</v>
      </c>
      <c r="W36" s="101">
        <v>10419.950699999999</v>
      </c>
      <c r="X36" s="101">
        <v>0</v>
      </c>
      <c r="Y36" s="101">
        <v>0</v>
      </c>
      <c r="Z36" s="101">
        <v>0</v>
      </c>
      <c r="AA36" s="101">
        <v>0</v>
      </c>
      <c r="AB36" s="101">
        <v>346.0668</v>
      </c>
      <c r="AC36" s="101">
        <v>0</v>
      </c>
      <c r="AD36" s="101">
        <v>6.4143999999999997</v>
      </c>
      <c r="AE36" s="101">
        <v>0</v>
      </c>
      <c r="AF36" s="101">
        <v>97.938699999999997</v>
      </c>
      <c r="AG36" s="101">
        <v>100.3058</v>
      </c>
      <c r="AH36" s="101">
        <v>0</v>
      </c>
      <c r="AI36" s="101">
        <v>114.2013</v>
      </c>
      <c r="AJ36" s="101">
        <v>135.36670000000001</v>
      </c>
      <c r="AK36" s="101">
        <v>145.67740000000001</v>
      </c>
      <c r="AL36" s="101">
        <v>101.9281</v>
      </c>
      <c r="AM36" s="101">
        <v>168.8742</v>
      </c>
      <c r="AN36" s="101">
        <v>0</v>
      </c>
      <c r="AO36" s="101">
        <v>0</v>
      </c>
      <c r="AP36" s="101">
        <v>0</v>
      </c>
      <c r="AQ36" s="101">
        <v>0</v>
      </c>
      <c r="AR36" s="101">
        <v>966.36130000000003</v>
      </c>
      <c r="AS36" s="101">
        <v>0</v>
      </c>
      <c r="AT36" s="101">
        <v>0</v>
      </c>
      <c r="AU36" s="101">
        <v>0</v>
      </c>
      <c r="AV36" s="101">
        <v>0</v>
      </c>
      <c r="AW36" s="101">
        <v>262.31950000000001</v>
      </c>
      <c r="AX36" s="101">
        <v>315.90989999999999</v>
      </c>
      <c r="AY36" s="101">
        <v>172.16489999999999</v>
      </c>
      <c r="AZ36" s="101">
        <v>234.37469999999999</v>
      </c>
      <c r="BA36" s="101">
        <v>85.816400000000002</v>
      </c>
      <c r="BB36" s="101">
        <v>255.23490000000001</v>
      </c>
      <c r="BC36" s="101">
        <v>353.7627</v>
      </c>
      <c r="BD36" s="101">
        <v>433.48020000000002</v>
      </c>
      <c r="BE36" s="101">
        <v>0</v>
      </c>
      <c r="BF36" s="101">
        <v>0</v>
      </c>
      <c r="BG36" s="101">
        <v>0</v>
      </c>
      <c r="BH36" s="101">
        <v>0</v>
      </c>
      <c r="BI36" s="101">
        <v>962.28890000000001</v>
      </c>
      <c r="BJ36" s="101">
        <v>0</v>
      </c>
      <c r="BK36" s="101">
        <v>0</v>
      </c>
      <c r="BL36" s="101">
        <v>0</v>
      </c>
      <c r="BM36" s="101">
        <v>0</v>
      </c>
      <c r="BN36" s="101">
        <v>388.40980000000002</v>
      </c>
      <c r="BO36" s="101">
        <v>313.4699</v>
      </c>
      <c r="BP36" s="101">
        <v>1161.3203000000001</v>
      </c>
      <c r="BQ36" s="101">
        <v>2167.5551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5.5541999999999998</v>
      </c>
      <c r="BZ36" s="101">
        <v>9.1160999999999994</v>
      </c>
      <c r="CA36" s="101">
        <v>20.1646</v>
      </c>
      <c r="CB36" s="101">
        <v>44.246200000000002</v>
      </c>
      <c r="CC36" s="101">
        <v>100.79730000000001</v>
      </c>
      <c r="CD36" s="101">
        <v>206.8535</v>
      </c>
      <c r="CE36" s="101">
        <v>537.94600000000003</v>
      </c>
      <c r="CF36" s="101">
        <v>967.78309999999999</v>
      </c>
      <c r="CG36" s="101">
        <v>1902.7302</v>
      </c>
      <c r="CH36" s="101">
        <v>5113.777</v>
      </c>
      <c r="CI36" s="101">
        <v>8073.3360000000002</v>
      </c>
      <c r="CJ36" s="101">
        <v>11156.7286</v>
      </c>
    </row>
    <row r="37" spans="1:88" x14ac:dyDescent="0.25">
      <c r="A37" s="101" t="s">
        <v>12</v>
      </c>
      <c r="B37" s="93"/>
      <c r="C37" s="101" t="s">
        <v>12</v>
      </c>
      <c r="D37" s="101" t="s">
        <v>247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18.9177</v>
      </c>
      <c r="O37" s="101">
        <v>45.973999999999997</v>
      </c>
      <c r="P37" s="101">
        <v>101.4919</v>
      </c>
      <c r="Q37" s="101">
        <v>213.50620000000001</v>
      </c>
      <c r="R37" s="101">
        <v>562.13400000000001</v>
      </c>
      <c r="S37" s="101">
        <v>1002.5551</v>
      </c>
      <c r="T37" s="101">
        <v>1933.4597000000001</v>
      </c>
      <c r="U37" s="101">
        <v>4747.2879999999996</v>
      </c>
      <c r="V37" s="101">
        <v>6856.3976000000002</v>
      </c>
      <c r="W37" s="101">
        <v>8651.7114000000001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960.05430000000001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988.80909999999994</v>
      </c>
      <c r="BJ37" s="101">
        <v>0</v>
      </c>
      <c r="BK37" s="101">
        <v>0</v>
      </c>
      <c r="BL37" s="101">
        <v>0</v>
      </c>
      <c r="BM37" s="101">
        <v>0</v>
      </c>
      <c r="BN37" s="101">
        <v>83.710800000000006</v>
      </c>
      <c r="BO37" s="101">
        <v>210.13810000000001</v>
      </c>
      <c r="BP37" s="101">
        <v>1022.0001999999999</v>
      </c>
      <c r="BQ37" s="101">
        <v>1859.5223000000001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17.759</v>
      </c>
      <c r="CB37" s="101">
        <v>43.146500000000003</v>
      </c>
      <c r="CC37" s="101">
        <v>102.2868</v>
      </c>
      <c r="CD37" s="101">
        <v>218.1413</v>
      </c>
      <c r="CE37" s="101">
        <v>571.34140000000002</v>
      </c>
      <c r="CF37" s="101">
        <v>993.70069999999998</v>
      </c>
      <c r="CG37" s="101">
        <v>1915.5857000000001</v>
      </c>
      <c r="CH37" s="101">
        <v>4698.6329999999998</v>
      </c>
      <c r="CI37" s="101">
        <v>6739.6868000000004</v>
      </c>
      <c r="CJ37" s="101">
        <v>8575.9717999999993</v>
      </c>
    </row>
    <row r="38" spans="1:88" x14ac:dyDescent="0.25">
      <c r="A38" s="101" t="s">
        <v>211</v>
      </c>
      <c r="B38" s="93"/>
      <c r="C38" s="101" t="s">
        <v>211</v>
      </c>
      <c r="D38" s="101" t="s">
        <v>248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4.8619000000000003</v>
      </c>
      <c r="M38" s="101">
        <v>8.7446000000000002</v>
      </c>
      <c r="N38" s="101">
        <v>21.310199999999998</v>
      </c>
      <c r="O38" s="101">
        <v>50.860900000000001</v>
      </c>
      <c r="P38" s="101">
        <v>98.5364</v>
      </c>
      <c r="Q38" s="101">
        <v>220.9444</v>
      </c>
      <c r="R38" s="101">
        <v>461.7638</v>
      </c>
      <c r="S38" s="101">
        <v>941.30889999999999</v>
      </c>
      <c r="T38" s="101">
        <v>2239.5650999999998</v>
      </c>
      <c r="U38" s="101">
        <v>4945.9125000000004</v>
      </c>
      <c r="V38" s="101">
        <v>7634.201</v>
      </c>
      <c r="W38" s="101">
        <v>9850.9082999999991</v>
      </c>
      <c r="X38" s="101">
        <v>0</v>
      </c>
      <c r="Y38" s="101">
        <v>0</v>
      </c>
      <c r="Z38" s="101">
        <v>0</v>
      </c>
      <c r="AA38" s="101">
        <v>0</v>
      </c>
      <c r="AB38" s="101">
        <v>140.2261</v>
      </c>
      <c r="AC38" s="101">
        <v>0</v>
      </c>
      <c r="AD38" s="101">
        <v>0</v>
      </c>
      <c r="AE38" s="101">
        <v>0</v>
      </c>
      <c r="AF38" s="101">
        <v>49.645099999999999</v>
      </c>
      <c r="AG38" s="101">
        <v>32.871899999999997</v>
      </c>
      <c r="AH38" s="101">
        <v>0</v>
      </c>
      <c r="AI38" s="101">
        <v>41.825600000000001</v>
      </c>
      <c r="AJ38" s="101">
        <v>129.9194</v>
      </c>
      <c r="AK38" s="101">
        <v>100.22490000000001</v>
      </c>
      <c r="AL38" s="101">
        <v>162.75049999999999</v>
      </c>
      <c r="AM38" s="101">
        <v>116.7898</v>
      </c>
      <c r="AN38" s="101">
        <v>0</v>
      </c>
      <c r="AO38" s="101">
        <v>0</v>
      </c>
      <c r="AP38" s="101">
        <v>0</v>
      </c>
      <c r="AQ38" s="101">
        <v>0</v>
      </c>
      <c r="AR38" s="101">
        <v>979.82730000000004</v>
      </c>
      <c r="AS38" s="101">
        <v>0</v>
      </c>
      <c r="AT38" s="101">
        <v>0</v>
      </c>
      <c r="AU38" s="101">
        <v>0</v>
      </c>
      <c r="AV38" s="101">
        <v>0</v>
      </c>
      <c r="AW38" s="101">
        <v>101.6662</v>
      </c>
      <c r="AX38" s="101">
        <v>191.41120000000001</v>
      </c>
      <c r="AY38" s="101">
        <v>83.749099999999999</v>
      </c>
      <c r="AZ38" s="101">
        <v>212.14449999999999</v>
      </c>
      <c r="BA38" s="101">
        <v>52.8523</v>
      </c>
      <c r="BB38" s="101">
        <v>106.6486</v>
      </c>
      <c r="BC38" s="101">
        <v>183.48580000000001</v>
      </c>
      <c r="BD38" s="101">
        <v>190.5566</v>
      </c>
      <c r="BE38" s="101">
        <v>0</v>
      </c>
      <c r="BF38" s="101">
        <v>0</v>
      </c>
      <c r="BG38" s="101">
        <v>0</v>
      </c>
      <c r="BH38" s="101">
        <v>0</v>
      </c>
      <c r="BI38" s="101">
        <v>943.09</v>
      </c>
      <c r="BJ38" s="101">
        <v>0</v>
      </c>
      <c r="BK38" s="101">
        <v>0</v>
      </c>
      <c r="BL38" s="101">
        <v>0</v>
      </c>
      <c r="BM38" s="101">
        <v>0</v>
      </c>
      <c r="BN38" s="101">
        <v>239.26509999999999</v>
      </c>
      <c r="BO38" s="101">
        <v>280.90989999999999</v>
      </c>
      <c r="BP38" s="101">
        <v>1267.1025</v>
      </c>
      <c r="BQ38" s="101">
        <v>2293.3042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5.1913</v>
      </c>
      <c r="BZ38" s="101">
        <v>8.8994999999999997</v>
      </c>
      <c r="CA38" s="101">
        <v>20.976600000000001</v>
      </c>
      <c r="CB38" s="101">
        <v>50.311</v>
      </c>
      <c r="CC38" s="101">
        <v>98.889799999999994</v>
      </c>
      <c r="CD38" s="101">
        <v>217.935</v>
      </c>
      <c r="CE38" s="101">
        <v>452.70639999999997</v>
      </c>
      <c r="CF38" s="101">
        <v>969.09950000000003</v>
      </c>
      <c r="CG38" s="101">
        <v>2198.7811000000002</v>
      </c>
      <c r="CH38" s="101">
        <v>4867.7834000000003</v>
      </c>
      <c r="CI38" s="101">
        <v>7626.0631000000003</v>
      </c>
      <c r="CJ38" s="101">
        <v>9774.4452000000001</v>
      </c>
    </row>
    <row r="39" spans="1:88" x14ac:dyDescent="0.25">
      <c r="A39" s="101" t="s">
        <v>180</v>
      </c>
      <c r="B39" s="93"/>
      <c r="C39" s="101" t="s">
        <v>180</v>
      </c>
      <c r="D39" s="101" t="s">
        <v>249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18.2744</v>
      </c>
      <c r="O39" s="101">
        <v>44.4069</v>
      </c>
      <c r="P39" s="101">
        <v>103.02119999999999</v>
      </c>
      <c r="Q39" s="101">
        <v>211.84100000000001</v>
      </c>
      <c r="R39" s="101">
        <v>569.96969999999999</v>
      </c>
      <c r="S39" s="101">
        <v>971.5231</v>
      </c>
      <c r="T39" s="101">
        <v>1889.0705</v>
      </c>
      <c r="U39" s="101">
        <v>4555.3175000000001</v>
      </c>
      <c r="V39" s="101">
        <v>6787.9110000000001</v>
      </c>
      <c r="W39" s="101">
        <v>8792.8999000000003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1054.6860999999999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1048.3164999999999</v>
      </c>
      <c r="BJ39" s="101">
        <v>0</v>
      </c>
      <c r="BK39" s="101">
        <v>0</v>
      </c>
      <c r="BL39" s="101">
        <v>0</v>
      </c>
      <c r="BM39" s="101">
        <v>0</v>
      </c>
      <c r="BN39" s="101">
        <v>112.41249999999999</v>
      </c>
      <c r="BO39" s="101">
        <v>224.63910000000001</v>
      </c>
      <c r="BP39" s="101">
        <v>1117.1958</v>
      </c>
      <c r="BQ39" s="101">
        <v>1920.8689999999999</v>
      </c>
      <c r="BR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17.831900000000001</v>
      </c>
      <c r="CB39" s="101">
        <v>45.329599999999999</v>
      </c>
      <c r="CC39" s="101">
        <v>102.59399999999999</v>
      </c>
      <c r="CD39" s="101">
        <v>216.7766</v>
      </c>
      <c r="CE39" s="101">
        <v>577.40219999999999</v>
      </c>
      <c r="CF39" s="101">
        <v>1007.8656999999999</v>
      </c>
      <c r="CG39" s="101">
        <v>1964.0933</v>
      </c>
      <c r="CH39" s="101">
        <v>5004.384</v>
      </c>
      <c r="CI39" s="101">
        <v>7345.4656999999997</v>
      </c>
      <c r="CJ39" s="101">
        <v>9961.9946</v>
      </c>
    </row>
    <row r="40" spans="1:88" x14ac:dyDescent="0.25">
      <c r="A40" s="101" t="s">
        <v>250</v>
      </c>
      <c r="B40" s="101"/>
      <c r="C40" s="101" t="s">
        <v>250</v>
      </c>
      <c r="D40" s="101" t="s">
        <v>251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4.1189</v>
      </c>
      <c r="M40" s="101">
        <v>9.0896000000000008</v>
      </c>
      <c r="N40" s="101">
        <v>19.574300000000001</v>
      </c>
      <c r="O40" s="101">
        <v>47.235199999999999</v>
      </c>
      <c r="P40" s="101">
        <v>104.6032</v>
      </c>
      <c r="Q40" s="101">
        <v>211.8897</v>
      </c>
      <c r="R40" s="101">
        <v>573.67619999999999</v>
      </c>
      <c r="S40" s="101">
        <v>952.63620000000003</v>
      </c>
      <c r="T40" s="101">
        <v>1876.3219999999999</v>
      </c>
      <c r="U40" s="101">
        <v>4492.4434000000001</v>
      </c>
      <c r="V40" s="101">
        <v>6747.6409000000003</v>
      </c>
      <c r="W40" s="101">
        <v>8794.8273000000008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1111.8992000000001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1054.3098</v>
      </c>
      <c r="BJ40" s="101">
        <v>0</v>
      </c>
      <c r="BK40" s="101">
        <v>0</v>
      </c>
      <c r="BL40" s="101">
        <v>0</v>
      </c>
      <c r="BM40" s="101">
        <v>0</v>
      </c>
      <c r="BN40" s="101">
        <v>92.630099999999999</v>
      </c>
      <c r="BO40" s="101">
        <v>217.2405</v>
      </c>
      <c r="BP40" s="101">
        <v>1068.2037</v>
      </c>
      <c r="BQ40" s="101">
        <v>1999.5273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4.6505999999999998</v>
      </c>
      <c r="BZ40" s="101">
        <v>8.5673999999999992</v>
      </c>
      <c r="CA40" s="101">
        <v>20.5061</v>
      </c>
      <c r="CB40" s="101">
        <v>49.662999999999997</v>
      </c>
      <c r="CC40" s="101">
        <v>111.9265</v>
      </c>
      <c r="CD40" s="101">
        <v>224.99449999999999</v>
      </c>
      <c r="CE40" s="101">
        <v>584.71720000000005</v>
      </c>
      <c r="CF40" s="101">
        <v>996.39959999999996</v>
      </c>
      <c r="CG40" s="101">
        <v>1969.4295999999999</v>
      </c>
      <c r="CH40" s="101">
        <v>4846.8225000000002</v>
      </c>
      <c r="CI40" s="101">
        <v>7219.4656000000004</v>
      </c>
      <c r="CJ40" s="101">
        <v>9850.4068000000007</v>
      </c>
    </row>
    <row r="41" spans="1:88" x14ac:dyDescent="0.25">
      <c r="A41" s="101" t="s">
        <v>252</v>
      </c>
      <c r="B41" s="101"/>
      <c r="C41" s="101" t="s">
        <v>252</v>
      </c>
      <c r="D41" s="101" t="s">
        <v>253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542.48779999999999</v>
      </c>
      <c r="S41" s="101">
        <v>971.42349999999999</v>
      </c>
      <c r="T41" s="101">
        <v>1925.4737</v>
      </c>
      <c r="U41" s="101">
        <v>4678.7392</v>
      </c>
      <c r="V41" s="101">
        <v>7422.2757000000001</v>
      </c>
      <c r="W41" s="101">
        <v>9917.8359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818.02499999999998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888.12019999999995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897.23429999999996</v>
      </c>
      <c r="BQ41" s="101">
        <v>2059.0565999999999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507.5215</v>
      </c>
      <c r="CF41" s="101">
        <v>989.875</v>
      </c>
      <c r="CG41" s="101">
        <v>2039.6371999999999</v>
      </c>
      <c r="CH41" s="101">
        <v>4886.6755999999996</v>
      </c>
      <c r="CI41" s="101">
        <v>7494.5604999999996</v>
      </c>
      <c r="CJ41" s="101">
        <v>10623.4944</v>
      </c>
    </row>
    <row r="42" spans="1:88" x14ac:dyDescent="0.25">
      <c r="A42" s="101" t="s">
        <v>58</v>
      </c>
      <c r="B42" s="101"/>
      <c r="C42" s="101" t="s">
        <v>58</v>
      </c>
      <c r="D42" s="101" t="s">
        <v>254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5.1528999999999998</v>
      </c>
      <c r="M42" s="101">
        <v>9.0023999999999997</v>
      </c>
      <c r="N42" s="101">
        <v>19.9115</v>
      </c>
      <c r="O42" s="101">
        <v>45.768799999999999</v>
      </c>
      <c r="P42" s="101">
        <v>98.260999999999996</v>
      </c>
      <c r="Q42" s="101">
        <v>212.07419999999999</v>
      </c>
      <c r="R42" s="101">
        <v>563.34400000000005</v>
      </c>
      <c r="S42" s="101">
        <v>990.13850000000002</v>
      </c>
      <c r="T42" s="101">
        <v>1959.6799000000001</v>
      </c>
      <c r="U42" s="101">
        <v>4904.8658999999998</v>
      </c>
      <c r="V42" s="101">
        <v>7458.2094999999999</v>
      </c>
      <c r="W42" s="101">
        <v>10001.873799999999</v>
      </c>
      <c r="X42" s="101">
        <v>0</v>
      </c>
      <c r="Y42" s="101">
        <v>0</v>
      </c>
      <c r="Z42" s="101">
        <v>0</v>
      </c>
      <c r="AA42" s="101">
        <v>0</v>
      </c>
      <c r="AB42" s="101">
        <v>446.82150000000001</v>
      </c>
      <c r="AC42" s="101">
        <v>13.7585</v>
      </c>
      <c r="AD42" s="101">
        <v>22.907299999999999</v>
      </c>
      <c r="AE42" s="101">
        <v>14.4076</v>
      </c>
      <c r="AF42" s="101">
        <v>174.98330000000001</v>
      </c>
      <c r="AG42" s="101">
        <v>214.97749999999999</v>
      </c>
      <c r="AH42" s="101">
        <v>14.7141</v>
      </c>
      <c r="AI42" s="101">
        <v>207.97649999999999</v>
      </c>
      <c r="AJ42" s="101">
        <v>190.5412</v>
      </c>
      <c r="AK42" s="101">
        <v>208.81389999999999</v>
      </c>
      <c r="AL42" s="101">
        <v>150.82300000000001</v>
      </c>
      <c r="AM42" s="101">
        <v>237.32740000000001</v>
      </c>
      <c r="AN42" s="101">
        <v>0</v>
      </c>
      <c r="AO42" s="101">
        <v>0</v>
      </c>
      <c r="AP42" s="101">
        <v>0</v>
      </c>
      <c r="AQ42" s="101">
        <v>0</v>
      </c>
      <c r="AR42" s="101">
        <v>1038.1750999999999</v>
      </c>
      <c r="AS42" s="101">
        <v>0</v>
      </c>
      <c r="AT42" s="101">
        <v>0</v>
      </c>
      <c r="AU42" s="101">
        <v>0</v>
      </c>
      <c r="AV42" s="101">
        <v>0</v>
      </c>
      <c r="AW42" s="101">
        <v>695.50689999999997</v>
      </c>
      <c r="AX42" s="101">
        <v>742.28030000000001</v>
      </c>
      <c r="AY42" s="101">
        <v>490.76139999999998</v>
      </c>
      <c r="AZ42" s="101">
        <v>502.10599999999999</v>
      </c>
      <c r="BA42" s="101">
        <v>144.7799</v>
      </c>
      <c r="BB42" s="101">
        <v>445.20800000000003</v>
      </c>
      <c r="BC42" s="101">
        <v>400.51</v>
      </c>
      <c r="BD42" s="101">
        <v>579.04920000000004</v>
      </c>
      <c r="BE42" s="101">
        <v>0</v>
      </c>
      <c r="BF42" s="101">
        <v>0</v>
      </c>
      <c r="BG42" s="101">
        <v>0</v>
      </c>
      <c r="BH42" s="101">
        <v>0</v>
      </c>
      <c r="BI42" s="101">
        <v>979.37490000000003</v>
      </c>
      <c r="BJ42" s="101">
        <v>0</v>
      </c>
      <c r="BK42" s="101">
        <v>0</v>
      </c>
      <c r="BL42" s="101">
        <v>0</v>
      </c>
      <c r="BM42" s="101">
        <v>0</v>
      </c>
      <c r="BN42" s="101">
        <v>550.55179999999996</v>
      </c>
      <c r="BO42" s="101">
        <v>376.94749999999999</v>
      </c>
      <c r="BP42" s="101">
        <v>1154.2167999999999</v>
      </c>
      <c r="BQ42" s="101">
        <v>2320.8568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5.4203999999999999</v>
      </c>
      <c r="BZ42" s="101">
        <v>9.2934999999999999</v>
      </c>
      <c r="CA42" s="101">
        <v>19.886600000000001</v>
      </c>
      <c r="CB42" s="101">
        <v>46.223799999999997</v>
      </c>
      <c r="CC42" s="101">
        <v>101.4721</v>
      </c>
      <c r="CD42" s="101">
        <v>207.25819999999999</v>
      </c>
      <c r="CE42" s="101">
        <v>540.55380000000002</v>
      </c>
      <c r="CF42" s="101">
        <v>971.65150000000006</v>
      </c>
      <c r="CG42" s="101">
        <v>1986.8653999999999</v>
      </c>
      <c r="CH42" s="101">
        <v>4996.1895999999997</v>
      </c>
      <c r="CI42" s="101">
        <v>7578.5429999999997</v>
      </c>
      <c r="CJ42" s="101">
        <v>10038.3596</v>
      </c>
    </row>
    <row r="43" spans="1:88" x14ac:dyDescent="0.25">
      <c r="A43" s="101" t="s">
        <v>199</v>
      </c>
      <c r="B43" s="101"/>
      <c r="C43" s="101" t="s">
        <v>199</v>
      </c>
      <c r="D43" s="101" t="s">
        <v>255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47.497999999999998</v>
      </c>
      <c r="P43" s="101">
        <v>103.41630000000001</v>
      </c>
      <c r="Q43" s="101">
        <v>208.0164</v>
      </c>
      <c r="R43" s="101">
        <v>513.49099999999999</v>
      </c>
      <c r="S43" s="101">
        <v>929.38739999999996</v>
      </c>
      <c r="T43" s="101">
        <v>1895.2376999999999</v>
      </c>
      <c r="U43" s="101">
        <v>5135.5934999999999</v>
      </c>
      <c r="V43" s="101">
        <v>7598.5045</v>
      </c>
      <c r="W43" s="101">
        <v>10081.822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956.74199999999996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906.21439999999996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1813.1731</v>
      </c>
      <c r="BR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51.994999999999997</v>
      </c>
      <c r="CC43" s="101">
        <v>102.1283</v>
      </c>
      <c r="CD43" s="101">
        <v>203.77379999999999</v>
      </c>
      <c r="CE43" s="101">
        <v>533.92269999999996</v>
      </c>
      <c r="CF43" s="101">
        <v>944.7758</v>
      </c>
      <c r="CG43" s="101">
        <v>1868.4689000000001</v>
      </c>
      <c r="CH43" s="101">
        <v>5006.5433000000003</v>
      </c>
      <c r="CI43" s="101">
        <v>7428.3688000000002</v>
      </c>
      <c r="CJ43" s="101">
        <v>10047.0566</v>
      </c>
    </row>
    <row r="44" spans="1:88" x14ac:dyDescent="0.25">
      <c r="A44" s="101" t="s">
        <v>62</v>
      </c>
      <c r="B44" s="101"/>
      <c r="C44" s="101" t="s">
        <v>62</v>
      </c>
      <c r="D44" s="101" t="s">
        <v>256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41.098799999999997</v>
      </c>
      <c r="P44" s="101">
        <v>98.164699999999996</v>
      </c>
      <c r="Q44" s="101">
        <v>213.88149999999999</v>
      </c>
      <c r="R44" s="101">
        <v>551.20960000000002</v>
      </c>
      <c r="S44" s="101">
        <v>1017.003</v>
      </c>
      <c r="T44" s="101">
        <v>1998.2462</v>
      </c>
      <c r="U44" s="101">
        <v>4838.8149000000003</v>
      </c>
      <c r="V44" s="101">
        <v>7597.3721999999998</v>
      </c>
      <c r="W44" s="101">
        <v>9810.7736000000004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1011.6833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1026.5771999999999</v>
      </c>
      <c r="BJ44" s="101">
        <v>0</v>
      </c>
      <c r="BK44" s="101">
        <v>0</v>
      </c>
      <c r="BM44" s="101">
        <v>0</v>
      </c>
      <c r="BN44" s="101">
        <v>113.82510000000001</v>
      </c>
      <c r="BO44" s="101">
        <v>240.3991</v>
      </c>
      <c r="BP44" s="101">
        <v>513.45410000000004</v>
      </c>
      <c r="BQ44" s="101">
        <v>1987.3043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42.544499999999999</v>
      </c>
      <c r="CC44" s="101">
        <v>100.27800000000001</v>
      </c>
      <c r="CD44" s="101">
        <v>217.5635</v>
      </c>
      <c r="CE44" s="101">
        <v>548.16340000000002</v>
      </c>
      <c r="CF44" s="101">
        <v>1008.0833</v>
      </c>
      <c r="CG44" s="101">
        <v>1993.5120999999999</v>
      </c>
      <c r="CH44" s="101">
        <v>4907.2299999999996</v>
      </c>
      <c r="CI44" s="101">
        <v>7526.8342000000002</v>
      </c>
      <c r="CJ44" s="101">
        <v>9503.1005000000005</v>
      </c>
    </row>
    <row r="45" spans="1:88" x14ac:dyDescent="0.25">
      <c r="A45" s="101" t="s">
        <v>184</v>
      </c>
      <c r="B45" s="101"/>
      <c r="C45" s="101" t="s">
        <v>184</v>
      </c>
      <c r="D45" s="101" t="s">
        <v>257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0.90049999999999997</v>
      </c>
      <c r="K45" s="101">
        <v>1.7777000000000001</v>
      </c>
      <c r="L45" s="101">
        <v>4.9248000000000003</v>
      </c>
      <c r="M45" s="101">
        <v>9.5160999999999998</v>
      </c>
      <c r="N45" s="101">
        <v>20.5321</v>
      </c>
      <c r="O45" s="101">
        <v>46.433999999999997</v>
      </c>
      <c r="P45" s="101">
        <v>103.7754</v>
      </c>
      <c r="Q45" s="101">
        <v>214.99940000000001</v>
      </c>
      <c r="R45" s="101">
        <v>585.04020000000003</v>
      </c>
      <c r="S45" s="101">
        <v>1003.8409</v>
      </c>
      <c r="T45" s="101">
        <v>1992.1839</v>
      </c>
      <c r="U45" s="101">
        <v>5026.9345999999996</v>
      </c>
      <c r="V45" s="101">
        <v>7282.8513000000003</v>
      </c>
      <c r="W45" s="101">
        <v>9383.1882999999998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1018.1233999999999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1023.8476000000001</v>
      </c>
      <c r="BJ45" s="101">
        <v>0</v>
      </c>
      <c r="BK45" s="101">
        <v>0</v>
      </c>
      <c r="BL45" s="101">
        <v>0</v>
      </c>
      <c r="BM45" s="101">
        <v>0</v>
      </c>
      <c r="BN45" s="101">
        <v>91.593699999999998</v>
      </c>
      <c r="BO45" s="101">
        <v>229.0985</v>
      </c>
      <c r="BP45" s="101">
        <v>1083.8408999999999</v>
      </c>
      <c r="BQ45" s="101">
        <v>2184.2912000000001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0.8962</v>
      </c>
      <c r="BX45" s="101">
        <v>1.7982</v>
      </c>
      <c r="BY45" s="101">
        <v>5.0773999999999999</v>
      </c>
      <c r="BZ45" s="101">
        <v>9.6469000000000005</v>
      </c>
      <c r="CA45" s="101">
        <v>20.493600000000001</v>
      </c>
      <c r="CB45" s="101">
        <v>47.288699999999999</v>
      </c>
      <c r="CC45" s="101">
        <v>104.983</v>
      </c>
      <c r="CD45" s="101">
        <v>216.45740000000001</v>
      </c>
      <c r="CE45" s="101">
        <v>580.89850000000001</v>
      </c>
      <c r="CF45" s="101">
        <v>1018.2608</v>
      </c>
      <c r="CG45" s="101">
        <v>1993.3938000000001</v>
      </c>
      <c r="CH45" s="101">
        <v>5106.5717999999997</v>
      </c>
      <c r="CI45" s="101">
        <v>7376.5228999999999</v>
      </c>
      <c r="CJ45" s="101">
        <v>9670.1597000000002</v>
      </c>
    </row>
    <row r="46" spans="1:88" x14ac:dyDescent="0.25">
      <c r="A46" s="101" t="s">
        <v>209</v>
      </c>
      <c r="B46" s="101"/>
      <c r="C46" s="101" t="s">
        <v>209</v>
      </c>
      <c r="D46" s="101" t="s">
        <v>258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22.352</v>
      </c>
      <c r="O46" s="101">
        <v>44.939100000000003</v>
      </c>
      <c r="P46" s="101">
        <v>98.6036</v>
      </c>
      <c r="Q46" s="101">
        <v>197.18459999999999</v>
      </c>
      <c r="R46" s="101">
        <v>516.875</v>
      </c>
      <c r="S46" s="101">
        <v>911.20799999999997</v>
      </c>
      <c r="T46" s="101">
        <v>1865.1895999999999</v>
      </c>
      <c r="U46" s="101">
        <v>4907.1178</v>
      </c>
      <c r="V46" s="101">
        <v>7310.2163</v>
      </c>
      <c r="W46" s="101">
        <v>10188.487999999999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  <c r="AF46" s="101">
        <v>0</v>
      </c>
      <c r="AG46" s="101">
        <v>0</v>
      </c>
      <c r="AH46" s="101">
        <v>0</v>
      </c>
      <c r="AI46" s="101">
        <v>0</v>
      </c>
      <c r="AJ46" s="101">
        <v>0</v>
      </c>
      <c r="AK46" s="101">
        <v>0</v>
      </c>
      <c r="AL46" s="101">
        <v>0</v>
      </c>
      <c r="AM46" s="101">
        <v>0</v>
      </c>
      <c r="AN46" s="101">
        <v>0</v>
      </c>
      <c r="AO46" s="101">
        <v>0</v>
      </c>
      <c r="AP46" s="101">
        <v>0</v>
      </c>
      <c r="AQ46" s="101">
        <v>0</v>
      </c>
      <c r="AR46" s="101">
        <v>984.09100000000001</v>
      </c>
      <c r="AS46" s="101">
        <v>0</v>
      </c>
      <c r="AT46" s="101">
        <v>0</v>
      </c>
      <c r="AU46" s="101">
        <v>0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0</v>
      </c>
      <c r="BB46" s="101">
        <v>0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946.36239999999998</v>
      </c>
      <c r="BJ46" s="101">
        <v>0</v>
      </c>
      <c r="BK46" s="101">
        <v>0</v>
      </c>
      <c r="BL46" s="101">
        <v>0</v>
      </c>
      <c r="BM46" s="101">
        <v>0</v>
      </c>
      <c r="BN46" s="101">
        <v>101.5719</v>
      </c>
      <c r="BO46" s="101">
        <v>231.1388</v>
      </c>
      <c r="BP46" s="101">
        <v>1049.1237000000001</v>
      </c>
      <c r="BQ46" s="101">
        <v>1987.2149999999999</v>
      </c>
      <c r="BR46" s="101">
        <v>0</v>
      </c>
      <c r="BS46" s="101">
        <v>0</v>
      </c>
      <c r="BT46" s="101">
        <v>0</v>
      </c>
      <c r="BU46" s="101">
        <v>0</v>
      </c>
      <c r="BV46" s="101">
        <v>0</v>
      </c>
      <c r="BW46" s="101">
        <v>0</v>
      </c>
      <c r="BX46" s="101">
        <v>0</v>
      </c>
      <c r="BY46" s="101">
        <v>0</v>
      </c>
      <c r="BZ46" s="101">
        <v>0</v>
      </c>
      <c r="CA46" s="101">
        <v>23.7669</v>
      </c>
      <c r="CB46" s="101">
        <v>45.974800000000002</v>
      </c>
      <c r="CC46" s="101">
        <v>103.4396</v>
      </c>
      <c r="CD46" s="101">
        <v>201.2747</v>
      </c>
      <c r="CE46" s="101">
        <v>545.06209999999999</v>
      </c>
      <c r="CF46" s="101">
        <v>947.51049999999998</v>
      </c>
      <c r="CG46" s="101">
        <v>1899.7503999999999</v>
      </c>
      <c r="CH46" s="101">
        <v>4797.3717999999999</v>
      </c>
      <c r="CI46" s="101">
        <v>7565.2731999999996</v>
      </c>
      <c r="CJ46" s="101">
        <v>10548.401900000001</v>
      </c>
    </row>
    <row r="47" spans="1:88" x14ac:dyDescent="0.25">
      <c r="A47" s="101" t="s">
        <v>154</v>
      </c>
      <c r="B47" s="101"/>
      <c r="C47" s="101" t="s">
        <v>154</v>
      </c>
      <c r="D47" s="101" t="s">
        <v>259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  <c r="W47" s="101">
        <v>0</v>
      </c>
      <c r="BV47" s="101">
        <v>0</v>
      </c>
      <c r="BW47" s="101">
        <v>0</v>
      </c>
      <c r="BX47" s="101">
        <v>0</v>
      </c>
      <c r="BY47" s="101">
        <v>0</v>
      </c>
      <c r="BZ47" s="101">
        <v>0</v>
      </c>
      <c r="CA47" s="101">
        <v>0</v>
      </c>
      <c r="CB47" s="101">
        <v>0</v>
      </c>
      <c r="CC47" s="101">
        <v>0</v>
      </c>
      <c r="CD47" s="101">
        <v>0</v>
      </c>
      <c r="CE47" s="101">
        <v>0</v>
      </c>
      <c r="CF47" s="101">
        <v>0</v>
      </c>
      <c r="CG47" s="101">
        <v>0</v>
      </c>
      <c r="CH47" s="101">
        <v>0</v>
      </c>
      <c r="CI47" s="101">
        <v>0</v>
      </c>
      <c r="CJ47" s="101">
        <v>0</v>
      </c>
    </row>
    <row r="48" spans="1:88" x14ac:dyDescent="0.25">
      <c r="A48" s="101" t="s">
        <v>176</v>
      </c>
      <c r="B48" s="101"/>
      <c r="C48" s="101" t="s">
        <v>176</v>
      </c>
      <c r="D48" s="101" t="s">
        <v>260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10.4716</v>
      </c>
      <c r="N48" s="101">
        <v>20.703499999999998</v>
      </c>
      <c r="O48" s="101">
        <v>46.276000000000003</v>
      </c>
      <c r="P48" s="101">
        <v>98.941900000000004</v>
      </c>
      <c r="Q48" s="101">
        <v>204.90639999999999</v>
      </c>
      <c r="R48" s="101">
        <v>561.21969999999999</v>
      </c>
      <c r="S48" s="101">
        <v>964.45190000000002</v>
      </c>
      <c r="T48" s="101">
        <v>1879.8373999999999</v>
      </c>
      <c r="U48" s="101">
        <v>5062.0780999999997</v>
      </c>
      <c r="V48" s="101">
        <v>7597.5132000000003</v>
      </c>
      <c r="W48" s="101">
        <v>10455.5723</v>
      </c>
      <c r="X48" s="101">
        <v>0</v>
      </c>
      <c r="Y48" s="101">
        <v>0</v>
      </c>
      <c r="Z48" s="101">
        <v>0</v>
      </c>
      <c r="AA48" s="101">
        <v>0</v>
      </c>
      <c r="AB48" s="101">
        <v>422.53910000000002</v>
      </c>
      <c r="AC48" s="101">
        <v>66.464100000000002</v>
      </c>
      <c r="AD48" s="101">
        <v>86.006699999999995</v>
      </c>
      <c r="AE48" s="101">
        <v>62.3581</v>
      </c>
      <c r="AF48" s="101">
        <v>329.4101</v>
      </c>
      <c r="AG48" s="101">
        <v>327.47980000000001</v>
      </c>
      <c r="AH48" s="101">
        <v>88.434899999999999</v>
      </c>
      <c r="AI48" s="101">
        <v>350.30869999999999</v>
      </c>
      <c r="AJ48" s="101">
        <v>281.0104</v>
      </c>
      <c r="AK48" s="101">
        <v>230.548</v>
      </c>
      <c r="AL48" s="101">
        <v>219.12389999999999</v>
      </c>
      <c r="AM48" s="101">
        <v>270.8236</v>
      </c>
      <c r="AN48" s="101">
        <v>0</v>
      </c>
      <c r="AO48" s="101">
        <v>0</v>
      </c>
      <c r="AP48" s="101">
        <v>0</v>
      </c>
      <c r="AQ48" s="101">
        <v>0</v>
      </c>
      <c r="AR48" s="101">
        <v>966.53369999999995</v>
      </c>
      <c r="AS48" s="101">
        <v>0</v>
      </c>
      <c r="AT48" s="101">
        <v>0</v>
      </c>
      <c r="AU48" s="101">
        <v>0</v>
      </c>
      <c r="AV48" s="101">
        <v>0</v>
      </c>
      <c r="AW48" s="101">
        <v>396.875</v>
      </c>
      <c r="AX48" s="101">
        <v>452.33010000000002</v>
      </c>
      <c r="AY48" s="101">
        <v>274.0204</v>
      </c>
      <c r="AZ48" s="101">
        <v>429.91910000000001</v>
      </c>
      <c r="BA48" s="101">
        <v>261.27960000000002</v>
      </c>
      <c r="BB48" s="101">
        <v>291.55860000000001</v>
      </c>
      <c r="BC48" s="101">
        <v>333.32470000000001</v>
      </c>
      <c r="BD48" s="101">
        <v>465.50729999999999</v>
      </c>
      <c r="BE48" s="101">
        <v>0</v>
      </c>
      <c r="BF48" s="101">
        <v>0</v>
      </c>
      <c r="BG48" s="101">
        <v>0</v>
      </c>
      <c r="BH48" s="101">
        <v>0</v>
      </c>
      <c r="BI48" s="101">
        <v>962.3972</v>
      </c>
      <c r="BJ48" s="101">
        <v>0</v>
      </c>
      <c r="BK48" s="101">
        <v>0</v>
      </c>
      <c r="BL48" s="101">
        <v>0</v>
      </c>
      <c r="BM48" s="101">
        <v>0</v>
      </c>
      <c r="BN48" s="101">
        <v>440.73849999999999</v>
      </c>
      <c r="BO48" s="101">
        <v>518.55460000000005</v>
      </c>
      <c r="BP48" s="101">
        <v>1275.8793000000001</v>
      </c>
      <c r="BQ48" s="101">
        <v>2371.5192000000002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0</v>
      </c>
      <c r="BX48" s="101">
        <v>0</v>
      </c>
      <c r="BY48" s="101">
        <v>0</v>
      </c>
      <c r="BZ48" s="101">
        <v>10.1305</v>
      </c>
      <c r="CA48" s="101">
        <v>22.0716</v>
      </c>
      <c r="CB48" s="101">
        <v>43.358899999999998</v>
      </c>
      <c r="CC48" s="101">
        <v>97.316900000000004</v>
      </c>
      <c r="CD48" s="101">
        <v>206.52809999999999</v>
      </c>
      <c r="CE48" s="101">
        <v>547.35659999999996</v>
      </c>
      <c r="CF48" s="101">
        <v>937.31970000000001</v>
      </c>
      <c r="CG48" s="101">
        <v>1855.3887</v>
      </c>
      <c r="CH48" s="101">
        <v>4708.0654000000004</v>
      </c>
      <c r="CI48" s="101">
        <v>7391.9475000000002</v>
      </c>
      <c r="CJ48" s="101">
        <v>10038.544099999999</v>
      </c>
    </row>
    <row r="49" spans="1:88" x14ac:dyDescent="0.25">
      <c r="A49" s="101" t="s">
        <v>149</v>
      </c>
      <c r="B49" s="101"/>
      <c r="C49" s="101" t="s">
        <v>149</v>
      </c>
      <c r="D49" s="101" t="s">
        <v>261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16.789100000000001</v>
      </c>
      <c r="O49" s="101">
        <v>44.710500000000003</v>
      </c>
      <c r="P49" s="101">
        <v>102.0423</v>
      </c>
      <c r="Q49" s="101">
        <v>214.9237</v>
      </c>
      <c r="R49" s="101">
        <v>590.93920000000003</v>
      </c>
      <c r="S49" s="101">
        <v>1032.1848</v>
      </c>
      <c r="T49" s="101">
        <v>2045.6031</v>
      </c>
      <c r="U49" s="101">
        <v>4869.2882</v>
      </c>
      <c r="V49" s="101">
        <v>7402.2157999999999</v>
      </c>
      <c r="W49" s="101">
        <v>10147.6685</v>
      </c>
      <c r="X49" s="101">
        <v>0</v>
      </c>
      <c r="Y49" s="101">
        <v>0</v>
      </c>
      <c r="Z49" s="101">
        <v>0</v>
      </c>
      <c r="AA49" s="101">
        <v>0</v>
      </c>
      <c r="AB49" s="101">
        <v>35.636400000000002</v>
      </c>
      <c r="AC49" s="101">
        <v>0</v>
      </c>
      <c r="AD49" s="101">
        <v>0</v>
      </c>
      <c r="AE49" s="101">
        <v>0</v>
      </c>
      <c r="AF49" s="101">
        <v>0</v>
      </c>
      <c r="AG49" s="101">
        <v>0</v>
      </c>
      <c r="AH49" s="101">
        <v>0</v>
      </c>
      <c r="AI49" s="101">
        <v>0</v>
      </c>
      <c r="AJ49" s="101">
        <v>0</v>
      </c>
      <c r="AK49" s="101">
        <v>0</v>
      </c>
      <c r="AL49" s="101">
        <v>0</v>
      </c>
      <c r="AM49" s="101">
        <v>0</v>
      </c>
      <c r="AN49" s="101">
        <v>0</v>
      </c>
      <c r="AO49" s="101">
        <v>0</v>
      </c>
      <c r="AP49" s="101">
        <v>0</v>
      </c>
      <c r="AQ49" s="101">
        <v>0</v>
      </c>
      <c r="AR49" s="101">
        <v>1079.3409999999999</v>
      </c>
      <c r="AS49" s="101">
        <v>0</v>
      </c>
      <c r="AT49" s="101">
        <v>0</v>
      </c>
      <c r="AU49" s="101">
        <v>0</v>
      </c>
      <c r="AV49" s="101">
        <v>0</v>
      </c>
      <c r="AW49" s="101">
        <v>38.869100000000003</v>
      </c>
      <c r="AX49" s="101">
        <v>38.258099999999999</v>
      </c>
      <c r="AY49" s="101">
        <v>0</v>
      </c>
      <c r="AZ49" s="101">
        <v>31.3918</v>
      </c>
      <c r="BA49" s="101">
        <v>0</v>
      </c>
      <c r="BB49" s="101">
        <v>0</v>
      </c>
      <c r="BC49" s="101">
        <v>28.469200000000001</v>
      </c>
      <c r="BD49" s="101">
        <v>36.183900000000001</v>
      </c>
      <c r="BE49" s="101">
        <v>0</v>
      </c>
      <c r="BG49" s="101">
        <v>0</v>
      </c>
      <c r="BH49" s="101">
        <v>0</v>
      </c>
      <c r="BI49" s="101">
        <v>994.77750000000003</v>
      </c>
      <c r="BJ49" s="101">
        <v>0</v>
      </c>
      <c r="BK49" s="101">
        <v>0</v>
      </c>
      <c r="BL49" s="101">
        <v>0</v>
      </c>
      <c r="BM49" s="101">
        <v>0</v>
      </c>
      <c r="BN49" s="101">
        <v>115.8685</v>
      </c>
      <c r="BO49" s="101">
        <v>236.5222</v>
      </c>
      <c r="BP49" s="101">
        <v>1143.1463000000001</v>
      </c>
      <c r="BQ49" s="101">
        <v>2065.1565999999998</v>
      </c>
      <c r="BR49" s="101">
        <v>0</v>
      </c>
      <c r="BS49" s="101">
        <v>0</v>
      </c>
      <c r="BT49" s="101">
        <v>0</v>
      </c>
      <c r="BU49" s="101">
        <v>0</v>
      </c>
      <c r="BV49" s="101">
        <v>0</v>
      </c>
      <c r="BW49" s="101">
        <v>0</v>
      </c>
      <c r="BX49" s="101">
        <v>0</v>
      </c>
      <c r="BY49" s="101">
        <v>0</v>
      </c>
      <c r="BZ49" s="101">
        <v>0</v>
      </c>
      <c r="CA49" s="101">
        <v>16.063300000000002</v>
      </c>
      <c r="CB49" s="101">
        <v>44.566800000000001</v>
      </c>
      <c r="CC49" s="101">
        <v>103.22410000000001</v>
      </c>
      <c r="CD49" s="101">
        <v>214.67259999999999</v>
      </c>
      <c r="CE49" s="101">
        <v>576.73360000000002</v>
      </c>
      <c r="CF49" s="101">
        <v>1029.1249</v>
      </c>
      <c r="CG49" s="101">
        <v>2041.6561999999999</v>
      </c>
      <c r="CH49" s="101">
        <v>4859.6881999999996</v>
      </c>
      <c r="CI49" s="101">
        <v>7337.6686</v>
      </c>
      <c r="CJ49" s="101">
        <v>10050.2366</v>
      </c>
    </row>
    <row r="50" spans="1:88" x14ac:dyDescent="0.25">
      <c r="A50" s="101" t="s">
        <v>116</v>
      </c>
      <c r="B50" s="101"/>
      <c r="C50" s="101" t="s">
        <v>116</v>
      </c>
      <c r="D50" s="101" t="s">
        <v>122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522.23530000000005</v>
      </c>
      <c r="S50" s="101">
        <v>915.44949999999994</v>
      </c>
      <c r="T50" s="101">
        <v>2161.4960999999998</v>
      </c>
      <c r="U50" s="101">
        <v>5389.8383000000003</v>
      </c>
      <c r="V50" s="101">
        <v>8416.8938999999991</v>
      </c>
      <c r="W50" s="101">
        <v>12899.8416</v>
      </c>
      <c r="X50" s="101">
        <v>0</v>
      </c>
      <c r="Y50" s="101">
        <v>0</v>
      </c>
      <c r="Z50" s="101">
        <v>0</v>
      </c>
      <c r="AA50" s="101">
        <v>0</v>
      </c>
      <c r="AB50" s="101">
        <v>2011.2029</v>
      </c>
      <c r="AC50" s="101">
        <v>0</v>
      </c>
      <c r="AD50" s="101">
        <v>0</v>
      </c>
      <c r="AE50" s="101">
        <v>0</v>
      </c>
      <c r="AF50" s="101">
        <v>744.67520000000002</v>
      </c>
      <c r="AG50" s="101">
        <v>692.62480000000005</v>
      </c>
      <c r="AH50" s="101">
        <v>146.5325</v>
      </c>
      <c r="AI50" s="101">
        <v>704.31460000000004</v>
      </c>
      <c r="AJ50" s="101">
        <v>584.0335</v>
      </c>
      <c r="AK50" s="101">
        <v>726.88509999999997</v>
      </c>
      <c r="AL50" s="101">
        <v>339.30470000000003</v>
      </c>
      <c r="AM50" s="101">
        <v>723.97289999999998</v>
      </c>
      <c r="AN50" s="101">
        <v>0</v>
      </c>
      <c r="AO50" s="101">
        <v>0</v>
      </c>
      <c r="AP50" s="101">
        <v>0</v>
      </c>
      <c r="AQ50" s="101">
        <v>0</v>
      </c>
      <c r="AR50" s="101">
        <v>1212.8924</v>
      </c>
      <c r="AS50" s="101">
        <v>0</v>
      </c>
      <c r="AT50" s="101">
        <v>0</v>
      </c>
      <c r="AU50" s="101">
        <v>0</v>
      </c>
      <c r="AV50" s="101">
        <v>0</v>
      </c>
      <c r="AW50" s="101">
        <v>1932.7720999999999</v>
      </c>
      <c r="AX50" s="101">
        <v>1835.9297999999999</v>
      </c>
      <c r="AY50" s="101">
        <v>1230.8276000000001</v>
      </c>
      <c r="AZ50" s="101">
        <v>1640.1424999999999</v>
      </c>
      <c r="BA50" s="101">
        <v>523.4393</v>
      </c>
      <c r="BB50" s="101">
        <v>1316.2996000000001</v>
      </c>
      <c r="BC50" s="101">
        <v>1501.7914000000001</v>
      </c>
      <c r="BD50" s="101">
        <v>1942.1422</v>
      </c>
      <c r="BE50" s="101">
        <v>0</v>
      </c>
      <c r="BF50" s="101">
        <v>0</v>
      </c>
      <c r="BG50" s="101">
        <v>0</v>
      </c>
      <c r="BH50" s="101">
        <v>0</v>
      </c>
      <c r="BI50" s="101">
        <v>1021.2672</v>
      </c>
      <c r="BJ50" s="101">
        <v>0</v>
      </c>
      <c r="BK50" s="101">
        <v>0</v>
      </c>
      <c r="BL50" s="101">
        <v>0</v>
      </c>
      <c r="BM50" s="101">
        <v>0</v>
      </c>
      <c r="BN50" s="101">
        <v>1683.3732</v>
      </c>
      <c r="BO50" s="101">
        <v>709.00559999999996</v>
      </c>
      <c r="BP50" s="101">
        <v>1619.9466</v>
      </c>
      <c r="BQ50" s="101">
        <v>0</v>
      </c>
      <c r="BR50" s="101">
        <v>0</v>
      </c>
      <c r="BS50" s="101">
        <v>0</v>
      </c>
      <c r="BT50" s="101">
        <v>0</v>
      </c>
      <c r="BU50" s="101">
        <v>0</v>
      </c>
      <c r="BV50" s="101">
        <v>0</v>
      </c>
      <c r="BW50" s="101">
        <v>0</v>
      </c>
      <c r="BX50" s="101">
        <v>0</v>
      </c>
      <c r="BY50" s="101">
        <v>0</v>
      </c>
      <c r="BZ50" s="101">
        <v>0</v>
      </c>
      <c r="CA50" s="101">
        <v>0</v>
      </c>
      <c r="CB50" s="101">
        <v>0</v>
      </c>
      <c r="CC50" s="101">
        <v>0</v>
      </c>
      <c r="CD50" s="101">
        <v>0</v>
      </c>
      <c r="CE50" s="101">
        <v>504.12400000000002</v>
      </c>
      <c r="CF50" s="101">
        <v>1005.4727</v>
      </c>
      <c r="CG50" s="101">
        <v>1891.2224000000001</v>
      </c>
      <c r="CH50" s="101">
        <v>6665.2407999999996</v>
      </c>
      <c r="CI50" s="101">
        <v>9641.3860000000004</v>
      </c>
      <c r="CJ50" s="101">
        <v>14918.019700000001</v>
      </c>
    </row>
    <row r="51" spans="1:88" x14ac:dyDescent="0.25">
      <c r="A51" s="101" t="s">
        <v>173</v>
      </c>
      <c r="B51" s="101"/>
      <c r="C51" s="101" t="s">
        <v>173</v>
      </c>
      <c r="D51" s="101" t="s">
        <v>262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4.2649999999999997</v>
      </c>
      <c r="M51" s="101">
        <v>8.7436000000000007</v>
      </c>
      <c r="N51" s="101">
        <v>19.463699999999999</v>
      </c>
      <c r="O51" s="101">
        <v>46.6813</v>
      </c>
      <c r="P51" s="101">
        <v>106.43600000000001</v>
      </c>
      <c r="Q51" s="101">
        <v>218.3706</v>
      </c>
      <c r="R51" s="101">
        <v>581.39089999999999</v>
      </c>
      <c r="S51" s="101">
        <v>1016.5829</v>
      </c>
      <c r="T51" s="101">
        <v>1973.1681000000001</v>
      </c>
      <c r="U51" s="101">
        <v>5037.6710999999996</v>
      </c>
      <c r="V51" s="101">
        <v>7356.5537999999997</v>
      </c>
      <c r="W51" s="101">
        <v>10036.4175</v>
      </c>
      <c r="X51" s="101">
        <v>0</v>
      </c>
      <c r="Y51" s="101">
        <v>0</v>
      </c>
      <c r="Z51" s="101">
        <v>0</v>
      </c>
      <c r="AA51" s="101">
        <v>0</v>
      </c>
      <c r="AB51" s="101">
        <v>44.9407</v>
      </c>
      <c r="AC51" s="101">
        <v>0</v>
      </c>
      <c r="AD51" s="101">
        <v>0</v>
      </c>
      <c r="AE51" s="101">
        <v>0</v>
      </c>
      <c r="AF51" s="101">
        <v>17.7728</v>
      </c>
      <c r="AG51" s="101">
        <v>21.244199999999999</v>
      </c>
      <c r="AH51" s="101">
        <v>0</v>
      </c>
      <c r="AI51" s="101">
        <v>19.872599999999998</v>
      </c>
      <c r="AJ51" s="101">
        <v>24.5243</v>
      </c>
      <c r="AK51" s="101">
        <v>18.850899999999999</v>
      </c>
      <c r="AL51" s="101">
        <v>26.906700000000001</v>
      </c>
      <c r="AM51" s="101">
        <v>23.208400000000001</v>
      </c>
      <c r="AN51" s="101">
        <v>0</v>
      </c>
      <c r="AO51" s="101">
        <v>0</v>
      </c>
      <c r="AP51" s="101">
        <v>0</v>
      </c>
      <c r="AQ51" s="101">
        <v>0</v>
      </c>
      <c r="AR51" s="101">
        <v>1023.4209</v>
      </c>
      <c r="AS51" s="101">
        <v>0</v>
      </c>
      <c r="AT51" s="101">
        <v>0</v>
      </c>
      <c r="AU51" s="101">
        <v>0</v>
      </c>
      <c r="AV51" s="101">
        <v>0</v>
      </c>
      <c r="AW51" s="101">
        <v>35</v>
      </c>
      <c r="AX51" s="101">
        <v>23.366299999999999</v>
      </c>
      <c r="AY51" s="101">
        <v>28.6752</v>
      </c>
      <c r="AZ51" s="101">
        <v>34.229900000000001</v>
      </c>
      <c r="BA51" s="101">
        <v>13.729200000000001</v>
      </c>
      <c r="BB51" s="101">
        <v>31.134399999999999</v>
      </c>
      <c r="BC51" s="101">
        <v>28.570599999999999</v>
      </c>
      <c r="BD51" s="101">
        <v>31.354299999999999</v>
      </c>
      <c r="BE51" s="101">
        <v>0</v>
      </c>
      <c r="BF51" s="101">
        <v>0</v>
      </c>
      <c r="BG51" s="101">
        <v>0</v>
      </c>
      <c r="BH51" s="101">
        <v>0</v>
      </c>
      <c r="BI51" s="101">
        <v>1054.973</v>
      </c>
      <c r="BJ51" s="101">
        <v>0</v>
      </c>
      <c r="BK51" s="101">
        <v>0</v>
      </c>
      <c r="BL51" s="101">
        <v>0</v>
      </c>
      <c r="BM51" s="101">
        <v>0</v>
      </c>
      <c r="BN51" s="101">
        <v>114.8327</v>
      </c>
      <c r="BO51" s="101">
        <v>256.16289999999998</v>
      </c>
      <c r="BP51" s="101">
        <v>1177.7081000000001</v>
      </c>
      <c r="BQ51" s="101">
        <v>2110.8348000000001</v>
      </c>
      <c r="BR51" s="101">
        <v>0</v>
      </c>
      <c r="BS51" s="101">
        <v>0</v>
      </c>
      <c r="BT51" s="101">
        <v>0</v>
      </c>
      <c r="BU51" s="101">
        <v>0</v>
      </c>
      <c r="BV51" s="101">
        <v>0</v>
      </c>
      <c r="BW51" s="101">
        <v>0</v>
      </c>
      <c r="BX51" s="101">
        <v>0</v>
      </c>
      <c r="BY51" s="101">
        <v>4.7047999999999996</v>
      </c>
      <c r="BZ51" s="101">
        <v>8.2560000000000002</v>
      </c>
      <c r="CA51" s="101">
        <v>20.872499999999999</v>
      </c>
      <c r="CB51" s="101">
        <v>50.903500000000001</v>
      </c>
      <c r="CC51" s="101">
        <v>101.295</v>
      </c>
      <c r="CD51" s="101">
        <v>218.46440000000001</v>
      </c>
      <c r="CE51" s="101">
        <v>582.26520000000005</v>
      </c>
      <c r="CF51" s="101">
        <v>1000.5146999999999</v>
      </c>
      <c r="CG51" s="101">
        <v>1925.5679</v>
      </c>
      <c r="CH51" s="101">
        <v>4988.4359000000004</v>
      </c>
      <c r="CI51" s="101">
        <v>7388.4544999999998</v>
      </c>
      <c r="CJ51" s="101">
        <v>10074.5213</v>
      </c>
    </row>
    <row r="52" spans="1:88" x14ac:dyDescent="0.25">
      <c r="A52" s="101" t="s">
        <v>158</v>
      </c>
      <c r="B52" s="101"/>
      <c r="C52" s="101" t="s">
        <v>158</v>
      </c>
      <c r="D52" s="101" t="s">
        <v>263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18.342600000000001</v>
      </c>
      <c r="O52" s="101">
        <v>46.104100000000003</v>
      </c>
      <c r="P52" s="101">
        <v>101.8836</v>
      </c>
      <c r="Q52" s="101">
        <v>209.0266</v>
      </c>
      <c r="R52" s="101">
        <v>552.01729999999998</v>
      </c>
      <c r="S52" s="101">
        <v>1012.6235</v>
      </c>
      <c r="T52" s="101">
        <v>1969.6258</v>
      </c>
      <c r="U52" s="101">
        <v>4983.8675000000003</v>
      </c>
      <c r="V52" s="101">
        <v>7290.4830000000002</v>
      </c>
      <c r="W52" s="101">
        <v>9953.0660000000007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1001.2175999999999</v>
      </c>
      <c r="AS52" s="101">
        <v>0</v>
      </c>
      <c r="AT52" s="101">
        <v>0</v>
      </c>
      <c r="AU52" s="101">
        <v>0</v>
      </c>
      <c r="AV52" s="101">
        <v>0</v>
      </c>
      <c r="AW52" s="101">
        <v>0</v>
      </c>
      <c r="AX52" s="101">
        <v>0</v>
      </c>
      <c r="AY52" s="101">
        <v>0</v>
      </c>
      <c r="AZ52" s="101">
        <v>0</v>
      </c>
      <c r="BA52" s="101">
        <v>0</v>
      </c>
      <c r="BB52" s="101">
        <v>0</v>
      </c>
      <c r="BC52" s="101">
        <v>0</v>
      </c>
      <c r="BD52" s="101">
        <v>0</v>
      </c>
      <c r="BE52" s="101">
        <v>0</v>
      </c>
      <c r="BF52" s="101">
        <v>0</v>
      </c>
      <c r="BG52" s="101">
        <v>0</v>
      </c>
      <c r="BH52" s="101">
        <v>0</v>
      </c>
      <c r="BI52" s="101">
        <v>1020.4139</v>
      </c>
      <c r="BJ52" s="101">
        <v>0</v>
      </c>
      <c r="BK52" s="101">
        <v>0</v>
      </c>
      <c r="BL52" s="101">
        <v>0</v>
      </c>
      <c r="BM52" s="101">
        <v>0</v>
      </c>
      <c r="BN52" s="101">
        <v>108.6555</v>
      </c>
      <c r="BO52" s="101">
        <v>250.35980000000001</v>
      </c>
      <c r="BP52" s="101">
        <v>1131.9277</v>
      </c>
      <c r="BQ52" s="101">
        <v>2273.3044</v>
      </c>
      <c r="BR52" s="101">
        <v>0</v>
      </c>
      <c r="BS52" s="101">
        <v>0</v>
      </c>
      <c r="BT52" s="101">
        <v>0</v>
      </c>
      <c r="BU52" s="101">
        <v>0</v>
      </c>
      <c r="BV52" s="101">
        <v>0</v>
      </c>
      <c r="BW52" s="101">
        <v>0</v>
      </c>
      <c r="BX52" s="101">
        <v>0</v>
      </c>
      <c r="BY52" s="101">
        <v>0</v>
      </c>
      <c r="BZ52" s="101">
        <v>0</v>
      </c>
      <c r="CA52" s="101">
        <v>17.9755</v>
      </c>
      <c r="CB52" s="101">
        <v>47.0105</v>
      </c>
      <c r="CC52" s="101">
        <v>101.04519999999999</v>
      </c>
      <c r="CD52" s="101">
        <v>208.93510000000001</v>
      </c>
      <c r="CE52" s="101">
        <v>548.84339999999997</v>
      </c>
      <c r="CF52" s="101">
        <v>1026.7211</v>
      </c>
      <c r="CG52" s="101">
        <v>1980.8003000000001</v>
      </c>
      <c r="CH52" s="101">
        <v>5062.2961999999998</v>
      </c>
      <c r="CI52" s="101">
        <v>7466.8076000000001</v>
      </c>
      <c r="CJ52" s="101">
        <v>10142.525100000001</v>
      </c>
    </row>
    <row r="53" spans="1:88" x14ac:dyDescent="0.25">
      <c r="A53" s="101" t="s">
        <v>117</v>
      </c>
      <c r="B53" s="101"/>
      <c r="C53" s="101" t="s">
        <v>117</v>
      </c>
      <c r="D53" s="101" t="s">
        <v>123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42.821599999999997</v>
      </c>
      <c r="P53" s="101">
        <v>107.0655</v>
      </c>
      <c r="Q53" s="101">
        <v>218.03639999999999</v>
      </c>
      <c r="R53" s="101">
        <v>572.41369999999995</v>
      </c>
      <c r="S53" s="101">
        <v>990.72590000000002</v>
      </c>
      <c r="T53" s="101">
        <v>1844.9501</v>
      </c>
      <c r="U53" s="101">
        <v>4783.2781000000004</v>
      </c>
      <c r="V53" s="101">
        <v>7675.7848999999997</v>
      </c>
      <c r="W53" s="101">
        <v>9934.3860000000004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873.97649999999999</v>
      </c>
      <c r="AS53" s="101">
        <v>0</v>
      </c>
      <c r="AT53" s="101">
        <v>0</v>
      </c>
      <c r="AU53" s="101">
        <v>0</v>
      </c>
      <c r="AV53" s="101">
        <v>0</v>
      </c>
      <c r="AW53" s="101">
        <v>0</v>
      </c>
      <c r="AX53" s="101">
        <v>0</v>
      </c>
      <c r="AY53" s="101">
        <v>0</v>
      </c>
      <c r="AZ53" s="101">
        <v>0</v>
      </c>
      <c r="BA53" s="101">
        <v>0</v>
      </c>
      <c r="BB53" s="101">
        <v>0</v>
      </c>
      <c r="BC53" s="101">
        <v>0</v>
      </c>
      <c r="BD53" s="101">
        <v>0</v>
      </c>
      <c r="BE53" s="101">
        <v>0</v>
      </c>
      <c r="BF53" s="101">
        <v>0</v>
      </c>
      <c r="BG53" s="101">
        <v>0</v>
      </c>
      <c r="BH53" s="101">
        <v>0</v>
      </c>
      <c r="BI53" s="101">
        <v>970.10900000000004</v>
      </c>
      <c r="BJ53" s="101">
        <v>0</v>
      </c>
      <c r="BK53" s="101">
        <v>0</v>
      </c>
      <c r="BL53" s="101">
        <v>0</v>
      </c>
      <c r="BM53" s="101">
        <v>0</v>
      </c>
      <c r="BN53" s="101">
        <v>115.533</v>
      </c>
      <c r="BO53" s="101">
        <v>243.21860000000001</v>
      </c>
      <c r="BP53" s="101">
        <v>918.15880000000004</v>
      </c>
      <c r="BQ53" s="101">
        <v>1898.2788</v>
      </c>
      <c r="BR53" s="101">
        <v>0</v>
      </c>
      <c r="BS53" s="101">
        <v>0</v>
      </c>
      <c r="BT53" s="101">
        <v>0</v>
      </c>
      <c r="BU53" s="101">
        <v>0</v>
      </c>
      <c r="BV53" s="101">
        <v>0</v>
      </c>
      <c r="BW53" s="101">
        <v>0</v>
      </c>
      <c r="BX53" s="101">
        <v>0</v>
      </c>
      <c r="BY53" s="101">
        <v>0</v>
      </c>
      <c r="BZ53" s="101">
        <v>0</v>
      </c>
      <c r="CA53" s="101">
        <v>0</v>
      </c>
      <c r="CB53" s="101">
        <v>40.969799999999999</v>
      </c>
      <c r="CC53" s="101">
        <v>99.9285</v>
      </c>
      <c r="CD53" s="101">
        <v>216.3374</v>
      </c>
      <c r="CE53" s="101">
        <v>544.91030000000001</v>
      </c>
      <c r="CF53" s="101">
        <v>979.65989999999999</v>
      </c>
      <c r="CG53" s="101">
        <v>1943.6654000000001</v>
      </c>
      <c r="CH53" s="101">
        <v>4887.8787000000002</v>
      </c>
      <c r="CI53" s="101">
        <v>7505.8717999999999</v>
      </c>
      <c r="CJ53" s="101">
        <v>10311.316199999999</v>
      </c>
    </row>
    <row r="54" spans="1:88" x14ac:dyDescent="0.25">
      <c r="A54" s="101" t="s">
        <v>11</v>
      </c>
      <c r="B54" s="101"/>
      <c r="C54" s="101" t="s">
        <v>11</v>
      </c>
      <c r="D54" s="101" t="s">
        <v>264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0.97840000000000005</v>
      </c>
      <c r="K54" s="101">
        <v>1.6277999999999999</v>
      </c>
      <c r="L54" s="101">
        <v>4.8402000000000003</v>
      </c>
      <c r="M54" s="101">
        <v>9.3729999999999993</v>
      </c>
      <c r="N54" s="101">
        <v>20.319500000000001</v>
      </c>
      <c r="O54" s="101">
        <v>47.178199999999997</v>
      </c>
      <c r="P54" s="101">
        <v>103.02509999999999</v>
      </c>
      <c r="Q54" s="101">
        <v>218.93350000000001</v>
      </c>
      <c r="R54" s="101">
        <v>575.37670000000003</v>
      </c>
      <c r="S54" s="101">
        <v>1022.8286000000001</v>
      </c>
      <c r="T54" s="101">
        <v>2012.4367999999999</v>
      </c>
      <c r="U54" s="101">
        <v>5115.3523999999998</v>
      </c>
      <c r="V54" s="101">
        <v>7490.4813999999997</v>
      </c>
      <c r="W54" s="101">
        <v>9967.3222999999998</v>
      </c>
      <c r="X54" s="101">
        <v>0</v>
      </c>
      <c r="Y54" s="101">
        <v>0</v>
      </c>
      <c r="Z54" s="101">
        <v>0</v>
      </c>
      <c r="AA54" s="101">
        <v>0</v>
      </c>
      <c r="AB54" s="101">
        <v>1193.71</v>
      </c>
      <c r="AC54" s="101">
        <v>185.9136</v>
      </c>
      <c r="AD54" s="101">
        <v>255.15090000000001</v>
      </c>
      <c r="AE54" s="101">
        <v>215.78550000000001</v>
      </c>
      <c r="AF54" s="101">
        <v>807.42380000000003</v>
      </c>
      <c r="AG54" s="101">
        <v>860.1259</v>
      </c>
      <c r="AH54" s="101">
        <v>263.40949999999998</v>
      </c>
      <c r="AI54" s="101">
        <v>767.10220000000004</v>
      </c>
      <c r="AJ54" s="101">
        <v>970.43719999999996</v>
      </c>
      <c r="AK54" s="101">
        <v>977.18939999999998</v>
      </c>
      <c r="AL54" s="101">
        <v>727.53250000000003</v>
      </c>
      <c r="AM54" s="101">
        <v>1045.7789</v>
      </c>
      <c r="AN54" s="101">
        <v>0</v>
      </c>
      <c r="AO54" s="101">
        <v>0</v>
      </c>
      <c r="AP54" s="101">
        <v>0</v>
      </c>
      <c r="AQ54" s="101">
        <v>0</v>
      </c>
      <c r="AR54" s="101">
        <v>1011.9627</v>
      </c>
      <c r="AS54" s="101">
        <v>0</v>
      </c>
      <c r="AT54" s="101">
        <v>0</v>
      </c>
      <c r="AU54" s="101">
        <v>0</v>
      </c>
      <c r="AV54" s="101">
        <v>0</v>
      </c>
      <c r="AW54" s="101">
        <v>1509.3028999999999</v>
      </c>
      <c r="AX54" s="101">
        <v>1967.3164999999999</v>
      </c>
      <c r="AY54" s="101">
        <v>1807.8989999999999</v>
      </c>
      <c r="AZ54" s="101">
        <v>1536.4527</v>
      </c>
      <c r="BA54" s="101">
        <v>492.45620000000002</v>
      </c>
      <c r="BB54" s="101">
        <v>1640.7028</v>
      </c>
      <c r="BC54" s="101">
        <v>1634.1621</v>
      </c>
      <c r="BD54" s="101">
        <v>1762.5008</v>
      </c>
      <c r="BE54" s="101">
        <v>0</v>
      </c>
      <c r="BF54" s="101">
        <v>0</v>
      </c>
      <c r="BG54" s="101">
        <v>0</v>
      </c>
      <c r="BH54" s="101">
        <v>0</v>
      </c>
      <c r="BI54" s="101">
        <v>1016.0248</v>
      </c>
      <c r="BJ54" s="101">
        <v>0</v>
      </c>
      <c r="BK54" s="101">
        <v>0</v>
      </c>
      <c r="BL54" s="101">
        <v>0</v>
      </c>
      <c r="BM54" s="101">
        <v>0</v>
      </c>
      <c r="BN54" s="101">
        <v>1662.6797999999999</v>
      </c>
      <c r="BO54" s="101">
        <v>994.66420000000005</v>
      </c>
      <c r="BP54" s="101">
        <v>2021.7426</v>
      </c>
      <c r="BQ54" s="101">
        <v>3631.0801999999999</v>
      </c>
      <c r="BR54" s="101">
        <v>0</v>
      </c>
      <c r="BS54" s="101">
        <v>0</v>
      </c>
      <c r="BT54" s="101">
        <v>0</v>
      </c>
      <c r="BU54" s="101">
        <v>0</v>
      </c>
      <c r="BV54" s="101">
        <v>0</v>
      </c>
      <c r="BW54" s="101">
        <v>0.96709999999999996</v>
      </c>
      <c r="BX54" s="101">
        <v>1.7508999999999999</v>
      </c>
      <c r="BY54" s="101">
        <v>5.0007000000000001</v>
      </c>
      <c r="BZ54" s="101">
        <v>9.2958999999999996</v>
      </c>
      <c r="CA54" s="101">
        <v>20.458400000000001</v>
      </c>
      <c r="CB54" s="101">
        <v>47.234299999999998</v>
      </c>
      <c r="CC54" s="101">
        <v>105.72020000000001</v>
      </c>
      <c r="CD54" s="101">
        <v>215.1396</v>
      </c>
      <c r="CE54" s="101">
        <v>579.69629999999995</v>
      </c>
      <c r="CF54" s="101">
        <v>1025.6285</v>
      </c>
      <c r="CG54" s="101">
        <v>1983.9102</v>
      </c>
      <c r="CH54" s="101">
        <v>5048.9466000000002</v>
      </c>
      <c r="CI54" s="101">
        <v>7372.7296999999999</v>
      </c>
      <c r="CJ54" s="101">
        <v>9769.4475999999995</v>
      </c>
    </row>
    <row r="55" spans="1:88" x14ac:dyDescent="0.25">
      <c r="A55" s="101" t="s">
        <v>169</v>
      </c>
      <c r="B55" s="101"/>
      <c r="C55" s="101" t="s">
        <v>169</v>
      </c>
      <c r="D55" s="101" t="s">
        <v>265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BR55" s="101">
        <v>0</v>
      </c>
      <c r="BS55" s="101">
        <v>0</v>
      </c>
      <c r="BT55" s="101">
        <v>0</v>
      </c>
      <c r="BU55" s="101">
        <v>0</v>
      </c>
      <c r="BV55" s="101">
        <v>0</v>
      </c>
      <c r="BW55" s="101">
        <v>0</v>
      </c>
      <c r="BX55" s="101">
        <v>0</v>
      </c>
      <c r="BY55" s="101">
        <v>0</v>
      </c>
      <c r="BZ55" s="101">
        <v>0</v>
      </c>
      <c r="CA55" s="101">
        <v>0</v>
      </c>
      <c r="CB55" s="101">
        <v>0</v>
      </c>
      <c r="CC55" s="101">
        <v>0</v>
      </c>
      <c r="CD55" s="101">
        <v>0</v>
      </c>
      <c r="CE55" s="101">
        <v>0</v>
      </c>
      <c r="CF55" s="101">
        <v>0</v>
      </c>
      <c r="CG55" s="101">
        <v>0</v>
      </c>
      <c r="CH55" s="101">
        <v>0</v>
      </c>
      <c r="CI55" s="101">
        <v>0</v>
      </c>
      <c r="CJ55" s="101">
        <v>0</v>
      </c>
    </row>
    <row r="56" spans="1:88" x14ac:dyDescent="0.25">
      <c r="A56" s="101" t="s">
        <v>69</v>
      </c>
      <c r="B56" s="101"/>
      <c r="C56" s="101" t="s">
        <v>69</v>
      </c>
      <c r="D56" s="101" t="s">
        <v>266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5.226</v>
      </c>
      <c r="M56" s="101">
        <v>9.3270999999999997</v>
      </c>
      <c r="N56" s="101">
        <v>20.350999999999999</v>
      </c>
      <c r="O56" s="101">
        <v>48.901899999999998</v>
      </c>
      <c r="P56" s="101">
        <v>100.9251</v>
      </c>
      <c r="Q56" s="101">
        <v>210.67320000000001</v>
      </c>
      <c r="R56" s="101">
        <v>559.11829999999998</v>
      </c>
      <c r="S56" s="101">
        <v>988.6105</v>
      </c>
      <c r="T56" s="101">
        <v>1939.7905000000001</v>
      </c>
      <c r="U56" s="101">
        <v>4501.4627</v>
      </c>
      <c r="V56" s="101">
        <v>6636.7425999999996</v>
      </c>
      <c r="W56" s="101">
        <v>8304.5059999999994</v>
      </c>
      <c r="X56" s="101">
        <v>0</v>
      </c>
      <c r="Y56" s="101">
        <v>0</v>
      </c>
      <c r="Z56" s="101">
        <v>0</v>
      </c>
      <c r="AA56" s="101">
        <v>0</v>
      </c>
      <c r="AB56" s="101">
        <v>64.716700000000003</v>
      </c>
      <c r="AC56" s="101">
        <v>0</v>
      </c>
      <c r="AD56" s="101">
        <v>0</v>
      </c>
      <c r="AE56" s="101">
        <v>0</v>
      </c>
      <c r="AF56" s="101">
        <v>46.094900000000003</v>
      </c>
      <c r="AG56" s="101">
        <v>34.4542</v>
      </c>
      <c r="AH56" s="101">
        <v>0</v>
      </c>
      <c r="AI56" s="101">
        <v>44.971200000000003</v>
      </c>
      <c r="AJ56" s="101">
        <v>68.887200000000007</v>
      </c>
      <c r="AK56" s="101">
        <v>52.033200000000001</v>
      </c>
      <c r="AL56" s="101">
        <v>41.080199999999998</v>
      </c>
      <c r="AM56" s="101">
        <v>66.5244</v>
      </c>
      <c r="AN56" s="101">
        <v>0</v>
      </c>
      <c r="AO56" s="101">
        <v>0</v>
      </c>
      <c r="AP56" s="101">
        <v>0</v>
      </c>
      <c r="AQ56" s="101">
        <v>0</v>
      </c>
      <c r="AR56" s="101">
        <v>1008.2926</v>
      </c>
      <c r="AS56" s="101">
        <v>0</v>
      </c>
      <c r="AT56" s="101">
        <v>0</v>
      </c>
      <c r="AU56" s="101">
        <v>0</v>
      </c>
      <c r="AV56" s="101">
        <v>0</v>
      </c>
      <c r="AW56" s="101">
        <v>63.7239</v>
      </c>
      <c r="AX56" s="101">
        <v>64.3583</v>
      </c>
      <c r="AY56" s="101">
        <v>33.447499999999998</v>
      </c>
      <c r="AZ56" s="101">
        <v>61.002099999999999</v>
      </c>
      <c r="BA56" s="101">
        <v>24.058700000000002</v>
      </c>
      <c r="BB56" s="101">
        <v>80.659400000000005</v>
      </c>
      <c r="BC56" s="101">
        <v>68.314599999999999</v>
      </c>
      <c r="BD56" s="101">
        <v>109.3288</v>
      </c>
      <c r="BE56" s="101">
        <v>0</v>
      </c>
      <c r="BF56" s="101">
        <v>0</v>
      </c>
      <c r="BG56" s="101">
        <v>0</v>
      </c>
      <c r="BH56" s="101">
        <v>0</v>
      </c>
      <c r="BI56" s="101">
        <v>983.87450000000001</v>
      </c>
      <c r="BJ56" s="101">
        <v>0</v>
      </c>
      <c r="BK56" s="101">
        <v>0</v>
      </c>
      <c r="BL56" s="101">
        <v>0</v>
      </c>
      <c r="BM56" s="101">
        <v>0</v>
      </c>
      <c r="BN56" s="101">
        <v>170.27600000000001</v>
      </c>
      <c r="BO56" s="101">
        <v>274.99599999999998</v>
      </c>
      <c r="BP56" s="101">
        <v>1113.2384999999999</v>
      </c>
      <c r="BQ56" s="101">
        <v>2152.4378999999999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4.3141999999999996</v>
      </c>
      <c r="BZ56" s="101">
        <v>8.4779</v>
      </c>
      <c r="CA56" s="101">
        <v>21.416399999999999</v>
      </c>
      <c r="CB56" s="101">
        <v>44.806699999999999</v>
      </c>
      <c r="CC56" s="101">
        <v>104.8925</v>
      </c>
      <c r="CD56" s="101">
        <v>211.4092</v>
      </c>
      <c r="CE56" s="101">
        <v>574.3066</v>
      </c>
      <c r="CF56" s="101">
        <v>992.4692</v>
      </c>
      <c r="CG56" s="101">
        <v>1924.9836</v>
      </c>
      <c r="CH56" s="101">
        <v>4557.0947999999999</v>
      </c>
      <c r="CI56" s="101">
        <v>6738.4697999999999</v>
      </c>
      <c r="CJ56" s="101">
        <v>8683.6052</v>
      </c>
    </row>
    <row r="57" spans="1:88" x14ac:dyDescent="0.25">
      <c r="A57" s="101" t="s">
        <v>187</v>
      </c>
      <c r="B57" s="101"/>
      <c r="C57" s="101" t="s">
        <v>187</v>
      </c>
      <c r="D57" s="101" t="s">
        <v>267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4.9208999999999996</v>
      </c>
      <c r="M57" s="101">
        <v>9.3254999999999999</v>
      </c>
      <c r="N57" s="101">
        <v>20.0383</v>
      </c>
      <c r="O57" s="101">
        <v>46.334099999999999</v>
      </c>
      <c r="P57" s="101">
        <v>102.4606</v>
      </c>
      <c r="Q57" s="101">
        <v>218.6568</v>
      </c>
      <c r="R57" s="101">
        <v>590.952</v>
      </c>
      <c r="S57" s="101">
        <v>1005.1186</v>
      </c>
      <c r="T57" s="101">
        <v>2035.1061999999999</v>
      </c>
      <c r="U57" s="101">
        <v>5123.2182000000003</v>
      </c>
      <c r="V57" s="101">
        <v>7581.6818999999996</v>
      </c>
      <c r="W57" s="101">
        <v>9862.7713999999996</v>
      </c>
      <c r="X57" s="101">
        <v>0</v>
      </c>
      <c r="Y57" s="101">
        <v>0</v>
      </c>
      <c r="Z57" s="101">
        <v>0</v>
      </c>
      <c r="AA57" s="101">
        <v>0</v>
      </c>
      <c r="AB57" s="101">
        <v>1388.5052000000001</v>
      </c>
      <c r="AC57" s="101">
        <v>12.1547</v>
      </c>
      <c r="AD57" s="101">
        <v>17.0593</v>
      </c>
      <c r="AE57" s="101">
        <v>15.2828</v>
      </c>
      <c r="AF57" s="101">
        <v>369.7928</v>
      </c>
      <c r="AG57" s="101">
        <v>383.84500000000003</v>
      </c>
      <c r="AH57" s="101">
        <v>16.090499999999999</v>
      </c>
      <c r="AI57" s="101">
        <v>399.22379999999998</v>
      </c>
      <c r="AJ57" s="101">
        <v>478.8956</v>
      </c>
      <c r="AK57" s="101">
        <v>474.92669999999998</v>
      </c>
      <c r="AL57" s="101">
        <v>357.63720000000001</v>
      </c>
      <c r="AM57" s="101">
        <v>546.55029999999999</v>
      </c>
      <c r="AN57" s="101">
        <v>0</v>
      </c>
      <c r="AO57" s="101">
        <v>0</v>
      </c>
      <c r="AP57" s="101">
        <v>0</v>
      </c>
      <c r="AQ57" s="101">
        <v>0</v>
      </c>
      <c r="AR57" s="101">
        <v>1092.2086999999999</v>
      </c>
      <c r="AS57" s="101">
        <v>0</v>
      </c>
      <c r="AT57" s="101">
        <v>0</v>
      </c>
      <c r="AU57" s="101">
        <v>0</v>
      </c>
      <c r="AV57" s="101">
        <v>0</v>
      </c>
      <c r="AW57" s="101">
        <v>1353.4870000000001</v>
      </c>
      <c r="AX57" s="101">
        <v>1349.6586</v>
      </c>
      <c r="AY57" s="101">
        <v>919.31280000000004</v>
      </c>
      <c r="AZ57" s="101">
        <v>920.77070000000003</v>
      </c>
      <c r="BA57" s="101">
        <v>239.50749999999999</v>
      </c>
      <c r="BB57" s="101">
        <v>1408.3892000000001</v>
      </c>
      <c r="BC57" s="101">
        <v>1207.9838999999999</v>
      </c>
      <c r="BD57" s="101">
        <v>1762.3922</v>
      </c>
      <c r="BE57" s="101">
        <v>0</v>
      </c>
      <c r="BF57" s="101">
        <v>0</v>
      </c>
      <c r="BG57" s="101">
        <v>0</v>
      </c>
      <c r="BH57" s="101">
        <v>0</v>
      </c>
      <c r="BI57" s="101">
        <v>990.04399999999998</v>
      </c>
      <c r="BJ57" s="101">
        <v>0</v>
      </c>
      <c r="BK57" s="101">
        <v>0</v>
      </c>
      <c r="BL57" s="101">
        <v>0</v>
      </c>
      <c r="BM57" s="101">
        <v>0</v>
      </c>
      <c r="BN57" s="101">
        <v>1554.8362</v>
      </c>
      <c r="BO57" s="101">
        <v>555.40409999999997</v>
      </c>
      <c r="BP57" s="101">
        <v>1372.5658000000001</v>
      </c>
      <c r="BQ57" s="101">
        <v>2562.3319000000001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4.4714999999999998</v>
      </c>
      <c r="BZ57" s="101">
        <v>8.9741999999999997</v>
      </c>
      <c r="CA57" s="101">
        <v>19.566800000000001</v>
      </c>
      <c r="CB57" s="101">
        <v>45.070500000000003</v>
      </c>
      <c r="CC57" s="101">
        <v>101.3287</v>
      </c>
      <c r="CD57" s="101">
        <v>206.6825</v>
      </c>
      <c r="CE57" s="101">
        <v>564.87</v>
      </c>
      <c r="CF57" s="101">
        <v>1006.0671</v>
      </c>
      <c r="CG57" s="101">
        <v>1978.1799000000001</v>
      </c>
      <c r="CH57" s="101">
        <v>4932.8846000000003</v>
      </c>
      <c r="CI57" s="101">
        <v>7518.7174999999997</v>
      </c>
      <c r="CJ57" s="101">
        <v>9782.6021999999994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/>
    <outlinePr summaryBelow="0"/>
  </sheetPr>
  <dimension ref="A1:CK57"/>
  <sheetViews>
    <sheetView zoomScaleNormal="100" workbookViewId="0">
      <selection activeCell="E2" sqref="E2"/>
    </sheetView>
  </sheetViews>
  <sheetFormatPr defaultColWidth="9.140625" defaultRowHeight="15" x14ac:dyDescent="0.25"/>
  <cols>
    <col min="1" max="1" width="29.28515625" customWidth="1"/>
    <col min="2" max="2" width="12.5703125" customWidth="1"/>
    <col min="3" max="3" width="30" customWidth="1"/>
    <col min="4" max="4" width="15.85546875" customWidth="1"/>
    <col min="5" max="89" width="9.140625" style="101"/>
  </cols>
  <sheetData>
    <row r="1" spans="1:88" s="101" customFormat="1" ht="49.5" customHeight="1" x14ac:dyDescent="0.25">
      <c r="C1" s="101">
        <v>1</v>
      </c>
      <c r="D1" s="101">
        <v>2</v>
      </c>
      <c r="E1" s="101">
        <v>3</v>
      </c>
      <c r="F1" s="101">
        <v>4</v>
      </c>
      <c r="G1" s="101">
        <v>5</v>
      </c>
      <c r="H1" s="101">
        <v>6</v>
      </c>
      <c r="I1" s="101">
        <v>7</v>
      </c>
      <c r="J1" s="101">
        <v>8</v>
      </c>
      <c r="K1" s="101">
        <v>9</v>
      </c>
      <c r="L1" s="101">
        <v>10</v>
      </c>
      <c r="M1" s="101">
        <v>11</v>
      </c>
      <c r="N1" s="101">
        <v>12</v>
      </c>
      <c r="O1" s="101">
        <v>13</v>
      </c>
      <c r="P1" s="101">
        <v>14</v>
      </c>
      <c r="Q1" s="101">
        <v>15</v>
      </c>
      <c r="R1" s="101">
        <v>16</v>
      </c>
      <c r="S1" s="101">
        <v>17</v>
      </c>
      <c r="T1" s="101">
        <v>18</v>
      </c>
      <c r="U1" s="101">
        <v>19</v>
      </c>
      <c r="V1" s="101">
        <v>20</v>
      </c>
      <c r="W1" s="101">
        <v>21</v>
      </c>
      <c r="X1" s="101">
        <v>22</v>
      </c>
      <c r="Y1" s="101">
        <v>23</v>
      </c>
      <c r="Z1" s="101">
        <v>24</v>
      </c>
      <c r="AA1" s="101">
        <v>25</v>
      </c>
      <c r="AB1" s="101">
        <v>26</v>
      </c>
      <c r="AC1" s="101">
        <v>27</v>
      </c>
      <c r="AD1" s="101">
        <v>28</v>
      </c>
      <c r="AE1" s="101">
        <v>29</v>
      </c>
      <c r="AF1" s="101">
        <v>30</v>
      </c>
      <c r="AG1" s="101">
        <v>31</v>
      </c>
      <c r="AH1" s="101">
        <v>32</v>
      </c>
      <c r="AI1" s="101">
        <v>33</v>
      </c>
      <c r="AJ1" s="101">
        <v>34</v>
      </c>
      <c r="AK1" s="101">
        <v>35</v>
      </c>
      <c r="AL1" s="101">
        <v>36</v>
      </c>
      <c r="AM1" s="101">
        <v>37</v>
      </c>
      <c r="AN1" s="101">
        <v>38</v>
      </c>
      <c r="AO1" s="101">
        <v>39</v>
      </c>
      <c r="AP1" s="101">
        <v>40</v>
      </c>
      <c r="AQ1" s="101">
        <v>41</v>
      </c>
      <c r="AR1" s="101">
        <v>42</v>
      </c>
      <c r="AS1" s="101">
        <v>43</v>
      </c>
      <c r="AT1" s="101">
        <v>44</v>
      </c>
      <c r="AU1" s="101">
        <v>45</v>
      </c>
      <c r="AV1" s="101">
        <v>46</v>
      </c>
      <c r="AW1" s="101">
        <v>47</v>
      </c>
      <c r="AX1" s="101">
        <v>48</v>
      </c>
      <c r="AY1" s="101">
        <v>49</v>
      </c>
      <c r="AZ1" s="101">
        <v>50</v>
      </c>
      <c r="BA1" s="101">
        <v>51</v>
      </c>
      <c r="BB1" s="101">
        <v>52</v>
      </c>
      <c r="BC1" s="101">
        <v>53</v>
      </c>
      <c r="BD1" s="101">
        <v>54</v>
      </c>
      <c r="BE1" s="101">
        <v>55</v>
      </c>
      <c r="BF1" s="101">
        <v>56</v>
      </c>
      <c r="BG1" s="101">
        <v>57</v>
      </c>
      <c r="BH1" s="101">
        <v>58</v>
      </c>
      <c r="BI1" s="101">
        <v>59</v>
      </c>
      <c r="BJ1" s="101">
        <v>60</v>
      </c>
      <c r="BK1" s="101">
        <v>61</v>
      </c>
      <c r="BL1" s="101">
        <v>62</v>
      </c>
      <c r="BM1" s="101">
        <v>63</v>
      </c>
      <c r="BN1" s="101">
        <v>64</v>
      </c>
      <c r="BO1" s="101">
        <v>65</v>
      </c>
      <c r="BP1" s="101">
        <v>66</v>
      </c>
      <c r="BQ1" s="101">
        <v>67</v>
      </c>
      <c r="BR1" s="101">
        <v>68</v>
      </c>
      <c r="BS1" s="101">
        <v>69</v>
      </c>
      <c r="BT1" s="101">
        <v>70</v>
      </c>
      <c r="BU1" s="101">
        <v>71</v>
      </c>
      <c r="BV1" s="101">
        <v>72</v>
      </c>
      <c r="BW1" s="101">
        <v>73</v>
      </c>
      <c r="BX1" s="101">
        <v>74</v>
      </c>
      <c r="BY1" s="101">
        <v>75</v>
      </c>
      <c r="BZ1" s="101">
        <v>76</v>
      </c>
      <c r="CA1" s="101">
        <v>77</v>
      </c>
      <c r="CB1" s="101">
        <v>78</v>
      </c>
      <c r="CC1" s="101">
        <v>79</v>
      </c>
      <c r="CD1" s="101">
        <v>80</v>
      </c>
      <c r="CE1" s="101">
        <v>81</v>
      </c>
      <c r="CF1" s="101">
        <v>82</v>
      </c>
      <c r="CG1" s="101">
        <v>83</v>
      </c>
      <c r="CH1" s="101">
        <v>84</v>
      </c>
      <c r="CI1" s="101">
        <v>85</v>
      </c>
      <c r="CJ1" s="101">
        <v>86</v>
      </c>
    </row>
    <row r="2" spans="1:88" ht="17.25" customHeight="1" x14ac:dyDescent="0.25">
      <c r="A2" s="130"/>
      <c r="B2" s="129"/>
      <c r="C2" s="101" t="s">
        <v>13</v>
      </c>
      <c r="D2" s="101"/>
      <c r="E2" s="101" t="s">
        <v>293</v>
      </c>
      <c r="F2" s="101" t="s">
        <v>294</v>
      </c>
      <c r="G2" s="101" t="s">
        <v>295</v>
      </c>
      <c r="H2" s="101" t="s">
        <v>296</v>
      </c>
      <c r="I2" s="101" t="s">
        <v>297</v>
      </c>
      <c r="J2" s="101" t="s">
        <v>298</v>
      </c>
      <c r="K2" s="101" t="s">
        <v>299</v>
      </c>
      <c r="L2" s="101" t="s">
        <v>300</v>
      </c>
      <c r="M2" s="101" t="s">
        <v>301</v>
      </c>
      <c r="N2" s="101" t="s">
        <v>302</v>
      </c>
      <c r="O2" s="101" t="s">
        <v>303</v>
      </c>
      <c r="P2" s="101" t="s">
        <v>304</v>
      </c>
      <c r="Q2" s="101" t="s">
        <v>305</v>
      </c>
      <c r="R2" s="101" t="s">
        <v>306</v>
      </c>
      <c r="S2" s="101" t="s">
        <v>307</v>
      </c>
      <c r="T2" s="101" t="s">
        <v>308</v>
      </c>
      <c r="U2" s="101" t="s">
        <v>309</v>
      </c>
      <c r="V2" s="101" t="s">
        <v>310</v>
      </c>
      <c r="W2" s="101" t="s">
        <v>311</v>
      </c>
      <c r="X2" s="101" t="s">
        <v>312</v>
      </c>
      <c r="Y2" s="101" t="s">
        <v>313</v>
      </c>
      <c r="Z2" s="101" t="s">
        <v>314</v>
      </c>
      <c r="AA2" s="101" t="s">
        <v>315</v>
      </c>
      <c r="AB2" s="101" t="s">
        <v>316</v>
      </c>
      <c r="AC2" s="101" t="s">
        <v>317</v>
      </c>
      <c r="AD2" s="101" t="s">
        <v>318</v>
      </c>
      <c r="AE2" s="101" t="s">
        <v>319</v>
      </c>
      <c r="AF2" s="101" t="s">
        <v>320</v>
      </c>
      <c r="AG2" s="101" t="s">
        <v>321</v>
      </c>
      <c r="AH2" s="101" t="s">
        <v>322</v>
      </c>
      <c r="AI2" s="101" t="s">
        <v>323</v>
      </c>
      <c r="AJ2" s="101" t="s">
        <v>324</v>
      </c>
      <c r="AK2" s="101" t="s">
        <v>325</v>
      </c>
      <c r="AL2" s="101" t="s">
        <v>326</v>
      </c>
      <c r="AM2" s="101" t="s">
        <v>327</v>
      </c>
      <c r="AN2" s="101" t="s">
        <v>328</v>
      </c>
      <c r="AO2" s="101" t="s">
        <v>329</v>
      </c>
      <c r="AP2" s="101" t="s">
        <v>330</v>
      </c>
      <c r="AQ2" s="101" t="s">
        <v>331</v>
      </c>
      <c r="AR2" s="101" t="s">
        <v>332</v>
      </c>
      <c r="AS2" s="101" t="s">
        <v>333</v>
      </c>
      <c r="AT2" s="101" t="s">
        <v>334</v>
      </c>
      <c r="AU2" s="101" t="s">
        <v>335</v>
      </c>
      <c r="AV2" s="101" t="s">
        <v>336</v>
      </c>
      <c r="AW2" s="101" t="s">
        <v>337</v>
      </c>
      <c r="AX2" s="101" t="s">
        <v>338</v>
      </c>
      <c r="AY2" s="101" t="s">
        <v>339</v>
      </c>
      <c r="AZ2" s="101" t="s">
        <v>340</v>
      </c>
      <c r="BA2" s="101" t="s">
        <v>341</v>
      </c>
      <c r="BB2" s="101" t="s">
        <v>342</v>
      </c>
      <c r="BC2" s="101" t="s">
        <v>343</v>
      </c>
      <c r="BD2" s="101" t="s">
        <v>344</v>
      </c>
      <c r="BE2" s="101" t="s">
        <v>345</v>
      </c>
      <c r="BF2" s="101" t="s">
        <v>346</v>
      </c>
      <c r="BG2" s="101" t="s">
        <v>347</v>
      </c>
      <c r="BH2" s="101" t="s">
        <v>348</v>
      </c>
      <c r="BI2" s="101" t="s">
        <v>349</v>
      </c>
      <c r="BJ2" s="101" t="s">
        <v>350</v>
      </c>
      <c r="BK2" s="101" t="s">
        <v>351</v>
      </c>
      <c r="BL2" s="101" t="s">
        <v>352</v>
      </c>
      <c r="BM2" s="101" t="s">
        <v>353</v>
      </c>
      <c r="BN2" s="101" t="s">
        <v>354</v>
      </c>
      <c r="BO2" s="101" t="s">
        <v>355</v>
      </c>
      <c r="BP2" s="101" t="s">
        <v>356</v>
      </c>
      <c r="BQ2" s="101" t="s">
        <v>357</v>
      </c>
      <c r="BR2" s="101" t="s">
        <v>358</v>
      </c>
      <c r="BS2" s="101" t="s">
        <v>359</v>
      </c>
      <c r="BT2" s="101" t="s">
        <v>360</v>
      </c>
      <c r="BU2" s="101" t="s">
        <v>361</v>
      </c>
      <c r="BV2" s="101" t="s">
        <v>362</v>
      </c>
      <c r="BW2" s="101" t="s">
        <v>363</v>
      </c>
      <c r="BX2" s="101" t="s">
        <v>364</v>
      </c>
      <c r="BY2" s="101" t="s">
        <v>365</v>
      </c>
      <c r="BZ2" s="101" t="s">
        <v>366</v>
      </c>
      <c r="CA2" s="101" t="s">
        <v>367</v>
      </c>
      <c r="CB2" s="101" t="s">
        <v>368</v>
      </c>
      <c r="CC2" s="101" t="s">
        <v>369</v>
      </c>
      <c r="CD2" s="101" t="s">
        <v>370</v>
      </c>
      <c r="CE2" s="101" t="s">
        <v>371</v>
      </c>
      <c r="CF2" s="101" t="s">
        <v>372</v>
      </c>
      <c r="CG2" s="101" t="s">
        <v>373</v>
      </c>
      <c r="CH2" s="101" t="s">
        <v>374</v>
      </c>
      <c r="CI2" s="101" t="s">
        <v>375</v>
      </c>
      <c r="CJ2" s="101" t="s">
        <v>376</v>
      </c>
    </row>
    <row r="3" spans="1:88" ht="15" customHeight="1" x14ac:dyDescent="0.25">
      <c r="A3" s="128" t="s">
        <v>14</v>
      </c>
      <c r="B3" s="128"/>
      <c r="C3" s="85" t="s">
        <v>14</v>
      </c>
      <c r="D3" s="85" t="s">
        <v>6</v>
      </c>
      <c r="E3" s="101" t="s">
        <v>15</v>
      </c>
      <c r="F3" s="101" t="s">
        <v>15</v>
      </c>
      <c r="G3" s="101" t="s">
        <v>15</v>
      </c>
      <c r="H3" s="101" t="s">
        <v>15</v>
      </c>
      <c r="I3" s="101" t="s">
        <v>15</v>
      </c>
      <c r="J3" s="101" t="s">
        <v>15</v>
      </c>
      <c r="K3" s="101" t="s">
        <v>15</v>
      </c>
      <c r="L3" s="101" t="s">
        <v>15</v>
      </c>
      <c r="M3" s="101" t="s">
        <v>15</v>
      </c>
      <c r="N3" s="101" t="s">
        <v>15</v>
      </c>
      <c r="O3" s="101" t="s">
        <v>15</v>
      </c>
      <c r="P3" s="101" t="s">
        <v>15</v>
      </c>
      <c r="Q3" s="101" t="s">
        <v>15</v>
      </c>
      <c r="R3" s="101" t="s">
        <v>15</v>
      </c>
      <c r="S3" s="101" t="s">
        <v>15</v>
      </c>
      <c r="T3" s="101" t="s">
        <v>15</v>
      </c>
      <c r="U3" s="101" t="s">
        <v>15</v>
      </c>
      <c r="V3" s="101" t="s">
        <v>15</v>
      </c>
      <c r="W3" s="101" t="s">
        <v>15</v>
      </c>
      <c r="X3" s="101" t="s">
        <v>15</v>
      </c>
      <c r="Y3" s="101" t="s">
        <v>15</v>
      </c>
      <c r="Z3" s="101" t="s">
        <v>15</v>
      </c>
      <c r="AA3" s="101" t="s">
        <v>15</v>
      </c>
      <c r="AB3" s="101" t="s">
        <v>15</v>
      </c>
      <c r="AC3" s="101" t="s">
        <v>15</v>
      </c>
      <c r="AD3" s="101" t="s">
        <v>15</v>
      </c>
      <c r="AE3" s="101" t="s">
        <v>15</v>
      </c>
      <c r="AF3" s="101" t="s">
        <v>15</v>
      </c>
      <c r="AG3" s="101" t="s">
        <v>15</v>
      </c>
      <c r="AH3" s="101" t="s">
        <v>15</v>
      </c>
      <c r="AI3" s="101" t="s">
        <v>15</v>
      </c>
      <c r="AJ3" s="101" t="s">
        <v>15</v>
      </c>
      <c r="AK3" s="101" t="s">
        <v>15</v>
      </c>
      <c r="AL3" s="101" t="s">
        <v>15</v>
      </c>
      <c r="AM3" s="101" t="s">
        <v>15</v>
      </c>
      <c r="AN3" s="101" t="s">
        <v>15</v>
      </c>
      <c r="AO3" s="101" t="s">
        <v>15</v>
      </c>
      <c r="AP3" s="101" t="s">
        <v>15</v>
      </c>
      <c r="AQ3" s="101" t="s">
        <v>15</v>
      </c>
      <c r="AR3" s="101" t="s">
        <v>15</v>
      </c>
      <c r="AS3" s="101" t="s">
        <v>15</v>
      </c>
      <c r="AT3" s="101" t="s">
        <v>15</v>
      </c>
      <c r="AU3" s="101" t="s">
        <v>15</v>
      </c>
      <c r="AV3" s="101" t="s">
        <v>15</v>
      </c>
      <c r="AW3" s="101" t="s">
        <v>15</v>
      </c>
      <c r="AX3" s="101" t="s">
        <v>15</v>
      </c>
      <c r="AY3" s="101" t="s">
        <v>15</v>
      </c>
      <c r="AZ3" s="101" t="s">
        <v>15</v>
      </c>
      <c r="BA3" s="101" t="s">
        <v>15</v>
      </c>
      <c r="BB3" s="101" t="s">
        <v>15</v>
      </c>
      <c r="BC3" s="101" t="s">
        <v>15</v>
      </c>
      <c r="BD3" s="101" t="s">
        <v>15</v>
      </c>
      <c r="BE3" s="101" t="s">
        <v>15</v>
      </c>
      <c r="BF3" s="101" t="s">
        <v>15</v>
      </c>
      <c r="BG3" s="101" t="s">
        <v>15</v>
      </c>
      <c r="BH3" s="101" t="s">
        <v>15</v>
      </c>
      <c r="BI3" s="101" t="s">
        <v>15</v>
      </c>
      <c r="BJ3" s="101" t="s">
        <v>15</v>
      </c>
      <c r="BK3" s="101" t="s">
        <v>15</v>
      </c>
      <c r="BL3" s="101" t="s">
        <v>15</v>
      </c>
      <c r="BM3" s="101" t="s">
        <v>15</v>
      </c>
      <c r="BN3" s="101" t="s">
        <v>15</v>
      </c>
      <c r="BO3" s="101" t="s">
        <v>15</v>
      </c>
      <c r="BP3" s="101" t="s">
        <v>15</v>
      </c>
      <c r="BQ3" s="101" t="s">
        <v>15</v>
      </c>
      <c r="BR3" s="101" t="s">
        <v>15</v>
      </c>
      <c r="BS3" s="101" t="s">
        <v>15</v>
      </c>
      <c r="BT3" s="101" t="s">
        <v>15</v>
      </c>
      <c r="BU3" s="101" t="s">
        <v>15</v>
      </c>
      <c r="BV3" s="101" t="s">
        <v>15</v>
      </c>
      <c r="BW3" s="101" t="s">
        <v>15</v>
      </c>
      <c r="BX3" s="101" t="s">
        <v>15</v>
      </c>
      <c r="BY3" s="101" t="s">
        <v>15</v>
      </c>
      <c r="BZ3" s="101" t="s">
        <v>15</v>
      </c>
      <c r="CA3" s="101" t="s">
        <v>15</v>
      </c>
      <c r="CB3" s="101" t="s">
        <v>15</v>
      </c>
      <c r="CC3" s="101" t="s">
        <v>15</v>
      </c>
      <c r="CD3" s="101" t="s">
        <v>15</v>
      </c>
      <c r="CE3" s="101" t="s">
        <v>15</v>
      </c>
      <c r="CF3" s="101" t="s">
        <v>15</v>
      </c>
      <c r="CG3" s="101" t="s">
        <v>15</v>
      </c>
      <c r="CH3" s="101" t="s">
        <v>15</v>
      </c>
      <c r="CI3" s="101" t="s">
        <v>15</v>
      </c>
      <c r="CJ3" s="101" t="s">
        <v>15</v>
      </c>
    </row>
    <row r="4" spans="1:88" ht="40.5" customHeight="1" x14ac:dyDescent="0.25">
      <c r="A4" s="101" t="s">
        <v>213</v>
      </c>
      <c r="B4" s="6"/>
      <c r="C4" s="101" t="s">
        <v>213</v>
      </c>
      <c r="D4" s="101" t="s">
        <v>214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736</v>
      </c>
      <c r="N4" s="101">
        <v>1184</v>
      </c>
      <c r="O4" s="101">
        <v>3207</v>
      </c>
      <c r="P4" s="101">
        <v>6839</v>
      </c>
      <c r="Q4" s="101">
        <v>13002</v>
      </c>
      <c r="R4" s="101">
        <v>31525</v>
      </c>
      <c r="S4" s="101">
        <v>52082</v>
      </c>
      <c r="T4" s="101">
        <v>84499</v>
      </c>
      <c r="U4" s="101">
        <v>162244</v>
      </c>
      <c r="V4" s="101">
        <v>214852</v>
      </c>
      <c r="W4" s="101">
        <v>265479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  <c r="AC4" s="101">
        <v>0</v>
      </c>
      <c r="AD4" s="101">
        <v>0</v>
      </c>
      <c r="AE4" s="101">
        <v>0</v>
      </c>
      <c r="AF4" s="101">
        <v>0</v>
      </c>
      <c r="AG4" s="101">
        <v>0</v>
      </c>
      <c r="AH4" s="101">
        <v>0</v>
      </c>
      <c r="AI4" s="101">
        <v>0</v>
      </c>
      <c r="AJ4" s="101">
        <v>0</v>
      </c>
      <c r="AK4" s="101">
        <v>0</v>
      </c>
      <c r="AL4" s="101">
        <v>0</v>
      </c>
      <c r="AM4" s="101">
        <v>0</v>
      </c>
      <c r="AN4" s="101">
        <v>0</v>
      </c>
      <c r="AO4" s="101">
        <v>0</v>
      </c>
      <c r="AP4" s="101">
        <v>0</v>
      </c>
      <c r="AQ4" s="101">
        <v>0</v>
      </c>
      <c r="AR4" s="101">
        <v>55551</v>
      </c>
      <c r="AS4" s="101">
        <v>0</v>
      </c>
      <c r="AT4" s="101">
        <v>0</v>
      </c>
      <c r="AU4" s="101">
        <v>0</v>
      </c>
      <c r="AV4" s="101">
        <v>0</v>
      </c>
      <c r="AW4" s="101">
        <v>0</v>
      </c>
      <c r="AX4" s="101">
        <v>0</v>
      </c>
      <c r="AY4" s="101">
        <v>0</v>
      </c>
      <c r="AZ4" s="101">
        <v>0</v>
      </c>
      <c r="BA4" s="101">
        <v>0</v>
      </c>
      <c r="BB4" s="101">
        <v>0</v>
      </c>
      <c r="BC4" s="101">
        <v>0</v>
      </c>
      <c r="BD4" s="101">
        <v>0</v>
      </c>
      <c r="BE4" s="101">
        <v>0</v>
      </c>
      <c r="BF4" s="101">
        <v>0</v>
      </c>
      <c r="BG4" s="101">
        <v>0</v>
      </c>
      <c r="BH4" s="101">
        <v>0</v>
      </c>
      <c r="BI4" s="101">
        <v>57033</v>
      </c>
      <c r="BJ4" s="101">
        <v>0</v>
      </c>
      <c r="BK4" s="101">
        <v>0</v>
      </c>
      <c r="BL4" s="101">
        <v>0</v>
      </c>
      <c r="BM4" s="101">
        <v>0</v>
      </c>
      <c r="BN4" s="101">
        <v>1080</v>
      </c>
      <c r="BO4" s="101">
        <v>3596</v>
      </c>
      <c r="BP4" s="101">
        <v>0</v>
      </c>
      <c r="BQ4" s="101">
        <v>0</v>
      </c>
      <c r="BR4" s="101">
        <v>0</v>
      </c>
      <c r="BS4" s="101">
        <v>0</v>
      </c>
      <c r="BT4" s="101">
        <v>0</v>
      </c>
      <c r="BU4" s="101">
        <v>0</v>
      </c>
      <c r="BV4" s="101">
        <v>0</v>
      </c>
      <c r="BW4" s="101">
        <v>0</v>
      </c>
      <c r="BX4" s="101">
        <v>0</v>
      </c>
      <c r="BY4" s="101">
        <v>0</v>
      </c>
      <c r="BZ4" s="101">
        <v>711</v>
      </c>
      <c r="CA4" s="101">
        <v>1477</v>
      </c>
      <c r="CB4" s="101">
        <v>3287</v>
      </c>
      <c r="CC4" s="101">
        <v>6996</v>
      </c>
      <c r="CD4" s="101">
        <v>13433</v>
      </c>
      <c r="CE4" s="101">
        <v>34202</v>
      </c>
      <c r="CF4" s="101">
        <v>57078</v>
      </c>
      <c r="CG4" s="101">
        <v>94660</v>
      </c>
      <c r="CH4" s="101">
        <v>171072</v>
      </c>
      <c r="CI4" s="101">
        <v>223429</v>
      </c>
      <c r="CJ4" s="101">
        <v>270781</v>
      </c>
    </row>
    <row r="5" spans="1:88" ht="14.45" customHeight="1" x14ac:dyDescent="0.25">
      <c r="A5" s="101" t="s">
        <v>215</v>
      </c>
      <c r="B5" s="6"/>
      <c r="C5" s="101" t="s">
        <v>215</v>
      </c>
      <c r="D5" s="101" t="s">
        <v>216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2510</v>
      </c>
      <c r="N5" s="101">
        <v>4844</v>
      </c>
      <c r="O5" s="101">
        <v>10453</v>
      </c>
      <c r="P5" s="101">
        <v>23197</v>
      </c>
      <c r="Q5" s="101">
        <v>45676</v>
      </c>
      <c r="R5" s="101">
        <v>117549</v>
      </c>
      <c r="S5" s="101">
        <v>211882</v>
      </c>
      <c r="T5" s="101">
        <v>374598</v>
      </c>
      <c r="U5" s="101">
        <v>809149</v>
      </c>
      <c r="V5" s="101">
        <v>1101539</v>
      </c>
      <c r="W5" s="101">
        <v>1376236</v>
      </c>
      <c r="X5" s="101">
        <v>0</v>
      </c>
      <c r="Y5" s="101">
        <v>0</v>
      </c>
      <c r="Z5" s="101">
        <v>0</v>
      </c>
      <c r="AA5" s="101">
        <v>0</v>
      </c>
      <c r="AB5" s="101">
        <v>9487</v>
      </c>
      <c r="AC5" s="101">
        <v>0</v>
      </c>
      <c r="AD5" s="101">
        <v>0</v>
      </c>
      <c r="AE5" s="101">
        <v>0</v>
      </c>
      <c r="AF5" s="101">
        <v>4977</v>
      </c>
      <c r="AG5" s="101">
        <v>3370</v>
      </c>
      <c r="AH5" s="101">
        <v>0</v>
      </c>
      <c r="AI5" s="101">
        <v>5224</v>
      </c>
      <c r="AJ5" s="101">
        <v>8257</v>
      </c>
      <c r="AK5" s="101">
        <v>8145</v>
      </c>
      <c r="AL5" s="101">
        <v>5491</v>
      </c>
      <c r="AM5" s="101">
        <v>8154</v>
      </c>
      <c r="AN5" s="101">
        <v>0</v>
      </c>
      <c r="AO5" s="101">
        <v>0</v>
      </c>
      <c r="AP5" s="101">
        <v>0</v>
      </c>
      <c r="AQ5" s="101">
        <v>0</v>
      </c>
      <c r="AR5" s="101">
        <v>206358</v>
      </c>
      <c r="AS5" s="101">
        <v>0</v>
      </c>
      <c r="AT5" s="101">
        <v>0</v>
      </c>
      <c r="AU5" s="101">
        <v>0</v>
      </c>
      <c r="AV5" s="101">
        <v>0</v>
      </c>
      <c r="AW5" s="101">
        <v>8862</v>
      </c>
      <c r="AX5" s="101">
        <v>12515</v>
      </c>
      <c r="AY5" s="101">
        <v>6550</v>
      </c>
      <c r="AZ5" s="101">
        <v>11558</v>
      </c>
      <c r="BA5" s="101">
        <v>5183</v>
      </c>
      <c r="BB5" s="101">
        <v>6792</v>
      </c>
      <c r="BC5" s="101">
        <v>7323</v>
      </c>
      <c r="BD5" s="101">
        <v>10844</v>
      </c>
      <c r="BE5" s="101">
        <v>0</v>
      </c>
      <c r="BF5" s="101">
        <v>0</v>
      </c>
      <c r="BG5" s="101">
        <v>0</v>
      </c>
      <c r="BH5" s="101">
        <v>0</v>
      </c>
      <c r="BI5" s="101">
        <v>226449</v>
      </c>
      <c r="BK5" s="101">
        <v>0</v>
      </c>
      <c r="BL5" s="101">
        <v>0</v>
      </c>
      <c r="BM5" s="101">
        <v>0</v>
      </c>
      <c r="BN5" s="101">
        <v>15009</v>
      </c>
      <c r="BO5" s="101">
        <v>30346</v>
      </c>
      <c r="BP5" s="101">
        <v>86212</v>
      </c>
      <c r="BQ5" s="101">
        <v>197281</v>
      </c>
      <c r="BS5" s="101">
        <v>0</v>
      </c>
      <c r="BT5" s="101">
        <v>0</v>
      </c>
      <c r="BU5" s="101">
        <v>0</v>
      </c>
      <c r="BV5" s="101">
        <v>0</v>
      </c>
      <c r="BW5" s="101">
        <v>0</v>
      </c>
      <c r="BX5" s="101">
        <v>0</v>
      </c>
      <c r="BY5" s="101">
        <v>0</v>
      </c>
      <c r="BZ5" s="101">
        <v>2448</v>
      </c>
      <c r="CA5" s="101">
        <v>4639</v>
      </c>
      <c r="CB5" s="101">
        <v>10908</v>
      </c>
      <c r="CC5" s="101">
        <v>22961</v>
      </c>
      <c r="CD5" s="101">
        <v>46955</v>
      </c>
      <c r="CE5" s="101">
        <v>120857</v>
      </c>
      <c r="CF5" s="101">
        <v>221021</v>
      </c>
      <c r="CG5" s="101">
        <v>398881</v>
      </c>
      <c r="CH5" s="101">
        <v>930359</v>
      </c>
      <c r="CI5" s="101">
        <v>1279457</v>
      </c>
      <c r="CJ5" s="101">
        <v>1654310</v>
      </c>
    </row>
    <row r="6" spans="1:88" ht="14.45" customHeight="1" x14ac:dyDescent="0.25">
      <c r="A6" s="101" t="s">
        <v>217</v>
      </c>
      <c r="B6" s="6"/>
      <c r="C6" s="101" t="s">
        <v>217</v>
      </c>
      <c r="D6" s="101" t="s">
        <v>218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101">
        <v>9785</v>
      </c>
      <c r="Q6" s="101">
        <v>19864</v>
      </c>
      <c r="R6" s="101">
        <v>53494</v>
      </c>
      <c r="S6" s="101">
        <v>95692</v>
      </c>
      <c r="T6" s="101">
        <v>170277</v>
      </c>
      <c r="U6" s="101">
        <v>384753</v>
      </c>
      <c r="V6" s="101">
        <v>522529</v>
      </c>
      <c r="W6" s="101">
        <v>655825</v>
      </c>
      <c r="X6" s="101">
        <v>0</v>
      </c>
      <c r="Y6" s="101">
        <v>0</v>
      </c>
      <c r="Z6" s="101">
        <v>0</v>
      </c>
      <c r="AA6" s="101">
        <v>0</v>
      </c>
      <c r="AB6" s="101">
        <v>15578</v>
      </c>
      <c r="AC6" s="101">
        <v>0</v>
      </c>
      <c r="AD6" s="101">
        <v>0</v>
      </c>
      <c r="AE6" s="101">
        <v>0</v>
      </c>
      <c r="AF6" s="101">
        <v>0</v>
      </c>
      <c r="AG6" s="101">
        <v>0</v>
      </c>
      <c r="AH6" s="101">
        <v>0</v>
      </c>
      <c r="AI6" s="101">
        <v>4957</v>
      </c>
      <c r="AJ6" s="101">
        <v>4484</v>
      </c>
      <c r="AK6" s="101">
        <v>4541</v>
      </c>
      <c r="AL6" s="101">
        <v>4448</v>
      </c>
      <c r="AM6" s="101">
        <v>6277</v>
      </c>
      <c r="AN6" s="101">
        <v>0</v>
      </c>
      <c r="AO6" s="101">
        <v>0</v>
      </c>
      <c r="AP6" s="101">
        <v>0</v>
      </c>
      <c r="AQ6" s="101">
        <v>0</v>
      </c>
      <c r="AR6" s="101">
        <v>87342</v>
      </c>
      <c r="AS6" s="101">
        <v>0</v>
      </c>
      <c r="AT6" s="101">
        <v>0</v>
      </c>
      <c r="AU6" s="101">
        <v>0</v>
      </c>
      <c r="AV6" s="101">
        <v>0</v>
      </c>
      <c r="AW6" s="101">
        <v>9310</v>
      </c>
      <c r="AX6" s="101">
        <v>12718</v>
      </c>
      <c r="AY6" s="101">
        <v>6690</v>
      </c>
      <c r="AZ6" s="101">
        <v>16194</v>
      </c>
      <c r="BA6" s="101">
        <v>6743</v>
      </c>
      <c r="BB6" s="101">
        <v>10989</v>
      </c>
      <c r="BC6" s="101">
        <v>10627</v>
      </c>
      <c r="BD6" s="101">
        <v>15965</v>
      </c>
      <c r="BE6" s="101">
        <v>0</v>
      </c>
      <c r="BF6" s="101">
        <v>0</v>
      </c>
      <c r="BG6" s="101">
        <v>0</v>
      </c>
      <c r="BH6" s="101">
        <v>0</v>
      </c>
      <c r="BI6" s="101">
        <v>92232</v>
      </c>
      <c r="BJ6" s="101">
        <v>0</v>
      </c>
      <c r="BK6" s="101">
        <v>0</v>
      </c>
      <c r="BL6" s="101">
        <v>0</v>
      </c>
      <c r="BM6" s="101">
        <v>0</v>
      </c>
      <c r="BN6" s="101">
        <v>13673</v>
      </c>
      <c r="BO6" s="101">
        <v>12879</v>
      </c>
      <c r="BP6" s="101">
        <v>32966</v>
      </c>
      <c r="BQ6" s="101">
        <v>76933</v>
      </c>
      <c r="BR6" s="101">
        <v>0</v>
      </c>
      <c r="BS6" s="101">
        <v>0</v>
      </c>
      <c r="BT6" s="101">
        <v>0</v>
      </c>
      <c r="BU6" s="101">
        <v>0</v>
      </c>
      <c r="BV6" s="101">
        <v>0</v>
      </c>
      <c r="BW6" s="101">
        <v>0</v>
      </c>
      <c r="BX6" s="101">
        <v>0</v>
      </c>
      <c r="BY6" s="101">
        <v>0</v>
      </c>
      <c r="BZ6" s="101">
        <v>0</v>
      </c>
      <c r="CA6" s="101">
        <v>0</v>
      </c>
      <c r="CB6" s="101">
        <v>0</v>
      </c>
      <c r="CC6" s="101">
        <v>9835</v>
      </c>
      <c r="CD6" s="101">
        <v>20275</v>
      </c>
      <c r="CE6" s="101">
        <v>51593</v>
      </c>
      <c r="CF6" s="101">
        <v>92909</v>
      </c>
      <c r="CG6" s="101">
        <v>171552</v>
      </c>
      <c r="CH6" s="101">
        <v>378676</v>
      </c>
      <c r="CI6" s="101">
        <v>519087</v>
      </c>
      <c r="CJ6" s="101">
        <v>665543</v>
      </c>
    </row>
    <row r="7" spans="1:88" ht="14.45" customHeight="1" x14ac:dyDescent="0.25">
      <c r="A7" s="101" t="s">
        <v>219</v>
      </c>
      <c r="B7" s="6"/>
      <c r="C7" s="101" t="s">
        <v>219</v>
      </c>
      <c r="D7" s="101" t="s">
        <v>220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1529</v>
      </c>
      <c r="M7" s="101">
        <v>2696</v>
      </c>
      <c r="N7" s="101">
        <v>4832</v>
      </c>
      <c r="O7" s="101">
        <v>11014</v>
      </c>
      <c r="P7" s="101">
        <v>23526</v>
      </c>
      <c r="Q7" s="101">
        <v>46915</v>
      </c>
      <c r="R7" s="101">
        <v>123348</v>
      </c>
      <c r="S7" s="101">
        <v>232435</v>
      </c>
      <c r="T7" s="101">
        <v>436107</v>
      </c>
      <c r="U7" s="101">
        <v>1087394</v>
      </c>
      <c r="V7" s="101">
        <v>1555843</v>
      </c>
      <c r="W7" s="101">
        <v>2027215</v>
      </c>
      <c r="X7" s="101">
        <v>0</v>
      </c>
      <c r="Y7" s="101">
        <v>0</v>
      </c>
      <c r="Z7" s="101">
        <v>0</v>
      </c>
      <c r="AA7" s="101">
        <v>0</v>
      </c>
      <c r="AB7" s="101">
        <v>15057</v>
      </c>
      <c r="AC7" s="101">
        <v>19250</v>
      </c>
      <c r="AD7" s="101">
        <v>26911</v>
      </c>
      <c r="AE7" s="101">
        <v>18555</v>
      </c>
      <c r="AF7" s="101">
        <v>34194</v>
      </c>
      <c r="AG7" s="101">
        <v>21287</v>
      </c>
      <c r="AH7" s="101">
        <v>28056</v>
      </c>
      <c r="AI7" s="101">
        <v>33096</v>
      </c>
      <c r="AJ7" s="101">
        <v>21749</v>
      </c>
      <c r="AK7" s="101">
        <v>19595</v>
      </c>
      <c r="AL7" s="101">
        <v>26219</v>
      </c>
      <c r="AM7" s="101">
        <v>29855</v>
      </c>
      <c r="AN7" s="101">
        <v>0</v>
      </c>
      <c r="AO7" s="101">
        <v>0</v>
      </c>
      <c r="AP7" s="101">
        <v>0</v>
      </c>
      <c r="AQ7" s="101">
        <v>0</v>
      </c>
      <c r="AR7" s="101">
        <v>227908</v>
      </c>
      <c r="AS7" s="101">
        <v>0</v>
      </c>
      <c r="AT7" s="101">
        <v>0</v>
      </c>
      <c r="AU7" s="101">
        <v>0</v>
      </c>
      <c r="AV7" s="101">
        <v>0</v>
      </c>
      <c r="AW7" s="101">
        <v>13429</v>
      </c>
      <c r="AX7" s="101">
        <v>12978</v>
      </c>
      <c r="AY7" s="101">
        <v>7844</v>
      </c>
      <c r="AZ7" s="101">
        <v>20936</v>
      </c>
      <c r="BA7" s="101">
        <v>33493</v>
      </c>
      <c r="BB7" s="101">
        <v>14886</v>
      </c>
      <c r="BC7" s="101">
        <v>22112</v>
      </c>
      <c r="BD7" s="101">
        <v>29316</v>
      </c>
      <c r="BE7" s="101">
        <v>0</v>
      </c>
      <c r="BF7" s="101">
        <v>0</v>
      </c>
      <c r="BG7" s="101">
        <v>0</v>
      </c>
      <c r="BH7" s="101">
        <v>0</v>
      </c>
      <c r="BI7" s="101">
        <v>234283</v>
      </c>
      <c r="BJ7" s="101">
        <v>0</v>
      </c>
      <c r="BK7" s="101">
        <v>0</v>
      </c>
      <c r="BL7" s="101">
        <v>0</v>
      </c>
      <c r="BM7" s="101">
        <v>0</v>
      </c>
      <c r="BN7" s="101">
        <v>25515</v>
      </c>
      <c r="BO7" s="101">
        <v>50281</v>
      </c>
      <c r="BP7" s="101">
        <v>66452</v>
      </c>
      <c r="BQ7" s="101">
        <v>133894</v>
      </c>
      <c r="BR7" s="101">
        <v>0</v>
      </c>
      <c r="BS7" s="101">
        <v>0</v>
      </c>
      <c r="BT7" s="101">
        <v>0</v>
      </c>
      <c r="BU7" s="101">
        <v>0</v>
      </c>
      <c r="BV7" s="101">
        <v>0</v>
      </c>
      <c r="BW7" s="101">
        <v>0</v>
      </c>
      <c r="BX7" s="101">
        <v>0</v>
      </c>
      <c r="BY7" s="101">
        <v>1476</v>
      </c>
      <c r="BZ7" s="101">
        <v>2614</v>
      </c>
      <c r="CA7" s="101">
        <v>4715</v>
      </c>
      <c r="CB7" s="101">
        <v>10965</v>
      </c>
      <c r="CC7" s="101">
        <v>23676</v>
      </c>
      <c r="CD7" s="101">
        <v>46599</v>
      </c>
      <c r="CE7" s="101">
        <v>124097</v>
      </c>
      <c r="CF7" s="101">
        <v>229908</v>
      </c>
      <c r="CG7" s="101">
        <v>434961</v>
      </c>
      <c r="CH7" s="101">
        <v>1083077</v>
      </c>
      <c r="CI7" s="101">
        <v>1553699</v>
      </c>
      <c r="CJ7" s="101">
        <v>2039000</v>
      </c>
    </row>
    <row r="8" spans="1:88" ht="14.45" customHeight="1" x14ac:dyDescent="0.25">
      <c r="A8" s="101" t="s">
        <v>30</v>
      </c>
      <c r="B8" s="6"/>
      <c r="C8" s="101" t="s">
        <v>30</v>
      </c>
      <c r="D8" s="101" t="s">
        <v>221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484</v>
      </c>
      <c r="P8" s="101">
        <v>963</v>
      </c>
      <c r="Q8" s="101">
        <v>1882</v>
      </c>
      <c r="R8" s="101">
        <v>5143</v>
      </c>
      <c r="S8" s="101">
        <v>9493</v>
      </c>
      <c r="T8" s="101">
        <v>17544</v>
      </c>
      <c r="U8" s="101">
        <v>45961</v>
      </c>
      <c r="V8" s="101">
        <v>69167</v>
      </c>
      <c r="W8" s="101">
        <v>92439</v>
      </c>
      <c r="X8" s="101">
        <v>0</v>
      </c>
      <c r="Y8" s="101">
        <v>0</v>
      </c>
      <c r="Z8" s="101">
        <v>0</v>
      </c>
      <c r="AA8" s="101">
        <v>0</v>
      </c>
      <c r="AB8" s="101">
        <v>3763</v>
      </c>
      <c r="AC8" s="101">
        <v>0</v>
      </c>
      <c r="AD8" s="101">
        <v>0</v>
      </c>
      <c r="AE8" s="101">
        <v>0</v>
      </c>
      <c r="AF8" s="101">
        <v>2075</v>
      </c>
      <c r="AG8" s="101">
        <v>1764</v>
      </c>
      <c r="AH8" s="101">
        <v>0</v>
      </c>
      <c r="AI8" s="101">
        <v>3091</v>
      </c>
      <c r="AJ8" s="101">
        <v>1384</v>
      </c>
      <c r="AK8" s="101">
        <v>1583</v>
      </c>
      <c r="AL8" s="101">
        <v>2307</v>
      </c>
      <c r="AM8" s="101">
        <v>2518</v>
      </c>
      <c r="AN8" s="101">
        <v>0</v>
      </c>
      <c r="AO8" s="101">
        <v>0</v>
      </c>
      <c r="AP8" s="101">
        <v>0</v>
      </c>
      <c r="AQ8" s="101">
        <v>0</v>
      </c>
      <c r="AR8" s="101">
        <v>9974</v>
      </c>
      <c r="AS8" s="101">
        <v>0</v>
      </c>
      <c r="AT8" s="101">
        <v>0</v>
      </c>
      <c r="AU8" s="101">
        <v>0</v>
      </c>
      <c r="AV8" s="101">
        <v>0</v>
      </c>
      <c r="AW8" s="101">
        <v>4442</v>
      </c>
      <c r="AX8" s="101">
        <v>7134</v>
      </c>
      <c r="AY8" s="101">
        <v>5172</v>
      </c>
      <c r="AZ8" s="101">
        <v>8327</v>
      </c>
      <c r="BA8" s="101">
        <v>2269</v>
      </c>
      <c r="BB8" s="101">
        <v>3698</v>
      </c>
      <c r="BC8" s="101">
        <v>4441</v>
      </c>
      <c r="BD8" s="101">
        <v>3746</v>
      </c>
      <c r="BE8" s="101">
        <v>0</v>
      </c>
      <c r="BF8" s="101">
        <v>0</v>
      </c>
      <c r="BG8" s="101">
        <v>0</v>
      </c>
      <c r="BH8" s="101">
        <v>0</v>
      </c>
      <c r="BI8" s="101">
        <v>11859</v>
      </c>
      <c r="BJ8" s="101">
        <v>0</v>
      </c>
      <c r="BK8" s="101">
        <v>0</v>
      </c>
      <c r="BL8" s="101">
        <v>0</v>
      </c>
      <c r="BM8" s="101">
        <v>0</v>
      </c>
      <c r="BN8" s="101">
        <v>3719</v>
      </c>
      <c r="BO8" s="101">
        <v>3184</v>
      </c>
      <c r="BP8" s="101">
        <v>12337</v>
      </c>
      <c r="BQ8" s="101">
        <v>13977</v>
      </c>
      <c r="BR8" s="101">
        <v>0</v>
      </c>
      <c r="BS8" s="101">
        <v>0</v>
      </c>
      <c r="BT8" s="101">
        <v>0</v>
      </c>
      <c r="BU8" s="101">
        <v>0</v>
      </c>
      <c r="BV8" s="101">
        <v>0</v>
      </c>
      <c r="BW8" s="101">
        <v>0</v>
      </c>
      <c r="BX8" s="101">
        <v>0</v>
      </c>
      <c r="BY8" s="101">
        <v>0</v>
      </c>
      <c r="BZ8" s="101">
        <v>0</v>
      </c>
      <c r="CA8" s="101">
        <v>0</v>
      </c>
      <c r="CB8" s="101">
        <v>579</v>
      </c>
      <c r="CC8" s="101">
        <v>1187</v>
      </c>
      <c r="CD8" s="101">
        <v>2222</v>
      </c>
      <c r="CE8" s="101">
        <v>6078</v>
      </c>
      <c r="CF8" s="101">
        <v>10972</v>
      </c>
      <c r="CG8" s="101">
        <v>19531</v>
      </c>
      <c r="CH8" s="101">
        <v>50111</v>
      </c>
      <c r="CI8" s="101">
        <v>73199</v>
      </c>
      <c r="CJ8" s="101">
        <v>97650</v>
      </c>
    </row>
    <row r="9" spans="1:88" ht="14.45" customHeight="1" x14ac:dyDescent="0.25">
      <c r="A9" s="101" t="s">
        <v>31</v>
      </c>
      <c r="B9" s="6"/>
      <c r="C9" s="101" t="s">
        <v>31</v>
      </c>
      <c r="D9" s="101" t="s">
        <v>77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640</v>
      </c>
      <c r="L9" s="101">
        <v>1585</v>
      </c>
      <c r="M9" s="101">
        <v>3069</v>
      </c>
      <c r="N9" s="101">
        <v>6218</v>
      </c>
      <c r="O9" s="101">
        <v>14602</v>
      </c>
      <c r="P9" s="101">
        <v>31828</v>
      </c>
      <c r="Q9" s="101">
        <v>62638</v>
      </c>
      <c r="R9" s="101">
        <v>176096</v>
      </c>
      <c r="S9" s="101">
        <v>320587</v>
      </c>
      <c r="T9" s="101">
        <v>606356</v>
      </c>
      <c r="U9" s="101">
        <v>1435742</v>
      </c>
      <c r="V9" s="101">
        <v>2006321</v>
      </c>
      <c r="W9" s="101">
        <v>2535985</v>
      </c>
      <c r="X9" s="101">
        <v>0</v>
      </c>
      <c r="Y9" s="101">
        <v>0</v>
      </c>
      <c r="Z9" s="101">
        <v>0</v>
      </c>
      <c r="AA9" s="101">
        <v>0</v>
      </c>
      <c r="AB9" s="101">
        <v>10115</v>
      </c>
      <c r="AC9" s="101">
        <v>627</v>
      </c>
      <c r="AD9" s="101">
        <v>964</v>
      </c>
      <c r="AE9" s="101">
        <v>564</v>
      </c>
      <c r="AF9" s="101">
        <v>7500</v>
      </c>
      <c r="AG9" s="101">
        <v>5414</v>
      </c>
      <c r="AH9" s="101">
        <v>866</v>
      </c>
      <c r="AI9" s="101">
        <v>7571</v>
      </c>
      <c r="AJ9" s="101">
        <v>7550</v>
      </c>
      <c r="AK9" s="101">
        <v>5506</v>
      </c>
      <c r="AL9" s="101">
        <v>4618</v>
      </c>
      <c r="AM9" s="101">
        <v>6945</v>
      </c>
      <c r="AN9" s="101">
        <v>0</v>
      </c>
      <c r="AO9" s="101">
        <v>0</v>
      </c>
      <c r="AP9" s="101">
        <v>0</v>
      </c>
      <c r="AQ9" s="101">
        <v>0</v>
      </c>
      <c r="AR9" s="101">
        <v>307944</v>
      </c>
      <c r="AS9" s="101">
        <v>0</v>
      </c>
      <c r="AT9" s="101">
        <v>0</v>
      </c>
      <c r="AU9" s="101">
        <v>0</v>
      </c>
      <c r="AV9" s="101">
        <v>0</v>
      </c>
      <c r="AW9" s="101">
        <v>6403</v>
      </c>
      <c r="AX9" s="101">
        <v>4646</v>
      </c>
      <c r="AY9" s="101">
        <v>3839</v>
      </c>
      <c r="AZ9" s="101">
        <v>7033</v>
      </c>
      <c r="BA9" s="101">
        <v>6199</v>
      </c>
      <c r="BB9" s="101">
        <v>6717</v>
      </c>
      <c r="BC9" s="101">
        <v>8428</v>
      </c>
      <c r="BD9" s="101">
        <v>11393</v>
      </c>
      <c r="BE9" s="101">
        <v>0</v>
      </c>
      <c r="BF9" s="101">
        <v>0</v>
      </c>
      <c r="BG9" s="101">
        <v>0</v>
      </c>
      <c r="BH9" s="101">
        <v>0</v>
      </c>
      <c r="BI9" s="101">
        <v>336073</v>
      </c>
      <c r="BJ9" s="101">
        <v>0</v>
      </c>
      <c r="BK9" s="101">
        <v>0</v>
      </c>
      <c r="BL9" s="101">
        <v>0</v>
      </c>
      <c r="BM9" s="101">
        <v>0</v>
      </c>
      <c r="BN9" s="101">
        <v>25649</v>
      </c>
      <c r="BO9" s="101">
        <v>56483</v>
      </c>
      <c r="BP9" s="101">
        <v>164507</v>
      </c>
      <c r="BQ9" s="101">
        <v>301543</v>
      </c>
      <c r="BR9" s="101">
        <v>0</v>
      </c>
      <c r="BS9" s="101">
        <v>0</v>
      </c>
      <c r="BT9" s="101">
        <v>0</v>
      </c>
      <c r="BU9" s="101">
        <v>0</v>
      </c>
      <c r="BV9" s="101">
        <v>0</v>
      </c>
      <c r="BW9" s="101">
        <v>0</v>
      </c>
      <c r="BX9" s="101">
        <v>576</v>
      </c>
      <c r="BY9" s="101">
        <v>1726</v>
      </c>
      <c r="BZ9" s="101">
        <v>3378</v>
      </c>
      <c r="CA9" s="101">
        <v>6383</v>
      </c>
      <c r="CB9" s="101">
        <v>15083</v>
      </c>
      <c r="CC9" s="101">
        <v>32906</v>
      </c>
      <c r="CD9" s="101">
        <v>67550</v>
      </c>
      <c r="CE9" s="101">
        <v>185866</v>
      </c>
      <c r="CF9" s="101">
        <v>342945</v>
      </c>
      <c r="CG9" s="101">
        <v>648017</v>
      </c>
      <c r="CH9" s="101">
        <v>1599412</v>
      </c>
      <c r="CI9" s="101">
        <v>2192494</v>
      </c>
      <c r="CJ9" s="101">
        <v>2911394</v>
      </c>
    </row>
    <row r="10" spans="1:88" ht="14.45" customHeight="1" x14ac:dyDescent="0.25">
      <c r="A10" s="101" t="s">
        <v>34</v>
      </c>
      <c r="B10" s="6"/>
      <c r="C10" s="101" t="s">
        <v>34</v>
      </c>
      <c r="D10" s="101" t="s">
        <v>78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753</v>
      </c>
      <c r="N10" s="101">
        <v>1503</v>
      </c>
      <c r="O10" s="101">
        <v>3709</v>
      </c>
      <c r="P10" s="101">
        <v>7939</v>
      </c>
      <c r="Q10" s="101">
        <v>16092</v>
      </c>
      <c r="R10" s="101">
        <v>42678</v>
      </c>
      <c r="S10" s="101">
        <v>76816</v>
      </c>
      <c r="T10" s="101">
        <v>142835</v>
      </c>
      <c r="U10" s="101">
        <v>289916</v>
      </c>
      <c r="V10" s="101">
        <v>398248</v>
      </c>
      <c r="W10" s="101">
        <v>508182</v>
      </c>
      <c r="X10" s="101">
        <v>0</v>
      </c>
      <c r="Y10" s="101">
        <v>0</v>
      </c>
      <c r="Z10" s="101">
        <v>0</v>
      </c>
      <c r="AA10" s="101">
        <v>0</v>
      </c>
      <c r="AB10" s="101">
        <v>992</v>
      </c>
      <c r="AC10" s="101">
        <v>0</v>
      </c>
      <c r="AD10" s="101">
        <v>0</v>
      </c>
      <c r="AE10" s="101">
        <v>0</v>
      </c>
      <c r="AF10" s="101">
        <v>0</v>
      </c>
      <c r="AG10" s="101">
        <v>0</v>
      </c>
      <c r="AH10" s="101">
        <v>0</v>
      </c>
      <c r="AI10" s="101">
        <v>0</v>
      </c>
      <c r="AJ10" s="101">
        <v>0</v>
      </c>
      <c r="AK10" s="101">
        <v>0</v>
      </c>
      <c r="AL10" s="101">
        <v>0</v>
      </c>
      <c r="AM10" s="101">
        <v>418</v>
      </c>
      <c r="AO10" s="101">
        <v>0</v>
      </c>
      <c r="AP10" s="101">
        <v>0</v>
      </c>
      <c r="AR10" s="101">
        <v>76120</v>
      </c>
      <c r="AS10" s="101">
        <v>0</v>
      </c>
      <c r="AT10" s="101">
        <v>0</v>
      </c>
      <c r="AU10" s="101">
        <v>0</v>
      </c>
      <c r="AV10" s="101">
        <v>0</v>
      </c>
      <c r="AW10" s="101">
        <v>822</v>
      </c>
      <c r="AX10" s="101">
        <v>930</v>
      </c>
      <c r="AY10" s="101">
        <v>398</v>
      </c>
      <c r="AZ10" s="101">
        <v>747</v>
      </c>
      <c r="BA10" s="101">
        <v>0</v>
      </c>
      <c r="BB10" s="101">
        <v>582</v>
      </c>
      <c r="BC10" s="101">
        <v>0</v>
      </c>
      <c r="BD10" s="101">
        <v>935</v>
      </c>
      <c r="BE10" s="101">
        <v>0</v>
      </c>
      <c r="BF10" s="101">
        <v>0</v>
      </c>
      <c r="BG10" s="101">
        <v>0</v>
      </c>
      <c r="BH10" s="101">
        <v>0</v>
      </c>
      <c r="BI10" s="101">
        <v>75553</v>
      </c>
      <c r="BJ10" s="101">
        <v>0</v>
      </c>
      <c r="BK10" s="101">
        <v>0</v>
      </c>
      <c r="BL10" s="101">
        <v>0</v>
      </c>
      <c r="BM10" s="101">
        <v>0</v>
      </c>
      <c r="BN10" s="101">
        <v>2687</v>
      </c>
      <c r="BO10" s="101">
        <v>5926</v>
      </c>
      <c r="BP10" s="101">
        <v>17700</v>
      </c>
      <c r="BQ10" s="101">
        <v>42429</v>
      </c>
      <c r="BR10" s="101">
        <v>0</v>
      </c>
      <c r="BS10" s="101">
        <v>0</v>
      </c>
      <c r="BT10" s="101">
        <v>0</v>
      </c>
      <c r="BU10" s="101">
        <v>0</v>
      </c>
      <c r="BV10" s="101">
        <v>0</v>
      </c>
      <c r="BW10" s="101">
        <v>0</v>
      </c>
      <c r="BX10" s="101">
        <v>0</v>
      </c>
      <c r="BY10" s="101">
        <v>0</v>
      </c>
      <c r="BZ10" s="101">
        <v>787</v>
      </c>
      <c r="CA10" s="101">
        <v>1483</v>
      </c>
      <c r="CB10" s="101">
        <v>3715</v>
      </c>
      <c r="CC10" s="101">
        <v>7969</v>
      </c>
      <c r="CD10" s="101">
        <v>16218</v>
      </c>
      <c r="CE10" s="101">
        <v>43494</v>
      </c>
      <c r="CF10" s="101">
        <v>77213</v>
      </c>
      <c r="CG10" s="101">
        <v>145349</v>
      </c>
      <c r="CH10" s="101">
        <v>298468</v>
      </c>
      <c r="CI10" s="101">
        <v>408972</v>
      </c>
      <c r="CJ10" s="101">
        <v>527228</v>
      </c>
    </row>
    <row r="11" spans="1:88" ht="14.45" customHeight="1" x14ac:dyDescent="0.25">
      <c r="A11" s="101" t="s">
        <v>5</v>
      </c>
      <c r="B11" s="6"/>
      <c r="C11" s="101" t="s">
        <v>5</v>
      </c>
      <c r="D11" s="101" t="s">
        <v>20</v>
      </c>
      <c r="E11" s="101">
        <v>0</v>
      </c>
      <c r="F11" s="101">
        <v>0</v>
      </c>
      <c r="G11" s="101">
        <v>0</v>
      </c>
      <c r="H11" s="101">
        <v>2629</v>
      </c>
      <c r="I11" s="101">
        <v>1912</v>
      </c>
      <c r="J11" s="101">
        <v>1965</v>
      </c>
      <c r="K11" s="101">
        <v>1778</v>
      </c>
      <c r="L11" s="101">
        <v>2720</v>
      </c>
      <c r="M11" s="101">
        <v>3956</v>
      </c>
      <c r="N11" s="101">
        <v>6362</v>
      </c>
      <c r="O11" s="101">
        <v>0</v>
      </c>
      <c r="P11" s="101">
        <v>19839</v>
      </c>
      <c r="Q11" s="101">
        <v>36857</v>
      </c>
      <c r="R11" s="101">
        <v>89309</v>
      </c>
      <c r="S11" s="101">
        <v>175074</v>
      </c>
      <c r="T11" s="101">
        <v>325275</v>
      </c>
      <c r="U11" s="101">
        <v>791063</v>
      </c>
      <c r="V11" s="101">
        <v>1128595</v>
      </c>
      <c r="W11" s="101">
        <v>1461920</v>
      </c>
      <c r="X11" s="101">
        <v>0</v>
      </c>
      <c r="Y11" s="101">
        <v>0</v>
      </c>
      <c r="Z11" s="101">
        <v>0</v>
      </c>
      <c r="AA11" s="101">
        <v>0</v>
      </c>
      <c r="AB11" s="101">
        <v>93194</v>
      </c>
      <c r="AC11" s="101">
        <v>68224</v>
      </c>
      <c r="AD11" s="101">
        <v>59627</v>
      </c>
      <c r="AE11" s="101">
        <v>51794</v>
      </c>
      <c r="AF11" s="101">
        <v>60406</v>
      </c>
      <c r="AG11" s="101">
        <v>36056</v>
      </c>
      <c r="AH11" s="101">
        <v>34267</v>
      </c>
      <c r="AI11" s="101">
        <v>52623</v>
      </c>
      <c r="AJ11" s="101">
        <v>73730</v>
      </c>
      <c r="AK11" s="101">
        <v>78952</v>
      </c>
      <c r="AL11" s="101">
        <v>175686</v>
      </c>
      <c r="AM11" s="101">
        <v>83883</v>
      </c>
      <c r="AN11" s="101">
        <v>0</v>
      </c>
      <c r="AO11" s="101">
        <v>0</v>
      </c>
      <c r="AP11" s="101">
        <v>0</v>
      </c>
      <c r="AQ11" s="101">
        <v>0</v>
      </c>
      <c r="AR11" s="101">
        <v>174619</v>
      </c>
      <c r="AS11" s="101">
        <v>0</v>
      </c>
      <c r="AT11" s="101">
        <v>0</v>
      </c>
      <c r="AU11" s="101">
        <v>0</v>
      </c>
      <c r="AV11" s="101">
        <v>0</v>
      </c>
      <c r="AW11" s="101">
        <v>41492</v>
      </c>
      <c r="AX11" s="101">
        <v>108035</v>
      </c>
      <c r="AY11" s="101">
        <v>50544</v>
      </c>
      <c r="AZ11" s="101">
        <v>811539</v>
      </c>
      <c r="BA11" s="101">
        <v>53370</v>
      </c>
      <c r="BB11" s="101">
        <v>63759</v>
      </c>
      <c r="BC11" s="101">
        <v>150891</v>
      </c>
      <c r="BD11" s="101">
        <v>121476</v>
      </c>
      <c r="BE11" s="101">
        <v>0</v>
      </c>
      <c r="BF11" s="101">
        <v>0</v>
      </c>
      <c r="BG11" s="101">
        <v>0</v>
      </c>
      <c r="BH11" s="101">
        <v>0</v>
      </c>
      <c r="BI11" s="101">
        <v>174071</v>
      </c>
      <c r="BJ11" s="101">
        <v>0</v>
      </c>
      <c r="BK11" s="101">
        <v>0</v>
      </c>
      <c r="BL11" s="101">
        <v>0</v>
      </c>
      <c r="BM11" s="101">
        <v>0</v>
      </c>
      <c r="BN11" s="101">
        <v>90662</v>
      </c>
      <c r="BO11" s="101">
        <v>73169</v>
      </c>
      <c r="BP11" s="101">
        <v>134378</v>
      </c>
      <c r="BQ11" s="101">
        <v>218749</v>
      </c>
      <c r="BR11" s="101">
        <v>0</v>
      </c>
      <c r="BS11" s="101">
        <v>0</v>
      </c>
      <c r="BT11" s="101">
        <v>0</v>
      </c>
      <c r="BU11" s="101">
        <v>0</v>
      </c>
      <c r="BV11" s="101">
        <v>1442</v>
      </c>
      <c r="BW11" s="101">
        <v>1725</v>
      </c>
      <c r="BX11" s="101">
        <v>1837</v>
      </c>
      <c r="BY11" s="101">
        <v>2599</v>
      </c>
      <c r="BZ11" s="101">
        <v>3885</v>
      </c>
      <c r="CA11" s="101">
        <v>5798</v>
      </c>
      <c r="CB11" s="101">
        <v>0</v>
      </c>
      <c r="CC11" s="101">
        <v>19555</v>
      </c>
      <c r="CD11" s="101">
        <v>36453</v>
      </c>
      <c r="CE11" s="101">
        <v>91123</v>
      </c>
      <c r="CF11" s="101">
        <v>170860</v>
      </c>
      <c r="CG11" s="101">
        <v>326737</v>
      </c>
      <c r="CH11" s="101">
        <v>787278</v>
      </c>
      <c r="CI11" s="101">
        <v>1123033</v>
      </c>
      <c r="CJ11" s="101">
        <v>1469518</v>
      </c>
    </row>
    <row r="12" spans="1:88" ht="14.45" customHeight="1" x14ac:dyDescent="0.25">
      <c r="A12" s="101" t="s">
        <v>171</v>
      </c>
      <c r="B12" s="6"/>
      <c r="C12" s="101" t="s">
        <v>171</v>
      </c>
      <c r="D12" s="101" t="s">
        <v>222</v>
      </c>
      <c r="E12" s="101">
        <v>0</v>
      </c>
      <c r="F12" s="101">
        <v>0</v>
      </c>
      <c r="G12" s="101">
        <v>0</v>
      </c>
      <c r="H12" s="101">
        <v>0</v>
      </c>
      <c r="I12" s="101">
        <v>303</v>
      </c>
      <c r="J12" s="101">
        <v>502</v>
      </c>
      <c r="K12" s="101">
        <v>574</v>
      </c>
      <c r="L12" s="101">
        <v>914</v>
      </c>
      <c r="M12" s="101">
        <v>1225</v>
      </c>
      <c r="N12" s="101">
        <v>1858</v>
      </c>
      <c r="O12" s="101">
        <v>3592</v>
      </c>
      <c r="P12" s="101">
        <v>7912</v>
      </c>
      <c r="Q12" s="101">
        <v>14812</v>
      </c>
      <c r="R12" s="101">
        <v>38469</v>
      </c>
      <c r="S12" s="101">
        <v>73111</v>
      </c>
      <c r="T12" s="101">
        <v>135397</v>
      </c>
      <c r="U12" s="101">
        <v>337004</v>
      </c>
      <c r="V12" s="101">
        <v>490250</v>
      </c>
      <c r="W12" s="101">
        <v>649608</v>
      </c>
      <c r="X12" s="101">
        <v>0</v>
      </c>
      <c r="Y12" s="101">
        <v>0</v>
      </c>
      <c r="Z12" s="101">
        <v>0</v>
      </c>
      <c r="AA12" s="101">
        <v>0</v>
      </c>
      <c r="AB12" s="101">
        <v>70955</v>
      </c>
      <c r="AC12" s="101">
        <v>5977</v>
      </c>
      <c r="AD12" s="101">
        <v>3780</v>
      </c>
      <c r="AE12" s="101">
        <v>3561</v>
      </c>
      <c r="AF12" s="101">
        <v>11390</v>
      </c>
      <c r="AG12" s="101">
        <v>12751</v>
      </c>
      <c r="AH12" s="101">
        <v>31559</v>
      </c>
      <c r="AI12" s="101">
        <v>4900</v>
      </c>
      <c r="AJ12" s="101">
        <v>37442</v>
      </c>
      <c r="AK12" s="101">
        <v>8182</v>
      </c>
      <c r="AL12" s="101">
        <v>4469</v>
      </c>
      <c r="AM12" s="101">
        <v>4342</v>
      </c>
      <c r="AN12" s="101">
        <v>0</v>
      </c>
      <c r="AO12" s="101">
        <v>0</v>
      </c>
      <c r="AP12" s="101">
        <v>0</v>
      </c>
      <c r="AQ12" s="101">
        <v>0</v>
      </c>
      <c r="AR12" s="101">
        <v>70583</v>
      </c>
      <c r="AS12" s="101">
        <v>0</v>
      </c>
      <c r="AT12" s="101">
        <v>0</v>
      </c>
      <c r="AU12" s="101">
        <v>0</v>
      </c>
      <c r="AV12" s="101">
        <v>0</v>
      </c>
      <c r="AW12" s="101">
        <v>14554</v>
      </c>
      <c r="AX12" s="101">
        <v>98969</v>
      </c>
      <c r="AY12" s="101">
        <v>7982</v>
      </c>
      <c r="AZ12" s="101">
        <v>3995</v>
      </c>
      <c r="BA12" s="101">
        <v>10419</v>
      </c>
      <c r="BB12" s="101">
        <v>40606</v>
      </c>
      <c r="BC12" s="101">
        <v>11517</v>
      </c>
      <c r="BD12" s="101">
        <v>8191</v>
      </c>
      <c r="BE12" s="101">
        <v>0</v>
      </c>
      <c r="BF12" s="101">
        <v>0</v>
      </c>
      <c r="BG12" s="101">
        <v>0</v>
      </c>
      <c r="BH12" s="101">
        <v>0</v>
      </c>
      <c r="BI12" s="101">
        <v>74622</v>
      </c>
      <c r="BJ12" s="101">
        <v>0</v>
      </c>
      <c r="BK12" s="101">
        <v>0</v>
      </c>
      <c r="BL12" s="101">
        <v>0</v>
      </c>
      <c r="BM12" s="101">
        <v>0</v>
      </c>
      <c r="BN12" s="101">
        <v>53199</v>
      </c>
      <c r="BO12" s="101">
        <v>19699</v>
      </c>
      <c r="BP12" s="101">
        <v>33481</v>
      </c>
      <c r="BQ12" s="101">
        <v>136426</v>
      </c>
      <c r="BR12" s="101">
        <v>0</v>
      </c>
      <c r="BS12" s="101">
        <v>0</v>
      </c>
      <c r="BT12" s="101">
        <v>0</v>
      </c>
      <c r="BU12" s="101">
        <v>0</v>
      </c>
      <c r="BV12" s="101">
        <v>286</v>
      </c>
      <c r="BW12" s="101">
        <v>419</v>
      </c>
      <c r="BX12" s="101">
        <v>546</v>
      </c>
      <c r="BY12" s="101">
        <v>993</v>
      </c>
      <c r="BZ12" s="101">
        <v>1258</v>
      </c>
      <c r="CA12" s="101">
        <v>1841</v>
      </c>
      <c r="CB12" s="101">
        <v>3823</v>
      </c>
      <c r="CC12" s="101">
        <v>7879</v>
      </c>
      <c r="CD12" s="101">
        <v>15280</v>
      </c>
      <c r="CE12" s="101">
        <v>39493</v>
      </c>
      <c r="CF12" s="101">
        <v>73968</v>
      </c>
      <c r="CG12" s="101">
        <v>141280</v>
      </c>
      <c r="CH12" s="101">
        <v>356687</v>
      </c>
      <c r="CI12" s="101">
        <v>516335</v>
      </c>
      <c r="CJ12" s="101">
        <v>676734</v>
      </c>
    </row>
    <row r="13" spans="1:88" x14ac:dyDescent="0.25">
      <c r="A13" s="101" t="s">
        <v>37</v>
      </c>
      <c r="B13" s="6"/>
      <c r="C13" s="101" t="s">
        <v>37</v>
      </c>
      <c r="D13" s="101" t="s">
        <v>223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8960</v>
      </c>
      <c r="R13" s="101">
        <v>26642</v>
      </c>
      <c r="S13" s="101">
        <v>56356</v>
      </c>
      <c r="T13" s="101">
        <v>124692</v>
      </c>
      <c r="U13" s="101">
        <v>341848</v>
      </c>
      <c r="V13" s="101">
        <v>551341</v>
      </c>
      <c r="W13" s="101">
        <v>662780</v>
      </c>
      <c r="X13" s="101">
        <v>0</v>
      </c>
      <c r="Y13" s="101">
        <v>0</v>
      </c>
      <c r="Z13" s="101">
        <v>0</v>
      </c>
      <c r="AA13" s="101">
        <v>0</v>
      </c>
      <c r="AB13" s="101">
        <v>2560</v>
      </c>
      <c r="AC13" s="101">
        <v>0</v>
      </c>
      <c r="AD13" s="101">
        <v>0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1339</v>
      </c>
      <c r="AK13" s="101">
        <v>0</v>
      </c>
      <c r="AL13" s="101">
        <v>1471</v>
      </c>
      <c r="AM13" s="101">
        <v>1778</v>
      </c>
      <c r="AN13" s="101">
        <v>0</v>
      </c>
      <c r="AO13" s="101">
        <v>0</v>
      </c>
      <c r="AP13" s="101">
        <v>0</v>
      </c>
      <c r="AQ13" s="101">
        <v>0</v>
      </c>
      <c r="AR13" s="101">
        <v>52244</v>
      </c>
      <c r="AS13" s="101">
        <v>0</v>
      </c>
      <c r="AT13" s="101">
        <v>0</v>
      </c>
      <c r="AU13" s="101">
        <v>0</v>
      </c>
      <c r="AV13" s="101">
        <v>0</v>
      </c>
      <c r="AW13" s="101">
        <v>1623</v>
      </c>
      <c r="AX13" s="101">
        <v>2105</v>
      </c>
      <c r="AY13" s="101">
        <v>0</v>
      </c>
      <c r="AZ13" s="101">
        <v>3029</v>
      </c>
      <c r="BA13" s="101">
        <v>0</v>
      </c>
      <c r="BB13" s="101">
        <v>2210</v>
      </c>
      <c r="BC13" s="101">
        <v>2378</v>
      </c>
      <c r="BD13" s="101">
        <v>3360</v>
      </c>
      <c r="BE13" s="101">
        <v>0</v>
      </c>
      <c r="BF13" s="101">
        <v>0</v>
      </c>
      <c r="BG13" s="101">
        <v>0</v>
      </c>
      <c r="BH13" s="101">
        <v>0</v>
      </c>
      <c r="BI13" s="101">
        <v>58904</v>
      </c>
      <c r="BJ13" s="101">
        <v>0</v>
      </c>
      <c r="BK13" s="101">
        <v>0</v>
      </c>
      <c r="BL13" s="101">
        <v>0</v>
      </c>
      <c r="BM13" s="101">
        <v>0</v>
      </c>
      <c r="BN13" s="101">
        <v>3933</v>
      </c>
      <c r="BO13" s="101">
        <v>3479</v>
      </c>
      <c r="BP13" s="101">
        <v>16117</v>
      </c>
      <c r="BQ13" s="101">
        <v>45692</v>
      </c>
      <c r="BR13" s="101">
        <v>0</v>
      </c>
      <c r="BS13" s="101">
        <v>0</v>
      </c>
      <c r="BT13" s="101">
        <v>0</v>
      </c>
      <c r="BU13" s="101">
        <v>0</v>
      </c>
      <c r="BV13" s="101">
        <v>0</v>
      </c>
      <c r="BW13" s="101">
        <v>0</v>
      </c>
      <c r="BX13" s="101">
        <v>0</v>
      </c>
      <c r="BY13" s="101">
        <v>0</v>
      </c>
      <c r="BZ13" s="101">
        <v>0</v>
      </c>
      <c r="CA13" s="101">
        <v>0</v>
      </c>
      <c r="CB13" s="101">
        <v>0</v>
      </c>
      <c r="CC13" s="101">
        <v>0</v>
      </c>
      <c r="CD13" s="101">
        <v>9706</v>
      </c>
      <c r="CE13" s="101">
        <v>27787</v>
      </c>
      <c r="CF13" s="101">
        <v>55003</v>
      </c>
      <c r="CG13" s="101">
        <v>127585</v>
      </c>
      <c r="CH13" s="101">
        <v>372513</v>
      </c>
      <c r="CI13" s="101">
        <v>577328</v>
      </c>
      <c r="CJ13" s="101">
        <v>729797</v>
      </c>
    </row>
    <row r="14" spans="1:88" x14ac:dyDescent="0.25">
      <c r="A14" s="101" t="s">
        <v>16</v>
      </c>
      <c r="B14" s="6"/>
      <c r="C14" s="101" t="s">
        <v>16</v>
      </c>
      <c r="D14" s="101" t="s">
        <v>8</v>
      </c>
      <c r="E14" s="101">
        <v>0</v>
      </c>
      <c r="F14" s="101">
        <v>0</v>
      </c>
      <c r="G14" s="101">
        <v>0</v>
      </c>
      <c r="H14" s="101">
        <v>0</v>
      </c>
      <c r="I14" s="101">
        <v>188</v>
      </c>
      <c r="J14" s="101">
        <v>384</v>
      </c>
      <c r="K14" s="101">
        <v>668</v>
      </c>
      <c r="L14" s="101">
        <v>1551</v>
      </c>
      <c r="M14" s="101">
        <v>3068</v>
      </c>
      <c r="N14" s="101">
        <v>6137</v>
      </c>
      <c r="O14" s="101">
        <v>14460</v>
      </c>
      <c r="P14" s="101">
        <v>31548</v>
      </c>
      <c r="Q14" s="101">
        <v>61278</v>
      </c>
      <c r="R14" s="101">
        <v>153291</v>
      </c>
      <c r="S14" s="101">
        <v>284883</v>
      </c>
      <c r="T14" s="101">
        <v>483528</v>
      </c>
      <c r="U14" s="101">
        <v>1028802</v>
      </c>
      <c r="V14" s="101">
        <v>1395119</v>
      </c>
      <c r="W14" s="101">
        <v>1741530</v>
      </c>
      <c r="X14" s="101">
        <v>0</v>
      </c>
      <c r="Y14" s="101">
        <v>0</v>
      </c>
      <c r="Z14" s="101">
        <v>0</v>
      </c>
      <c r="AA14" s="101">
        <v>0</v>
      </c>
      <c r="AB14" s="101">
        <v>5754</v>
      </c>
      <c r="AC14" s="101">
        <v>0</v>
      </c>
      <c r="AD14" s="101">
        <v>0</v>
      </c>
      <c r="AE14" s="101">
        <v>0</v>
      </c>
      <c r="AF14" s="101">
        <v>1212</v>
      </c>
      <c r="AG14" s="101">
        <v>1028</v>
      </c>
      <c r="AH14" s="101">
        <v>0</v>
      </c>
      <c r="AI14" s="101">
        <v>1475</v>
      </c>
      <c r="AJ14" s="101">
        <v>1669</v>
      </c>
      <c r="AK14" s="101">
        <v>1994</v>
      </c>
      <c r="AL14" s="101">
        <v>1803</v>
      </c>
      <c r="AM14" s="101">
        <v>2380</v>
      </c>
      <c r="AN14" s="101">
        <v>0</v>
      </c>
      <c r="AO14" s="101">
        <v>0</v>
      </c>
      <c r="AP14" s="101">
        <v>0</v>
      </c>
      <c r="AQ14" s="101">
        <v>0</v>
      </c>
      <c r="AR14" s="101">
        <v>256703</v>
      </c>
      <c r="AS14" s="101">
        <v>0</v>
      </c>
      <c r="AT14" s="101">
        <v>0</v>
      </c>
      <c r="AU14" s="101">
        <v>0</v>
      </c>
      <c r="AV14" s="101">
        <v>0</v>
      </c>
      <c r="AW14" s="101">
        <v>3303</v>
      </c>
      <c r="AX14" s="101">
        <v>4050</v>
      </c>
      <c r="AY14" s="101">
        <v>2165</v>
      </c>
      <c r="AZ14" s="101">
        <v>4241</v>
      </c>
      <c r="BA14" s="101">
        <v>1367</v>
      </c>
      <c r="BB14" s="101">
        <v>4600</v>
      </c>
      <c r="BC14" s="101">
        <v>4773</v>
      </c>
      <c r="BD14" s="101">
        <v>6977</v>
      </c>
      <c r="BE14" s="101">
        <v>0</v>
      </c>
      <c r="BF14" s="101">
        <v>0</v>
      </c>
      <c r="BG14" s="101">
        <v>0</v>
      </c>
      <c r="BH14" s="101">
        <v>0</v>
      </c>
      <c r="BI14" s="101">
        <v>294223</v>
      </c>
      <c r="BJ14" s="101">
        <v>0</v>
      </c>
      <c r="BK14" s="101">
        <v>0</v>
      </c>
      <c r="BL14" s="101">
        <v>0</v>
      </c>
      <c r="BM14" s="101">
        <v>0</v>
      </c>
      <c r="BN14" s="101">
        <v>10729</v>
      </c>
      <c r="BO14" s="101">
        <v>15291</v>
      </c>
      <c r="BP14" s="101">
        <v>54599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160</v>
      </c>
      <c r="BW14" s="101">
        <v>328</v>
      </c>
      <c r="BX14" s="101">
        <v>601</v>
      </c>
      <c r="BY14" s="101">
        <v>1740</v>
      </c>
      <c r="BZ14" s="101">
        <v>3225</v>
      </c>
      <c r="CA14" s="101">
        <v>6327</v>
      </c>
      <c r="CB14" s="101">
        <v>14650</v>
      </c>
      <c r="CC14" s="101">
        <v>32718</v>
      </c>
      <c r="CD14" s="101">
        <v>65510</v>
      </c>
      <c r="CE14" s="101">
        <v>165338</v>
      </c>
      <c r="CF14" s="101">
        <v>286360</v>
      </c>
      <c r="CG14" s="101">
        <v>509495</v>
      </c>
      <c r="CH14" s="101">
        <v>1116516</v>
      </c>
      <c r="CI14" s="101">
        <v>1506076</v>
      </c>
      <c r="CJ14" s="101">
        <v>1914603</v>
      </c>
    </row>
    <row r="15" spans="1:88" x14ac:dyDescent="0.25">
      <c r="A15" s="101" t="s">
        <v>224</v>
      </c>
      <c r="B15" s="6"/>
      <c r="C15" s="101" t="s">
        <v>224</v>
      </c>
      <c r="D15" s="101" t="s">
        <v>225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5336</v>
      </c>
      <c r="N15" s="101">
        <v>9188</v>
      </c>
      <c r="O15" s="101">
        <v>20132</v>
      </c>
      <c r="P15" s="101">
        <v>43524</v>
      </c>
      <c r="Q15" s="101">
        <v>86452</v>
      </c>
      <c r="R15" s="101">
        <v>231756</v>
      </c>
      <c r="S15" s="101">
        <v>430271</v>
      </c>
      <c r="T15" s="101">
        <v>800429</v>
      </c>
      <c r="U15" s="101">
        <v>1825740</v>
      </c>
      <c r="V15" s="101">
        <v>2575104</v>
      </c>
      <c r="W15" s="101">
        <v>3241176</v>
      </c>
      <c r="X15" s="101">
        <v>0</v>
      </c>
      <c r="Y15" s="101">
        <v>0</v>
      </c>
      <c r="Z15" s="101">
        <v>0</v>
      </c>
      <c r="AA15" s="101">
        <v>0</v>
      </c>
      <c r="AB15" s="101">
        <v>3030</v>
      </c>
      <c r="AC15" s="101">
        <v>0</v>
      </c>
      <c r="AD15" s="101">
        <v>0</v>
      </c>
      <c r="AE15" s="101">
        <v>0</v>
      </c>
      <c r="AF15" s="101">
        <v>3456</v>
      </c>
      <c r="AG15" s="101">
        <v>2962</v>
      </c>
      <c r="AH15" s="101">
        <v>5022</v>
      </c>
      <c r="AI15" s="101">
        <v>3478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428502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3949</v>
      </c>
      <c r="AY15" s="101">
        <v>3871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430590</v>
      </c>
      <c r="BJ15" s="101">
        <v>0</v>
      </c>
      <c r="BK15" s="101">
        <v>0</v>
      </c>
      <c r="BL15" s="101">
        <v>0</v>
      </c>
      <c r="BM15" s="101">
        <v>0</v>
      </c>
      <c r="BN15" s="101">
        <v>21879</v>
      </c>
      <c r="BO15" s="101">
        <v>54487</v>
      </c>
      <c r="BP15" s="101">
        <v>160756</v>
      </c>
      <c r="BQ15" s="101">
        <v>382736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5707</v>
      </c>
      <c r="CA15" s="101">
        <v>9464</v>
      </c>
      <c r="CB15" s="101">
        <v>20831</v>
      </c>
      <c r="CC15" s="101">
        <v>44345</v>
      </c>
      <c r="CD15" s="101">
        <v>88662</v>
      </c>
      <c r="CE15" s="101">
        <v>232715</v>
      </c>
      <c r="CF15" s="101">
        <v>433953</v>
      </c>
      <c r="CG15" s="101">
        <v>823393</v>
      </c>
      <c r="CH15" s="101">
        <v>1931877</v>
      </c>
      <c r="CI15" s="101">
        <v>2685333</v>
      </c>
      <c r="CJ15" s="101">
        <v>3412457</v>
      </c>
    </row>
    <row r="16" spans="1:88" x14ac:dyDescent="0.25">
      <c r="A16" s="101" t="s">
        <v>191</v>
      </c>
      <c r="B16" s="6"/>
      <c r="C16" s="101" t="s">
        <v>191</v>
      </c>
      <c r="D16" s="101" t="s">
        <v>226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1251</v>
      </c>
      <c r="N16" s="101">
        <v>3215</v>
      </c>
      <c r="O16" s="101">
        <v>8658</v>
      </c>
      <c r="P16" s="101">
        <v>17221</v>
      </c>
      <c r="Q16" s="101">
        <v>37571</v>
      </c>
      <c r="R16" s="101">
        <v>95722</v>
      </c>
      <c r="S16" s="101">
        <v>198500</v>
      </c>
      <c r="T16" s="101">
        <v>401256</v>
      </c>
      <c r="U16" s="101">
        <v>908597</v>
      </c>
      <c r="V16" s="101">
        <v>1396363</v>
      </c>
      <c r="W16" s="101">
        <v>1708905</v>
      </c>
      <c r="X16" s="101">
        <v>0</v>
      </c>
      <c r="Y16" s="101">
        <v>0</v>
      </c>
      <c r="Z16" s="101">
        <v>0</v>
      </c>
      <c r="AA16" s="101">
        <v>0</v>
      </c>
      <c r="AB16" s="101">
        <v>5739</v>
      </c>
      <c r="AC16" s="101">
        <v>0</v>
      </c>
      <c r="AD16" s="101">
        <v>0</v>
      </c>
      <c r="AE16" s="101">
        <v>0</v>
      </c>
      <c r="AF16" s="101">
        <v>600</v>
      </c>
      <c r="AG16" s="101">
        <v>395</v>
      </c>
      <c r="AH16" s="101">
        <v>0</v>
      </c>
      <c r="AI16" s="101">
        <v>593</v>
      </c>
      <c r="AJ16" s="101">
        <v>2088</v>
      </c>
      <c r="AK16" s="101">
        <v>824</v>
      </c>
      <c r="AL16" s="101">
        <v>1027</v>
      </c>
      <c r="AM16" s="101">
        <v>2735</v>
      </c>
      <c r="AN16" s="101">
        <v>0</v>
      </c>
      <c r="AO16" s="101">
        <v>0</v>
      </c>
      <c r="AP16" s="101">
        <v>0</v>
      </c>
      <c r="AQ16" s="101">
        <v>0</v>
      </c>
      <c r="AR16" s="101">
        <v>178296</v>
      </c>
      <c r="AS16" s="101">
        <v>0</v>
      </c>
      <c r="AT16" s="101">
        <v>0</v>
      </c>
      <c r="AU16" s="101">
        <v>0</v>
      </c>
      <c r="AV16" s="101">
        <v>0</v>
      </c>
      <c r="AW16" s="101">
        <v>866</v>
      </c>
      <c r="AX16" s="101">
        <v>1345</v>
      </c>
      <c r="AY16" s="101">
        <v>623</v>
      </c>
      <c r="AZ16" s="101">
        <v>1331</v>
      </c>
      <c r="BA16" s="101">
        <v>462</v>
      </c>
      <c r="BB16" s="101">
        <v>2597</v>
      </c>
      <c r="BC16" s="101">
        <v>1745</v>
      </c>
      <c r="BD16" s="101">
        <v>4525</v>
      </c>
      <c r="BE16" s="101">
        <v>0</v>
      </c>
      <c r="BF16" s="101">
        <v>0</v>
      </c>
      <c r="BG16" s="101">
        <v>0</v>
      </c>
      <c r="BH16" s="101">
        <v>0</v>
      </c>
      <c r="BI16" s="101">
        <v>195495</v>
      </c>
      <c r="BJ16" s="101">
        <v>0</v>
      </c>
      <c r="BK16" s="101">
        <v>0</v>
      </c>
      <c r="BL16" s="101">
        <v>0</v>
      </c>
      <c r="BM16" s="101">
        <v>0</v>
      </c>
      <c r="BN16" s="101">
        <v>3792</v>
      </c>
      <c r="BO16" s="101">
        <v>2112</v>
      </c>
      <c r="BP16" s="101">
        <v>17347</v>
      </c>
      <c r="BQ16" s="101">
        <v>19126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1464</v>
      </c>
      <c r="CA16" s="101">
        <v>3735</v>
      </c>
      <c r="CB16" s="101">
        <v>9139</v>
      </c>
      <c r="CC16" s="101">
        <v>19081</v>
      </c>
      <c r="CD16" s="101">
        <v>42836</v>
      </c>
      <c r="CE16" s="101">
        <v>105487</v>
      </c>
      <c r="CF16" s="101">
        <v>213807</v>
      </c>
      <c r="CG16" s="101">
        <v>450278</v>
      </c>
      <c r="CH16" s="101">
        <v>1046681</v>
      </c>
      <c r="CI16" s="101">
        <v>1456175</v>
      </c>
      <c r="CJ16" s="101">
        <v>1932248</v>
      </c>
    </row>
    <row r="17" spans="1:88" x14ac:dyDescent="0.25">
      <c r="A17" s="101" t="s">
        <v>227</v>
      </c>
      <c r="B17" s="6"/>
      <c r="C17" s="101" t="s">
        <v>227</v>
      </c>
      <c r="D17" s="101" t="s">
        <v>228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1001</v>
      </c>
      <c r="O17" s="101">
        <v>2180</v>
      </c>
      <c r="P17" s="101">
        <v>4208</v>
      </c>
      <c r="Q17" s="101">
        <v>9374</v>
      </c>
      <c r="R17" s="101">
        <v>19750</v>
      </c>
      <c r="S17" s="101">
        <v>36416</v>
      </c>
      <c r="T17" s="101">
        <v>70374</v>
      </c>
      <c r="U17" s="101">
        <v>108202</v>
      </c>
      <c r="V17" s="101">
        <v>144211</v>
      </c>
      <c r="W17" s="101">
        <v>172836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35211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35123</v>
      </c>
      <c r="BJ17" s="101">
        <v>0</v>
      </c>
      <c r="BK17" s="101">
        <v>0</v>
      </c>
      <c r="BL17" s="101">
        <v>0</v>
      </c>
      <c r="BM17" s="101">
        <v>0</v>
      </c>
      <c r="BN17" s="101">
        <v>751</v>
      </c>
      <c r="BO17" s="101">
        <v>2320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981</v>
      </c>
      <c r="CB17" s="101">
        <v>2150</v>
      </c>
      <c r="CC17" s="101">
        <v>4195</v>
      </c>
      <c r="CD17" s="101">
        <v>9416</v>
      </c>
      <c r="CE17" s="101">
        <v>19611</v>
      </c>
      <c r="CF17" s="101">
        <v>36061</v>
      </c>
      <c r="CG17" s="101">
        <v>70823</v>
      </c>
      <c r="CH17" s="101">
        <v>109276</v>
      </c>
      <c r="CI17" s="101">
        <v>146741</v>
      </c>
      <c r="CJ17" s="101">
        <v>175920</v>
      </c>
    </row>
    <row r="18" spans="1:88" x14ac:dyDescent="0.25">
      <c r="A18" s="101" t="s">
        <v>229</v>
      </c>
      <c r="B18" s="6"/>
      <c r="C18" s="101" t="s">
        <v>229</v>
      </c>
      <c r="D18" s="101" t="s">
        <v>230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867</v>
      </c>
      <c r="M18" s="101">
        <v>1521</v>
      </c>
      <c r="N18" s="101">
        <v>3177</v>
      </c>
      <c r="O18" s="101">
        <v>7391</v>
      </c>
      <c r="P18" s="101">
        <v>17120</v>
      </c>
      <c r="Q18" s="101">
        <v>31977</v>
      </c>
      <c r="R18" s="101">
        <v>86985</v>
      </c>
      <c r="S18" s="101">
        <v>164687</v>
      </c>
      <c r="T18" s="101">
        <v>286774</v>
      </c>
      <c r="U18" s="101">
        <v>631294</v>
      </c>
      <c r="V18" s="101">
        <v>885315</v>
      </c>
      <c r="W18" s="101">
        <v>1081193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162098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170456</v>
      </c>
      <c r="BJ18" s="101">
        <v>0</v>
      </c>
      <c r="BK18" s="101">
        <v>0</v>
      </c>
      <c r="BL18" s="101">
        <v>0</v>
      </c>
      <c r="BM18" s="101">
        <v>0</v>
      </c>
      <c r="BN18" s="101">
        <v>3194</v>
      </c>
      <c r="BO18" s="101">
        <v>7293</v>
      </c>
      <c r="BP18" s="101">
        <v>28015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826</v>
      </c>
      <c r="BZ18" s="101">
        <v>1674</v>
      </c>
      <c r="CA18" s="101">
        <v>3540</v>
      </c>
      <c r="CB18" s="101">
        <v>7953</v>
      </c>
      <c r="CC18" s="101">
        <v>17842</v>
      </c>
      <c r="CD18" s="101">
        <v>35568</v>
      </c>
      <c r="CE18" s="101">
        <v>90972</v>
      </c>
      <c r="CF18" s="101">
        <v>169289</v>
      </c>
      <c r="CG18" s="101">
        <v>306626</v>
      </c>
      <c r="CH18" s="101">
        <v>686529</v>
      </c>
      <c r="CI18" s="101">
        <v>934523</v>
      </c>
      <c r="CJ18" s="101">
        <v>1189494</v>
      </c>
    </row>
    <row r="19" spans="1:88" x14ac:dyDescent="0.25">
      <c r="A19" s="101" t="s">
        <v>19</v>
      </c>
      <c r="B19" s="6"/>
      <c r="C19" s="101" t="s">
        <v>19</v>
      </c>
      <c r="D19" s="101" t="s">
        <v>231</v>
      </c>
      <c r="E19" s="101">
        <v>0</v>
      </c>
      <c r="F19" s="101">
        <v>0</v>
      </c>
      <c r="G19" s="101">
        <v>0</v>
      </c>
      <c r="H19" s="101">
        <v>346</v>
      </c>
      <c r="I19" s="101">
        <v>0</v>
      </c>
      <c r="J19" s="101">
        <v>0</v>
      </c>
      <c r="K19" s="101">
        <v>0</v>
      </c>
      <c r="L19" s="101">
        <v>651</v>
      </c>
      <c r="M19" s="101">
        <v>1165</v>
      </c>
      <c r="N19" s="101">
        <v>2321</v>
      </c>
      <c r="O19" s="101">
        <v>3988</v>
      </c>
      <c r="P19" s="101">
        <v>9983</v>
      </c>
      <c r="Q19" s="101">
        <v>21641</v>
      </c>
      <c r="R19" s="101">
        <v>47729</v>
      </c>
      <c r="S19" s="101">
        <v>102784</v>
      </c>
      <c r="T19" s="101">
        <v>218784</v>
      </c>
      <c r="U19" s="101">
        <v>471728</v>
      </c>
      <c r="V19" s="101">
        <v>734113</v>
      </c>
      <c r="W19" s="101">
        <v>1021913</v>
      </c>
      <c r="X19" s="101">
        <v>0</v>
      </c>
      <c r="Y19" s="101">
        <v>0</v>
      </c>
      <c r="Z19" s="101">
        <v>0</v>
      </c>
      <c r="AA19" s="101">
        <v>316</v>
      </c>
      <c r="AB19" s="101">
        <v>16862</v>
      </c>
      <c r="AC19" s="101">
        <v>552</v>
      </c>
      <c r="AD19" s="101">
        <v>677</v>
      </c>
      <c r="AE19" s="101">
        <v>454</v>
      </c>
      <c r="AF19" s="101">
        <v>7598</v>
      </c>
      <c r="AG19" s="101">
        <v>7599</v>
      </c>
      <c r="AH19" s="101">
        <v>415</v>
      </c>
      <c r="AI19" s="101">
        <v>7787</v>
      </c>
      <c r="AJ19" s="101">
        <v>7187</v>
      </c>
      <c r="AK19" s="101">
        <v>8967</v>
      </c>
      <c r="AL19" s="101">
        <v>6090</v>
      </c>
      <c r="AM19" s="101">
        <v>10003</v>
      </c>
      <c r="AN19" s="101">
        <v>0</v>
      </c>
      <c r="AO19" s="101">
        <v>0</v>
      </c>
      <c r="AP19" s="101">
        <v>0</v>
      </c>
      <c r="AQ19" s="101">
        <v>361</v>
      </c>
      <c r="AR19" s="101">
        <v>99809</v>
      </c>
      <c r="AS19" s="101">
        <v>0</v>
      </c>
      <c r="AT19" s="101">
        <v>0</v>
      </c>
      <c r="AU19" s="101">
        <v>0</v>
      </c>
      <c r="AV19" s="101">
        <v>349</v>
      </c>
      <c r="AW19" s="101">
        <v>27391</v>
      </c>
      <c r="AX19" s="101">
        <v>16499</v>
      </c>
      <c r="AY19" s="101">
        <v>14030</v>
      </c>
      <c r="AZ19" s="101">
        <v>12481</v>
      </c>
      <c r="BA19" s="101">
        <v>4450</v>
      </c>
      <c r="BB19" s="101">
        <v>22695</v>
      </c>
      <c r="BC19" s="101">
        <v>15150</v>
      </c>
      <c r="BD19" s="101">
        <v>24688</v>
      </c>
      <c r="BE19" s="101">
        <v>0</v>
      </c>
      <c r="BF19" s="101">
        <v>0</v>
      </c>
      <c r="BG19" s="101">
        <v>0</v>
      </c>
      <c r="BH19" s="101">
        <v>377</v>
      </c>
      <c r="BI19" s="101">
        <v>99159</v>
      </c>
      <c r="BJ19" s="101">
        <v>0</v>
      </c>
      <c r="BK19" s="101">
        <v>0</v>
      </c>
      <c r="BL19" s="101">
        <v>0</v>
      </c>
      <c r="BM19" s="101">
        <v>328</v>
      </c>
      <c r="BN19" s="101">
        <v>25045</v>
      </c>
      <c r="BO19" s="101">
        <v>15282</v>
      </c>
      <c r="BP19" s="101">
        <v>38980</v>
      </c>
      <c r="BQ19" s="101">
        <v>86063</v>
      </c>
      <c r="BR19" s="101">
        <v>0</v>
      </c>
      <c r="BS19" s="101">
        <v>0</v>
      </c>
      <c r="BT19" s="101">
        <v>0</v>
      </c>
      <c r="BU19" s="101">
        <v>354</v>
      </c>
      <c r="BV19" s="101">
        <v>0</v>
      </c>
      <c r="BW19" s="101">
        <v>0</v>
      </c>
      <c r="BX19" s="101">
        <v>0</v>
      </c>
      <c r="BY19" s="101">
        <v>628</v>
      </c>
      <c r="BZ19" s="101">
        <v>1236</v>
      </c>
      <c r="CA19" s="101">
        <v>2289</v>
      </c>
      <c r="CB19" s="101">
        <v>3808</v>
      </c>
      <c r="CC19" s="101">
        <v>9964</v>
      </c>
      <c r="CD19" s="101">
        <v>22393</v>
      </c>
      <c r="CE19" s="101">
        <v>47125</v>
      </c>
      <c r="CF19" s="101">
        <v>94826</v>
      </c>
      <c r="CG19" s="101">
        <v>213539</v>
      </c>
      <c r="CH19" s="101">
        <v>437253</v>
      </c>
      <c r="CI19" s="101">
        <v>711204</v>
      </c>
      <c r="CJ19" s="101">
        <v>1004602</v>
      </c>
    </row>
    <row r="20" spans="1:88" x14ac:dyDescent="0.25">
      <c r="A20" s="101" t="s">
        <v>185</v>
      </c>
      <c r="B20" s="93"/>
      <c r="C20" s="101" t="s">
        <v>185</v>
      </c>
      <c r="D20" s="101" t="s">
        <v>232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522</v>
      </c>
      <c r="M20" s="101">
        <v>1020</v>
      </c>
      <c r="N20" s="101">
        <v>1870</v>
      </c>
      <c r="O20" s="101">
        <v>4736</v>
      </c>
      <c r="P20" s="101">
        <v>10182</v>
      </c>
      <c r="Q20" s="101">
        <v>20476</v>
      </c>
      <c r="R20" s="101">
        <v>53505</v>
      </c>
      <c r="S20" s="101">
        <v>106434</v>
      </c>
      <c r="T20" s="101">
        <v>200466</v>
      </c>
      <c r="U20" s="101">
        <v>517475</v>
      </c>
      <c r="V20" s="101">
        <v>743370</v>
      </c>
      <c r="W20" s="101">
        <v>1001207</v>
      </c>
      <c r="X20" s="101">
        <v>0</v>
      </c>
      <c r="Y20" s="101">
        <v>0</v>
      </c>
      <c r="Z20" s="101">
        <v>0</v>
      </c>
      <c r="AA20" s="101">
        <v>0</v>
      </c>
      <c r="AB20" s="101">
        <v>975</v>
      </c>
      <c r="AC20" s="101">
        <v>0</v>
      </c>
      <c r="AD20" s="101">
        <v>0</v>
      </c>
      <c r="AE20" s="101">
        <v>0</v>
      </c>
      <c r="AF20" s="101">
        <v>271</v>
      </c>
      <c r="AG20" s="101">
        <v>208</v>
      </c>
      <c r="AH20" s="101">
        <v>0</v>
      </c>
      <c r="AI20" s="101">
        <v>373</v>
      </c>
      <c r="AJ20" s="101">
        <v>345</v>
      </c>
      <c r="AK20" s="101">
        <v>352</v>
      </c>
      <c r="AL20" s="101">
        <v>296</v>
      </c>
      <c r="AM20" s="101">
        <v>456</v>
      </c>
      <c r="AN20" s="101">
        <v>0</v>
      </c>
      <c r="AO20" s="101">
        <v>0</v>
      </c>
      <c r="AP20" s="101">
        <v>0</v>
      </c>
      <c r="AQ20" s="101">
        <v>0</v>
      </c>
      <c r="AR20" s="101">
        <v>104388</v>
      </c>
      <c r="AS20" s="101">
        <v>0</v>
      </c>
      <c r="AT20" s="101">
        <v>0</v>
      </c>
      <c r="AU20" s="101">
        <v>0</v>
      </c>
      <c r="AV20" s="101">
        <v>0</v>
      </c>
      <c r="AW20" s="101">
        <v>614</v>
      </c>
      <c r="AX20" s="101">
        <v>822</v>
      </c>
      <c r="AY20" s="101">
        <v>389</v>
      </c>
      <c r="AZ20" s="101">
        <v>1056</v>
      </c>
      <c r="BA20" s="101">
        <v>238</v>
      </c>
      <c r="BB20" s="101">
        <v>603</v>
      </c>
      <c r="BC20" s="101">
        <v>896</v>
      </c>
      <c r="BD20" s="101">
        <v>1281</v>
      </c>
      <c r="BE20" s="101">
        <v>0</v>
      </c>
      <c r="BF20" s="101">
        <v>0</v>
      </c>
      <c r="BG20" s="101">
        <v>0</v>
      </c>
      <c r="BH20" s="101">
        <v>0</v>
      </c>
      <c r="BI20" s="101">
        <v>113089</v>
      </c>
      <c r="BJ20" s="101">
        <v>0</v>
      </c>
      <c r="BK20" s="101">
        <v>0</v>
      </c>
      <c r="BL20" s="101">
        <v>0</v>
      </c>
      <c r="BM20" s="101">
        <v>0</v>
      </c>
      <c r="BN20" s="101">
        <v>2963</v>
      </c>
      <c r="BO20" s="101">
        <v>7470</v>
      </c>
      <c r="BP20" s="101">
        <v>24480</v>
      </c>
      <c r="BQ20" s="101">
        <v>62561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575</v>
      </c>
      <c r="BZ20" s="101">
        <v>1080</v>
      </c>
      <c r="CA20" s="101">
        <v>2100</v>
      </c>
      <c r="CB20" s="101">
        <v>5040</v>
      </c>
      <c r="CC20" s="101">
        <v>10862</v>
      </c>
      <c r="CD20" s="101">
        <v>21979</v>
      </c>
      <c r="CE20" s="101">
        <v>58440</v>
      </c>
      <c r="CF20" s="101">
        <v>112013</v>
      </c>
      <c r="CG20" s="101">
        <v>212576</v>
      </c>
      <c r="CH20" s="101">
        <v>549451</v>
      </c>
      <c r="CI20" s="101">
        <v>807874</v>
      </c>
      <c r="CJ20" s="101">
        <v>1068721</v>
      </c>
    </row>
    <row r="21" spans="1:88" x14ac:dyDescent="0.25">
      <c r="A21" s="101" t="s">
        <v>161</v>
      </c>
      <c r="B21" s="93"/>
      <c r="C21" s="101" t="s">
        <v>161</v>
      </c>
      <c r="D21" s="101" t="s">
        <v>233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271</v>
      </c>
      <c r="O21" s="101">
        <v>607</v>
      </c>
      <c r="P21" s="101">
        <v>1365</v>
      </c>
      <c r="Q21" s="101">
        <v>3092</v>
      </c>
      <c r="R21" s="101">
        <v>7976</v>
      </c>
      <c r="S21" s="101">
        <v>14853</v>
      </c>
      <c r="T21" s="101">
        <v>28729</v>
      </c>
      <c r="U21" s="101">
        <v>78579</v>
      </c>
      <c r="V21" s="101">
        <v>120424</v>
      </c>
      <c r="W21" s="101">
        <v>167064</v>
      </c>
      <c r="X21" s="101">
        <v>0</v>
      </c>
      <c r="Y21" s="101">
        <v>0</v>
      </c>
      <c r="Z21" s="101">
        <v>0</v>
      </c>
      <c r="AA21" s="101">
        <v>0</v>
      </c>
      <c r="AB21" s="101">
        <v>314</v>
      </c>
      <c r="AC21" s="101">
        <v>339</v>
      </c>
      <c r="AD21" s="101">
        <v>772</v>
      </c>
      <c r="AE21" s="101">
        <v>437</v>
      </c>
      <c r="AF21" s="101">
        <v>838</v>
      </c>
      <c r="AG21" s="101">
        <v>515</v>
      </c>
      <c r="AH21" s="101">
        <v>735</v>
      </c>
      <c r="AI21" s="101">
        <v>757</v>
      </c>
      <c r="AJ21" s="101">
        <v>537</v>
      </c>
      <c r="AK21" s="101">
        <v>206</v>
      </c>
      <c r="AL21" s="101">
        <v>384</v>
      </c>
      <c r="AM21" s="101">
        <v>725</v>
      </c>
      <c r="AN21" s="101">
        <v>0</v>
      </c>
      <c r="AO21" s="101">
        <v>0</v>
      </c>
      <c r="AP21" s="101">
        <v>0</v>
      </c>
      <c r="AQ21" s="101">
        <v>0</v>
      </c>
      <c r="AR21" s="101">
        <v>14480</v>
      </c>
      <c r="AS21" s="101">
        <v>0</v>
      </c>
      <c r="AT21" s="101">
        <v>0</v>
      </c>
      <c r="AU21" s="101">
        <v>0</v>
      </c>
      <c r="AW21" s="101">
        <v>291</v>
      </c>
      <c r="AX21" s="101">
        <v>751</v>
      </c>
      <c r="AY21" s="101">
        <v>204</v>
      </c>
      <c r="AZ21" s="101">
        <v>543</v>
      </c>
      <c r="BA21" s="101">
        <v>565</v>
      </c>
      <c r="BB21" s="101">
        <v>219</v>
      </c>
      <c r="BC21" s="101">
        <v>225</v>
      </c>
      <c r="BD21" s="101">
        <v>448</v>
      </c>
      <c r="BE21" s="101">
        <v>0</v>
      </c>
      <c r="BF21" s="101">
        <v>0</v>
      </c>
      <c r="BG21" s="101">
        <v>0</v>
      </c>
      <c r="BH21" s="101">
        <v>0</v>
      </c>
      <c r="BI21" s="101">
        <v>14955</v>
      </c>
      <c r="BJ21" s="101">
        <v>0</v>
      </c>
      <c r="BK21" s="101">
        <v>0</v>
      </c>
      <c r="BL21" s="101">
        <v>0</v>
      </c>
      <c r="BM21" s="101">
        <v>0</v>
      </c>
      <c r="BN21" s="101">
        <v>512</v>
      </c>
      <c r="BO21" s="101">
        <v>2167</v>
      </c>
      <c r="BP21" s="101">
        <v>4921</v>
      </c>
      <c r="BQ21" s="101">
        <v>9958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296</v>
      </c>
      <c r="CB21" s="101">
        <v>652</v>
      </c>
      <c r="CC21" s="101">
        <v>1544</v>
      </c>
      <c r="CD21" s="101">
        <v>3075</v>
      </c>
      <c r="CE21" s="101">
        <v>7669</v>
      </c>
      <c r="CF21" s="101">
        <v>14843</v>
      </c>
      <c r="CG21" s="101">
        <v>29054</v>
      </c>
      <c r="CH21" s="101">
        <v>79345</v>
      </c>
      <c r="CI21" s="101">
        <v>123589</v>
      </c>
      <c r="CJ21" s="101">
        <v>171067</v>
      </c>
    </row>
    <row r="22" spans="1:88" x14ac:dyDescent="0.25">
      <c r="A22" s="101" t="s">
        <v>44</v>
      </c>
      <c r="B22" s="93"/>
      <c r="C22" s="101" t="s">
        <v>44</v>
      </c>
      <c r="D22" s="101" t="s">
        <v>234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13728</v>
      </c>
      <c r="M22" s="101">
        <v>16516</v>
      </c>
      <c r="N22" s="101">
        <v>20298</v>
      </c>
      <c r="O22" s="101">
        <v>34139</v>
      </c>
      <c r="P22" s="101">
        <v>60716</v>
      </c>
      <c r="Q22" s="101">
        <v>110329</v>
      </c>
      <c r="R22" s="101">
        <v>266781</v>
      </c>
      <c r="S22" s="101">
        <v>498284</v>
      </c>
      <c r="T22" s="101">
        <v>905402</v>
      </c>
      <c r="U22" s="101">
        <v>2099164</v>
      </c>
      <c r="V22" s="101">
        <v>2959662</v>
      </c>
      <c r="W22" s="101">
        <v>3776864</v>
      </c>
      <c r="X22" s="101">
        <v>0</v>
      </c>
      <c r="Y22" s="101">
        <v>0</v>
      </c>
      <c r="Z22" s="101">
        <v>0</v>
      </c>
      <c r="AA22" s="101">
        <v>0</v>
      </c>
      <c r="AB22" s="101">
        <v>44672</v>
      </c>
      <c r="AC22" s="101">
        <v>28475</v>
      </c>
      <c r="AD22" s="101">
        <v>30402</v>
      </c>
      <c r="AE22" s="101">
        <v>28765</v>
      </c>
      <c r="AF22" s="101">
        <v>22996</v>
      </c>
      <c r="AG22" s="101">
        <v>23728</v>
      </c>
      <c r="AH22" s="101">
        <v>36432</v>
      </c>
      <c r="AI22" s="101">
        <v>23532</v>
      </c>
      <c r="AJ22" s="101">
        <v>24537</v>
      </c>
      <c r="AK22" s="101">
        <v>26093</v>
      </c>
      <c r="AL22" s="101">
        <v>26933</v>
      </c>
      <c r="AM22" s="101">
        <v>28465</v>
      </c>
      <c r="AN22" s="101">
        <v>0</v>
      </c>
      <c r="AO22" s="101">
        <v>0</v>
      </c>
      <c r="AP22" s="101">
        <v>0</v>
      </c>
      <c r="AQ22" s="101">
        <v>0</v>
      </c>
      <c r="AR22" s="101">
        <v>495958</v>
      </c>
      <c r="AS22" s="101">
        <v>0</v>
      </c>
      <c r="AT22" s="101">
        <v>0</v>
      </c>
      <c r="AU22" s="101">
        <v>0</v>
      </c>
      <c r="AV22" s="101">
        <v>0</v>
      </c>
      <c r="AW22" s="101">
        <v>31407</v>
      </c>
      <c r="AX22" s="101">
        <v>38138</v>
      </c>
      <c r="AY22" s="101">
        <v>29257</v>
      </c>
      <c r="AZ22" s="101">
        <v>29562</v>
      </c>
      <c r="BA22" s="101">
        <v>30230</v>
      </c>
      <c r="BB22" s="101">
        <v>39943</v>
      </c>
      <c r="BC22" s="101">
        <v>32779</v>
      </c>
      <c r="BD22" s="101">
        <v>33123</v>
      </c>
      <c r="BE22" s="101">
        <v>0</v>
      </c>
      <c r="BF22" s="101">
        <v>0</v>
      </c>
      <c r="BG22" s="101">
        <v>0</v>
      </c>
      <c r="BH22" s="101">
        <v>0</v>
      </c>
      <c r="BI22" s="101">
        <v>496785</v>
      </c>
      <c r="BJ22" s="101">
        <v>0</v>
      </c>
      <c r="BK22" s="101">
        <v>0</v>
      </c>
      <c r="BL22" s="101">
        <v>0</v>
      </c>
      <c r="BM22" s="101">
        <v>0</v>
      </c>
      <c r="BN22" s="101">
        <v>53637</v>
      </c>
      <c r="BO22" s="101">
        <v>54534</v>
      </c>
      <c r="BP22" s="101">
        <v>159113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13949</v>
      </c>
      <c r="BZ22" s="101">
        <v>17064</v>
      </c>
      <c r="CA22" s="101">
        <v>21026</v>
      </c>
      <c r="CB22" s="101">
        <v>34792</v>
      </c>
      <c r="CC22" s="101">
        <v>61871</v>
      </c>
      <c r="CD22" s="101">
        <v>112982</v>
      </c>
      <c r="CE22" s="101">
        <v>277063</v>
      </c>
      <c r="CF22" s="101">
        <v>499709</v>
      </c>
      <c r="CG22" s="101">
        <v>922494</v>
      </c>
      <c r="CH22" s="101">
        <v>2133659</v>
      </c>
      <c r="CI22" s="101">
        <v>2971905</v>
      </c>
      <c r="CJ22" s="101">
        <v>3844590</v>
      </c>
    </row>
    <row r="23" spans="1:88" x14ac:dyDescent="0.25">
      <c r="A23" s="101" t="s">
        <v>0</v>
      </c>
      <c r="B23" s="93"/>
      <c r="C23" s="101" t="s">
        <v>0</v>
      </c>
      <c r="D23" s="101" t="s">
        <v>17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2282</v>
      </c>
      <c r="M23" s="101">
        <v>4119</v>
      </c>
      <c r="N23" s="101">
        <v>8931</v>
      </c>
      <c r="O23" s="101">
        <v>21609</v>
      </c>
      <c r="P23" s="101">
        <v>41958</v>
      </c>
      <c r="Q23" s="101">
        <v>92850</v>
      </c>
      <c r="R23" s="101">
        <v>203215</v>
      </c>
      <c r="S23" s="101">
        <v>409144</v>
      </c>
      <c r="T23" s="101">
        <v>892059</v>
      </c>
      <c r="U23" s="101">
        <v>1885769</v>
      </c>
      <c r="V23" s="101">
        <v>2894640</v>
      </c>
      <c r="W23" s="101">
        <v>3578072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O23" s="101">
        <v>0</v>
      </c>
      <c r="AP23" s="101">
        <v>0</v>
      </c>
      <c r="AQ23" s="101">
        <v>0</v>
      </c>
      <c r="AR23" s="101">
        <v>402545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402078</v>
      </c>
      <c r="BJ23" s="101">
        <v>0</v>
      </c>
      <c r="BK23" s="101">
        <v>0</v>
      </c>
      <c r="BL23" s="101">
        <v>0</v>
      </c>
      <c r="BM23" s="101">
        <v>0</v>
      </c>
      <c r="BN23" s="101">
        <v>8856</v>
      </c>
      <c r="BO23" s="101">
        <v>21515</v>
      </c>
      <c r="BP23" s="101">
        <v>73084</v>
      </c>
      <c r="BQ23" s="101">
        <v>209068</v>
      </c>
      <c r="BR23" s="101">
        <v>0</v>
      </c>
      <c r="BS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2348</v>
      </c>
      <c r="BZ23" s="101">
        <v>4181</v>
      </c>
      <c r="CA23" s="101">
        <v>9171</v>
      </c>
      <c r="CB23" s="101">
        <v>21280</v>
      </c>
      <c r="CC23" s="101">
        <v>43530</v>
      </c>
      <c r="CD23" s="101">
        <v>96939</v>
      </c>
      <c r="CE23" s="101">
        <v>200414</v>
      </c>
      <c r="CF23" s="101">
        <v>395424</v>
      </c>
      <c r="CG23" s="101">
        <v>920253</v>
      </c>
      <c r="CH23" s="101">
        <v>1901025</v>
      </c>
      <c r="CI23" s="101">
        <v>3038569</v>
      </c>
      <c r="CJ23" s="101">
        <v>3764870</v>
      </c>
    </row>
    <row r="24" spans="1:88" x14ac:dyDescent="0.25">
      <c r="A24" s="101" t="s">
        <v>2</v>
      </c>
      <c r="B24" s="93"/>
      <c r="C24" s="101" t="s">
        <v>2</v>
      </c>
      <c r="D24" s="101" t="s">
        <v>120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693</v>
      </c>
      <c r="O24" s="101">
        <v>1374</v>
      </c>
      <c r="P24" s="101">
        <v>2715</v>
      </c>
      <c r="Q24" s="101">
        <v>5862</v>
      </c>
      <c r="R24" s="101">
        <v>12508</v>
      </c>
      <c r="S24" s="101">
        <v>25360</v>
      </c>
      <c r="T24" s="101">
        <v>53001</v>
      </c>
      <c r="U24" s="101">
        <v>116830</v>
      </c>
      <c r="V24" s="101">
        <v>183561</v>
      </c>
      <c r="W24" s="101">
        <v>231482</v>
      </c>
      <c r="X24" s="101">
        <v>0</v>
      </c>
      <c r="Y24" s="101">
        <v>0</v>
      </c>
      <c r="Z24" s="101">
        <v>0</v>
      </c>
      <c r="AA24" s="101">
        <v>0</v>
      </c>
      <c r="AB24" s="101">
        <v>3986</v>
      </c>
      <c r="AC24" s="101">
        <v>0</v>
      </c>
      <c r="AD24" s="101">
        <v>0</v>
      </c>
      <c r="AE24" s="101">
        <v>0</v>
      </c>
      <c r="AF24" s="101">
        <v>1091</v>
      </c>
      <c r="AG24" s="101">
        <v>675</v>
      </c>
      <c r="AH24" s="101">
        <v>0</v>
      </c>
      <c r="AI24" s="101">
        <v>1227</v>
      </c>
      <c r="AJ24" s="101">
        <v>1491</v>
      </c>
      <c r="AK24" s="101">
        <v>925</v>
      </c>
      <c r="AL24" s="101">
        <v>2183</v>
      </c>
      <c r="AM24" s="101">
        <v>1922</v>
      </c>
      <c r="AN24" s="101">
        <v>0</v>
      </c>
      <c r="AO24" s="101">
        <v>0</v>
      </c>
      <c r="AP24" s="101">
        <v>0</v>
      </c>
      <c r="AQ24" s="101">
        <v>0</v>
      </c>
      <c r="AR24" s="101">
        <v>23114</v>
      </c>
      <c r="AS24" s="101">
        <v>0</v>
      </c>
      <c r="AT24" s="101">
        <v>0</v>
      </c>
      <c r="AU24" s="101">
        <v>0</v>
      </c>
      <c r="AV24" s="101">
        <v>0</v>
      </c>
      <c r="AW24" s="101">
        <v>2399</v>
      </c>
      <c r="AX24" s="101">
        <v>3432</v>
      </c>
      <c r="AY24" s="101">
        <v>1210</v>
      </c>
      <c r="AZ24" s="101">
        <v>6190</v>
      </c>
      <c r="BA24" s="101">
        <v>1365</v>
      </c>
      <c r="BB24" s="101">
        <v>3734</v>
      </c>
      <c r="BC24" s="101">
        <v>2257</v>
      </c>
      <c r="BD24" s="101">
        <v>5268</v>
      </c>
      <c r="BE24" s="101">
        <v>0</v>
      </c>
      <c r="BF24" s="101">
        <v>0</v>
      </c>
      <c r="BG24" s="101">
        <v>0</v>
      </c>
      <c r="BH24" s="101">
        <v>0</v>
      </c>
      <c r="BI24" s="101">
        <v>28014</v>
      </c>
      <c r="BJ24" s="101">
        <v>0</v>
      </c>
      <c r="BK24" s="101">
        <v>0</v>
      </c>
      <c r="BL24" s="101">
        <v>0</v>
      </c>
      <c r="BM24" s="101">
        <v>0</v>
      </c>
      <c r="BN24" s="101">
        <v>4301</v>
      </c>
      <c r="BO24" s="101">
        <v>2808</v>
      </c>
      <c r="BP24" s="101">
        <v>4471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770</v>
      </c>
      <c r="CB24" s="101">
        <v>1521</v>
      </c>
      <c r="CC24" s="101">
        <v>2833</v>
      </c>
      <c r="CD24" s="101">
        <v>6777</v>
      </c>
      <c r="CE24" s="101">
        <v>13447</v>
      </c>
      <c r="CF24" s="101">
        <v>26832</v>
      </c>
      <c r="CG24" s="101">
        <v>58632</v>
      </c>
      <c r="CH24" s="101">
        <v>135341</v>
      </c>
      <c r="CI24" s="101">
        <v>207052</v>
      </c>
      <c r="CJ24" s="101">
        <v>265897</v>
      </c>
    </row>
    <row r="25" spans="1:88" x14ac:dyDescent="0.25">
      <c r="A25" s="101" t="s">
        <v>202</v>
      </c>
      <c r="B25" s="93"/>
      <c r="C25" s="101" t="s">
        <v>202</v>
      </c>
      <c r="D25" s="101" t="s">
        <v>235</v>
      </c>
      <c r="E25" s="101">
        <v>0</v>
      </c>
      <c r="F25" s="101">
        <v>0</v>
      </c>
      <c r="G25" s="101">
        <v>0</v>
      </c>
      <c r="H25" s="101">
        <v>135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3094</v>
      </c>
      <c r="O25" s="101">
        <v>7459</v>
      </c>
      <c r="P25" s="101">
        <v>16409</v>
      </c>
      <c r="Q25" s="101">
        <v>32471</v>
      </c>
      <c r="R25" s="101">
        <v>87353</v>
      </c>
      <c r="S25" s="101">
        <v>163195</v>
      </c>
      <c r="T25" s="101">
        <v>297887</v>
      </c>
      <c r="U25" s="101">
        <v>694466</v>
      </c>
      <c r="V25" s="101">
        <v>1014609</v>
      </c>
      <c r="W25" s="101">
        <v>1293469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163247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171111</v>
      </c>
      <c r="BJ25" s="101">
        <v>0</v>
      </c>
      <c r="BK25" s="101">
        <v>0</v>
      </c>
      <c r="BL25" s="101">
        <v>0</v>
      </c>
      <c r="BM25" s="101">
        <v>0</v>
      </c>
      <c r="BN25" s="101">
        <v>3288</v>
      </c>
      <c r="BO25" s="101">
        <v>9353</v>
      </c>
      <c r="BP25" s="101">
        <v>29271</v>
      </c>
      <c r="BQ25" s="101">
        <v>83630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3504</v>
      </c>
      <c r="CB25" s="101">
        <v>7991</v>
      </c>
      <c r="CC25" s="101">
        <v>17502</v>
      </c>
      <c r="CD25" s="101">
        <v>35439</v>
      </c>
      <c r="CE25" s="101">
        <v>93112</v>
      </c>
      <c r="CF25" s="101">
        <v>170190</v>
      </c>
      <c r="CG25" s="101">
        <v>319111</v>
      </c>
      <c r="CH25" s="101">
        <v>756744</v>
      </c>
      <c r="CI25" s="101">
        <v>1088159</v>
      </c>
      <c r="CJ25" s="101">
        <v>1394377</v>
      </c>
    </row>
    <row r="26" spans="1:88" x14ac:dyDescent="0.25">
      <c r="A26" s="101" t="s">
        <v>183</v>
      </c>
      <c r="B26" s="93"/>
      <c r="C26" s="101" t="s">
        <v>183</v>
      </c>
      <c r="D26" s="101" t="s">
        <v>236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340</v>
      </c>
      <c r="M26" s="101">
        <v>725</v>
      </c>
      <c r="N26" s="101">
        <v>1402</v>
      </c>
      <c r="O26" s="101">
        <v>3323</v>
      </c>
      <c r="P26" s="101">
        <v>7336</v>
      </c>
      <c r="Q26" s="101">
        <v>14122</v>
      </c>
      <c r="R26" s="101">
        <v>38237</v>
      </c>
      <c r="S26" s="101">
        <v>70036</v>
      </c>
      <c r="T26" s="101">
        <v>121263</v>
      </c>
      <c r="U26" s="101">
        <v>254314</v>
      </c>
      <c r="V26" s="101">
        <v>337388</v>
      </c>
      <c r="W26" s="101">
        <v>423821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68765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69836</v>
      </c>
      <c r="BJ26" s="101">
        <v>0</v>
      </c>
      <c r="BK26" s="101">
        <v>0</v>
      </c>
      <c r="BL26" s="101">
        <v>0</v>
      </c>
      <c r="BM26" s="101">
        <v>0</v>
      </c>
      <c r="BN26" s="101">
        <v>1219</v>
      </c>
      <c r="BO26" s="101">
        <v>3317</v>
      </c>
      <c r="BP26" s="101">
        <v>11798</v>
      </c>
      <c r="BQ26" s="101">
        <v>25429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370</v>
      </c>
      <c r="BZ26" s="101">
        <v>729</v>
      </c>
      <c r="CA26" s="101">
        <v>1331</v>
      </c>
      <c r="CB26" s="101">
        <v>3512</v>
      </c>
      <c r="CC26" s="101">
        <v>7585</v>
      </c>
      <c r="CD26" s="101">
        <v>14341</v>
      </c>
      <c r="CE26" s="101">
        <v>38381</v>
      </c>
      <c r="CF26" s="101">
        <v>67692</v>
      </c>
      <c r="CG26" s="101">
        <v>121358</v>
      </c>
      <c r="CH26" s="101">
        <v>260283</v>
      </c>
      <c r="CI26" s="101">
        <v>344919</v>
      </c>
      <c r="CJ26" s="101">
        <v>429700</v>
      </c>
    </row>
    <row r="27" spans="1:88" x14ac:dyDescent="0.25">
      <c r="A27" s="101" t="s">
        <v>3</v>
      </c>
      <c r="B27" s="93"/>
      <c r="C27" s="101" t="s">
        <v>3</v>
      </c>
      <c r="D27" s="101" t="s">
        <v>121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925</v>
      </c>
      <c r="M27" s="101">
        <v>1580</v>
      </c>
      <c r="N27" s="101">
        <v>2549</v>
      </c>
      <c r="O27" s="101">
        <v>5509</v>
      </c>
      <c r="P27" s="101">
        <v>11623</v>
      </c>
      <c r="Q27" s="101">
        <v>22655</v>
      </c>
      <c r="R27" s="101">
        <v>57355</v>
      </c>
      <c r="S27" s="101">
        <v>100273</v>
      </c>
      <c r="T27" s="101">
        <v>175224</v>
      </c>
      <c r="U27" s="101">
        <v>372214</v>
      </c>
      <c r="V27" s="101">
        <v>498998</v>
      </c>
      <c r="W27" s="101">
        <v>604617</v>
      </c>
      <c r="X27" s="101">
        <v>0</v>
      </c>
      <c r="Y27" s="101">
        <v>0</v>
      </c>
      <c r="Z27" s="101">
        <v>0</v>
      </c>
      <c r="AA27" s="101">
        <v>0</v>
      </c>
      <c r="AB27" s="101">
        <v>9328</v>
      </c>
      <c r="AC27" s="101">
        <v>2393</v>
      </c>
      <c r="AD27" s="101">
        <v>3170</v>
      </c>
      <c r="AE27" s="101">
        <v>1499</v>
      </c>
      <c r="AF27" s="101">
        <v>3121</v>
      </c>
      <c r="AG27" s="101">
        <v>3646</v>
      </c>
      <c r="AH27" s="101">
        <v>1845</v>
      </c>
      <c r="AI27" s="101">
        <v>4081</v>
      </c>
      <c r="AJ27" s="101">
        <v>5948</v>
      </c>
      <c r="AK27" s="101">
        <v>4174</v>
      </c>
      <c r="AL27" s="101">
        <v>4444</v>
      </c>
      <c r="AM27" s="101">
        <v>5609</v>
      </c>
      <c r="AN27" s="101">
        <v>0</v>
      </c>
      <c r="AO27" s="101">
        <v>0</v>
      </c>
      <c r="AP27" s="101">
        <v>0</v>
      </c>
      <c r="AQ27" s="101">
        <v>0</v>
      </c>
      <c r="AR27" s="101">
        <v>103517</v>
      </c>
      <c r="AS27" s="101">
        <v>0</v>
      </c>
      <c r="AT27" s="101">
        <v>0</v>
      </c>
      <c r="AU27" s="101">
        <v>0</v>
      </c>
      <c r="AV27" s="101">
        <v>0</v>
      </c>
      <c r="AW27" s="101">
        <v>8121</v>
      </c>
      <c r="AX27" s="101">
        <v>6770</v>
      </c>
      <c r="AY27" s="101">
        <v>7428</v>
      </c>
      <c r="AZ27" s="101">
        <v>5994</v>
      </c>
      <c r="BA27" s="101">
        <v>3132</v>
      </c>
      <c r="BB27" s="101">
        <v>11227</v>
      </c>
      <c r="BC27" s="101">
        <v>8485</v>
      </c>
      <c r="BD27" s="101">
        <v>10575</v>
      </c>
      <c r="BE27" s="101">
        <v>0</v>
      </c>
      <c r="BF27" s="101">
        <v>0</v>
      </c>
      <c r="BG27" s="101">
        <v>0</v>
      </c>
      <c r="BH27" s="101">
        <v>0</v>
      </c>
      <c r="BI27" s="101">
        <v>105171</v>
      </c>
      <c r="BJ27" s="101">
        <v>0</v>
      </c>
      <c r="BK27" s="101">
        <v>0</v>
      </c>
      <c r="BL27" s="101">
        <v>0</v>
      </c>
      <c r="BM27" s="101">
        <v>0</v>
      </c>
      <c r="BN27" s="101">
        <v>10995</v>
      </c>
      <c r="BO27" s="101">
        <v>6212</v>
      </c>
      <c r="BP27" s="101">
        <v>15803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1015</v>
      </c>
      <c r="BZ27" s="101">
        <v>1649</v>
      </c>
      <c r="CA27" s="101">
        <v>2631</v>
      </c>
      <c r="CB27" s="101">
        <v>5757</v>
      </c>
      <c r="CC27" s="101">
        <v>11862</v>
      </c>
      <c r="CD27" s="101">
        <v>23157</v>
      </c>
      <c r="CE27" s="101">
        <v>59812</v>
      </c>
      <c r="CF27" s="101">
        <v>107260</v>
      </c>
      <c r="CG27" s="101">
        <v>193559</v>
      </c>
      <c r="CH27" s="101">
        <v>433799</v>
      </c>
      <c r="CI27" s="101">
        <v>581137</v>
      </c>
      <c r="CJ27" s="101">
        <v>724536</v>
      </c>
    </row>
    <row r="28" spans="1:88" x14ac:dyDescent="0.25">
      <c r="A28" s="101" t="s">
        <v>205</v>
      </c>
      <c r="B28" s="93"/>
      <c r="C28" s="101" t="s">
        <v>205</v>
      </c>
      <c r="D28" s="101" t="s">
        <v>237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702</v>
      </c>
      <c r="M28" s="101">
        <v>1291</v>
      </c>
      <c r="N28" s="101">
        <v>2627</v>
      </c>
      <c r="O28" s="101">
        <v>6028</v>
      </c>
      <c r="P28" s="101">
        <v>13749</v>
      </c>
      <c r="Q28" s="101">
        <v>27065</v>
      </c>
      <c r="R28" s="101">
        <v>72011</v>
      </c>
      <c r="S28" s="101">
        <v>137506</v>
      </c>
      <c r="T28" s="101">
        <v>267492</v>
      </c>
      <c r="U28" s="101">
        <v>689838</v>
      </c>
      <c r="V28" s="101">
        <v>1043234</v>
      </c>
      <c r="W28" s="101">
        <v>1409959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144560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146698</v>
      </c>
      <c r="BJ28" s="101">
        <v>0</v>
      </c>
      <c r="BK28" s="101">
        <v>0</v>
      </c>
      <c r="BM28" s="101">
        <v>0</v>
      </c>
      <c r="BN28" s="101">
        <v>4382</v>
      </c>
      <c r="BO28" s="101">
        <v>9716</v>
      </c>
      <c r="BP28" s="101">
        <v>40511</v>
      </c>
      <c r="BQ28" s="101">
        <v>98894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715</v>
      </c>
      <c r="BZ28" s="101">
        <v>1376</v>
      </c>
      <c r="CA28" s="101">
        <v>2806</v>
      </c>
      <c r="CB28" s="101">
        <v>6473</v>
      </c>
      <c r="CC28" s="101">
        <v>14783</v>
      </c>
      <c r="CD28" s="101">
        <v>29456</v>
      </c>
      <c r="CE28" s="101">
        <v>78497</v>
      </c>
      <c r="CF28" s="101">
        <v>147346</v>
      </c>
      <c r="CG28" s="101">
        <v>290590</v>
      </c>
      <c r="CH28" s="101">
        <v>747186</v>
      </c>
      <c r="CI28" s="101">
        <v>1141943</v>
      </c>
      <c r="CJ28" s="101">
        <v>1573171</v>
      </c>
    </row>
    <row r="29" spans="1:88" x14ac:dyDescent="0.25">
      <c r="A29" s="101" t="s">
        <v>201</v>
      </c>
      <c r="B29" s="93"/>
      <c r="C29" s="101" t="s">
        <v>201</v>
      </c>
      <c r="D29" s="101" t="s">
        <v>238</v>
      </c>
      <c r="E29" s="101">
        <v>0</v>
      </c>
      <c r="F29" s="101">
        <v>0</v>
      </c>
      <c r="H29" s="101">
        <v>0</v>
      </c>
      <c r="I29" s="101">
        <v>11</v>
      </c>
      <c r="J29" s="101">
        <v>8</v>
      </c>
      <c r="K29" s="101">
        <v>20</v>
      </c>
      <c r="L29" s="101">
        <v>68</v>
      </c>
      <c r="M29" s="101">
        <v>97</v>
      </c>
      <c r="N29" s="101">
        <v>0</v>
      </c>
      <c r="O29" s="101">
        <v>523</v>
      </c>
      <c r="P29" s="101">
        <v>979</v>
      </c>
      <c r="Q29" s="101">
        <v>2043</v>
      </c>
      <c r="R29" s="101">
        <v>5104</v>
      </c>
      <c r="S29" s="101">
        <v>9711</v>
      </c>
      <c r="T29" s="101">
        <v>16832</v>
      </c>
      <c r="U29" s="101">
        <v>36439</v>
      </c>
      <c r="V29" s="101">
        <v>51028</v>
      </c>
      <c r="W29" s="101">
        <v>63314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9123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9773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1855</v>
      </c>
      <c r="BR29" s="101">
        <v>0</v>
      </c>
      <c r="BS29" s="101">
        <v>0</v>
      </c>
      <c r="BT29" s="101">
        <v>0</v>
      </c>
      <c r="BU29" s="101">
        <v>0</v>
      </c>
      <c r="BV29" s="101">
        <v>5</v>
      </c>
      <c r="BW29" s="101">
        <v>15</v>
      </c>
      <c r="BX29" s="101">
        <v>13</v>
      </c>
      <c r="BY29" s="101">
        <v>48</v>
      </c>
      <c r="BZ29" s="101">
        <v>96</v>
      </c>
      <c r="CA29" s="101">
        <v>0</v>
      </c>
      <c r="CB29" s="101">
        <v>543</v>
      </c>
      <c r="CC29" s="101">
        <v>1105</v>
      </c>
      <c r="CD29" s="101">
        <v>2082</v>
      </c>
      <c r="CE29" s="101">
        <v>5361</v>
      </c>
      <c r="CF29" s="101">
        <v>9625</v>
      </c>
      <c r="CG29" s="101">
        <v>17902</v>
      </c>
      <c r="CH29" s="101">
        <v>39673</v>
      </c>
      <c r="CI29" s="101">
        <v>54920</v>
      </c>
      <c r="CJ29" s="101">
        <v>67778</v>
      </c>
    </row>
    <row r="30" spans="1:88" x14ac:dyDescent="0.25">
      <c r="A30" s="101" t="s">
        <v>207</v>
      </c>
      <c r="B30" s="93"/>
      <c r="C30" s="101" t="s">
        <v>207</v>
      </c>
      <c r="D30" s="101" t="s">
        <v>239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480</v>
      </c>
      <c r="M30" s="101">
        <v>911</v>
      </c>
      <c r="N30" s="101">
        <v>1670</v>
      </c>
      <c r="O30" s="101">
        <v>4205</v>
      </c>
      <c r="P30" s="101">
        <v>9505</v>
      </c>
      <c r="Q30" s="101">
        <v>18476</v>
      </c>
      <c r="R30" s="101">
        <v>47483</v>
      </c>
      <c r="S30" s="101">
        <v>86495</v>
      </c>
      <c r="T30" s="101">
        <v>158641</v>
      </c>
      <c r="U30" s="101">
        <v>328772</v>
      </c>
      <c r="V30" s="101">
        <v>469565</v>
      </c>
      <c r="W30" s="101">
        <v>587687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64413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64023</v>
      </c>
      <c r="BJ30" s="101">
        <v>0</v>
      </c>
      <c r="BK30" s="101">
        <v>0</v>
      </c>
      <c r="BL30" s="101">
        <v>0</v>
      </c>
      <c r="BM30" s="101">
        <v>0</v>
      </c>
      <c r="BN30" s="101">
        <v>2840</v>
      </c>
      <c r="BO30" s="101">
        <v>4843</v>
      </c>
      <c r="BP30" s="101">
        <v>16614</v>
      </c>
      <c r="BQ30" s="101">
        <v>34282</v>
      </c>
      <c r="BR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396</v>
      </c>
      <c r="BZ30" s="101">
        <v>688</v>
      </c>
      <c r="CA30" s="101">
        <v>1473</v>
      </c>
      <c r="CB30" s="101">
        <v>3489</v>
      </c>
      <c r="CC30" s="101">
        <v>7639</v>
      </c>
      <c r="CD30" s="101">
        <v>15292</v>
      </c>
      <c r="CE30" s="101">
        <v>38204</v>
      </c>
      <c r="CF30" s="101">
        <v>58703</v>
      </c>
      <c r="CG30" s="101">
        <v>136473</v>
      </c>
      <c r="CH30" s="101">
        <v>265882</v>
      </c>
      <c r="CI30" s="101">
        <v>436385</v>
      </c>
      <c r="CJ30" s="101">
        <v>556606</v>
      </c>
    </row>
    <row r="31" spans="1:88" x14ac:dyDescent="0.25">
      <c r="A31" s="101" t="s">
        <v>50</v>
      </c>
      <c r="B31" s="93"/>
      <c r="C31" s="101" t="s">
        <v>50</v>
      </c>
      <c r="D31" s="101" t="s">
        <v>240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5928</v>
      </c>
      <c r="P31" s="101">
        <v>12591</v>
      </c>
      <c r="Q31" s="101">
        <v>25160</v>
      </c>
      <c r="R31" s="101">
        <v>69679</v>
      </c>
      <c r="S31" s="101">
        <v>132670</v>
      </c>
      <c r="T31" s="101">
        <v>244484</v>
      </c>
      <c r="U31" s="101">
        <v>585348</v>
      </c>
      <c r="V31" s="101">
        <v>812046</v>
      </c>
      <c r="W31" s="101">
        <v>1060583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133726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139582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6012</v>
      </c>
      <c r="CC31" s="101">
        <v>13178</v>
      </c>
      <c r="CD31" s="101">
        <v>26905</v>
      </c>
      <c r="CE31" s="101">
        <v>75032</v>
      </c>
      <c r="CF31" s="101">
        <v>136497</v>
      </c>
      <c r="CG31" s="101">
        <v>259010</v>
      </c>
      <c r="CH31" s="101">
        <v>621383</v>
      </c>
      <c r="CI31" s="101">
        <v>880289</v>
      </c>
      <c r="CJ31" s="101">
        <v>1140437</v>
      </c>
    </row>
    <row r="32" spans="1:88" x14ac:dyDescent="0.25">
      <c r="A32" s="101" t="s">
        <v>152</v>
      </c>
      <c r="B32" s="88"/>
      <c r="C32" s="101" t="s">
        <v>152</v>
      </c>
      <c r="D32" s="101" t="s">
        <v>241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236</v>
      </c>
      <c r="P32" s="101">
        <v>579</v>
      </c>
      <c r="Q32" s="101">
        <v>1149</v>
      </c>
      <c r="R32" s="101">
        <v>2848</v>
      </c>
      <c r="S32" s="101">
        <v>5540</v>
      </c>
      <c r="T32" s="101">
        <v>10597</v>
      </c>
      <c r="U32" s="101">
        <v>25213</v>
      </c>
      <c r="V32" s="101">
        <v>36541</v>
      </c>
      <c r="W32" s="101">
        <v>49017</v>
      </c>
      <c r="X32" s="101">
        <v>0</v>
      </c>
      <c r="Y32" s="101">
        <v>0</v>
      </c>
      <c r="Z32" s="101">
        <v>0</v>
      </c>
      <c r="AA32" s="101">
        <v>0</v>
      </c>
      <c r="AB32" s="101">
        <v>1075</v>
      </c>
      <c r="AC32" s="101">
        <v>0</v>
      </c>
      <c r="AD32" s="101">
        <v>0</v>
      </c>
      <c r="AE32" s="101">
        <v>0</v>
      </c>
      <c r="AF32" s="101">
        <v>203</v>
      </c>
      <c r="AG32" s="101">
        <v>182</v>
      </c>
      <c r="AH32" s="101">
        <v>0</v>
      </c>
      <c r="AI32" s="101">
        <v>256</v>
      </c>
      <c r="AJ32" s="101">
        <v>228</v>
      </c>
      <c r="AK32" s="101">
        <v>309</v>
      </c>
      <c r="AL32" s="101">
        <v>299</v>
      </c>
      <c r="AM32" s="101">
        <v>356</v>
      </c>
      <c r="AN32" s="101">
        <v>0</v>
      </c>
      <c r="AO32" s="101">
        <v>0</v>
      </c>
      <c r="AP32" s="101">
        <v>0</v>
      </c>
      <c r="AQ32" s="101">
        <v>0</v>
      </c>
      <c r="AR32" s="101">
        <v>5429</v>
      </c>
      <c r="AS32" s="101">
        <v>0</v>
      </c>
      <c r="AT32" s="101">
        <v>0</v>
      </c>
      <c r="AU32" s="101">
        <v>0</v>
      </c>
      <c r="AV32" s="101">
        <v>0</v>
      </c>
      <c r="AW32" s="101">
        <v>593</v>
      </c>
      <c r="AX32" s="101">
        <v>868</v>
      </c>
      <c r="AY32" s="101">
        <v>444</v>
      </c>
      <c r="AZ32" s="101">
        <v>758</v>
      </c>
      <c r="BA32" s="101">
        <v>209</v>
      </c>
      <c r="BB32" s="101">
        <v>934</v>
      </c>
      <c r="BC32" s="101">
        <v>726</v>
      </c>
      <c r="BD32" s="101">
        <v>1149</v>
      </c>
      <c r="BF32" s="101">
        <v>0</v>
      </c>
      <c r="BG32" s="101">
        <v>0</v>
      </c>
      <c r="BH32" s="101">
        <v>0</v>
      </c>
      <c r="BI32" s="101">
        <v>5699</v>
      </c>
      <c r="BJ32" s="101">
        <v>0</v>
      </c>
      <c r="BK32" s="101">
        <v>0</v>
      </c>
      <c r="BL32" s="101">
        <v>0</v>
      </c>
      <c r="BM32" s="101">
        <v>0</v>
      </c>
      <c r="BN32" s="101">
        <v>1059</v>
      </c>
      <c r="BO32" s="101">
        <v>888</v>
      </c>
      <c r="BP32" s="101">
        <v>3023</v>
      </c>
      <c r="BQ32" s="101">
        <v>6312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273</v>
      </c>
      <c r="CC32" s="101">
        <v>619</v>
      </c>
      <c r="CD32" s="101">
        <v>1255</v>
      </c>
      <c r="CE32" s="101">
        <v>3212</v>
      </c>
      <c r="CF32" s="101">
        <v>5549</v>
      </c>
      <c r="CG32" s="101">
        <v>10459</v>
      </c>
      <c r="CH32" s="101">
        <v>24725</v>
      </c>
      <c r="CI32" s="101">
        <v>36432</v>
      </c>
      <c r="CJ32" s="101">
        <v>48829</v>
      </c>
    </row>
    <row r="33" spans="1:88" x14ac:dyDescent="0.25">
      <c r="A33" s="101" t="s">
        <v>195</v>
      </c>
      <c r="B33" s="93"/>
      <c r="C33" s="101" t="s">
        <v>195</v>
      </c>
      <c r="D33" s="101" t="s">
        <v>242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291</v>
      </c>
      <c r="L33" s="101">
        <v>739</v>
      </c>
      <c r="M33" s="101">
        <v>1330</v>
      </c>
      <c r="N33" s="101">
        <v>2637</v>
      </c>
      <c r="O33" s="101">
        <v>6439</v>
      </c>
      <c r="P33" s="101">
        <v>14168</v>
      </c>
      <c r="Q33" s="101">
        <v>28268</v>
      </c>
      <c r="R33" s="101">
        <v>71759</v>
      </c>
      <c r="S33" s="101">
        <v>133219</v>
      </c>
      <c r="T33" s="101">
        <v>229714</v>
      </c>
      <c r="U33" s="101">
        <v>491264</v>
      </c>
      <c r="V33" s="101">
        <v>677610</v>
      </c>
      <c r="W33" s="101">
        <v>840475</v>
      </c>
      <c r="X33" s="101">
        <v>0</v>
      </c>
      <c r="Y33" s="101">
        <v>0</v>
      </c>
      <c r="Z33" s="101">
        <v>0</v>
      </c>
      <c r="AA33" s="101">
        <v>0</v>
      </c>
      <c r="AB33" s="101">
        <v>1327</v>
      </c>
      <c r="AC33" s="101">
        <v>170</v>
      </c>
      <c r="AD33" s="101">
        <v>229</v>
      </c>
      <c r="AE33" s="101">
        <v>178</v>
      </c>
      <c r="AF33" s="101">
        <v>591</v>
      </c>
      <c r="AG33" s="101">
        <v>358</v>
      </c>
      <c r="AH33" s="101">
        <v>196</v>
      </c>
      <c r="AI33" s="101">
        <v>407</v>
      </c>
      <c r="AJ33" s="101">
        <v>629</v>
      </c>
      <c r="AK33" s="101">
        <v>608</v>
      </c>
      <c r="AL33" s="101">
        <v>458</v>
      </c>
      <c r="AM33" s="101">
        <v>650</v>
      </c>
      <c r="AN33" s="101">
        <v>0</v>
      </c>
      <c r="AO33" s="101">
        <v>0</v>
      </c>
      <c r="AP33" s="101">
        <v>0</v>
      </c>
      <c r="AQ33" s="101">
        <v>0</v>
      </c>
      <c r="AR33" s="101">
        <v>131254</v>
      </c>
      <c r="AS33" s="101">
        <v>0</v>
      </c>
      <c r="AT33" s="101">
        <v>0</v>
      </c>
      <c r="AU33" s="101">
        <v>0</v>
      </c>
      <c r="AV33" s="101">
        <v>0</v>
      </c>
      <c r="AW33" s="101">
        <v>963</v>
      </c>
      <c r="AX33" s="101">
        <v>877</v>
      </c>
      <c r="AY33" s="101">
        <v>772</v>
      </c>
      <c r="AZ33" s="101">
        <v>608</v>
      </c>
      <c r="BA33" s="101">
        <v>237</v>
      </c>
      <c r="BB33" s="101">
        <v>1136</v>
      </c>
      <c r="BC33" s="101">
        <v>4394</v>
      </c>
      <c r="BD33" s="101">
        <v>2267</v>
      </c>
      <c r="BE33" s="101">
        <v>0</v>
      </c>
      <c r="BF33" s="101">
        <v>0</v>
      </c>
      <c r="BG33" s="101">
        <v>0</v>
      </c>
      <c r="BH33" s="101">
        <v>0</v>
      </c>
      <c r="BI33" s="101">
        <v>134467</v>
      </c>
      <c r="BJ33" s="101">
        <v>0</v>
      </c>
      <c r="BK33" s="101">
        <v>0</v>
      </c>
      <c r="BL33" s="101">
        <v>0</v>
      </c>
      <c r="BM33" s="101">
        <v>0</v>
      </c>
      <c r="BN33" s="101">
        <v>11956</v>
      </c>
      <c r="BO33" s="101">
        <v>6941</v>
      </c>
      <c r="BP33" s="101">
        <v>30760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322</v>
      </c>
      <c r="BY33" s="101">
        <v>749</v>
      </c>
      <c r="BZ33" s="101">
        <v>1431</v>
      </c>
      <c r="CA33" s="101">
        <v>2782</v>
      </c>
      <c r="CB33" s="101">
        <v>6577</v>
      </c>
      <c r="CC33" s="101">
        <v>14182</v>
      </c>
      <c r="CD33" s="101">
        <v>28677</v>
      </c>
      <c r="CE33" s="101">
        <v>75293</v>
      </c>
      <c r="CF33" s="101">
        <v>133650</v>
      </c>
      <c r="CG33" s="101">
        <v>239301</v>
      </c>
      <c r="CH33" s="101">
        <v>516001</v>
      </c>
      <c r="CI33" s="101">
        <v>699417</v>
      </c>
      <c r="CJ33" s="101">
        <v>876321</v>
      </c>
    </row>
    <row r="34" spans="1:88" x14ac:dyDescent="0.25">
      <c r="A34" s="101" t="s">
        <v>178</v>
      </c>
      <c r="B34" s="93"/>
      <c r="C34" s="101" t="s">
        <v>178</v>
      </c>
      <c r="D34" s="101" t="s">
        <v>243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530</v>
      </c>
      <c r="M34" s="101">
        <v>937</v>
      </c>
      <c r="N34" s="101">
        <v>1790</v>
      </c>
      <c r="O34" s="101">
        <v>4089</v>
      </c>
      <c r="P34" s="101">
        <v>9302</v>
      </c>
      <c r="Q34" s="101">
        <v>18285</v>
      </c>
      <c r="R34" s="101">
        <v>48454</v>
      </c>
      <c r="S34" s="101">
        <v>86693</v>
      </c>
      <c r="T34" s="101">
        <v>157782</v>
      </c>
      <c r="U34" s="101">
        <v>335096</v>
      </c>
      <c r="V34" s="101">
        <v>453102</v>
      </c>
      <c r="W34" s="101">
        <v>555591</v>
      </c>
      <c r="X34" s="101">
        <v>0</v>
      </c>
      <c r="Y34" s="101">
        <v>0</v>
      </c>
      <c r="Z34" s="101">
        <v>0</v>
      </c>
      <c r="AA34" s="101">
        <v>0</v>
      </c>
      <c r="AB34" s="101">
        <v>7097</v>
      </c>
      <c r="AC34" s="101">
        <v>2406</v>
      </c>
      <c r="AD34" s="101">
        <v>2761</v>
      </c>
      <c r="AE34" s="101">
        <v>2916</v>
      </c>
      <c r="AF34" s="101">
        <v>5035</v>
      </c>
      <c r="AG34" s="101">
        <v>4308</v>
      </c>
      <c r="AH34" s="101">
        <v>2731</v>
      </c>
      <c r="AI34" s="101">
        <v>4987</v>
      </c>
      <c r="AJ34" s="101">
        <v>4036</v>
      </c>
      <c r="AK34" s="101">
        <v>4020</v>
      </c>
      <c r="AL34" s="101">
        <v>4346</v>
      </c>
      <c r="AM34" s="101">
        <v>5242</v>
      </c>
      <c r="AN34" s="101">
        <v>0</v>
      </c>
      <c r="AO34" s="101">
        <v>0</v>
      </c>
      <c r="AP34" s="101">
        <v>0</v>
      </c>
      <c r="AQ34" s="101">
        <v>0</v>
      </c>
      <c r="AR34" s="101">
        <v>88366</v>
      </c>
      <c r="AS34" s="101">
        <v>0</v>
      </c>
      <c r="AT34" s="101">
        <v>0</v>
      </c>
      <c r="AU34" s="101">
        <v>0</v>
      </c>
      <c r="AV34" s="101">
        <v>0</v>
      </c>
      <c r="AW34" s="101">
        <v>7210</v>
      </c>
      <c r="AX34" s="101">
        <v>6240</v>
      </c>
      <c r="AY34" s="101">
        <v>4895</v>
      </c>
      <c r="AZ34" s="101">
        <v>7660</v>
      </c>
      <c r="BA34" s="101">
        <v>5232</v>
      </c>
      <c r="BB34" s="101">
        <v>5728</v>
      </c>
      <c r="BC34" s="101">
        <v>6084</v>
      </c>
      <c r="BD34" s="101">
        <v>8286</v>
      </c>
      <c r="BF34" s="101">
        <v>0</v>
      </c>
      <c r="BG34" s="101">
        <v>0</v>
      </c>
      <c r="BH34" s="101">
        <v>0</v>
      </c>
      <c r="BI34" s="101">
        <v>89138</v>
      </c>
      <c r="BJ34" s="101">
        <v>0</v>
      </c>
      <c r="BK34" s="101">
        <v>0</v>
      </c>
      <c r="BL34" s="101">
        <v>0</v>
      </c>
      <c r="BM34" s="101">
        <v>0</v>
      </c>
      <c r="BN34" s="101">
        <v>8535</v>
      </c>
      <c r="BO34" s="101">
        <v>10374</v>
      </c>
      <c r="BP34" s="101">
        <v>15157</v>
      </c>
      <c r="BQ34" s="101">
        <v>49425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571</v>
      </c>
      <c r="BZ34" s="101">
        <v>954</v>
      </c>
      <c r="CA34" s="101">
        <v>2004</v>
      </c>
      <c r="CB34" s="101">
        <v>4159</v>
      </c>
      <c r="CC34" s="101">
        <v>9345</v>
      </c>
      <c r="CD34" s="101">
        <v>18338</v>
      </c>
      <c r="CE34" s="101">
        <v>48571</v>
      </c>
      <c r="CF34" s="101">
        <v>87465</v>
      </c>
      <c r="CG34" s="101">
        <v>160776</v>
      </c>
      <c r="CH34" s="101">
        <v>352115</v>
      </c>
      <c r="CI34" s="101">
        <v>467640</v>
      </c>
      <c r="CJ34" s="101">
        <v>592209</v>
      </c>
    </row>
    <row r="35" spans="1:88" x14ac:dyDescent="0.25">
      <c r="A35" s="101" t="s">
        <v>156</v>
      </c>
      <c r="B35" s="88"/>
      <c r="C35" s="101" t="s">
        <v>156</v>
      </c>
      <c r="D35" s="101" t="s">
        <v>244</v>
      </c>
      <c r="E35" s="101">
        <v>0</v>
      </c>
      <c r="G35" s="101">
        <v>0</v>
      </c>
      <c r="H35" s="101">
        <v>0</v>
      </c>
      <c r="I35" s="101">
        <v>86</v>
      </c>
      <c r="J35" s="101">
        <v>113</v>
      </c>
      <c r="K35" s="101">
        <v>0</v>
      </c>
      <c r="L35" s="101">
        <v>0</v>
      </c>
      <c r="M35" s="101">
        <v>540</v>
      </c>
      <c r="N35" s="101">
        <v>925</v>
      </c>
      <c r="O35" s="101">
        <v>2218</v>
      </c>
      <c r="P35" s="101">
        <v>4649</v>
      </c>
      <c r="Q35" s="101">
        <v>8807</v>
      </c>
      <c r="R35" s="101">
        <v>21840</v>
      </c>
      <c r="S35" s="101">
        <v>38325</v>
      </c>
      <c r="T35" s="101">
        <v>67910</v>
      </c>
      <c r="U35" s="101">
        <v>136397</v>
      </c>
      <c r="V35" s="101">
        <v>188528</v>
      </c>
      <c r="W35" s="101">
        <v>238894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37643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38291</v>
      </c>
      <c r="BJ35" s="101">
        <v>0</v>
      </c>
      <c r="BK35" s="101">
        <v>0</v>
      </c>
      <c r="BL35" s="101">
        <v>0</v>
      </c>
      <c r="BM35" s="101">
        <v>0</v>
      </c>
      <c r="BN35" s="101">
        <v>952</v>
      </c>
      <c r="BO35" s="101">
        <v>2125</v>
      </c>
      <c r="BP35" s="101">
        <v>8641</v>
      </c>
      <c r="BQ35" s="101">
        <v>15773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542</v>
      </c>
      <c r="CA35" s="101">
        <v>957</v>
      </c>
      <c r="CB35" s="101">
        <v>2137</v>
      </c>
      <c r="CC35" s="101">
        <v>4535</v>
      </c>
      <c r="CD35" s="101">
        <v>8704</v>
      </c>
      <c r="CE35" s="101">
        <v>21702</v>
      </c>
      <c r="CF35" s="101">
        <v>38440</v>
      </c>
      <c r="CG35" s="101">
        <v>68411</v>
      </c>
      <c r="CH35" s="101">
        <v>139238</v>
      </c>
      <c r="CI35" s="101">
        <v>191181</v>
      </c>
      <c r="CJ35" s="101">
        <v>245873</v>
      </c>
    </row>
    <row r="36" spans="1:88" x14ac:dyDescent="0.25">
      <c r="A36" s="101" t="s">
        <v>245</v>
      </c>
      <c r="B36" s="88"/>
      <c r="C36" s="101" t="s">
        <v>245</v>
      </c>
      <c r="D36" s="101" t="s">
        <v>246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4550</v>
      </c>
      <c r="M36" s="101">
        <v>8589</v>
      </c>
      <c r="N36" s="101">
        <v>16645</v>
      </c>
      <c r="O36" s="101">
        <v>37950</v>
      </c>
      <c r="P36" s="101">
        <v>83064</v>
      </c>
      <c r="Q36" s="101">
        <v>171143</v>
      </c>
      <c r="R36" s="101">
        <v>448623</v>
      </c>
      <c r="S36" s="101">
        <v>837661</v>
      </c>
      <c r="T36" s="101">
        <v>1578904</v>
      </c>
      <c r="U36" s="101">
        <v>3830377</v>
      </c>
      <c r="V36" s="101">
        <v>5494596</v>
      </c>
      <c r="W36" s="101">
        <v>6966462</v>
      </c>
      <c r="X36" s="101">
        <v>0</v>
      </c>
      <c r="Y36" s="101">
        <v>0</v>
      </c>
      <c r="Z36" s="101">
        <v>0</v>
      </c>
      <c r="AA36" s="101">
        <v>0</v>
      </c>
      <c r="AB36" s="101">
        <v>160595</v>
      </c>
      <c r="AC36" s="101">
        <v>0</v>
      </c>
      <c r="AD36" s="101">
        <v>2892</v>
      </c>
      <c r="AE36" s="101">
        <v>0</v>
      </c>
      <c r="AF36" s="101">
        <v>49311</v>
      </c>
      <c r="AG36" s="101">
        <v>40335</v>
      </c>
      <c r="AH36" s="101">
        <v>0</v>
      </c>
      <c r="AI36" s="101">
        <v>54007</v>
      </c>
      <c r="AJ36" s="101">
        <v>48096</v>
      </c>
      <c r="AK36" s="101">
        <v>66089</v>
      </c>
      <c r="AL36" s="101">
        <v>45566</v>
      </c>
      <c r="AM36" s="101">
        <v>81738</v>
      </c>
      <c r="AN36" s="101">
        <v>0</v>
      </c>
      <c r="AO36" s="101">
        <v>0</v>
      </c>
      <c r="AP36" s="101">
        <v>0</v>
      </c>
      <c r="AQ36" s="101">
        <v>0</v>
      </c>
      <c r="AR36" s="101">
        <v>865358</v>
      </c>
      <c r="AS36" s="101">
        <v>0</v>
      </c>
      <c r="AT36" s="101">
        <v>0</v>
      </c>
      <c r="AU36" s="101">
        <v>0</v>
      </c>
      <c r="AV36" s="101">
        <v>0</v>
      </c>
      <c r="AW36" s="101">
        <v>121115</v>
      </c>
      <c r="AX36" s="101">
        <v>125519</v>
      </c>
      <c r="AY36" s="101">
        <v>75605</v>
      </c>
      <c r="AZ36" s="101">
        <v>109043</v>
      </c>
      <c r="BA36" s="101">
        <v>46864</v>
      </c>
      <c r="BB36" s="101">
        <v>115717</v>
      </c>
      <c r="BC36" s="101">
        <v>145229</v>
      </c>
      <c r="BD36" s="101">
        <v>186928</v>
      </c>
      <c r="BE36" s="101">
        <v>0</v>
      </c>
      <c r="BF36" s="101">
        <v>0</v>
      </c>
      <c r="BG36" s="101">
        <v>0</v>
      </c>
      <c r="BH36" s="101">
        <v>0</v>
      </c>
      <c r="BI36" s="101">
        <v>884788</v>
      </c>
      <c r="BJ36" s="101">
        <v>0</v>
      </c>
      <c r="BK36" s="101">
        <v>0</v>
      </c>
      <c r="BL36" s="101">
        <v>0</v>
      </c>
      <c r="BM36" s="101">
        <v>0</v>
      </c>
      <c r="BN36" s="101">
        <v>179570</v>
      </c>
      <c r="BO36" s="101">
        <v>160801</v>
      </c>
      <c r="BP36" s="101">
        <v>448899</v>
      </c>
      <c r="BQ36" s="101">
        <v>966618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4694</v>
      </c>
      <c r="BZ36" s="101">
        <v>8009</v>
      </c>
      <c r="CA36" s="101">
        <v>17189</v>
      </c>
      <c r="CB36" s="101">
        <v>38695</v>
      </c>
      <c r="CC36" s="101">
        <v>85464</v>
      </c>
      <c r="CD36" s="101">
        <v>175470</v>
      </c>
      <c r="CE36" s="101">
        <v>460046</v>
      </c>
      <c r="CF36" s="101">
        <v>862161</v>
      </c>
      <c r="CG36" s="101">
        <v>1671914</v>
      </c>
      <c r="CH36" s="101">
        <v>4245384</v>
      </c>
      <c r="CI36" s="101">
        <v>6202142</v>
      </c>
      <c r="CJ36" s="101">
        <v>8171543</v>
      </c>
    </row>
    <row r="37" spans="1:88" x14ac:dyDescent="0.25">
      <c r="A37" s="101" t="s">
        <v>12</v>
      </c>
      <c r="B37" s="93"/>
      <c r="C37" s="101" t="s">
        <v>12</v>
      </c>
      <c r="D37" s="101" t="s">
        <v>247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1031</v>
      </c>
      <c r="O37" s="101">
        <v>2442</v>
      </c>
      <c r="P37" s="101">
        <v>5202</v>
      </c>
      <c r="Q37" s="101">
        <v>10616</v>
      </c>
      <c r="R37" s="101">
        <v>28083</v>
      </c>
      <c r="S37" s="101">
        <v>53103</v>
      </c>
      <c r="T37" s="101">
        <v>102976</v>
      </c>
      <c r="U37" s="101">
        <v>256442</v>
      </c>
      <c r="V37" s="101">
        <v>379553</v>
      </c>
      <c r="W37" s="101">
        <v>488648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51130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55398</v>
      </c>
      <c r="BJ37" s="101">
        <v>0</v>
      </c>
      <c r="BK37" s="101">
        <v>0</v>
      </c>
      <c r="BL37" s="101">
        <v>0</v>
      </c>
      <c r="BM37" s="101">
        <v>0</v>
      </c>
      <c r="BN37" s="101">
        <v>975</v>
      </c>
      <c r="BO37" s="101">
        <v>2868</v>
      </c>
      <c r="BP37" s="101">
        <v>5068</v>
      </c>
      <c r="BQ37" s="101">
        <v>19244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1066</v>
      </c>
      <c r="CB37" s="101">
        <v>2446</v>
      </c>
      <c r="CC37" s="101">
        <v>5580</v>
      </c>
      <c r="CD37" s="101">
        <v>11394</v>
      </c>
      <c r="CE37" s="101">
        <v>29695</v>
      </c>
      <c r="CF37" s="101">
        <v>55196</v>
      </c>
      <c r="CG37" s="101">
        <v>105427</v>
      </c>
      <c r="CH37" s="101">
        <v>268579</v>
      </c>
      <c r="CI37" s="101">
        <v>393722</v>
      </c>
      <c r="CJ37" s="101">
        <v>507731</v>
      </c>
    </row>
    <row r="38" spans="1:88" x14ac:dyDescent="0.25">
      <c r="A38" s="101" t="s">
        <v>211</v>
      </c>
      <c r="B38" s="93"/>
      <c r="C38" s="101" t="s">
        <v>211</v>
      </c>
      <c r="D38" s="101" t="s">
        <v>248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760</v>
      </c>
      <c r="M38" s="101">
        <v>1473</v>
      </c>
      <c r="N38" s="101">
        <v>3522</v>
      </c>
      <c r="O38" s="101">
        <v>8632</v>
      </c>
      <c r="P38" s="101">
        <v>16961</v>
      </c>
      <c r="Q38" s="101">
        <v>36568</v>
      </c>
      <c r="R38" s="101">
        <v>77536</v>
      </c>
      <c r="S38" s="101">
        <v>169842</v>
      </c>
      <c r="T38" s="101">
        <v>377855</v>
      </c>
      <c r="U38" s="101">
        <v>845928</v>
      </c>
      <c r="V38" s="101">
        <v>1327373</v>
      </c>
      <c r="W38" s="101">
        <v>1702237</v>
      </c>
      <c r="X38" s="101">
        <v>0</v>
      </c>
      <c r="Y38" s="101">
        <v>0</v>
      </c>
      <c r="Z38" s="101">
        <v>0</v>
      </c>
      <c r="AA38" s="101">
        <v>0</v>
      </c>
      <c r="AB38" s="101">
        <v>2270</v>
      </c>
      <c r="AC38" s="101">
        <v>0</v>
      </c>
      <c r="AD38" s="101">
        <v>0</v>
      </c>
      <c r="AE38" s="101">
        <v>0</v>
      </c>
      <c r="AF38" s="101">
        <v>1460</v>
      </c>
      <c r="AG38" s="101">
        <v>895</v>
      </c>
      <c r="AH38" s="101">
        <v>0</v>
      </c>
      <c r="AI38" s="101">
        <v>899</v>
      </c>
      <c r="AJ38" s="101">
        <v>3382</v>
      </c>
      <c r="AK38" s="101">
        <v>3084</v>
      </c>
      <c r="AL38" s="101">
        <v>4498</v>
      </c>
      <c r="AM38" s="101">
        <v>1964</v>
      </c>
      <c r="AN38" s="101">
        <v>0</v>
      </c>
      <c r="AO38" s="101">
        <v>0</v>
      </c>
      <c r="AP38" s="101">
        <v>0</v>
      </c>
      <c r="AQ38" s="101">
        <v>0</v>
      </c>
      <c r="AR38" s="101">
        <v>146803</v>
      </c>
      <c r="AS38" s="101">
        <v>0</v>
      </c>
      <c r="AT38" s="101">
        <v>0</v>
      </c>
      <c r="AU38" s="101">
        <v>0</v>
      </c>
      <c r="AV38" s="101">
        <v>0</v>
      </c>
      <c r="AW38" s="101">
        <v>2695</v>
      </c>
      <c r="AX38" s="101">
        <v>5044</v>
      </c>
      <c r="AY38" s="101">
        <v>2474</v>
      </c>
      <c r="AZ38" s="101">
        <v>7542</v>
      </c>
      <c r="BA38" s="101">
        <v>2097</v>
      </c>
      <c r="BB38" s="101">
        <v>3060</v>
      </c>
      <c r="BC38" s="101">
        <v>4690</v>
      </c>
      <c r="BD38" s="101">
        <v>3473</v>
      </c>
      <c r="BE38" s="101">
        <v>0</v>
      </c>
      <c r="BF38" s="101">
        <v>0</v>
      </c>
      <c r="BG38" s="101">
        <v>0</v>
      </c>
      <c r="BH38" s="101">
        <v>0</v>
      </c>
      <c r="BI38" s="101">
        <v>151712</v>
      </c>
      <c r="BJ38" s="101">
        <v>0</v>
      </c>
      <c r="BK38" s="101">
        <v>0</v>
      </c>
      <c r="BL38" s="101">
        <v>0</v>
      </c>
      <c r="BM38" s="101">
        <v>0</v>
      </c>
      <c r="BN38" s="101">
        <v>5335</v>
      </c>
      <c r="BO38" s="101">
        <v>6373</v>
      </c>
      <c r="BP38" s="101">
        <v>29378</v>
      </c>
      <c r="BQ38" s="101">
        <v>78068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784</v>
      </c>
      <c r="BZ38" s="101">
        <v>1299</v>
      </c>
      <c r="CA38" s="101">
        <v>3025</v>
      </c>
      <c r="CB38" s="101">
        <v>7778</v>
      </c>
      <c r="CC38" s="101">
        <v>15634</v>
      </c>
      <c r="CD38" s="101">
        <v>33751</v>
      </c>
      <c r="CE38" s="101">
        <v>69491</v>
      </c>
      <c r="CF38" s="101">
        <v>150553</v>
      </c>
      <c r="CG38" s="101">
        <v>372337</v>
      </c>
      <c r="CH38" s="101">
        <v>878387</v>
      </c>
      <c r="CI38" s="101">
        <v>1386405</v>
      </c>
      <c r="CJ38" s="101">
        <v>1799814</v>
      </c>
    </row>
    <row r="39" spans="1:88" x14ac:dyDescent="0.25">
      <c r="A39" s="101" t="s">
        <v>180</v>
      </c>
      <c r="B39" s="93"/>
      <c r="C39" s="101" t="s">
        <v>180</v>
      </c>
      <c r="D39" s="101" t="s">
        <v>249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1146</v>
      </c>
      <c r="O39" s="101">
        <v>2561</v>
      </c>
      <c r="P39" s="101">
        <v>5596</v>
      </c>
      <c r="Q39" s="101">
        <v>11067</v>
      </c>
      <c r="R39" s="101">
        <v>28269</v>
      </c>
      <c r="S39" s="101">
        <v>52447</v>
      </c>
      <c r="T39" s="101">
        <v>94928</v>
      </c>
      <c r="U39" s="101">
        <v>222870</v>
      </c>
      <c r="V39" s="101">
        <v>315492</v>
      </c>
      <c r="W39" s="101">
        <v>405238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49187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51377</v>
      </c>
      <c r="BJ39" s="101">
        <v>0</v>
      </c>
      <c r="BK39" s="101">
        <v>0</v>
      </c>
      <c r="BL39" s="101">
        <v>0</v>
      </c>
      <c r="BM39" s="101">
        <v>0</v>
      </c>
      <c r="BN39" s="101">
        <v>1936</v>
      </c>
      <c r="BO39" s="101">
        <v>4927</v>
      </c>
      <c r="BP39" s="101">
        <v>17689</v>
      </c>
      <c r="BQ39" s="101">
        <v>36981</v>
      </c>
      <c r="BR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1105</v>
      </c>
      <c r="CB39" s="101">
        <v>2497</v>
      </c>
      <c r="CC39" s="101">
        <v>5446</v>
      </c>
      <c r="CD39" s="101">
        <v>11063</v>
      </c>
      <c r="CE39" s="101">
        <v>28284</v>
      </c>
      <c r="CF39" s="101">
        <v>51766</v>
      </c>
      <c r="CG39" s="101">
        <v>94415</v>
      </c>
      <c r="CH39" s="101">
        <v>227387</v>
      </c>
      <c r="CI39" s="101">
        <v>320562</v>
      </c>
      <c r="CJ39" s="101">
        <v>415101</v>
      </c>
    </row>
    <row r="40" spans="1:88" x14ac:dyDescent="0.25">
      <c r="A40" s="101" t="s">
        <v>250</v>
      </c>
      <c r="B40" s="101"/>
      <c r="C40" s="101" t="s">
        <v>250</v>
      </c>
      <c r="D40" s="101" t="s">
        <v>251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697</v>
      </c>
      <c r="M40" s="101">
        <v>1405</v>
      </c>
      <c r="N40" s="101">
        <v>2694</v>
      </c>
      <c r="O40" s="101">
        <v>6470</v>
      </c>
      <c r="P40" s="101">
        <v>13986</v>
      </c>
      <c r="Q40" s="101">
        <v>27636</v>
      </c>
      <c r="R40" s="101">
        <v>71632</v>
      </c>
      <c r="S40" s="101">
        <v>129750</v>
      </c>
      <c r="T40" s="101">
        <v>238222</v>
      </c>
      <c r="U40" s="101">
        <v>555816</v>
      </c>
      <c r="V40" s="101">
        <v>793249</v>
      </c>
      <c r="W40" s="101">
        <v>1025303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130847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130388</v>
      </c>
      <c r="BJ40" s="101">
        <v>0</v>
      </c>
      <c r="BK40" s="101">
        <v>0</v>
      </c>
      <c r="BL40" s="101">
        <v>0</v>
      </c>
      <c r="BM40" s="101">
        <v>0</v>
      </c>
      <c r="BN40" s="101">
        <v>3948</v>
      </c>
      <c r="BO40" s="101">
        <v>11908</v>
      </c>
      <c r="BP40" s="101">
        <v>42690</v>
      </c>
      <c r="BQ40" s="101">
        <v>97260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769</v>
      </c>
      <c r="BZ40" s="101">
        <v>1326</v>
      </c>
      <c r="CA40" s="101">
        <v>2769</v>
      </c>
      <c r="CB40" s="101">
        <v>6500</v>
      </c>
      <c r="CC40" s="101">
        <v>14609</v>
      </c>
      <c r="CD40" s="101">
        <v>28668</v>
      </c>
      <c r="CE40" s="101">
        <v>72113</v>
      </c>
      <c r="CF40" s="101">
        <v>129130</v>
      </c>
      <c r="CG40" s="101">
        <v>239203</v>
      </c>
      <c r="CH40" s="101">
        <v>556950</v>
      </c>
      <c r="CI40" s="101">
        <v>796928</v>
      </c>
      <c r="CJ40" s="101">
        <v>1038309</v>
      </c>
    </row>
    <row r="41" spans="1:88" x14ac:dyDescent="0.25">
      <c r="A41" s="101" t="s">
        <v>252</v>
      </c>
      <c r="B41" s="101"/>
      <c r="C41" s="101" t="s">
        <v>252</v>
      </c>
      <c r="D41" s="101" t="s">
        <v>253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13413</v>
      </c>
      <c r="S41" s="101">
        <v>28244</v>
      </c>
      <c r="T41" s="101">
        <v>62987</v>
      </c>
      <c r="U41" s="101">
        <v>144349</v>
      </c>
      <c r="V41" s="101">
        <v>222974</v>
      </c>
      <c r="W41" s="101">
        <v>287785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24088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25918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5948</v>
      </c>
      <c r="BQ41" s="101">
        <v>18395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12003</v>
      </c>
      <c r="CF41" s="101">
        <v>28535</v>
      </c>
      <c r="CG41" s="101">
        <v>65260</v>
      </c>
      <c r="CH41" s="101">
        <v>138156</v>
      </c>
      <c r="CI41" s="101">
        <v>218447</v>
      </c>
      <c r="CJ41" s="101">
        <v>293274</v>
      </c>
    </row>
    <row r="42" spans="1:88" x14ac:dyDescent="0.25">
      <c r="A42" s="101" t="s">
        <v>58</v>
      </c>
      <c r="B42" s="101"/>
      <c r="C42" s="101" t="s">
        <v>58</v>
      </c>
      <c r="D42" s="101" t="s">
        <v>254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667</v>
      </c>
      <c r="M42" s="101">
        <v>1191</v>
      </c>
      <c r="N42" s="101">
        <v>2490</v>
      </c>
      <c r="O42" s="101">
        <v>5757</v>
      </c>
      <c r="P42" s="101">
        <v>12568</v>
      </c>
      <c r="Q42" s="101">
        <v>25790</v>
      </c>
      <c r="R42" s="101">
        <v>67979</v>
      </c>
      <c r="S42" s="101">
        <v>126101</v>
      </c>
      <c r="T42" s="101">
        <v>235215</v>
      </c>
      <c r="U42" s="101">
        <v>553677</v>
      </c>
      <c r="V42" s="101">
        <v>776930</v>
      </c>
      <c r="W42" s="101">
        <v>987244</v>
      </c>
      <c r="X42" s="101">
        <v>0</v>
      </c>
      <c r="Y42" s="101">
        <v>0</v>
      </c>
      <c r="Z42" s="101">
        <v>0</v>
      </c>
      <c r="AA42" s="101">
        <v>0</v>
      </c>
      <c r="AB42" s="101">
        <v>29401</v>
      </c>
      <c r="AC42" s="101">
        <v>1038</v>
      </c>
      <c r="AD42" s="101">
        <v>1554</v>
      </c>
      <c r="AE42" s="101">
        <v>1020</v>
      </c>
      <c r="AF42" s="101">
        <v>13114</v>
      </c>
      <c r="AG42" s="101">
        <v>12736</v>
      </c>
      <c r="AH42" s="101">
        <v>1113</v>
      </c>
      <c r="AI42" s="101">
        <v>14999</v>
      </c>
      <c r="AJ42" s="101">
        <v>11267</v>
      </c>
      <c r="AK42" s="101">
        <v>14637</v>
      </c>
      <c r="AL42" s="101">
        <v>10625</v>
      </c>
      <c r="AM42" s="101">
        <v>17576</v>
      </c>
      <c r="AN42" s="101">
        <v>0</v>
      </c>
      <c r="AO42" s="101">
        <v>0</v>
      </c>
      <c r="AP42" s="101">
        <v>0</v>
      </c>
      <c r="AQ42" s="101">
        <v>0</v>
      </c>
      <c r="AR42" s="101">
        <v>127611</v>
      </c>
      <c r="AS42" s="101">
        <v>0</v>
      </c>
      <c r="AT42" s="101">
        <v>0</v>
      </c>
      <c r="AU42" s="101">
        <v>0</v>
      </c>
      <c r="AV42" s="101">
        <v>0</v>
      </c>
      <c r="AW42" s="101">
        <v>44388</v>
      </c>
      <c r="AX42" s="101">
        <v>38913</v>
      </c>
      <c r="AY42" s="101">
        <v>33144</v>
      </c>
      <c r="AZ42" s="101">
        <v>33814</v>
      </c>
      <c r="BA42" s="101">
        <v>12285</v>
      </c>
      <c r="BB42" s="101">
        <v>33343</v>
      </c>
      <c r="BC42" s="101">
        <v>26000</v>
      </c>
      <c r="BD42" s="101">
        <v>42244</v>
      </c>
      <c r="BE42" s="101">
        <v>0</v>
      </c>
      <c r="BF42" s="101">
        <v>0</v>
      </c>
      <c r="BG42" s="101">
        <v>0</v>
      </c>
      <c r="BH42" s="101">
        <v>0</v>
      </c>
      <c r="BI42" s="101">
        <v>126415</v>
      </c>
      <c r="BJ42" s="101">
        <v>0</v>
      </c>
      <c r="BK42" s="101">
        <v>0</v>
      </c>
      <c r="BL42" s="101">
        <v>0</v>
      </c>
      <c r="BM42" s="101">
        <v>0</v>
      </c>
      <c r="BN42" s="101">
        <v>31384</v>
      </c>
      <c r="BO42" s="101">
        <v>30491</v>
      </c>
      <c r="BP42" s="101">
        <v>69913</v>
      </c>
      <c r="BQ42" s="101">
        <v>168977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732</v>
      </c>
      <c r="BZ42" s="101">
        <v>1229</v>
      </c>
      <c r="CA42" s="101">
        <v>2517</v>
      </c>
      <c r="CB42" s="101">
        <v>5891</v>
      </c>
      <c r="CC42" s="101">
        <v>12779</v>
      </c>
      <c r="CD42" s="101">
        <v>25675</v>
      </c>
      <c r="CE42" s="101">
        <v>67806</v>
      </c>
      <c r="CF42" s="101">
        <v>125903</v>
      </c>
      <c r="CG42" s="101">
        <v>239535</v>
      </c>
      <c r="CH42" s="101">
        <v>573703</v>
      </c>
      <c r="CI42" s="101">
        <v>823051</v>
      </c>
      <c r="CJ42" s="101">
        <v>1057190</v>
      </c>
    </row>
    <row r="43" spans="1:88" x14ac:dyDescent="0.25">
      <c r="A43" s="101" t="s">
        <v>199</v>
      </c>
      <c r="B43" s="101"/>
      <c r="C43" s="101" t="s">
        <v>199</v>
      </c>
      <c r="D43" s="101" t="s">
        <v>255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1296</v>
      </c>
      <c r="P43" s="101">
        <v>2996</v>
      </c>
      <c r="Q43" s="101">
        <v>6236</v>
      </c>
      <c r="R43" s="101">
        <v>15724</v>
      </c>
      <c r="S43" s="101">
        <v>29516</v>
      </c>
      <c r="T43" s="101">
        <v>57231</v>
      </c>
      <c r="U43" s="101">
        <v>150597</v>
      </c>
      <c r="V43" s="101">
        <v>227039</v>
      </c>
      <c r="W43" s="101">
        <v>300096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29249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30153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13064</v>
      </c>
      <c r="BR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1489</v>
      </c>
      <c r="CC43" s="101">
        <v>3033</v>
      </c>
      <c r="CD43" s="101">
        <v>6240</v>
      </c>
      <c r="CE43" s="101">
        <v>16529</v>
      </c>
      <c r="CF43" s="101">
        <v>30479</v>
      </c>
      <c r="CG43" s="101">
        <v>59858</v>
      </c>
      <c r="CH43" s="101">
        <v>157177</v>
      </c>
      <c r="CI43" s="101">
        <v>234971</v>
      </c>
      <c r="CJ43" s="101">
        <v>307197</v>
      </c>
    </row>
    <row r="44" spans="1:88" x14ac:dyDescent="0.25">
      <c r="A44" s="101" t="s">
        <v>62</v>
      </c>
      <c r="B44" s="101"/>
      <c r="C44" s="101" t="s">
        <v>62</v>
      </c>
      <c r="D44" s="101" t="s">
        <v>256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3983</v>
      </c>
      <c r="P44" s="101">
        <v>8483</v>
      </c>
      <c r="Q44" s="101">
        <v>16995</v>
      </c>
      <c r="R44" s="101">
        <v>43444</v>
      </c>
      <c r="S44" s="101">
        <v>85159</v>
      </c>
      <c r="T44" s="101">
        <v>152095</v>
      </c>
      <c r="U44" s="101">
        <v>382077</v>
      </c>
      <c r="V44" s="101">
        <v>609697</v>
      </c>
      <c r="W44" s="101">
        <v>762858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77874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87823</v>
      </c>
      <c r="BJ44" s="101">
        <v>0</v>
      </c>
      <c r="BK44" s="101">
        <v>0</v>
      </c>
      <c r="BM44" s="101">
        <v>0</v>
      </c>
      <c r="BN44" s="101">
        <v>5118</v>
      </c>
      <c r="BO44" s="101">
        <v>9364</v>
      </c>
      <c r="BP44" s="101">
        <v>40866</v>
      </c>
      <c r="BQ44" s="101">
        <v>97818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4173</v>
      </c>
      <c r="CC44" s="101">
        <v>9058</v>
      </c>
      <c r="CD44" s="101">
        <v>17959</v>
      </c>
      <c r="CE44" s="101">
        <v>45586</v>
      </c>
      <c r="CF44" s="101">
        <v>85348</v>
      </c>
      <c r="CG44" s="101">
        <v>163003</v>
      </c>
      <c r="CH44" s="101">
        <v>409608</v>
      </c>
      <c r="CI44" s="101">
        <v>581654</v>
      </c>
      <c r="CJ44" s="101">
        <v>792297</v>
      </c>
    </row>
    <row r="45" spans="1:88" x14ac:dyDescent="0.25">
      <c r="A45" s="101" t="s">
        <v>184</v>
      </c>
      <c r="B45" s="101"/>
      <c r="C45" s="101" t="s">
        <v>184</v>
      </c>
      <c r="D45" s="101" t="s">
        <v>257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940</v>
      </c>
      <c r="K45" s="101">
        <v>1493</v>
      </c>
      <c r="L45" s="101">
        <v>3042</v>
      </c>
      <c r="M45" s="101">
        <v>5706</v>
      </c>
      <c r="N45" s="101">
        <v>11185</v>
      </c>
      <c r="O45" s="101">
        <v>25841</v>
      </c>
      <c r="P45" s="101">
        <v>57361</v>
      </c>
      <c r="Q45" s="101">
        <v>115509</v>
      </c>
      <c r="R45" s="101">
        <v>304593</v>
      </c>
      <c r="S45" s="101">
        <v>574293</v>
      </c>
      <c r="T45" s="101">
        <v>1116998</v>
      </c>
      <c r="U45" s="101">
        <v>2846325</v>
      </c>
      <c r="V45" s="101">
        <v>4115740</v>
      </c>
      <c r="W45" s="101">
        <v>5291308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575220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579520</v>
      </c>
      <c r="BJ45" s="101">
        <v>0</v>
      </c>
      <c r="BK45" s="101">
        <v>0</v>
      </c>
      <c r="BL45" s="101">
        <v>0</v>
      </c>
      <c r="BM45" s="101">
        <v>0</v>
      </c>
      <c r="BN45" s="101">
        <v>21766</v>
      </c>
      <c r="BO45" s="101">
        <v>63219</v>
      </c>
      <c r="BP45" s="101">
        <v>218051</v>
      </c>
      <c r="BQ45" s="101">
        <v>531226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930</v>
      </c>
      <c r="BX45" s="101">
        <v>1487</v>
      </c>
      <c r="BY45" s="101">
        <v>3180</v>
      </c>
      <c r="BZ45" s="101">
        <v>5789</v>
      </c>
      <c r="CA45" s="101">
        <v>11147</v>
      </c>
      <c r="CB45" s="101">
        <v>26412</v>
      </c>
      <c r="CC45" s="101">
        <v>57542</v>
      </c>
      <c r="CD45" s="101">
        <v>116659</v>
      </c>
      <c r="CE45" s="101">
        <v>309316</v>
      </c>
      <c r="CF45" s="101">
        <v>580721</v>
      </c>
      <c r="CG45" s="101">
        <v>1120833</v>
      </c>
      <c r="CH45" s="101">
        <v>2858570</v>
      </c>
      <c r="CI45" s="101">
        <v>4137558</v>
      </c>
      <c r="CJ45" s="101">
        <v>5415580</v>
      </c>
    </row>
    <row r="46" spans="1:88" x14ac:dyDescent="0.25">
      <c r="A46" s="101" t="s">
        <v>209</v>
      </c>
      <c r="B46" s="101"/>
      <c r="C46" s="101" t="s">
        <v>209</v>
      </c>
      <c r="D46" s="101" t="s">
        <v>258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1450</v>
      </c>
      <c r="O46" s="101">
        <v>3065</v>
      </c>
      <c r="P46" s="101">
        <v>6744</v>
      </c>
      <c r="Q46" s="101">
        <v>13413</v>
      </c>
      <c r="R46" s="101">
        <v>34364</v>
      </c>
      <c r="S46" s="101">
        <v>66186</v>
      </c>
      <c r="T46" s="101">
        <v>128241</v>
      </c>
      <c r="U46" s="101">
        <v>330038</v>
      </c>
      <c r="V46" s="101">
        <v>502131</v>
      </c>
      <c r="W46" s="101">
        <v>680385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  <c r="AF46" s="101">
        <v>0</v>
      </c>
      <c r="AG46" s="101">
        <v>0</v>
      </c>
      <c r="AH46" s="101">
        <v>0</v>
      </c>
      <c r="AI46" s="101">
        <v>0</v>
      </c>
      <c r="AJ46" s="101">
        <v>0</v>
      </c>
      <c r="AK46" s="101">
        <v>0</v>
      </c>
      <c r="AL46" s="101">
        <v>0</v>
      </c>
      <c r="AM46" s="101">
        <v>0</v>
      </c>
      <c r="AN46" s="101">
        <v>0</v>
      </c>
      <c r="AO46" s="101">
        <v>0</v>
      </c>
      <c r="AP46" s="101">
        <v>0</v>
      </c>
      <c r="AQ46" s="101">
        <v>0</v>
      </c>
      <c r="AR46" s="101">
        <v>72772</v>
      </c>
      <c r="AS46" s="101">
        <v>0</v>
      </c>
      <c r="AT46" s="101">
        <v>0</v>
      </c>
      <c r="AU46" s="101">
        <v>0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0</v>
      </c>
      <c r="BB46" s="101">
        <v>0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75048</v>
      </c>
      <c r="BJ46" s="101">
        <v>0</v>
      </c>
      <c r="BK46" s="101">
        <v>0</v>
      </c>
      <c r="BL46" s="101">
        <v>0</v>
      </c>
      <c r="BM46" s="101">
        <v>0</v>
      </c>
      <c r="BN46" s="101">
        <v>2814</v>
      </c>
      <c r="BO46" s="101">
        <v>5359</v>
      </c>
      <c r="BP46" s="101">
        <v>21341</v>
      </c>
      <c r="BQ46" s="101">
        <v>54960</v>
      </c>
      <c r="BR46" s="101">
        <v>0</v>
      </c>
      <c r="BS46" s="101">
        <v>0</v>
      </c>
      <c r="BT46" s="101">
        <v>0</v>
      </c>
      <c r="BU46" s="101">
        <v>0</v>
      </c>
      <c r="BV46" s="101">
        <v>0</v>
      </c>
      <c r="BW46" s="101">
        <v>0</v>
      </c>
      <c r="BX46" s="101">
        <v>0</v>
      </c>
      <c r="BY46" s="101">
        <v>0</v>
      </c>
      <c r="BZ46" s="101">
        <v>0</v>
      </c>
      <c r="CA46" s="101">
        <v>1662</v>
      </c>
      <c r="CB46" s="101">
        <v>3435</v>
      </c>
      <c r="CC46" s="101">
        <v>7545</v>
      </c>
      <c r="CD46" s="101">
        <v>15081</v>
      </c>
      <c r="CE46" s="101">
        <v>38604</v>
      </c>
      <c r="CF46" s="101">
        <v>70649</v>
      </c>
      <c r="CG46" s="101">
        <v>143712</v>
      </c>
      <c r="CH46" s="101">
        <v>360845</v>
      </c>
      <c r="CI46" s="101">
        <v>550345</v>
      </c>
      <c r="CJ46" s="101">
        <v>759764</v>
      </c>
    </row>
    <row r="47" spans="1:88" x14ac:dyDescent="0.25">
      <c r="A47" s="101" t="s">
        <v>154</v>
      </c>
      <c r="B47" s="101"/>
      <c r="C47" s="101" t="s">
        <v>154</v>
      </c>
      <c r="D47" s="101" t="s">
        <v>259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  <c r="W47" s="101">
        <v>0</v>
      </c>
      <c r="X47" s="101">
        <v>1</v>
      </c>
      <c r="Y47" s="101">
        <v>125</v>
      </c>
      <c r="Z47" s="101">
        <v>4</v>
      </c>
      <c r="AA47" s="101">
        <v>4</v>
      </c>
      <c r="AB47" s="101">
        <v>536</v>
      </c>
      <c r="AC47" s="101">
        <v>11</v>
      </c>
      <c r="AD47" s="101">
        <v>328</v>
      </c>
      <c r="AE47" s="101">
        <v>240</v>
      </c>
      <c r="AF47" s="101">
        <v>20</v>
      </c>
      <c r="AG47" s="101">
        <v>103</v>
      </c>
      <c r="AH47" s="101">
        <v>272</v>
      </c>
      <c r="AI47" s="101">
        <v>86</v>
      </c>
      <c r="AJ47" s="101">
        <v>329</v>
      </c>
      <c r="AK47" s="101">
        <v>10</v>
      </c>
      <c r="AL47" s="101">
        <v>178</v>
      </c>
      <c r="AM47" s="101">
        <v>220</v>
      </c>
      <c r="AN47" s="101">
        <v>2</v>
      </c>
      <c r="AO47" s="101">
        <v>153</v>
      </c>
      <c r="AP47" s="101">
        <v>84</v>
      </c>
      <c r="AQ47" s="101">
        <v>3</v>
      </c>
      <c r="AR47" s="101">
        <v>2</v>
      </c>
      <c r="AS47" s="101">
        <v>2</v>
      </c>
      <c r="AT47" s="101">
        <v>7</v>
      </c>
      <c r="AU47" s="101">
        <v>89</v>
      </c>
      <c r="AV47" s="101">
        <v>3</v>
      </c>
      <c r="AW47" s="101">
        <v>301</v>
      </c>
      <c r="AX47" s="101">
        <v>666</v>
      </c>
      <c r="AY47" s="101">
        <v>211</v>
      </c>
      <c r="AZ47" s="101">
        <v>257</v>
      </c>
      <c r="BA47" s="101">
        <v>156</v>
      </c>
      <c r="BB47" s="101">
        <v>777</v>
      </c>
      <c r="BC47" s="101">
        <v>277</v>
      </c>
      <c r="BD47" s="101">
        <v>16</v>
      </c>
      <c r="BE47" s="101">
        <v>1</v>
      </c>
      <c r="BF47" s="101">
        <v>10</v>
      </c>
      <c r="BG47" s="101">
        <v>80</v>
      </c>
      <c r="BH47" s="101">
        <v>2</v>
      </c>
      <c r="BI47" s="101">
        <v>2</v>
      </c>
      <c r="BJ47" s="101">
        <v>4</v>
      </c>
      <c r="BK47" s="101">
        <v>139</v>
      </c>
      <c r="BL47" s="101">
        <v>4</v>
      </c>
      <c r="BM47" s="101">
        <v>2</v>
      </c>
      <c r="BN47" s="101">
        <v>416</v>
      </c>
      <c r="BO47" s="101">
        <v>16</v>
      </c>
      <c r="BP47" s="101">
        <v>104</v>
      </c>
      <c r="BQ47" s="101">
        <v>483</v>
      </c>
      <c r="BR47" s="101">
        <v>2</v>
      </c>
      <c r="BS47" s="101">
        <v>153</v>
      </c>
      <c r="BT47" s="101">
        <v>9</v>
      </c>
      <c r="BU47" s="101">
        <v>8</v>
      </c>
      <c r="BV47" s="101">
        <v>0</v>
      </c>
      <c r="BW47" s="101">
        <v>0</v>
      </c>
      <c r="BX47" s="101">
        <v>0</v>
      </c>
      <c r="BY47" s="101">
        <v>0</v>
      </c>
      <c r="BZ47" s="101">
        <v>0</v>
      </c>
      <c r="CA47" s="101">
        <v>0</v>
      </c>
      <c r="CB47" s="101">
        <v>0</v>
      </c>
      <c r="CC47" s="101">
        <v>0</v>
      </c>
      <c r="CD47" s="101">
        <v>0</v>
      </c>
      <c r="CE47" s="101">
        <v>0</v>
      </c>
      <c r="CF47" s="101">
        <v>0</v>
      </c>
      <c r="CG47" s="101">
        <v>0</v>
      </c>
      <c r="CH47" s="101">
        <v>0</v>
      </c>
      <c r="CI47" s="101">
        <v>0</v>
      </c>
      <c r="CJ47" s="101">
        <v>0</v>
      </c>
    </row>
    <row r="48" spans="1:88" x14ac:dyDescent="0.25">
      <c r="A48" s="101" t="s">
        <v>176</v>
      </c>
      <c r="B48" s="101"/>
      <c r="C48" s="101" t="s">
        <v>176</v>
      </c>
      <c r="D48" s="101" t="s">
        <v>260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724</v>
      </c>
      <c r="N48" s="101">
        <v>1488</v>
      </c>
      <c r="O48" s="101">
        <v>3486</v>
      </c>
      <c r="P48" s="101">
        <v>7549</v>
      </c>
      <c r="Q48" s="101">
        <v>15045</v>
      </c>
      <c r="R48" s="101">
        <v>40814</v>
      </c>
      <c r="S48" s="101">
        <v>77945</v>
      </c>
      <c r="T48" s="101">
        <v>146166</v>
      </c>
      <c r="U48" s="101">
        <v>384953</v>
      </c>
      <c r="V48" s="101">
        <v>593115</v>
      </c>
      <c r="W48" s="101">
        <v>788802</v>
      </c>
      <c r="X48" s="101">
        <v>0</v>
      </c>
      <c r="Y48" s="101">
        <v>0</v>
      </c>
      <c r="Z48" s="101">
        <v>0</v>
      </c>
      <c r="AA48" s="101">
        <v>0</v>
      </c>
      <c r="AB48" s="101">
        <v>9137</v>
      </c>
      <c r="AC48" s="101">
        <v>1714</v>
      </c>
      <c r="AD48" s="101">
        <v>2109</v>
      </c>
      <c r="AE48" s="101">
        <v>1460</v>
      </c>
      <c r="AF48" s="101">
        <v>7303</v>
      </c>
      <c r="AG48" s="101">
        <v>6356</v>
      </c>
      <c r="AH48" s="101">
        <v>1850</v>
      </c>
      <c r="AI48" s="101">
        <v>7841</v>
      </c>
      <c r="AJ48" s="101">
        <v>6050</v>
      </c>
      <c r="AK48" s="101">
        <v>5777</v>
      </c>
      <c r="AL48" s="101">
        <v>5850</v>
      </c>
      <c r="AM48" s="101">
        <v>7526</v>
      </c>
      <c r="AN48" s="101">
        <v>0</v>
      </c>
      <c r="AO48" s="101">
        <v>0</v>
      </c>
      <c r="AP48" s="101">
        <v>0</v>
      </c>
      <c r="AQ48" s="101">
        <v>0</v>
      </c>
      <c r="AR48" s="101">
        <v>71252</v>
      </c>
      <c r="AS48" s="101">
        <v>0</v>
      </c>
      <c r="AT48" s="101">
        <v>0</v>
      </c>
      <c r="AU48" s="101">
        <v>0</v>
      </c>
      <c r="AV48" s="101">
        <v>0</v>
      </c>
      <c r="AW48" s="101">
        <v>9117</v>
      </c>
      <c r="AX48" s="101">
        <v>12526</v>
      </c>
      <c r="AY48" s="101">
        <v>5600</v>
      </c>
      <c r="AZ48" s="101">
        <v>12293</v>
      </c>
      <c r="BA48" s="101">
        <v>7644</v>
      </c>
      <c r="BB48" s="101">
        <v>6940</v>
      </c>
      <c r="BC48" s="101">
        <v>8795</v>
      </c>
      <c r="BD48" s="101">
        <v>12581</v>
      </c>
      <c r="BE48" s="101">
        <v>0</v>
      </c>
      <c r="BF48" s="101">
        <v>0</v>
      </c>
      <c r="BG48" s="101">
        <v>0</v>
      </c>
      <c r="BH48" s="101">
        <v>0</v>
      </c>
      <c r="BI48" s="101">
        <v>77304</v>
      </c>
      <c r="BJ48" s="101">
        <v>0</v>
      </c>
      <c r="BK48" s="101">
        <v>0</v>
      </c>
      <c r="BL48" s="101">
        <v>0</v>
      </c>
      <c r="BM48" s="101">
        <v>0</v>
      </c>
      <c r="BN48" s="101">
        <v>10522</v>
      </c>
      <c r="BO48" s="101">
        <v>13973</v>
      </c>
      <c r="BP48" s="101">
        <v>30038</v>
      </c>
      <c r="BQ48" s="101">
        <v>79541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0</v>
      </c>
      <c r="BX48" s="101">
        <v>0</v>
      </c>
      <c r="BY48" s="101">
        <v>0</v>
      </c>
      <c r="BZ48" s="101">
        <v>745</v>
      </c>
      <c r="CA48" s="101">
        <v>1668</v>
      </c>
      <c r="CB48" s="101">
        <v>3339</v>
      </c>
      <c r="CC48" s="101">
        <v>7805</v>
      </c>
      <c r="CD48" s="101">
        <v>16011</v>
      </c>
      <c r="CE48" s="101">
        <v>43030</v>
      </c>
      <c r="CF48" s="101">
        <v>77521</v>
      </c>
      <c r="CG48" s="101">
        <v>148601</v>
      </c>
      <c r="CH48" s="101">
        <v>369771</v>
      </c>
      <c r="CI48" s="101">
        <v>545314</v>
      </c>
      <c r="CJ48" s="101">
        <v>750987</v>
      </c>
    </row>
    <row r="49" spans="1:88" x14ac:dyDescent="0.25">
      <c r="A49" s="101" t="s">
        <v>149</v>
      </c>
      <c r="B49" s="101"/>
      <c r="C49" s="101" t="s">
        <v>149</v>
      </c>
      <c r="D49" s="101" t="s">
        <v>261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5987</v>
      </c>
      <c r="O49" s="101">
        <v>14704</v>
      </c>
      <c r="P49" s="101">
        <v>32680</v>
      </c>
      <c r="Q49" s="101">
        <v>64599</v>
      </c>
      <c r="R49" s="101">
        <v>167614</v>
      </c>
      <c r="S49" s="101">
        <v>301843</v>
      </c>
      <c r="T49" s="101">
        <v>551103</v>
      </c>
      <c r="U49" s="101">
        <v>1126965</v>
      </c>
      <c r="V49" s="101">
        <v>1558270</v>
      </c>
      <c r="W49" s="101">
        <v>2011083</v>
      </c>
      <c r="X49" s="101">
        <v>0</v>
      </c>
      <c r="Y49" s="101">
        <v>0</v>
      </c>
      <c r="Z49" s="101">
        <v>0</v>
      </c>
      <c r="AA49" s="101">
        <v>0</v>
      </c>
      <c r="AB49" s="101">
        <v>4469</v>
      </c>
      <c r="AC49" s="101">
        <v>0</v>
      </c>
      <c r="AD49" s="101">
        <v>0</v>
      </c>
      <c r="AE49" s="101">
        <v>0</v>
      </c>
      <c r="AF49" s="101">
        <v>0</v>
      </c>
      <c r="AG49" s="101">
        <v>0</v>
      </c>
      <c r="AH49" s="101">
        <v>0</v>
      </c>
      <c r="AI49" s="101">
        <v>0</v>
      </c>
      <c r="AJ49" s="101">
        <v>0</v>
      </c>
      <c r="AK49" s="101">
        <v>0</v>
      </c>
      <c r="AL49" s="101">
        <v>0</v>
      </c>
      <c r="AM49" s="101">
        <v>0</v>
      </c>
      <c r="AN49" s="101">
        <v>0</v>
      </c>
      <c r="AO49" s="101">
        <v>0</v>
      </c>
      <c r="AP49" s="101">
        <v>0</v>
      </c>
      <c r="AQ49" s="101">
        <v>0</v>
      </c>
      <c r="AR49" s="101">
        <v>280915</v>
      </c>
      <c r="AS49" s="101">
        <v>0</v>
      </c>
      <c r="AT49" s="101">
        <v>0</v>
      </c>
      <c r="AU49" s="101">
        <v>0</v>
      </c>
      <c r="AV49" s="101">
        <v>0</v>
      </c>
      <c r="AW49" s="101">
        <v>4463</v>
      </c>
      <c r="AX49" s="101">
        <v>3523</v>
      </c>
      <c r="AY49" s="101">
        <v>0</v>
      </c>
      <c r="AZ49" s="101">
        <v>4324</v>
      </c>
      <c r="BA49" s="101">
        <v>0</v>
      </c>
      <c r="BB49" s="101">
        <v>0</v>
      </c>
      <c r="BC49" s="101">
        <v>3325</v>
      </c>
      <c r="BD49" s="101">
        <v>5779</v>
      </c>
      <c r="BE49" s="101">
        <v>0</v>
      </c>
      <c r="BG49" s="101">
        <v>0</v>
      </c>
      <c r="BH49" s="101">
        <v>0</v>
      </c>
      <c r="BI49" s="101">
        <v>308578</v>
      </c>
      <c r="BJ49" s="101">
        <v>0</v>
      </c>
      <c r="BK49" s="101">
        <v>0</v>
      </c>
      <c r="BL49" s="101">
        <v>0</v>
      </c>
      <c r="BM49" s="101">
        <v>0</v>
      </c>
      <c r="BN49" s="101">
        <v>15870</v>
      </c>
      <c r="BO49" s="101">
        <v>38805</v>
      </c>
      <c r="BP49" s="101">
        <v>88481</v>
      </c>
      <c r="BQ49" s="101">
        <v>220436</v>
      </c>
      <c r="BR49" s="101">
        <v>0</v>
      </c>
      <c r="BS49" s="101">
        <v>0</v>
      </c>
      <c r="BT49" s="101">
        <v>0</v>
      </c>
      <c r="BU49" s="101">
        <v>0</v>
      </c>
      <c r="BV49" s="101">
        <v>0</v>
      </c>
      <c r="BW49" s="101">
        <v>0</v>
      </c>
      <c r="BX49" s="101">
        <v>0</v>
      </c>
      <c r="BY49" s="101">
        <v>0</v>
      </c>
      <c r="BZ49" s="101">
        <v>0</v>
      </c>
      <c r="CA49" s="101">
        <v>5867</v>
      </c>
      <c r="CB49" s="101">
        <v>14796</v>
      </c>
      <c r="CC49" s="101">
        <v>32495</v>
      </c>
      <c r="CD49" s="101">
        <v>65015</v>
      </c>
      <c r="CE49" s="101">
        <v>170567</v>
      </c>
      <c r="CF49" s="101">
        <v>306576</v>
      </c>
      <c r="CG49" s="101">
        <v>570908</v>
      </c>
      <c r="CH49" s="101">
        <v>1199853</v>
      </c>
      <c r="CI49" s="101">
        <v>1655352</v>
      </c>
      <c r="CJ49" s="101">
        <v>2161699</v>
      </c>
    </row>
    <row r="50" spans="1:88" x14ac:dyDescent="0.25">
      <c r="A50" s="101" t="s">
        <v>116</v>
      </c>
      <c r="B50" s="101"/>
      <c r="C50" s="101" t="s">
        <v>116</v>
      </c>
      <c r="D50" s="101" t="s">
        <v>122</v>
      </c>
      <c r="E50" s="101">
        <v>0</v>
      </c>
      <c r="F50" s="101">
        <v>0</v>
      </c>
      <c r="G50" s="101">
        <v>0</v>
      </c>
      <c r="H50" s="101">
        <v>0</v>
      </c>
      <c r="I50" s="101">
        <v>12</v>
      </c>
      <c r="J50" s="101">
        <v>7</v>
      </c>
      <c r="K50" s="101">
        <v>7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1154</v>
      </c>
      <c r="S50" s="101">
        <v>2269</v>
      </c>
      <c r="T50" s="101">
        <v>4720</v>
      </c>
      <c r="U50" s="101">
        <v>12431</v>
      </c>
      <c r="V50" s="101">
        <v>19089</v>
      </c>
      <c r="W50" s="101">
        <v>26897</v>
      </c>
      <c r="X50" s="101">
        <v>0</v>
      </c>
      <c r="Y50" s="101">
        <v>0</v>
      </c>
      <c r="Z50" s="101">
        <v>0</v>
      </c>
      <c r="AA50" s="101">
        <v>0</v>
      </c>
      <c r="AB50" s="101">
        <v>2899</v>
      </c>
      <c r="AC50" s="101">
        <v>0</v>
      </c>
      <c r="AD50" s="101">
        <v>0</v>
      </c>
      <c r="AE50" s="101">
        <v>0</v>
      </c>
      <c r="AF50" s="101">
        <v>1003</v>
      </c>
      <c r="AG50" s="101">
        <v>823</v>
      </c>
      <c r="AH50" s="101">
        <v>306</v>
      </c>
      <c r="AI50" s="101">
        <v>1182</v>
      </c>
      <c r="AJ50" s="101">
        <v>812</v>
      </c>
      <c r="AK50" s="101">
        <v>972</v>
      </c>
      <c r="AL50" s="101">
        <v>613</v>
      </c>
      <c r="AM50" s="101">
        <v>1276</v>
      </c>
      <c r="AN50" s="101">
        <v>0</v>
      </c>
      <c r="AO50" s="101">
        <v>0</v>
      </c>
      <c r="AP50" s="101">
        <v>0</v>
      </c>
      <c r="AQ50" s="101">
        <v>0</v>
      </c>
      <c r="AR50" s="101">
        <v>2291</v>
      </c>
      <c r="AS50" s="101">
        <v>0</v>
      </c>
      <c r="AT50" s="101">
        <v>0</v>
      </c>
      <c r="AU50" s="101">
        <v>0</v>
      </c>
      <c r="AV50" s="101">
        <v>0</v>
      </c>
      <c r="AW50" s="101">
        <v>1739</v>
      </c>
      <c r="AX50" s="101">
        <v>2766</v>
      </c>
      <c r="AY50" s="101">
        <v>1456</v>
      </c>
      <c r="AZ50" s="101">
        <v>3032</v>
      </c>
      <c r="BA50" s="101">
        <v>1322</v>
      </c>
      <c r="BB50" s="101">
        <v>2081</v>
      </c>
      <c r="BC50" s="101">
        <v>2428</v>
      </c>
      <c r="BD50" s="101">
        <v>3506</v>
      </c>
      <c r="BE50" s="101">
        <v>0</v>
      </c>
      <c r="BF50" s="101">
        <v>0</v>
      </c>
      <c r="BG50" s="101">
        <v>0</v>
      </c>
      <c r="BH50" s="101">
        <v>0</v>
      </c>
      <c r="BI50" s="101">
        <v>2487</v>
      </c>
      <c r="BJ50" s="101">
        <v>0</v>
      </c>
      <c r="BK50" s="101">
        <v>0</v>
      </c>
      <c r="BL50" s="101">
        <v>0</v>
      </c>
      <c r="BM50" s="101">
        <v>0</v>
      </c>
      <c r="BN50" s="101">
        <v>2618</v>
      </c>
      <c r="BO50" s="101">
        <v>1279</v>
      </c>
      <c r="BP50" s="101">
        <v>2082</v>
      </c>
      <c r="BQ50" s="101">
        <v>0</v>
      </c>
      <c r="BR50" s="101">
        <v>0</v>
      </c>
      <c r="BS50" s="101">
        <v>0</v>
      </c>
      <c r="BT50" s="101">
        <v>0</v>
      </c>
      <c r="BU50" s="101">
        <v>0</v>
      </c>
      <c r="BV50" s="101">
        <v>0</v>
      </c>
      <c r="BW50" s="101">
        <v>0</v>
      </c>
      <c r="BX50" s="101">
        <v>0</v>
      </c>
      <c r="BY50" s="101">
        <v>0</v>
      </c>
      <c r="BZ50" s="101">
        <v>0</v>
      </c>
      <c r="CA50" s="101">
        <v>0</v>
      </c>
      <c r="CB50" s="101">
        <v>0</v>
      </c>
      <c r="CC50" s="101">
        <v>0</v>
      </c>
      <c r="CD50" s="101">
        <v>0</v>
      </c>
      <c r="CE50" s="101">
        <v>1224</v>
      </c>
      <c r="CF50" s="101">
        <v>2425</v>
      </c>
      <c r="CG50" s="101">
        <v>4525</v>
      </c>
      <c r="CH50" s="101">
        <v>12296</v>
      </c>
      <c r="CI50" s="101">
        <v>19105</v>
      </c>
      <c r="CJ50" s="101">
        <v>26890</v>
      </c>
    </row>
    <row r="51" spans="1:88" x14ac:dyDescent="0.25">
      <c r="A51" s="101" t="s">
        <v>173</v>
      </c>
      <c r="B51" s="101"/>
      <c r="C51" s="101" t="s">
        <v>173</v>
      </c>
      <c r="D51" s="101" t="s">
        <v>262</v>
      </c>
      <c r="E51" s="101">
        <v>0</v>
      </c>
      <c r="F51" s="101">
        <v>0</v>
      </c>
      <c r="G51" s="101">
        <v>0</v>
      </c>
      <c r="H51" s="101">
        <v>0</v>
      </c>
      <c r="I51" s="101">
        <v>231</v>
      </c>
      <c r="J51" s="101">
        <v>256</v>
      </c>
      <c r="K51" s="101">
        <v>0</v>
      </c>
      <c r="L51" s="101">
        <v>474</v>
      </c>
      <c r="M51" s="101">
        <v>739</v>
      </c>
      <c r="N51" s="101">
        <v>1275</v>
      </c>
      <c r="O51" s="101">
        <v>2776</v>
      </c>
      <c r="P51" s="101">
        <v>5914</v>
      </c>
      <c r="Q51" s="101">
        <v>11348</v>
      </c>
      <c r="R51" s="101">
        <v>29356</v>
      </c>
      <c r="S51" s="101">
        <v>53522</v>
      </c>
      <c r="T51" s="101">
        <v>97892</v>
      </c>
      <c r="U51" s="101">
        <v>230280</v>
      </c>
      <c r="V51" s="101">
        <v>319868</v>
      </c>
      <c r="W51" s="101">
        <v>415789</v>
      </c>
      <c r="X51" s="101">
        <v>0</v>
      </c>
      <c r="Y51" s="101">
        <v>0</v>
      </c>
      <c r="Z51" s="101">
        <v>0</v>
      </c>
      <c r="AA51" s="101">
        <v>0</v>
      </c>
      <c r="AB51" s="101">
        <v>314</v>
      </c>
      <c r="AC51" s="101">
        <v>0</v>
      </c>
      <c r="AD51" s="101">
        <v>0</v>
      </c>
      <c r="AE51" s="101">
        <v>0</v>
      </c>
      <c r="AF51" s="101">
        <v>194</v>
      </c>
      <c r="AG51" s="101">
        <v>159</v>
      </c>
      <c r="AH51" s="101">
        <v>0</v>
      </c>
      <c r="AI51" s="101">
        <v>201</v>
      </c>
      <c r="AJ51" s="101">
        <v>202</v>
      </c>
      <c r="AK51" s="101">
        <v>190</v>
      </c>
      <c r="AL51" s="101">
        <v>274</v>
      </c>
      <c r="AM51" s="101">
        <v>281</v>
      </c>
      <c r="AN51" s="101">
        <v>0</v>
      </c>
      <c r="AO51" s="101">
        <v>0</v>
      </c>
      <c r="AP51" s="101">
        <v>0</v>
      </c>
      <c r="AQ51" s="101">
        <v>0</v>
      </c>
      <c r="AR51" s="101">
        <v>52754</v>
      </c>
      <c r="AS51" s="101">
        <v>0</v>
      </c>
      <c r="AT51" s="101">
        <v>0</v>
      </c>
      <c r="AU51" s="101">
        <v>0</v>
      </c>
      <c r="AV51" s="101">
        <v>0</v>
      </c>
      <c r="AW51" s="101">
        <v>275</v>
      </c>
      <c r="AX51" s="101">
        <v>278</v>
      </c>
      <c r="AY51" s="101">
        <v>191</v>
      </c>
      <c r="AZ51" s="101">
        <v>400</v>
      </c>
      <c r="BA51" s="101">
        <v>216</v>
      </c>
      <c r="BB51" s="101">
        <v>242</v>
      </c>
      <c r="BC51" s="101">
        <v>308</v>
      </c>
      <c r="BD51" s="101">
        <v>316</v>
      </c>
      <c r="BE51" s="101">
        <v>0</v>
      </c>
      <c r="BF51" s="101">
        <v>0</v>
      </c>
      <c r="BG51" s="101">
        <v>0</v>
      </c>
      <c r="BH51" s="101">
        <v>0</v>
      </c>
      <c r="BI51" s="101">
        <v>54771</v>
      </c>
      <c r="BJ51" s="101">
        <v>0</v>
      </c>
      <c r="BK51" s="101">
        <v>0</v>
      </c>
      <c r="BL51" s="101">
        <v>0</v>
      </c>
      <c r="BM51" s="101">
        <v>0</v>
      </c>
      <c r="BN51" s="101">
        <v>1199</v>
      </c>
      <c r="BO51" s="101">
        <v>3355</v>
      </c>
      <c r="BP51" s="101">
        <v>11357</v>
      </c>
      <c r="BQ51" s="101">
        <v>28892</v>
      </c>
      <c r="BR51" s="101">
        <v>0</v>
      </c>
      <c r="BS51" s="101">
        <v>0</v>
      </c>
      <c r="BT51" s="101">
        <v>0</v>
      </c>
      <c r="BU51" s="101">
        <v>0</v>
      </c>
      <c r="BV51" s="101">
        <v>0</v>
      </c>
      <c r="BW51" s="101">
        <v>0</v>
      </c>
      <c r="BX51" s="101">
        <v>0</v>
      </c>
      <c r="BY51" s="101">
        <v>518</v>
      </c>
      <c r="BZ51" s="101">
        <v>739</v>
      </c>
      <c r="CA51" s="101">
        <v>1370</v>
      </c>
      <c r="CB51" s="101">
        <v>2961</v>
      </c>
      <c r="CC51" s="101">
        <v>5667</v>
      </c>
      <c r="CD51" s="101">
        <v>11538</v>
      </c>
      <c r="CE51" s="101">
        <v>30073</v>
      </c>
      <c r="CF51" s="101">
        <v>53708</v>
      </c>
      <c r="CG51" s="101">
        <v>98321</v>
      </c>
      <c r="CH51" s="101">
        <v>233219</v>
      </c>
      <c r="CI51" s="101">
        <v>328157</v>
      </c>
      <c r="CJ51" s="101">
        <v>428966</v>
      </c>
    </row>
    <row r="52" spans="1:88" x14ac:dyDescent="0.25">
      <c r="A52" s="101" t="s">
        <v>158</v>
      </c>
      <c r="B52" s="101"/>
      <c r="C52" s="101" t="s">
        <v>158</v>
      </c>
      <c r="D52" s="101" t="s">
        <v>263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2310</v>
      </c>
      <c r="O52" s="101">
        <v>5432</v>
      </c>
      <c r="P52" s="101">
        <v>11777</v>
      </c>
      <c r="Q52" s="101">
        <v>22965</v>
      </c>
      <c r="R52" s="101">
        <v>58272</v>
      </c>
      <c r="S52" s="101">
        <v>106733</v>
      </c>
      <c r="T52" s="101">
        <v>186036</v>
      </c>
      <c r="U52" s="101">
        <v>408474</v>
      </c>
      <c r="V52" s="101">
        <v>549498</v>
      </c>
      <c r="W52" s="101">
        <v>690483</v>
      </c>
      <c r="X52" s="101">
        <v>0</v>
      </c>
      <c r="Y52" s="101">
        <v>0</v>
      </c>
      <c r="Z52" s="101">
        <v>0</v>
      </c>
      <c r="AA52" s="101">
        <v>308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103143</v>
      </c>
      <c r="AS52" s="101">
        <v>0</v>
      </c>
      <c r="AT52" s="101">
        <v>0</v>
      </c>
      <c r="AU52" s="101">
        <v>0</v>
      </c>
      <c r="AV52" s="101">
        <v>0</v>
      </c>
      <c r="AW52" s="101">
        <v>0</v>
      </c>
      <c r="AX52" s="101">
        <v>0</v>
      </c>
      <c r="AY52" s="101">
        <v>0</v>
      </c>
      <c r="AZ52" s="101">
        <v>0</v>
      </c>
      <c r="BA52" s="101">
        <v>0</v>
      </c>
      <c r="BB52" s="101">
        <v>0</v>
      </c>
      <c r="BC52" s="101">
        <v>0</v>
      </c>
      <c r="BD52" s="101">
        <v>0</v>
      </c>
      <c r="BE52" s="101">
        <v>0</v>
      </c>
      <c r="BF52" s="101">
        <v>0</v>
      </c>
      <c r="BG52" s="101">
        <v>0</v>
      </c>
      <c r="BH52" s="101">
        <v>0</v>
      </c>
      <c r="BI52" s="101">
        <v>103856</v>
      </c>
      <c r="BJ52" s="101">
        <v>0</v>
      </c>
      <c r="BK52" s="101">
        <v>0</v>
      </c>
      <c r="BL52" s="101">
        <v>0</v>
      </c>
      <c r="BM52" s="101">
        <v>0</v>
      </c>
      <c r="BN52" s="101">
        <v>1922</v>
      </c>
      <c r="BO52" s="101">
        <v>5298</v>
      </c>
      <c r="BP52" s="101">
        <v>13852</v>
      </c>
      <c r="BQ52" s="101">
        <v>41388</v>
      </c>
      <c r="BR52" s="101">
        <v>0</v>
      </c>
      <c r="BS52" s="101">
        <v>0</v>
      </c>
      <c r="BT52" s="101">
        <v>0</v>
      </c>
      <c r="BU52" s="101">
        <v>0</v>
      </c>
      <c r="BV52" s="101">
        <v>0</v>
      </c>
      <c r="BW52" s="101">
        <v>0</v>
      </c>
      <c r="BX52" s="101">
        <v>0</v>
      </c>
      <c r="BY52" s="101">
        <v>0</v>
      </c>
      <c r="BZ52" s="101">
        <v>0</v>
      </c>
      <c r="CA52" s="101">
        <v>2119</v>
      </c>
      <c r="CB52" s="101">
        <v>5292</v>
      </c>
      <c r="CC52" s="101">
        <v>11273</v>
      </c>
      <c r="CD52" s="101">
        <v>21978</v>
      </c>
      <c r="CE52" s="101">
        <v>55853</v>
      </c>
      <c r="CF52" s="101">
        <v>105529</v>
      </c>
      <c r="CG52" s="101">
        <v>185713</v>
      </c>
      <c r="CH52" s="101">
        <v>419419</v>
      </c>
      <c r="CI52" s="101">
        <v>562419</v>
      </c>
      <c r="CJ52" s="101">
        <v>715010</v>
      </c>
    </row>
    <row r="53" spans="1:88" x14ac:dyDescent="0.25">
      <c r="A53" s="101" t="s">
        <v>117</v>
      </c>
      <c r="B53" s="101"/>
      <c r="C53" s="101" t="s">
        <v>117</v>
      </c>
      <c r="D53" s="101" t="s">
        <v>123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499</v>
      </c>
      <c r="P53" s="101">
        <v>1173</v>
      </c>
      <c r="Q53" s="101">
        <v>2309</v>
      </c>
      <c r="R53" s="101">
        <v>6174</v>
      </c>
      <c r="S53" s="101">
        <v>11584</v>
      </c>
      <c r="T53" s="101">
        <v>21241</v>
      </c>
      <c r="U53" s="101">
        <v>54221</v>
      </c>
      <c r="V53" s="101">
        <v>84175</v>
      </c>
      <c r="W53" s="101">
        <v>112918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11147</v>
      </c>
      <c r="AS53" s="101">
        <v>0</v>
      </c>
      <c r="AT53" s="101">
        <v>0</v>
      </c>
      <c r="AU53" s="101">
        <v>0</v>
      </c>
      <c r="AV53" s="101">
        <v>0</v>
      </c>
      <c r="AW53" s="101">
        <v>0</v>
      </c>
      <c r="AX53" s="101">
        <v>0</v>
      </c>
      <c r="AY53" s="101">
        <v>0</v>
      </c>
      <c r="AZ53" s="101">
        <v>0</v>
      </c>
      <c r="BA53" s="101">
        <v>0</v>
      </c>
      <c r="BB53" s="101">
        <v>0</v>
      </c>
      <c r="BC53" s="101">
        <v>0</v>
      </c>
      <c r="BD53" s="101">
        <v>0</v>
      </c>
      <c r="BE53" s="101">
        <v>0</v>
      </c>
      <c r="BF53" s="101">
        <v>0</v>
      </c>
      <c r="BG53" s="101">
        <v>0</v>
      </c>
      <c r="BH53" s="101">
        <v>0</v>
      </c>
      <c r="BI53" s="101">
        <v>12398</v>
      </c>
      <c r="BJ53" s="101">
        <v>0</v>
      </c>
      <c r="BK53" s="101">
        <v>0</v>
      </c>
      <c r="BL53" s="101">
        <v>0</v>
      </c>
      <c r="BM53" s="101">
        <v>0</v>
      </c>
      <c r="BN53" s="101">
        <v>535</v>
      </c>
      <c r="BO53" s="101">
        <v>1277</v>
      </c>
      <c r="BP53" s="101">
        <v>3994</v>
      </c>
      <c r="BQ53" s="101">
        <v>9945</v>
      </c>
      <c r="BR53" s="101">
        <v>0</v>
      </c>
      <c r="BS53" s="101">
        <v>0</v>
      </c>
      <c r="BT53" s="101">
        <v>0</v>
      </c>
      <c r="BU53" s="101">
        <v>0</v>
      </c>
      <c r="BV53" s="101">
        <v>0</v>
      </c>
      <c r="BW53" s="101">
        <v>0</v>
      </c>
      <c r="BX53" s="101">
        <v>0</v>
      </c>
      <c r="BY53" s="101">
        <v>0</v>
      </c>
      <c r="BZ53" s="101">
        <v>0</v>
      </c>
      <c r="CA53" s="101">
        <v>0</v>
      </c>
      <c r="CB53" s="101">
        <v>566</v>
      </c>
      <c r="CC53" s="101">
        <v>1247</v>
      </c>
      <c r="CD53" s="101">
        <v>2578</v>
      </c>
      <c r="CE53" s="101">
        <v>6452</v>
      </c>
      <c r="CF53" s="101">
        <v>11894</v>
      </c>
      <c r="CG53" s="101">
        <v>23660</v>
      </c>
      <c r="CH53" s="101">
        <v>61211</v>
      </c>
      <c r="CI53" s="101">
        <v>90772</v>
      </c>
      <c r="CJ53" s="101">
        <v>125665</v>
      </c>
    </row>
    <row r="54" spans="1:88" x14ac:dyDescent="0.25">
      <c r="A54" s="101" t="s">
        <v>11</v>
      </c>
      <c r="B54" s="101"/>
      <c r="C54" s="101" t="s">
        <v>11</v>
      </c>
      <c r="D54" s="101" t="s">
        <v>264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1517</v>
      </c>
      <c r="K54" s="101">
        <v>2371</v>
      </c>
      <c r="L54" s="101">
        <v>5930</v>
      </c>
      <c r="M54" s="101">
        <v>11538</v>
      </c>
      <c r="N54" s="101">
        <v>23089</v>
      </c>
      <c r="O54" s="101">
        <v>54612</v>
      </c>
      <c r="P54" s="101">
        <v>121791</v>
      </c>
      <c r="Q54" s="101">
        <v>248121</v>
      </c>
      <c r="R54" s="101">
        <v>653616</v>
      </c>
      <c r="S54" s="101">
        <v>1247456</v>
      </c>
      <c r="T54" s="101">
        <v>2355602</v>
      </c>
      <c r="U54" s="101">
        <v>5882660</v>
      </c>
      <c r="V54" s="101">
        <v>8628129</v>
      </c>
      <c r="W54" s="101">
        <v>10937383</v>
      </c>
      <c r="X54" s="101">
        <v>0</v>
      </c>
      <c r="Y54" s="101">
        <v>0</v>
      </c>
      <c r="Z54" s="101">
        <v>0</v>
      </c>
      <c r="AA54" s="101">
        <v>0</v>
      </c>
      <c r="AB54" s="101">
        <v>265751</v>
      </c>
      <c r="AC54" s="101">
        <v>54545</v>
      </c>
      <c r="AD54" s="101">
        <v>70645</v>
      </c>
      <c r="AE54" s="101">
        <v>60989</v>
      </c>
      <c r="AF54" s="101">
        <v>111096</v>
      </c>
      <c r="AG54" s="101">
        <v>114134</v>
      </c>
      <c r="AH54" s="101">
        <v>70674</v>
      </c>
      <c r="AI54" s="101">
        <v>148784</v>
      </c>
      <c r="AJ54" s="101">
        <v>185295</v>
      </c>
      <c r="AK54" s="101">
        <v>115111</v>
      </c>
      <c r="AL54" s="101">
        <v>167685</v>
      </c>
      <c r="AM54" s="101">
        <v>262768</v>
      </c>
      <c r="AN54" s="101">
        <v>0</v>
      </c>
      <c r="AO54" s="101">
        <v>0</v>
      </c>
      <c r="AP54" s="101">
        <v>0</v>
      </c>
      <c r="AQ54" s="101">
        <v>0</v>
      </c>
      <c r="AR54" s="101">
        <v>1215035</v>
      </c>
      <c r="AS54" s="101">
        <v>0</v>
      </c>
      <c r="AT54" s="101">
        <v>0</v>
      </c>
      <c r="AU54" s="101">
        <v>0</v>
      </c>
      <c r="AV54" s="101">
        <v>0</v>
      </c>
      <c r="AW54" s="101">
        <v>321346</v>
      </c>
      <c r="AX54" s="101">
        <v>379684</v>
      </c>
      <c r="AY54" s="101">
        <v>354143</v>
      </c>
      <c r="AZ54" s="101">
        <v>370395</v>
      </c>
      <c r="BA54" s="101">
        <v>113692</v>
      </c>
      <c r="BB54" s="101">
        <v>423959</v>
      </c>
      <c r="BC54" s="101">
        <v>394273</v>
      </c>
      <c r="BD54" s="101">
        <v>526577</v>
      </c>
      <c r="BE54" s="101">
        <v>0</v>
      </c>
      <c r="BF54" s="101">
        <v>0</v>
      </c>
      <c r="BG54" s="101">
        <v>0</v>
      </c>
      <c r="BH54" s="101">
        <v>0</v>
      </c>
      <c r="BI54" s="101">
        <v>1240279</v>
      </c>
      <c r="BJ54" s="101">
        <v>0</v>
      </c>
      <c r="BK54" s="101">
        <v>0</v>
      </c>
      <c r="BL54" s="101">
        <v>0</v>
      </c>
      <c r="BM54" s="101">
        <v>0</v>
      </c>
      <c r="BN54" s="101">
        <v>386696</v>
      </c>
      <c r="BO54" s="101">
        <v>222757</v>
      </c>
      <c r="BP54" s="101">
        <v>405902</v>
      </c>
      <c r="BQ54" s="101">
        <v>1128132</v>
      </c>
      <c r="BR54" s="101">
        <v>0</v>
      </c>
      <c r="BS54" s="101">
        <v>0</v>
      </c>
      <c r="BT54" s="101">
        <v>0</v>
      </c>
      <c r="BU54" s="101">
        <v>0</v>
      </c>
      <c r="BV54" s="101">
        <v>0</v>
      </c>
      <c r="BW54" s="101">
        <v>1454</v>
      </c>
      <c r="BX54" s="101">
        <v>2661</v>
      </c>
      <c r="BY54" s="101">
        <v>6240</v>
      </c>
      <c r="BZ54" s="101">
        <v>11506</v>
      </c>
      <c r="CA54" s="101">
        <v>23675</v>
      </c>
      <c r="CB54" s="101">
        <v>55610</v>
      </c>
      <c r="CC54" s="101">
        <v>125424</v>
      </c>
      <c r="CD54" s="101">
        <v>254164</v>
      </c>
      <c r="CE54" s="101">
        <v>665794</v>
      </c>
      <c r="CF54" s="101">
        <v>1239888</v>
      </c>
      <c r="CG54" s="101">
        <v>2415981</v>
      </c>
      <c r="CH54" s="101">
        <v>6046412</v>
      </c>
      <c r="CI54" s="101">
        <v>8676565</v>
      </c>
      <c r="CJ54" s="101">
        <v>11345414</v>
      </c>
    </row>
    <row r="55" spans="1:88" x14ac:dyDescent="0.25">
      <c r="A55" s="101" t="s">
        <v>169</v>
      </c>
      <c r="B55" s="101"/>
      <c r="C55" s="101" t="s">
        <v>169</v>
      </c>
      <c r="D55" s="101" t="s">
        <v>265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8</v>
      </c>
      <c r="Y55" s="101">
        <v>1</v>
      </c>
      <c r="Z55" s="101">
        <v>4</v>
      </c>
      <c r="AA55" s="101">
        <v>5</v>
      </c>
      <c r="AB55" s="101">
        <v>10</v>
      </c>
      <c r="AC55" s="101">
        <v>7</v>
      </c>
      <c r="AD55" s="101">
        <v>100</v>
      </c>
      <c r="AE55" s="101">
        <v>6</v>
      </c>
      <c r="AF55" s="101">
        <v>104</v>
      </c>
      <c r="AG55" s="101">
        <v>195</v>
      </c>
      <c r="AH55" s="101">
        <v>23</v>
      </c>
      <c r="AI55" s="101">
        <v>92</v>
      </c>
      <c r="AJ55" s="101">
        <v>140</v>
      </c>
      <c r="AK55" s="101">
        <v>363</v>
      </c>
      <c r="AL55" s="101">
        <v>128</v>
      </c>
      <c r="AM55" s="101">
        <v>85</v>
      </c>
      <c r="AN55" s="101">
        <v>20</v>
      </c>
      <c r="AO55" s="101">
        <v>2</v>
      </c>
      <c r="AP55" s="101">
        <v>1</v>
      </c>
      <c r="AQ55" s="101">
        <v>2</v>
      </c>
      <c r="AR55" s="101">
        <v>37245</v>
      </c>
      <c r="AS55" s="101">
        <v>1</v>
      </c>
      <c r="AT55" s="101">
        <v>1</v>
      </c>
      <c r="AU55" s="101">
        <v>1</v>
      </c>
      <c r="AV55" s="101">
        <v>1</v>
      </c>
      <c r="AW55" s="101">
        <v>17</v>
      </c>
      <c r="AX55" s="101">
        <v>51</v>
      </c>
      <c r="AY55" s="101">
        <v>215</v>
      </c>
      <c r="AZ55" s="101">
        <v>9</v>
      </c>
      <c r="BA55" s="101">
        <v>27</v>
      </c>
      <c r="BB55" s="101">
        <v>14</v>
      </c>
      <c r="BC55" s="101">
        <v>61</v>
      </c>
      <c r="BD55" s="101">
        <v>147</v>
      </c>
      <c r="BE55" s="101">
        <v>13</v>
      </c>
      <c r="BF55" s="101">
        <v>3</v>
      </c>
      <c r="BG55" s="101">
        <v>2</v>
      </c>
      <c r="BH55" s="101">
        <v>1</v>
      </c>
      <c r="BI55" s="101">
        <v>39040</v>
      </c>
      <c r="BJ55" s="101">
        <v>2</v>
      </c>
      <c r="BK55" s="101">
        <v>2</v>
      </c>
      <c r="BL55" s="101">
        <v>1</v>
      </c>
      <c r="BM55" s="101">
        <v>1</v>
      </c>
      <c r="BN55" s="101">
        <v>594</v>
      </c>
      <c r="BO55" s="101">
        <v>2377</v>
      </c>
      <c r="BP55" s="101">
        <v>6022</v>
      </c>
      <c r="BQ55" s="101">
        <v>15927</v>
      </c>
      <c r="BR55" s="101">
        <v>0</v>
      </c>
      <c r="BS55" s="101">
        <v>0</v>
      </c>
      <c r="BT55" s="101">
        <v>0</v>
      </c>
      <c r="BU55" s="101">
        <v>0</v>
      </c>
      <c r="BV55" s="101">
        <v>0</v>
      </c>
      <c r="BW55" s="101">
        <v>0</v>
      </c>
      <c r="BX55" s="101">
        <v>0</v>
      </c>
      <c r="BY55" s="101">
        <v>0</v>
      </c>
      <c r="BZ55" s="101">
        <v>0</v>
      </c>
      <c r="CA55" s="101">
        <v>0</v>
      </c>
      <c r="CB55" s="101">
        <v>0</v>
      </c>
      <c r="CC55" s="101">
        <v>0</v>
      </c>
      <c r="CD55" s="101">
        <v>0</v>
      </c>
      <c r="CE55" s="101">
        <v>0</v>
      </c>
      <c r="CF55" s="101">
        <v>0</v>
      </c>
      <c r="CG55" s="101">
        <v>0</v>
      </c>
      <c r="CH55" s="101">
        <v>0</v>
      </c>
      <c r="CI55" s="101">
        <v>0</v>
      </c>
      <c r="CJ55" s="101">
        <v>0</v>
      </c>
    </row>
    <row r="56" spans="1:88" x14ac:dyDescent="0.25">
      <c r="A56" s="101" t="s">
        <v>69</v>
      </c>
      <c r="B56" s="101"/>
      <c r="C56" s="101" t="s">
        <v>69</v>
      </c>
      <c r="D56" s="101" t="s">
        <v>266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748</v>
      </c>
      <c r="M56" s="101">
        <v>1300</v>
      </c>
      <c r="N56" s="101">
        <v>2616</v>
      </c>
      <c r="O56" s="101">
        <v>6257</v>
      </c>
      <c r="P56" s="101">
        <v>12809</v>
      </c>
      <c r="Q56" s="101">
        <v>25291</v>
      </c>
      <c r="R56" s="101">
        <v>66486</v>
      </c>
      <c r="S56" s="101">
        <v>121945</v>
      </c>
      <c r="T56" s="101">
        <v>214474</v>
      </c>
      <c r="U56" s="101">
        <v>457707</v>
      </c>
      <c r="V56" s="101">
        <v>613254</v>
      </c>
      <c r="W56" s="101">
        <v>751757</v>
      </c>
      <c r="X56" s="101">
        <v>0</v>
      </c>
      <c r="Y56" s="101">
        <v>0</v>
      </c>
      <c r="Z56" s="101">
        <v>0</v>
      </c>
      <c r="AA56" s="101">
        <v>0</v>
      </c>
      <c r="AB56" s="101">
        <v>2632</v>
      </c>
      <c r="AC56" s="101">
        <v>0</v>
      </c>
      <c r="AD56" s="101">
        <v>0</v>
      </c>
      <c r="AE56" s="101">
        <v>0</v>
      </c>
      <c r="AF56" s="101">
        <v>1999</v>
      </c>
      <c r="AG56" s="101">
        <v>1436</v>
      </c>
      <c r="AH56" s="101">
        <v>0</v>
      </c>
      <c r="AI56" s="101">
        <v>2192</v>
      </c>
      <c r="AJ56" s="101">
        <v>2191</v>
      </c>
      <c r="AK56" s="101">
        <v>2052</v>
      </c>
      <c r="AL56" s="101">
        <v>1789</v>
      </c>
      <c r="AM56" s="101">
        <v>3481</v>
      </c>
      <c r="AN56" s="101">
        <v>0</v>
      </c>
      <c r="AO56" s="101">
        <v>0</v>
      </c>
      <c r="AP56" s="101">
        <v>0</v>
      </c>
      <c r="AQ56" s="101">
        <v>0</v>
      </c>
      <c r="AR56" s="101">
        <v>118664</v>
      </c>
      <c r="AS56" s="101">
        <v>0</v>
      </c>
      <c r="AT56" s="101">
        <v>0</v>
      </c>
      <c r="AU56" s="101">
        <v>0</v>
      </c>
      <c r="AV56" s="101">
        <v>0</v>
      </c>
      <c r="AW56" s="101">
        <v>2593</v>
      </c>
      <c r="AX56" s="101">
        <v>2201</v>
      </c>
      <c r="AY56" s="101">
        <v>1325</v>
      </c>
      <c r="AZ56" s="101">
        <v>2978</v>
      </c>
      <c r="BA56" s="101">
        <v>1591</v>
      </c>
      <c r="BB56" s="101">
        <v>3218</v>
      </c>
      <c r="BC56" s="101">
        <v>2711</v>
      </c>
      <c r="BD56" s="101">
        <v>5229</v>
      </c>
      <c r="BE56" s="101">
        <v>0</v>
      </c>
      <c r="BF56" s="101">
        <v>0</v>
      </c>
      <c r="BG56" s="101">
        <v>0</v>
      </c>
      <c r="BH56" s="101">
        <v>0</v>
      </c>
      <c r="BI56" s="101">
        <v>128268</v>
      </c>
      <c r="BJ56" s="101">
        <v>0</v>
      </c>
      <c r="BK56" s="101">
        <v>0</v>
      </c>
      <c r="BL56" s="101">
        <v>0</v>
      </c>
      <c r="BM56" s="101">
        <v>0</v>
      </c>
      <c r="BN56" s="101">
        <v>6993</v>
      </c>
      <c r="BO56" s="101">
        <v>14988</v>
      </c>
      <c r="BP56" s="101">
        <v>36655</v>
      </c>
      <c r="BQ56" s="101">
        <v>81104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703</v>
      </c>
      <c r="BZ56" s="101">
        <v>1303</v>
      </c>
      <c r="CA56" s="101">
        <v>2813</v>
      </c>
      <c r="CB56" s="101">
        <v>5922</v>
      </c>
      <c r="CC56" s="101">
        <v>13556</v>
      </c>
      <c r="CD56" s="101">
        <v>26895</v>
      </c>
      <c r="CE56" s="101">
        <v>70549</v>
      </c>
      <c r="CF56" s="101">
        <v>125223</v>
      </c>
      <c r="CG56" s="101">
        <v>231874</v>
      </c>
      <c r="CH56" s="101">
        <v>493458</v>
      </c>
      <c r="CI56" s="101">
        <v>663496</v>
      </c>
      <c r="CJ56" s="101">
        <v>832312</v>
      </c>
    </row>
    <row r="57" spans="1:88" x14ac:dyDescent="0.25">
      <c r="A57" s="101" t="s">
        <v>187</v>
      </c>
      <c r="B57" s="101"/>
      <c r="C57" s="101" t="s">
        <v>187</v>
      </c>
      <c r="D57" s="101" t="s">
        <v>267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3308</v>
      </c>
      <c r="M57" s="101">
        <v>5657</v>
      </c>
      <c r="N57" s="101">
        <v>10417</v>
      </c>
      <c r="O57" s="101">
        <v>23597</v>
      </c>
      <c r="P57" s="101">
        <v>51335</v>
      </c>
      <c r="Q57" s="101">
        <v>101937</v>
      </c>
      <c r="R57" s="101">
        <v>272313</v>
      </c>
      <c r="S57" s="101">
        <v>513081</v>
      </c>
      <c r="T57" s="101">
        <v>993041</v>
      </c>
      <c r="U57" s="101">
        <v>2433406</v>
      </c>
      <c r="V57" s="101">
        <v>3456149</v>
      </c>
      <c r="W57" s="101">
        <v>4419577</v>
      </c>
      <c r="X57" s="101">
        <v>0</v>
      </c>
      <c r="Y57" s="101">
        <v>0</v>
      </c>
      <c r="Z57" s="101">
        <v>0</v>
      </c>
      <c r="AA57" s="101">
        <v>0</v>
      </c>
      <c r="AB57" s="101">
        <v>97079</v>
      </c>
      <c r="AC57" s="101">
        <v>3111</v>
      </c>
      <c r="AD57" s="101">
        <v>3743</v>
      </c>
      <c r="AE57" s="101">
        <v>3185</v>
      </c>
      <c r="AF57" s="101">
        <v>63497</v>
      </c>
      <c r="AG57" s="101">
        <v>63570</v>
      </c>
      <c r="AH57" s="101">
        <v>3465</v>
      </c>
      <c r="AI57" s="101">
        <v>80446</v>
      </c>
      <c r="AJ57" s="101">
        <v>67769</v>
      </c>
      <c r="AK57" s="101">
        <v>79796</v>
      </c>
      <c r="AL57" s="101">
        <v>58991</v>
      </c>
      <c r="AM57" s="101">
        <v>112274</v>
      </c>
      <c r="AN57" s="101">
        <v>0</v>
      </c>
      <c r="AO57" s="101">
        <v>0</v>
      </c>
      <c r="AP57" s="101">
        <v>0</v>
      </c>
      <c r="AQ57" s="101">
        <v>0</v>
      </c>
      <c r="AR57" s="101">
        <v>517419</v>
      </c>
      <c r="AS57" s="101">
        <v>0</v>
      </c>
      <c r="AT57" s="101">
        <v>0</v>
      </c>
      <c r="AU57" s="101">
        <v>0</v>
      </c>
      <c r="AV57" s="101">
        <v>0</v>
      </c>
      <c r="AW57" s="101">
        <v>225868</v>
      </c>
      <c r="AX57" s="101">
        <v>194939</v>
      </c>
      <c r="AY57" s="101">
        <v>166547</v>
      </c>
      <c r="AZ57" s="101">
        <v>172270</v>
      </c>
      <c r="BA57" s="101">
        <v>57282</v>
      </c>
      <c r="BB57" s="101">
        <v>155433</v>
      </c>
      <c r="BC57" s="101">
        <v>143396</v>
      </c>
      <c r="BD57" s="101">
        <v>207441</v>
      </c>
      <c r="BE57" s="101">
        <v>0</v>
      </c>
      <c r="BF57" s="101">
        <v>0</v>
      </c>
      <c r="BG57" s="101">
        <v>0</v>
      </c>
      <c r="BH57" s="101">
        <v>0</v>
      </c>
      <c r="BI57" s="101">
        <v>517767</v>
      </c>
      <c r="BJ57" s="101">
        <v>0</v>
      </c>
      <c r="BK57" s="101">
        <v>0</v>
      </c>
      <c r="BL57" s="101">
        <v>0</v>
      </c>
      <c r="BM57" s="101">
        <v>0</v>
      </c>
      <c r="BN57" s="101">
        <v>137752</v>
      </c>
      <c r="BO57" s="101">
        <v>131210</v>
      </c>
      <c r="BP57" s="101">
        <v>210787</v>
      </c>
      <c r="BQ57" s="101">
        <v>560711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3389</v>
      </c>
      <c r="BZ57" s="101">
        <v>5698</v>
      </c>
      <c r="CA57" s="101">
        <v>10589</v>
      </c>
      <c r="CB57" s="101">
        <v>23751</v>
      </c>
      <c r="CC57" s="101">
        <v>51270</v>
      </c>
      <c r="CD57" s="101">
        <v>103119</v>
      </c>
      <c r="CE57" s="101">
        <v>272649</v>
      </c>
      <c r="CF57" s="101">
        <v>512301</v>
      </c>
      <c r="CG57" s="101">
        <v>987767</v>
      </c>
      <c r="CH57" s="101">
        <v>2476209</v>
      </c>
      <c r="CI57" s="101">
        <v>3549673</v>
      </c>
      <c r="CJ57" s="101">
        <v>4576038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/>
    <outlinePr summaryBelow="0"/>
  </sheetPr>
  <dimension ref="A1:CJ57"/>
  <sheetViews>
    <sheetView zoomScaleNormal="100" workbookViewId="0">
      <selection activeCell="E1" sqref="E1"/>
    </sheetView>
  </sheetViews>
  <sheetFormatPr defaultColWidth="9.140625" defaultRowHeight="15" x14ac:dyDescent="0.25"/>
  <cols>
    <col min="1" max="1" width="30.5703125" customWidth="1"/>
    <col min="2" max="2" width="11.85546875" customWidth="1"/>
    <col min="3" max="3" width="30.28515625" customWidth="1"/>
    <col min="4" max="4" width="15" customWidth="1"/>
    <col min="5" max="88" width="9.140625" style="101"/>
  </cols>
  <sheetData>
    <row r="1" spans="1:88" ht="36.75" customHeight="1" x14ac:dyDescent="0.25">
      <c r="C1" s="101"/>
      <c r="D1" s="101"/>
      <c r="E1" s="101" t="s">
        <v>293</v>
      </c>
      <c r="F1" s="101" t="s">
        <v>294</v>
      </c>
      <c r="G1" s="101" t="s">
        <v>295</v>
      </c>
      <c r="H1" s="101" t="s">
        <v>296</v>
      </c>
      <c r="I1" s="101" t="s">
        <v>297</v>
      </c>
      <c r="J1" s="101" t="s">
        <v>298</v>
      </c>
      <c r="K1" s="101" t="s">
        <v>299</v>
      </c>
      <c r="L1" s="101" t="s">
        <v>300</v>
      </c>
      <c r="M1" s="101" t="s">
        <v>301</v>
      </c>
      <c r="N1" s="101" t="s">
        <v>302</v>
      </c>
      <c r="O1" s="101" t="s">
        <v>303</v>
      </c>
      <c r="P1" s="101" t="s">
        <v>304</v>
      </c>
      <c r="Q1" s="101" t="s">
        <v>305</v>
      </c>
      <c r="R1" s="101" t="s">
        <v>306</v>
      </c>
      <c r="S1" s="101" t="s">
        <v>307</v>
      </c>
      <c r="T1" s="101" t="s">
        <v>308</v>
      </c>
      <c r="U1" s="101" t="s">
        <v>309</v>
      </c>
      <c r="V1" s="101" t="s">
        <v>310</v>
      </c>
      <c r="W1" s="101" t="s">
        <v>311</v>
      </c>
      <c r="X1" s="101" t="s">
        <v>312</v>
      </c>
      <c r="Y1" s="101" t="s">
        <v>313</v>
      </c>
      <c r="Z1" s="101" t="s">
        <v>314</v>
      </c>
      <c r="AA1" s="101" t="s">
        <v>315</v>
      </c>
      <c r="AB1" s="101" t="s">
        <v>316</v>
      </c>
      <c r="AC1" s="101" t="s">
        <v>317</v>
      </c>
      <c r="AD1" s="101" t="s">
        <v>318</v>
      </c>
      <c r="AE1" s="101" t="s">
        <v>319</v>
      </c>
      <c r="AF1" s="101" t="s">
        <v>320</v>
      </c>
      <c r="AG1" s="101" t="s">
        <v>321</v>
      </c>
      <c r="AH1" s="101" t="s">
        <v>322</v>
      </c>
      <c r="AI1" s="101" t="s">
        <v>323</v>
      </c>
      <c r="AJ1" s="101" t="s">
        <v>324</v>
      </c>
      <c r="AK1" s="101" t="s">
        <v>325</v>
      </c>
      <c r="AL1" s="101" t="s">
        <v>326</v>
      </c>
      <c r="AM1" s="101" t="s">
        <v>327</v>
      </c>
      <c r="AN1" s="101" t="s">
        <v>328</v>
      </c>
      <c r="AO1" s="101" t="s">
        <v>329</v>
      </c>
      <c r="AP1" s="101" t="s">
        <v>330</v>
      </c>
      <c r="AQ1" s="101" t="s">
        <v>331</v>
      </c>
      <c r="AR1" s="101" t="s">
        <v>332</v>
      </c>
      <c r="AS1" s="101" t="s">
        <v>333</v>
      </c>
      <c r="AT1" s="101" t="s">
        <v>334</v>
      </c>
      <c r="AU1" s="101" t="s">
        <v>335</v>
      </c>
      <c r="AV1" s="101" t="s">
        <v>336</v>
      </c>
      <c r="AW1" s="101" t="s">
        <v>337</v>
      </c>
      <c r="AX1" s="101" t="s">
        <v>338</v>
      </c>
      <c r="AY1" s="101" t="s">
        <v>339</v>
      </c>
      <c r="AZ1" s="101" t="s">
        <v>340</v>
      </c>
      <c r="BA1" s="101" t="s">
        <v>341</v>
      </c>
      <c r="BB1" s="101" t="s">
        <v>342</v>
      </c>
      <c r="BC1" s="101" t="s">
        <v>343</v>
      </c>
      <c r="BD1" s="101" t="s">
        <v>344</v>
      </c>
      <c r="BE1" s="101" t="s">
        <v>345</v>
      </c>
      <c r="BF1" s="101" t="s">
        <v>346</v>
      </c>
      <c r="BG1" s="101" t="s">
        <v>347</v>
      </c>
      <c r="BH1" s="101" t="s">
        <v>348</v>
      </c>
      <c r="BI1" s="101" t="s">
        <v>349</v>
      </c>
      <c r="BJ1" s="101" t="s">
        <v>350</v>
      </c>
      <c r="BK1" s="101" t="s">
        <v>351</v>
      </c>
      <c r="BL1" s="101" t="s">
        <v>352</v>
      </c>
      <c r="BM1" s="101" t="s">
        <v>353</v>
      </c>
      <c r="BN1" s="101" t="s">
        <v>354</v>
      </c>
      <c r="BO1" s="101" t="s">
        <v>355</v>
      </c>
      <c r="BP1" s="101" t="s">
        <v>356</v>
      </c>
      <c r="BQ1" s="101" t="s">
        <v>357</v>
      </c>
      <c r="BR1" s="101" t="s">
        <v>358</v>
      </c>
      <c r="BS1" s="101" t="s">
        <v>359</v>
      </c>
      <c r="BT1" s="101" t="s">
        <v>360</v>
      </c>
      <c r="BU1" s="101" t="s">
        <v>361</v>
      </c>
      <c r="BV1" s="101" t="s">
        <v>362</v>
      </c>
      <c r="BW1" s="101" t="s">
        <v>363</v>
      </c>
      <c r="BX1" s="101" t="s">
        <v>364</v>
      </c>
      <c r="BY1" s="101" t="s">
        <v>365</v>
      </c>
      <c r="BZ1" s="101" t="s">
        <v>366</v>
      </c>
      <c r="CA1" s="101" t="s">
        <v>367</v>
      </c>
      <c r="CB1" s="101" t="s">
        <v>368</v>
      </c>
      <c r="CC1" s="101" t="s">
        <v>369</v>
      </c>
      <c r="CD1" s="101" t="s">
        <v>370</v>
      </c>
      <c r="CE1" s="101" t="s">
        <v>371</v>
      </c>
      <c r="CF1" s="101" t="s">
        <v>372</v>
      </c>
      <c r="CG1" s="101" t="s">
        <v>373</v>
      </c>
      <c r="CH1" s="101" t="s">
        <v>374</v>
      </c>
      <c r="CI1" s="101" t="s">
        <v>375</v>
      </c>
      <c r="CJ1" s="101" t="s">
        <v>376</v>
      </c>
    </row>
    <row r="2" spans="1:88" ht="26.25" customHeight="1" x14ac:dyDescent="0.25">
      <c r="A2" s="274" t="s">
        <v>14</v>
      </c>
      <c r="B2" s="276"/>
      <c r="C2" s="101" t="s">
        <v>13</v>
      </c>
      <c r="D2" s="101"/>
      <c r="E2" s="101" t="s">
        <v>293</v>
      </c>
      <c r="F2" s="101" t="s">
        <v>294</v>
      </c>
      <c r="G2" s="101" t="s">
        <v>295</v>
      </c>
      <c r="H2" s="101" t="s">
        <v>296</v>
      </c>
      <c r="I2" s="101" t="s">
        <v>297</v>
      </c>
      <c r="J2" s="101" t="s">
        <v>298</v>
      </c>
      <c r="K2" s="101" t="s">
        <v>299</v>
      </c>
      <c r="L2" s="101" t="s">
        <v>300</v>
      </c>
      <c r="M2" s="101" t="s">
        <v>301</v>
      </c>
      <c r="N2" s="101" t="s">
        <v>302</v>
      </c>
      <c r="O2" s="101" t="s">
        <v>303</v>
      </c>
      <c r="P2" s="101" t="s">
        <v>304</v>
      </c>
      <c r="Q2" s="101" t="s">
        <v>305</v>
      </c>
      <c r="R2" s="101" t="s">
        <v>306</v>
      </c>
      <c r="S2" s="101" t="s">
        <v>307</v>
      </c>
      <c r="T2" s="101" t="s">
        <v>308</v>
      </c>
      <c r="U2" s="101" t="s">
        <v>309</v>
      </c>
      <c r="V2" s="101" t="s">
        <v>310</v>
      </c>
      <c r="W2" s="101" t="s">
        <v>311</v>
      </c>
      <c r="X2" s="101" t="s">
        <v>312</v>
      </c>
      <c r="Y2" s="101" t="s">
        <v>313</v>
      </c>
      <c r="Z2" s="101" t="s">
        <v>314</v>
      </c>
      <c r="AA2" s="101" t="s">
        <v>315</v>
      </c>
      <c r="AB2" s="101" t="s">
        <v>316</v>
      </c>
      <c r="AC2" s="101" t="s">
        <v>317</v>
      </c>
      <c r="AD2" s="101" t="s">
        <v>318</v>
      </c>
      <c r="AE2" s="101" t="s">
        <v>319</v>
      </c>
      <c r="AF2" s="101" t="s">
        <v>320</v>
      </c>
      <c r="AG2" s="101" t="s">
        <v>321</v>
      </c>
      <c r="AH2" s="101" t="s">
        <v>322</v>
      </c>
      <c r="AI2" s="101" t="s">
        <v>323</v>
      </c>
      <c r="AJ2" s="101" t="s">
        <v>324</v>
      </c>
      <c r="AK2" s="101" t="s">
        <v>325</v>
      </c>
      <c r="AL2" s="101" t="s">
        <v>326</v>
      </c>
      <c r="AM2" s="101" t="s">
        <v>327</v>
      </c>
      <c r="AN2" s="101" t="s">
        <v>328</v>
      </c>
      <c r="AO2" s="101" t="s">
        <v>329</v>
      </c>
      <c r="AP2" s="101" t="s">
        <v>330</v>
      </c>
      <c r="AQ2" s="101" t="s">
        <v>331</v>
      </c>
      <c r="AR2" s="101" t="s">
        <v>332</v>
      </c>
      <c r="AS2" s="101" t="s">
        <v>333</v>
      </c>
      <c r="AT2" s="101" t="s">
        <v>334</v>
      </c>
      <c r="AU2" s="101" t="s">
        <v>335</v>
      </c>
      <c r="AV2" s="101" t="s">
        <v>336</v>
      </c>
      <c r="AW2" s="101" t="s">
        <v>337</v>
      </c>
      <c r="AX2" s="101" t="s">
        <v>338</v>
      </c>
      <c r="AY2" s="101" t="s">
        <v>339</v>
      </c>
      <c r="AZ2" s="101" t="s">
        <v>340</v>
      </c>
      <c r="BA2" s="101" t="s">
        <v>341</v>
      </c>
      <c r="BB2" s="101" t="s">
        <v>342</v>
      </c>
      <c r="BC2" s="101" t="s">
        <v>343</v>
      </c>
      <c r="BD2" s="101" t="s">
        <v>344</v>
      </c>
      <c r="BE2" s="101" t="s">
        <v>345</v>
      </c>
      <c r="BF2" s="101" t="s">
        <v>346</v>
      </c>
      <c r="BG2" s="101" t="s">
        <v>347</v>
      </c>
      <c r="BH2" s="101" t="s">
        <v>348</v>
      </c>
      <c r="BI2" s="101" t="s">
        <v>349</v>
      </c>
      <c r="BJ2" s="101" t="s">
        <v>350</v>
      </c>
      <c r="BK2" s="101" t="s">
        <v>351</v>
      </c>
      <c r="BL2" s="101" t="s">
        <v>352</v>
      </c>
      <c r="BM2" s="101" t="s">
        <v>353</v>
      </c>
      <c r="BN2" s="101" t="s">
        <v>354</v>
      </c>
      <c r="BO2" s="101" t="s">
        <v>355</v>
      </c>
      <c r="BP2" s="101" t="s">
        <v>356</v>
      </c>
      <c r="BQ2" s="101" t="s">
        <v>357</v>
      </c>
      <c r="BR2" s="101" t="s">
        <v>358</v>
      </c>
      <c r="BS2" s="101" t="s">
        <v>359</v>
      </c>
      <c r="BT2" s="101" t="s">
        <v>360</v>
      </c>
      <c r="BU2" s="101" t="s">
        <v>361</v>
      </c>
      <c r="BV2" s="101" t="s">
        <v>362</v>
      </c>
      <c r="BW2" s="101" t="s">
        <v>363</v>
      </c>
      <c r="BX2" s="101" t="s">
        <v>364</v>
      </c>
      <c r="BY2" s="101" t="s">
        <v>365</v>
      </c>
      <c r="BZ2" s="101" t="s">
        <v>366</v>
      </c>
      <c r="CA2" s="101" t="s">
        <v>367</v>
      </c>
      <c r="CB2" s="101" t="s">
        <v>368</v>
      </c>
      <c r="CC2" s="101" t="s">
        <v>369</v>
      </c>
      <c r="CD2" s="101" t="s">
        <v>370</v>
      </c>
      <c r="CE2" s="101" t="s">
        <v>371</v>
      </c>
      <c r="CF2" s="101" t="s">
        <v>372</v>
      </c>
      <c r="CG2" s="101" t="s">
        <v>373</v>
      </c>
      <c r="CH2" s="101" t="s">
        <v>374</v>
      </c>
      <c r="CI2" s="101" t="s">
        <v>375</v>
      </c>
      <c r="CJ2" s="101" t="s">
        <v>376</v>
      </c>
    </row>
    <row r="3" spans="1:88" ht="26.25" customHeight="1" x14ac:dyDescent="0.25">
      <c r="A3" s="275"/>
      <c r="B3" s="276"/>
      <c r="C3" s="85" t="s">
        <v>14</v>
      </c>
      <c r="D3" s="85" t="s">
        <v>6</v>
      </c>
      <c r="E3" s="101" t="s">
        <v>15</v>
      </c>
      <c r="F3" s="101" t="s">
        <v>15</v>
      </c>
      <c r="G3" s="101" t="s">
        <v>15</v>
      </c>
      <c r="H3" s="101" t="s">
        <v>15</v>
      </c>
      <c r="I3" s="101" t="s">
        <v>15</v>
      </c>
      <c r="J3" s="101" t="s">
        <v>15</v>
      </c>
      <c r="K3" s="101" t="s">
        <v>15</v>
      </c>
      <c r="L3" s="101" t="s">
        <v>15</v>
      </c>
      <c r="M3" s="101" t="s">
        <v>15</v>
      </c>
      <c r="N3" s="101" t="s">
        <v>15</v>
      </c>
      <c r="O3" s="101" t="s">
        <v>15</v>
      </c>
      <c r="P3" s="101" t="s">
        <v>15</v>
      </c>
      <c r="Q3" s="101" t="s">
        <v>15</v>
      </c>
      <c r="R3" s="101" t="s">
        <v>15</v>
      </c>
      <c r="S3" s="101" t="s">
        <v>15</v>
      </c>
      <c r="T3" s="101" t="s">
        <v>15</v>
      </c>
      <c r="U3" s="101" t="s">
        <v>15</v>
      </c>
      <c r="V3" s="101" t="s">
        <v>15</v>
      </c>
      <c r="W3" s="101" t="s">
        <v>15</v>
      </c>
      <c r="X3" s="101" t="s">
        <v>15</v>
      </c>
      <c r="Y3" s="101" t="s">
        <v>15</v>
      </c>
      <c r="Z3" s="101" t="s">
        <v>15</v>
      </c>
      <c r="AA3" s="101" t="s">
        <v>15</v>
      </c>
      <c r="AB3" s="101" t="s">
        <v>15</v>
      </c>
      <c r="AC3" s="101" t="s">
        <v>15</v>
      </c>
      <c r="AD3" s="101" t="s">
        <v>15</v>
      </c>
      <c r="AE3" s="101" t="s">
        <v>15</v>
      </c>
      <c r="AF3" s="101" t="s">
        <v>15</v>
      </c>
      <c r="AG3" s="101" t="s">
        <v>15</v>
      </c>
      <c r="AH3" s="101" t="s">
        <v>15</v>
      </c>
      <c r="AI3" s="101" t="s">
        <v>15</v>
      </c>
      <c r="AJ3" s="101" t="s">
        <v>15</v>
      </c>
      <c r="AK3" s="101" t="s">
        <v>15</v>
      </c>
      <c r="AL3" s="101" t="s">
        <v>15</v>
      </c>
      <c r="AM3" s="101" t="s">
        <v>15</v>
      </c>
      <c r="AN3" s="101" t="s">
        <v>15</v>
      </c>
      <c r="AO3" s="101" t="s">
        <v>15</v>
      </c>
      <c r="AP3" s="101" t="s">
        <v>15</v>
      </c>
      <c r="AQ3" s="101" t="s">
        <v>15</v>
      </c>
      <c r="AR3" s="101" t="s">
        <v>15</v>
      </c>
      <c r="AS3" s="101" t="s">
        <v>15</v>
      </c>
      <c r="AT3" s="101" t="s">
        <v>15</v>
      </c>
      <c r="AU3" s="101" t="s">
        <v>15</v>
      </c>
      <c r="AV3" s="101" t="s">
        <v>15</v>
      </c>
      <c r="AW3" s="101" t="s">
        <v>15</v>
      </c>
      <c r="AX3" s="101" t="s">
        <v>15</v>
      </c>
      <c r="AY3" s="101" t="s">
        <v>15</v>
      </c>
      <c r="AZ3" s="101" t="s">
        <v>15</v>
      </c>
      <c r="BA3" s="101" t="s">
        <v>15</v>
      </c>
      <c r="BB3" s="101" t="s">
        <v>15</v>
      </c>
      <c r="BC3" s="101" t="s">
        <v>15</v>
      </c>
      <c r="BD3" s="101" t="s">
        <v>15</v>
      </c>
      <c r="BE3" s="101" t="s">
        <v>15</v>
      </c>
      <c r="BF3" s="101" t="s">
        <v>15</v>
      </c>
      <c r="BG3" s="101" t="s">
        <v>15</v>
      </c>
      <c r="BH3" s="101" t="s">
        <v>15</v>
      </c>
      <c r="BI3" s="101" t="s">
        <v>15</v>
      </c>
      <c r="BJ3" s="101" t="s">
        <v>15</v>
      </c>
      <c r="BK3" s="101" t="s">
        <v>15</v>
      </c>
      <c r="BL3" s="101" t="s">
        <v>15</v>
      </c>
      <c r="BM3" s="101" t="s">
        <v>15</v>
      </c>
      <c r="BN3" s="101" t="s">
        <v>15</v>
      </c>
      <c r="BO3" s="101" t="s">
        <v>15</v>
      </c>
      <c r="BP3" s="101" t="s">
        <v>15</v>
      </c>
      <c r="BQ3" s="101" t="s">
        <v>15</v>
      </c>
      <c r="BR3" s="101" t="s">
        <v>15</v>
      </c>
      <c r="BS3" s="101" t="s">
        <v>15</v>
      </c>
      <c r="BT3" s="101" t="s">
        <v>15</v>
      </c>
      <c r="BU3" s="101" t="s">
        <v>15</v>
      </c>
      <c r="BV3" s="101" t="s">
        <v>15</v>
      </c>
      <c r="BW3" s="101" t="s">
        <v>15</v>
      </c>
      <c r="BX3" s="101" t="s">
        <v>15</v>
      </c>
      <c r="BY3" s="101" t="s">
        <v>15</v>
      </c>
      <c r="BZ3" s="101" t="s">
        <v>15</v>
      </c>
      <c r="CA3" s="101" t="s">
        <v>15</v>
      </c>
      <c r="CB3" s="101" t="s">
        <v>15</v>
      </c>
      <c r="CC3" s="101" t="s">
        <v>15</v>
      </c>
      <c r="CD3" s="101" t="s">
        <v>15</v>
      </c>
      <c r="CE3" s="101" t="s">
        <v>15</v>
      </c>
      <c r="CF3" s="101" t="s">
        <v>15</v>
      </c>
      <c r="CG3" s="101" t="s">
        <v>15</v>
      </c>
      <c r="CH3" s="101" t="s">
        <v>15</v>
      </c>
      <c r="CI3" s="101" t="s">
        <v>15</v>
      </c>
      <c r="CJ3" s="101" t="s">
        <v>15</v>
      </c>
    </row>
    <row r="4" spans="1:88" ht="14.45" customHeight="1" x14ac:dyDescent="0.25">
      <c r="A4" s="101" t="s">
        <v>213</v>
      </c>
      <c r="B4" s="6"/>
      <c r="C4" s="101" t="s">
        <v>213</v>
      </c>
      <c r="D4" s="101" t="s">
        <v>214</v>
      </c>
      <c r="E4" s="101">
        <v>1</v>
      </c>
      <c r="F4" s="101">
        <v>9</v>
      </c>
      <c r="G4" s="101">
        <v>1</v>
      </c>
      <c r="H4" s="101">
        <v>15992</v>
      </c>
      <c r="I4" s="101">
        <v>16516</v>
      </c>
      <c r="J4" s="101">
        <v>16330</v>
      </c>
      <c r="K4" s="101">
        <v>16818</v>
      </c>
      <c r="L4" s="101">
        <v>16567</v>
      </c>
      <c r="M4" s="101">
        <v>17087</v>
      </c>
      <c r="N4" s="101">
        <v>16569</v>
      </c>
      <c r="O4" s="101">
        <v>17389</v>
      </c>
      <c r="P4" s="101">
        <v>16793</v>
      </c>
      <c r="Q4" s="101">
        <v>16032</v>
      </c>
      <c r="R4" s="101">
        <v>15957</v>
      </c>
      <c r="S4" s="101">
        <v>16265</v>
      </c>
      <c r="T4" s="101">
        <v>15261</v>
      </c>
      <c r="U4" s="101">
        <v>15112</v>
      </c>
      <c r="V4" s="101">
        <v>16244</v>
      </c>
      <c r="W4" s="101">
        <v>18135</v>
      </c>
      <c r="X4" s="101">
        <v>1</v>
      </c>
      <c r="Y4" s="101">
        <v>1</v>
      </c>
      <c r="AA4" s="101">
        <v>16061</v>
      </c>
      <c r="AB4" s="101">
        <v>3227</v>
      </c>
      <c r="AC4" s="101">
        <v>3810</v>
      </c>
      <c r="AD4" s="101">
        <v>3710</v>
      </c>
      <c r="AE4" s="101">
        <v>3708</v>
      </c>
      <c r="AF4" s="101">
        <v>4014</v>
      </c>
      <c r="AG4" s="101">
        <v>2936</v>
      </c>
      <c r="AH4" s="101">
        <v>4002</v>
      </c>
      <c r="AI4" s="101">
        <v>3863</v>
      </c>
      <c r="AJ4" s="101">
        <v>2698</v>
      </c>
      <c r="AK4" s="101">
        <v>3188</v>
      </c>
      <c r="AL4" s="101">
        <v>3266</v>
      </c>
      <c r="AM4" s="101">
        <v>3447</v>
      </c>
      <c r="AN4" s="101">
        <v>3</v>
      </c>
      <c r="AO4" s="101">
        <v>3</v>
      </c>
      <c r="AP4" s="101">
        <v>2</v>
      </c>
      <c r="AQ4" s="101">
        <v>16034</v>
      </c>
      <c r="AR4" s="101">
        <v>16681</v>
      </c>
      <c r="AS4" s="101">
        <v>3</v>
      </c>
      <c r="AT4" s="101">
        <v>3</v>
      </c>
      <c r="AU4" s="101">
        <v>3</v>
      </c>
      <c r="AV4" s="101">
        <v>15885</v>
      </c>
      <c r="AW4" s="101">
        <v>2994</v>
      </c>
      <c r="AX4" s="101">
        <v>3102</v>
      </c>
      <c r="AY4" s="101">
        <v>2988</v>
      </c>
      <c r="AZ4" s="101">
        <v>3703</v>
      </c>
      <c r="BA4" s="101">
        <v>4513</v>
      </c>
      <c r="BB4" s="101">
        <v>3246</v>
      </c>
      <c r="BC4" s="101">
        <v>3094</v>
      </c>
      <c r="BD4" s="101">
        <v>3200</v>
      </c>
      <c r="BE4" s="101">
        <v>3</v>
      </c>
      <c r="BF4" s="101">
        <v>1</v>
      </c>
      <c r="BG4" s="101">
        <v>3</v>
      </c>
      <c r="BH4" s="101">
        <v>17984</v>
      </c>
      <c r="BI4" s="101">
        <v>17864</v>
      </c>
      <c r="BJ4" s="101">
        <v>3</v>
      </c>
      <c r="BK4" s="101">
        <v>4</v>
      </c>
      <c r="BL4" s="101">
        <v>4</v>
      </c>
      <c r="BM4" s="101">
        <v>18152</v>
      </c>
      <c r="BN4" s="101">
        <v>3261</v>
      </c>
      <c r="BO4" s="101">
        <v>4359</v>
      </c>
      <c r="BP4" s="101">
        <v>3237</v>
      </c>
      <c r="BQ4" s="101">
        <v>4543</v>
      </c>
      <c r="BR4" s="101">
        <v>3</v>
      </c>
      <c r="BS4" s="101">
        <v>2</v>
      </c>
      <c r="BT4" s="101">
        <v>5</v>
      </c>
      <c r="BU4" s="101">
        <v>14830</v>
      </c>
      <c r="BV4" s="101">
        <v>15087</v>
      </c>
      <c r="BW4" s="101">
        <v>15390</v>
      </c>
      <c r="BX4" s="101">
        <v>16980</v>
      </c>
      <c r="BY4" s="101">
        <v>17592</v>
      </c>
      <c r="BZ4" s="101">
        <v>18518</v>
      </c>
      <c r="CA4" s="101">
        <v>18069</v>
      </c>
      <c r="CB4" s="101">
        <v>18331</v>
      </c>
      <c r="CC4" s="101">
        <v>17730</v>
      </c>
      <c r="CD4" s="101">
        <v>17444</v>
      </c>
      <c r="CE4" s="101">
        <v>17533</v>
      </c>
      <c r="CF4" s="101">
        <v>17987</v>
      </c>
      <c r="CG4" s="101">
        <v>17144</v>
      </c>
      <c r="CH4" s="101">
        <v>17954</v>
      </c>
      <c r="CI4" s="101">
        <v>18291</v>
      </c>
      <c r="CJ4" s="101">
        <v>20396</v>
      </c>
    </row>
    <row r="5" spans="1:88" ht="14.45" customHeight="1" x14ac:dyDescent="0.25">
      <c r="A5" s="101" t="s">
        <v>215</v>
      </c>
      <c r="B5" s="6"/>
      <c r="C5" s="101" t="s">
        <v>215</v>
      </c>
      <c r="D5" s="101" t="s">
        <v>216</v>
      </c>
      <c r="E5" s="101">
        <v>294</v>
      </c>
      <c r="F5" s="101">
        <v>145</v>
      </c>
      <c r="G5" s="101">
        <v>88</v>
      </c>
      <c r="H5" s="101">
        <v>50256</v>
      </c>
      <c r="I5" s="101">
        <v>51414</v>
      </c>
      <c r="J5" s="101">
        <v>49779</v>
      </c>
      <c r="K5" s="101">
        <v>51799</v>
      </c>
      <c r="L5" s="101">
        <v>49412</v>
      </c>
      <c r="M5" s="101">
        <v>51418</v>
      </c>
      <c r="N5" s="101">
        <v>49558</v>
      </c>
      <c r="O5" s="101">
        <v>51975</v>
      </c>
      <c r="P5" s="101">
        <v>51328</v>
      </c>
      <c r="Q5" s="101">
        <v>49202</v>
      </c>
      <c r="R5" s="101">
        <v>47711</v>
      </c>
      <c r="S5" s="101">
        <v>48601</v>
      </c>
      <c r="T5" s="101">
        <v>43374</v>
      </c>
      <c r="U5" s="101">
        <v>35770</v>
      </c>
      <c r="V5" s="101">
        <v>31725</v>
      </c>
      <c r="W5" s="101">
        <v>28581</v>
      </c>
      <c r="X5" s="101">
        <v>157</v>
      </c>
      <c r="Y5" s="101">
        <v>65</v>
      </c>
      <c r="Z5" s="101">
        <v>21</v>
      </c>
      <c r="AA5" s="101">
        <v>47996</v>
      </c>
      <c r="AB5" s="101">
        <v>23166</v>
      </c>
      <c r="AC5" s="101">
        <v>24221</v>
      </c>
      <c r="AD5" s="101">
        <v>23201</v>
      </c>
      <c r="AE5" s="101">
        <v>23869</v>
      </c>
      <c r="AF5" s="101">
        <v>27551</v>
      </c>
      <c r="AG5" s="101">
        <v>19076</v>
      </c>
      <c r="AH5" s="101">
        <v>24248</v>
      </c>
      <c r="AI5" s="101">
        <v>23348</v>
      </c>
      <c r="AJ5" s="101">
        <v>18331</v>
      </c>
      <c r="AK5" s="101">
        <v>21128</v>
      </c>
      <c r="AL5" s="101">
        <v>22569</v>
      </c>
      <c r="AM5" s="101">
        <v>24181</v>
      </c>
      <c r="AN5" s="101">
        <v>89</v>
      </c>
      <c r="AO5" s="101">
        <v>112</v>
      </c>
      <c r="AP5" s="101">
        <v>36</v>
      </c>
      <c r="AQ5" s="101">
        <v>47413</v>
      </c>
      <c r="AR5" s="101">
        <v>45268</v>
      </c>
      <c r="AS5" s="101">
        <v>63</v>
      </c>
      <c r="AT5" s="101">
        <v>34</v>
      </c>
      <c r="AU5" s="101">
        <v>118</v>
      </c>
      <c r="AV5" s="101">
        <v>47101</v>
      </c>
      <c r="AW5" s="101">
        <v>18281</v>
      </c>
      <c r="AX5" s="101">
        <v>19506</v>
      </c>
      <c r="AY5" s="101">
        <v>20080</v>
      </c>
      <c r="AZ5" s="101">
        <v>24664</v>
      </c>
      <c r="BA5" s="101">
        <v>28313</v>
      </c>
      <c r="BB5" s="101">
        <v>25112</v>
      </c>
      <c r="BC5" s="101">
        <v>18981</v>
      </c>
      <c r="BD5" s="101">
        <v>20748</v>
      </c>
      <c r="BE5" s="101">
        <v>21</v>
      </c>
      <c r="BF5" s="101">
        <v>231</v>
      </c>
      <c r="BG5" s="101">
        <v>116</v>
      </c>
      <c r="BH5" s="101">
        <v>55083</v>
      </c>
      <c r="BI5" s="101">
        <v>51896</v>
      </c>
      <c r="BJ5" s="101">
        <v>112</v>
      </c>
      <c r="BK5" s="101">
        <v>139</v>
      </c>
      <c r="BL5" s="101">
        <v>88</v>
      </c>
      <c r="BM5" s="101">
        <v>51912</v>
      </c>
      <c r="BN5" s="101">
        <v>20557</v>
      </c>
      <c r="BO5" s="101">
        <v>25778</v>
      </c>
      <c r="BP5" s="101">
        <v>17311</v>
      </c>
      <c r="BQ5" s="101">
        <v>19894</v>
      </c>
      <c r="BR5" s="101">
        <v>53</v>
      </c>
      <c r="BS5" s="101">
        <v>22</v>
      </c>
      <c r="BT5" s="101">
        <v>102</v>
      </c>
      <c r="BU5" s="101">
        <v>41930</v>
      </c>
      <c r="BV5" s="101">
        <v>40572</v>
      </c>
      <c r="BW5" s="101">
        <v>42750</v>
      </c>
      <c r="BX5" s="101">
        <v>47174</v>
      </c>
      <c r="BY5" s="101">
        <v>50381</v>
      </c>
      <c r="BZ5" s="101">
        <v>52786</v>
      </c>
      <c r="CA5" s="101">
        <v>50419</v>
      </c>
      <c r="CB5" s="101">
        <v>52137</v>
      </c>
      <c r="CC5" s="101">
        <v>50655</v>
      </c>
      <c r="CD5" s="101">
        <v>49790</v>
      </c>
      <c r="CE5" s="101">
        <v>49124</v>
      </c>
      <c r="CF5" s="101">
        <v>49287</v>
      </c>
      <c r="CG5" s="101">
        <v>47376</v>
      </c>
      <c r="CH5" s="101">
        <v>41195</v>
      </c>
      <c r="CI5" s="101">
        <v>36689</v>
      </c>
      <c r="CJ5" s="101">
        <v>34185</v>
      </c>
    </row>
    <row r="6" spans="1:88" ht="14.45" customHeight="1" x14ac:dyDescent="0.25">
      <c r="A6" s="101" t="s">
        <v>217</v>
      </c>
      <c r="B6" s="6"/>
      <c r="C6" s="101" t="s">
        <v>217</v>
      </c>
      <c r="D6" s="101" t="s">
        <v>218</v>
      </c>
      <c r="E6" s="101">
        <v>294</v>
      </c>
      <c r="F6" s="101">
        <v>145</v>
      </c>
      <c r="G6" s="101">
        <v>88</v>
      </c>
      <c r="H6" s="101">
        <v>50256</v>
      </c>
      <c r="I6" s="101">
        <v>51414</v>
      </c>
      <c r="J6" s="101">
        <v>49779</v>
      </c>
      <c r="K6" s="101">
        <v>51799</v>
      </c>
      <c r="L6" s="101">
        <v>49412</v>
      </c>
      <c r="M6" s="101">
        <v>51418</v>
      </c>
      <c r="N6" s="101">
        <v>49558</v>
      </c>
      <c r="O6" s="101">
        <v>51975</v>
      </c>
      <c r="P6" s="101">
        <v>51328</v>
      </c>
      <c r="Q6" s="101">
        <v>49202</v>
      </c>
      <c r="R6" s="101">
        <v>47711</v>
      </c>
      <c r="S6" s="101">
        <v>48601</v>
      </c>
      <c r="T6" s="101">
        <v>43374</v>
      </c>
      <c r="U6" s="101">
        <v>35770</v>
      </c>
      <c r="V6" s="101">
        <v>31725</v>
      </c>
      <c r="W6" s="101">
        <v>28581</v>
      </c>
      <c r="X6" s="101">
        <v>157</v>
      </c>
      <c r="Y6" s="101">
        <v>65</v>
      </c>
      <c r="Z6" s="101">
        <v>21</v>
      </c>
      <c r="AA6" s="101">
        <v>47996</v>
      </c>
      <c r="AB6" s="101">
        <v>23166</v>
      </c>
      <c r="AC6" s="101">
        <v>24221</v>
      </c>
      <c r="AD6" s="101">
        <v>23201</v>
      </c>
      <c r="AE6" s="101">
        <v>23869</v>
      </c>
      <c r="AF6" s="101">
        <v>27551</v>
      </c>
      <c r="AG6" s="101">
        <v>19076</v>
      </c>
      <c r="AH6" s="101">
        <v>24248</v>
      </c>
      <c r="AI6" s="101">
        <v>23348</v>
      </c>
      <c r="AJ6" s="101">
        <v>18331</v>
      </c>
      <c r="AK6" s="101">
        <v>21128</v>
      </c>
      <c r="AL6" s="101">
        <v>22569</v>
      </c>
      <c r="AM6" s="101">
        <v>24181</v>
      </c>
      <c r="AN6" s="101">
        <v>89</v>
      </c>
      <c r="AO6" s="101">
        <v>112</v>
      </c>
      <c r="AP6" s="101">
        <v>36</v>
      </c>
      <c r="AQ6" s="101">
        <v>47413</v>
      </c>
      <c r="AR6" s="101">
        <v>45268</v>
      </c>
      <c r="AS6" s="101">
        <v>63</v>
      </c>
      <c r="AT6" s="101">
        <v>34</v>
      </c>
      <c r="AU6" s="101">
        <v>118</v>
      </c>
      <c r="AV6" s="101">
        <v>47101</v>
      </c>
      <c r="AW6" s="101">
        <v>18281</v>
      </c>
      <c r="AX6" s="101">
        <v>19506</v>
      </c>
      <c r="AY6" s="101">
        <v>20080</v>
      </c>
      <c r="AZ6" s="101">
        <v>24664</v>
      </c>
      <c r="BA6" s="101">
        <v>28313</v>
      </c>
      <c r="BB6" s="101">
        <v>25112</v>
      </c>
      <c r="BC6" s="101">
        <v>18981</v>
      </c>
      <c r="BD6" s="101">
        <v>20748</v>
      </c>
      <c r="BE6" s="101">
        <v>21</v>
      </c>
      <c r="BF6" s="101">
        <v>231</v>
      </c>
      <c r="BG6" s="101">
        <v>116</v>
      </c>
      <c r="BH6" s="101">
        <v>55083</v>
      </c>
      <c r="BI6" s="101">
        <v>51896</v>
      </c>
      <c r="BJ6" s="101">
        <v>112</v>
      </c>
      <c r="BK6" s="101">
        <v>139</v>
      </c>
      <c r="BL6" s="101">
        <v>88</v>
      </c>
      <c r="BM6" s="101">
        <v>51912</v>
      </c>
      <c r="BN6" s="101">
        <v>20557</v>
      </c>
      <c r="BO6" s="101">
        <v>25778</v>
      </c>
      <c r="BP6" s="101">
        <v>17311</v>
      </c>
      <c r="BQ6" s="101">
        <v>19894</v>
      </c>
      <c r="BR6" s="101">
        <v>53</v>
      </c>
      <c r="BS6" s="101">
        <v>22</v>
      </c>
      <c r="BT6" s="101">
        <v>102</v>
      </c>
      <c r="BU6" s="101">
        <v>41930</v>
      </c>
      <c r="BV6" s="101">
        <v>40572</v>
      </c>
      <c r="BW6" s="101">
        <v>42750</v>
      </c>
      <c r="BX6" s="101">
        <v>47174</v>
      </c>
      <c r="BY6" s="101">
        <v>50381</v>
      </c>
      <c r="BZ6" s="101">
        <v>52786</v>
      </c>
      <c r="CA6" s="101">
        <v>50419</v>
      </c>
      <c r="CB6" s="101">
        <v>52137</v>
      </c>
      <c r="CC6" s="101">
        <v>50655</v>
      </c>
      <c r="CD6" s="101">
        <v>49790</v>
      </c>
      <c r="CE6" s="101">
        <v>49124</v>
      </c>
      <c r="CF6" s="101">
        <v>49287</v>
      </c>
      <c r="CG6" s="101">
        <v>47376</v>
      </c>
      <c r="CH6" s="101">
        <v>41195</v>
      </c>
      <c r="CI6" s="101">
        <v>36689</v>
      </c>
      <c r="CJ6" s="101">
        <v>34185</v>
      </c>
    </row>
    <row r="7" spans="1:88" ht="14.45" customHeight="1" x14ac:dyDescent="0.25">
      <c r="A7" s="101" t="s">
        <v>219</v>
      </c>
      <c r="B7" s="6"/>
      <c r="C7" s="101" t="s">
        <v>219</v>
      </c>
      <c r="D7" s="101" t="s">
        <v>220</v>
      </c>
      <c r="E7" s="101">
        <v>3</v>
      </c>
      <c r="F7" s="101">
        <v>2</v>
      </c>
      <c r="G7" s="101">
        <v>9</v>
      </c>
      <c r="H7" s="101">
        <v>41696</v>
      </c>
      <c r="I7" s="101">
        <v>42792</v>
      </c>
      <c r="J7" s="101">
        <v>40644</v>
      </c>
      <c r="K7" s="101">
        <v>43904</v>
      </c>
      <c r="L7" s="101">
        <v>41562</v>
      </c>
      <c r="M7" s="101">
        <v>43446</v>
      </c>
      <c r="N7" s="101">
        <v>41570</v>
      </c>
      <c r="O7" s="101">
        <v>43607</v>
      </c>
      <c r="P7" s="101">
        <v>43019</v>
      </c>
      <c r="Q7" s="101">
        <v>42023</v>
      </c>
      <c r="R7" s="101">
        <v>41656</v>
      </c>
      <c r="S7" s="101">
        <v>44671</v>
      </c>
      <c r="T7" s="101">
        <v>44049</v>
      </c>
      <c r="U7" s="101">
        <v>42722</v>
      </c>
      <c r="V7" s="101">
        <v>41877</v>
      </c>
      <c r="W7" s="101">
        <v>40940</v>
      </c>
      <c r="X7" s="101">
        <v>16</v>
      </c>
      <c r="Y7" s="101">
        <v>8</v>
      </c>
      <c r="Z7" s="101">
        <v>4</v>
      </c>
      <c r="AA7" s="101">
        <v>42398</v>
      </c>
      <c r="AB7" s="101">
        <v>7752</v>
      </c>
      <c r="AC7" s="101">
        <v>12851</v>
      </c>
      <c r="AD7" s="101">
        <v>12109</v>
      </c>
      <c r="AE7" s="101">
        <v>12318</v>
      </c>
      <c r="AF7" s="101">
        <v>12272</v>
      </c>
      <c r="AG7" s="101">
        <v>9192</v>
      </c>
      <c r="AH7" s="101">
        <v>11505</v>
      </c>
      <c r="AI7" s="101">
        <v>11620</v>
      </c>
      <c r="AJ7" s="101">
        <v>8074</v>
      </c>
      <c r="AK7" s="101">
        <v>8740</v>
      </c>
      <c r="AL7" s="101">
        <v>10181</v>
      </c>
      <c r="AM7" s="101">
        <v>11815</v>
      </c>
      <c r="AN7" s="101">
        <v>16</v>
      </c>
      <c r="AO7" s="101">
        <v>13</v>
      </c>
      <c r="AP7" s="101">
        <v>7</v>
      </c>
      <c r="AQ7" s="101">
        <v>43225</v>
      </c>
      <c r="AR7" s="101">
        <v>45139</v>
      </c>
      <c r="AS7" s="101">
        <v>39</v>
      </c>
      <c r="AT7" s="101">
        <v>11</v>
      </c>
      <c r="AU7" s="101">
        <v>11</v>
      </c>
      <c r="AV7" s="101">
        <v>43436</v>
      </c>
      <c r="AW7" s="101">
        <v>10106</v>
      </c>
      <c r="AX7" s="101">
        <v>10652</v>
      </c>
      <c r="AY7" s="101">
        <v>8468</v>
      </c>
      <c r="AZ7" s="101">
        <v>10955</v>
      </c>
      <c r="BA7" s="101">
        <v>13745</v>
      </c>
      <c r="BB7" s="101">
        <v>9091</v>
      </c>
      <c r="BC7" s="101">
        <v>8870</v>
      </c>
      <c r="BD7" s="101">
        <v>10586</v>
      </c>
      <c r="BE7" s="101">
        <v>30</v>
      </c>
      <c r="BF7" s="101">
        <v>9</v>
      </c>
      <c r="BG7" s="101">
        <v>12</v>
      </c>
      <c r="BH7" s="101">
        <v>43736</v>
      </c>
      <c r="BI7" s="101">
        <v>44808</v>
      </c>
      <c r="BJ7" s="101">
        <v>41</v>
      </c>
      <c r="BK7" s="101">
        <v>12</v>
      </c>
      <c r="BL7" s="101">
        <v>23</v>
      </c>
      <c r="BM7" s="101">
        <v>42870</v>
      </c>
      <c r="BN7" s="101">
        <v>10129</v>
      </c>
      <c r="BO7" s="101">
        <v>13719</v>
      </c>
      <c r="BP7" s="101">
        <v>8543</v>
      </c>
      <c r="BQ7" s="101">
        <v>12308</v>
      </c>
      <c r="BR7" s="101">
        <v>10</v>
      </c>
      <c r="BS7" s="101">
        <v>22</v>
      </c>
      <c r="BT7" s="101">
        <v>6</v>
      </c>
      <c r="BU7" s="101">
        <v>41814</v>
      </c>
      <c r="BV7" s="101">
        <v>42373</v>
      </c>
      <c r="BW7" s="101">
        <v>40702</v>
      </c>
      <c r="BX7" s="101">
        <v>43317</v>
      </c>
      <c r="BY7" s="101">
        <v>42120</v>
      </c>
      <c r="BZ7" s="101">
        <v>44234</v>
      </c>
      <c r="CA7" s="101">
        <v>42074</v>
      </c>
      <c r="CB7" s="101">
        <v>43520</v>
      </c>
      <c r="CC7" s="101">
        <v>44002</v>
      </c>
      <c r="CD7" s="101">
        <v>42409</v>
      </c>
      <c r="CE7" s="101">
        <v>41923</v>
      </c>
      <c r="CF7" s="101">
        <v>44457</v>
      </c>
      <c r="CG7" s="101">
        <v>43446</v>
      </c>
      <c r="CH7" s="101">
        <v>42340</v>
      </c>
      <c r="CI7" s="101">
        <v>41644</v>
      </c>
      <c r="CJ7" s="101">
        <v>40697</v>
      </c>
    </row>
    <row r="8" spans="1:88" ht="14.45" customHeight="1" x14ac:dyDescent="0.25">
      <c r="A8" s="101" t="s">
        <v>30</v>
      </c>
      <c r="B8" s="6"/>
      <c r="C8" s="101" t="s">
        <v>30</v>
      </c>
      <c r="D8" s="101" t="s">
        <v>221</v>
      </c>
      <c r="E8" s="101">
        <v>1</v>
      </c>
      <c r="F8" s="101">
        <v>0</v>
      </c>
      <c r="G8" s="101">
        <v>4</v>
      </c>
      <c r="H8" s="101">
        <v>1998</v>
      </c>
      <c r="I8" s="101">
        <v>2090</v>
      </c>
      <c r="J8" s="101">
        <v>1986</v>
      </c>
      <c r="K8" s="101">
        <v>2114</v>
      </c>
      <c r="L8" s="101">
        <v>2180</v>
      </c>
      <c r="M8" s="101">
        <v>2319</v>
      </c>
      <c r="N8" s="101">
        <v>2097</v>
      </c>
      <c r="O8" s="101">
        <v>2303</v>
      </c>
      <c r="P8" s="101">
        <v>2301</v>
      </c>
      <c r="Q8" s="101">
        <v>2109</v>
      </c>
      <c r="R8" s="101">
        <v>2233</v>
      </c>
      <c r="S8" s="101">
        <v>2300</v>
      </c>
      <c r="T8" s="101">
        <v>2131</v>
      </c>
      <c r="U8" s="101">
        <v>2188</v>
      </c>
      <c r="V8" s="101">
        <v>2138</v>
      </c>
      <c r="W8" s="101">
        <v>2105</v>
      </c>
      <c r="X8" s="101">
        <v>1</v>
      </c>
      <c r="Y8" s="101">
        <v>0</v>
      </c>
      <c r="Z8" s="101">
        <v>1</v>
      </c>
      <c r="AA8" s="101">
        <v>978</v>
      </c>
      <c r="AB8" s="101">
        <v>1023</v>
      </c>
      <c r="AC8" s="101">
        <v>1507</v>
      </c>
      <c r="AD8" s="101">
        <v>985</v>
      </c>
      <c r="AE8" s="101">
        <v>1086</v>
      </c>
      <c r="AF8" s="101">
        <v>1055</v>
      </c>
      <c r="AG8" s="101">
        <v>748</v>
      </c>
      <c r="AH8" s="101">
        <v>1081</v>
      </c>
      <c r="AI8" s="101">
        <v>1048</v>
      </c>
      <c r="AJ8" s="101">
        <v>732</v>
      </c>
      <c r="AK8" s="101">
        <v>828</v>
      </c>
      <c r="AL8" s="101">
        <v>1174</v>
      </c>
      <c r="AM8" s="101">
        <v>1102</v>
      </c>
      <c r="AN8" s="101">
        <v>0</v>
      </c>
      <c r="AO8" s="101">
        <v>4</v>
      </c>
      <c r="AP8" s="101">
        <v>4</v>
      </c>
      <c r="AQ8" s="101">
        <v>2462</v>
      </c>
      <c r="AR8" s="101">
        <v>2431</v>
      </c>
      <c r="AS8" s="101">
        <v>1</v>
      </c>
      <c r="AT8" s="101">
        <v>1</v>
      </c>
      <c r="AU8" s="101">
        <v>0</v>
      </c>
      <c r="AV8" s="101">
        <v>2472</v>
      </c>
      <c r="AW8" s="101">
        <v>645</v>
      </c>
      <c r="AX8" s="101">
        <v>854</v>
      </c>
      <c r="AY8" s="101">
        <v>1073</v>
      </c>
      <c r="AZ8" s="101">
        <v>1187</v>
      </c>
      <c r="BA8" s="101">
        <v>985</v>
      </c>
      <c r="BB8" s="101">
        <v>1055</v>
      </c>
      <c r="BC8" s="101">
        <v>1994</v>
      </c>
      <c r="BD8" s="101">
        <v>970</v>
      </c>
      <c r="BE8" s="101">
        <v>1</v>
      </c>
      <c r="BF8" s="101">
        <v>1</v>
      </c>
      <c r="BG8" s="101">
        <v>1</v>
      </c>
      <c r="BH8" s="101">
        <v>2679</v>
      </c>
      <c r="BI8" s="101">
        <v>2852</v>
      </c>
      <c r="BJ8" s="101">
        <v>1</v>
      </c>
      <c r="BK8" s="101">
        <v>2</v>
      </c>
      <c r="BL8" s="101">
        <v>1</v>
      </c>
      <c r="BM8" s="101">
        <v>2970</v>
      </c>
      <c r="BN8" s="101">
        <v>1080</v>
      </c>
      <c r="BO8" s="101">
        <v>944</v>
      </c>
      <c r="BP8" s="101">
        <v>1959</v>
      </c>
      <c r="BQ8" s="101">
        <v>979</v>
      </c>
      <c r="BR8" s="101">
        <v>0</v>
      </c>
      <c r="BS8" s="101">
        <v>2</v>
      </c>
      <c r="BT8" s="101">
        <v>1</v>
      </c>
      <c r="BU8" s="101">
        <v>2873</v>
      </c>
      <c r="BV8" s="101">
        <v>2817</v>
      </c>
      <c r="BW8" s="101">
        <v>2661</v>
      </c>
      <c r="BX8" s="101">
        <v>2721</v>
      </c>
      <c r="BY8" s="101">
        <v>2889</v>
      </c>
      <c r="BZ8" s="101">
        <v>2920</v>
      </c>
      <c r="CA8" s="101">
        <v>2576</v>
      </c>
      <c r="CB8" s="101">
        <v>2747</v>
      </c>
      <c r="CC8" s="101">
        <v>2731</v>
      </c>
      <c r="CD8" s="101">
        <v>2474</v>
      </c>
      <c r="CE8" s="101">
        <v>2686</v>
      </c>
      <c r="CF8" s="101">
        <v>2675</v>
      </c>
      <c r="CG8" s="101">
        <v>2435</v>
      </c>
      <c r="CH8" s="101">
        <v>2330</v>
      </c>
      <c r="CI8" s="101">
        <v>2256</v>
      </c>
      <c r="CJ8" s="101">
        <v>2176</v>
      </c>
    </row>
    <row r="9" spans="1:88" ht="14.45" customHeight="1" x14ac:dyDescent="0.25">
      <c r="A9" s="101" t="s">
        <v>31</v>
      </c>
      <c r="B9" s="6"/>
      <c r="C9" s="101" t="s">
        <v>31</v>
      </c>
      <c r="D9" s="101" t="s">
        <v>77</v>
      </c>
      <c r="E9" s="101">
        <v>8</v>
      </c>
      <c r="F9" s="101">
        <v>2</v>
      </c>
      <c r="G9" s="101">
        <v>10</v>
      </c>
      <c r="H9" s="101">
        <v>129677</v>
      </c>
      <c r="I9" s="101">
        <v>130022</v>
      </c>
      <c r="J9" s="101">
        <v>123833</v>
      </c>
      <c r="K9" s="101">
        <v>136276</v>
      </c>
      <c r="L9" s="101">
        <v>126810</v>
      </c>
      <c r="M9" s="101">
        <v>132438</v>
      </c>
      <c r="N9" s="101">
        <v>126881</v>
      </c>
      <c r="O9" s="101">
        <v>129041</v>
      </c>
      <c r="P9" s="101">
        <v>130658</v>
      </c>
      <c r="Q9" s="101">
        <v>124569</v>
      </c>
      <c r="R9" s="101">
        <v>126463</v>
      </c>
      <c r="S9" s="101">
        <v>130576</v>
      </c>
      <c r="T9" s="101">
        <v>128388</v>
      </c>
      <c r="U9" s="101">
        <v>113163</v>
      </c>
      <c r="V9" s="101">
        <v>103713</v>
      </c>
      <c r="W9" s="101">
        <v>95389</v>
      </c>
      <c r="X9" s="101">
        <v>4</v>
      </c>
      <c r="Y9" s="101">
        <v>2</v>
      </c>
      <c r="Z9" s="101">
        <v>3</v>
      </c>
      <c r="AA9" s="101">
        <v>121064</v>
      </c>
      <c r="AB9" s="101">
        <v>75983</v>
      </c>
      <c r="AC9" s="101">
        <v>77311</v>
      </c>
      <c r="AD9" s="101">
        <v>79757</v>
      </c>
      <c r="AE9" s="101">
        <v>71779</v>
      </c>
      <c r="AF9" s="101">
        <v>83840</v>
      </c>
      <c r="AG9" s="101">
        <v>72285</v>
      </c>
      <c r="AH9" s="101">
        <v>80021</v>
      </c>
      <c r="AI9" s="101">
        <v>79307</v>
      </c>
      <c r="AJ9" s="101">
        <v>62953</v>
      </c>
      <c r="AK9" s="101">
        <v>77220</v>
      </c>
      <c r="AL9" s="101">
        <v>76399</v>
      </c>
      <c r="AM9" s="101">
        <v>85075</v>
      </c>
      <c r="AN9" s="101">
        <v>6</v>
      </c>
      <c r="AO9" s="101">
        <v>5</v>
      </c>
      <c r="AP9" s="101">
        <v>4</v>
      </c>
      <c r="AQ9" s="101">
        <v>124846</v>
      </c>
      <c r="AR9" s="101">
        <v>131065</v>
      </c>
      <c r="AS9" s="101">
        <v>18</v>
      </c>
      <c r="AT9" s="101">
        <v>5</v>
      </c>
      <c r="AU9" s="101">
        <v>2</v>
      </c>
      <c r="AV9" s="101">
        <v>121112</v>
      </c>
      <c r="AW9" s="101">
        <v>73683</v>
      </c>
      <c r="AX9" s="101">
        <v>49364</v>
      </c>
      <c r="AY9" s="101">
        <v>76191</v>
      </c>
      <c r="AZ9" s="101">
        <v>72209</v>
      </c>
      <c r="BA9" s="101">
        <v>94451</v>
      </c>
      <c r="BB9" s="101">
        <v>90593</v>
      </c>
      <c r="BC9" s="101">
        <v>66384</v>
      </c>
      <c r="BD9" s="101">
        <v>83733</v>
      </c>
      <c r="BE9" s="101">
        <v>7</v>
      </c>
      <c r="BF9" s="101">
        <v>1</v>
      </c>
      <c r="BG9" s="101">
        <v>2</v>
      </c>
      <c r="BH9" s="101">
        <v>148284</v>
      </c>
      <c r="BI9" s="101">
        <v>145286</v>
      </c>
      <c r="BJ9" s="101">
        <v>12</v>
      </c>
      <c r="BK9" s="101">
        <v>4</v>
      </c>
      <c r="BL9" s="101">
        <v>11</v>
      </c>
      <c r="BM9" s="101">
        <v>136765</v>
      </c>
      <c r="BN9" s="101">
        <v>83925</v>
      </c>
      <c r="BO9" s="101">
        <v>94841</v>
      </c>
      <c r="BP9" s="101">
        <v>66186</v>
      </c>
      <c r="BQ9" s="101">
        <v>64139</v>
      </c>
      <c r="BR9" s="101">
        <v>18</v>
      </c>
      <c r="BS9" s="101">
        <v>6</v>
      </c>
      <c r="BT9" s="101">
        <v>5</v>
      </c>
      <c r="BU9" s="101">
        <v>107872</v>
      </c>
      <c r="BV9" s="101">
        <v>104269</v>
      </c>
      <c r="BW9" s="101">
        <v>113421</v>
      </c>
      <c r="BX9" s="101">
        <v>131615</v>
      </c>
      <c r="BY9" s="101">
        <v>141805</v>
      </c>
      <c r="BZ9" s="101">
        <v>141111</v>
      </c>
      <c r="CA9" s="101">
        <v>135509</v>
      </c>
      <c r="CB9" s="101">
        <v>137277</v>
      </c>
      <c r="CC9" s="101">
        <v>136037</v>
      </c>
      <c r="CD9" s="101">
        <v>140101</v>
      </c>
      <c r="CE9" s="101">
        <v>134544</v>
      </c>
      <c r="CF9" s="101">
        <v>139503</v>
      </c>
      <c r="CG9" s="101">
        <v>135778</v>
      </c>
      <c r="CH9" s="101">
        <v>124236</v>
      </c>
      <c r="CI9" s="101">
        <v>116097</v>
      </c>
      <c r="CJ9" s="101">
        <v>107080</v>
      </c>
    </row>
    <row r="10" spans="1:88" ht="14.45" customHeight="1" x14ac:dyDescent="0.25">
      <c r="A10" s="101" t="s">
        <v>34</v>
      </c>
      <c r="B10" s="6"/>
      <c r="C10" s="101" t="s">
        <v>34</v>
      </c>
      <c r="D10" s="101" t="s">
        <v>78</v>
      </c>
      <c r="E10" s="101">
        <v>1</v>
      </c>
      <c r="F10" s="101">
        <v>1</v>
      </c>
      <c r="G10" s="101">
        <v>1</v>
      </c>
      <c r="H10" s="101">
        <v>19474</v>
      </c>
      <c r="I10" s="101">
        <v>19488</v>
      </c>
      <c r="J10" s="101">
        <v>18421</v>
      </c>
      <c r="K10" s="101">
        <v>19720</v>
      </c>
      <c r="L10" s="101">
        <v>18999</v>
      </c>
      <c r="M10" s="101">
        <v>19925</v>
      </c>
      <c r="N10" s="101">
        <v>18753</v>
      </c>
      <c r="O10" s="101">
        <v>19691</v>
      </c>
      <c r="P10" s="101">
        <v>19829</v>
      </c>
      <c r="Q10" s="101">
        <v>19231</v>
      </c>
      <c r="R10" s="101">
        <v>18609</v>
      </c>
      <c r="S10" s="101">
        <v>19732</v>
      </c>
      <c r="T10" s="101">
        <v>18511</v>
      </c>
      <c r="U10" s="101">
        <v>16772</v>
      </c>
      <c r="V10" s="101">
        <v>15857</v>
      </c>
      <c r="W10" s="101">
        <v>14955</v>
      </c>
      <c r="X10" s="101">
        <v>3</v>
      </c>
      <c r="Y10" s="101">
        <v>1</v>
      </c>
      <c r="Z10" s="101">
        <v>4</v>
      </c>
      <c r="AA10" s="101">
        <v>20059</v>
      </c>
      <c r="AB10" s="101">
        <v>8886</v>
      </c>
      <c r="AC10" s="101">
        <v>9047</v>
      </c>
      <c r="AD10" s="101">
        <v>7767</v>
      </c>
      <c r="AE10" s="101">
        <v>8763</v>
      </c>
      <c r="AF10" s="101">
        <v>9075</v>
      </c>
      <c r="AG10" s="101">
        <v>6756</v>
      </c>
      <c r="AH10" s="101">
        <v>9104</v>
      </c>
      <c r="AI10" s="101">
        <v>6881</v>
      </c>
      <c r="AJ10" s="101">
        <v>6272</v>
      </c>
      <c r="AK10" s="101">
        <v>4869</v>
      </c>
      <c r="AL10" s="101">
        <v>5876</v>
      </c>
      <c r="AM10" s="101">
        <v>7158</v>
      </c>
      <c r="AN10" s="101">
        <v>2</v>
      </c>
      <c r="AO10" s="101">
        <v>3</v>
      </c>
      <c r="AP10" s="101">
        <v>1</v>
      </c>
      <c r="AQ10" s="101">
        <v>19464</v>
      </c>
      <c r="AR10" s="101">
        <v>19552</v>
      </c>
      <c r="AS10" s="101">
        <v>3</v>
      </c>
      <c r="AT10" s="101">
        <v>5</v>
      </c>
      <c r="AU10" s="101">
        <v>2</v>
      </c>
      <c r="AV10" s="101">
        <v>19713</v>
      </c>
      <c r="AW10" s="101">
        <v>6279</v>
      </c>
      <c r="AX10" s="101">
        <v>5487</v>
      </c>
      <c r="AY10" s="101">
        <v>6592</v>
      </c>
      <c r="AZ10" s="101">
        <v>7565</v>
      </c>
      <c r="BA10" s="101">
        <v>8286</v>
      </c>
      <c r="BB10" s="101">
        <v>7115</v>
      </c>
      <c r="BC10" s="101">
        <v>5619</v>
      </c>
      <c r="BD10" s="101">
        <v>6748</v>
      </c>
      <c r="BE10" s="101">
        <v>1</v>
      </c>
      <c r="BF10" s="101">
        <v>2</v>
      </c>
      <c r="BG10" s="101">
        <v>3</v>
      </c>
      <c r="BH10" s="101">
        <v>19384</v>
      </c>
      <c r="BI10" s="101">
        <v>19845</v>
      </c>
      <c r="BJ10" s="101">
        <v>2</v>
      </c>
      <c r="BK10" s="101">
        <v>7</v>
      </c>
      <c r="BL10" s="101">
        <v>1</v>
      </c>
      <c r="BM10" s="101">
        <v>19062</v>
      </c>
      <c r="BN10" s="101">
        <v>6734</v>
      </c>
      <c r="BO10" s="101">
        <v>7940</v>
      </c>
      <c r="BP10" s="101">
        <v>4550</v>
      </c>
      <c r="BQ10" s="101">
        <v>5343</v>
      </c>
      <c r="BR10" s="101">
        <v>2</v>
      </c>
      <c r="BS10" s="101">
        <v>2</v>
      </c>
      <c r="BT10" s="101">
        <v>1</v>
      </c>
      <c r="BU10" s="101">
        <v>19154</v>
      </c>
      <c r="BV10" s="101">
        <v>19092</v>
      </c>
      <c r="BW10" s="101">
        <v>18355</v>
      </c>
      <c r="BX10" s="101">
        <v>19735</v>
      </c>
      <c r="BY10" s="101">
        <v>19343</v>
      </c>
      <c r="BZ10" s="101">
        <v>20268</v>
      </c>
      <c r="CA10" s="101">
        <v>19217</v>
      </c>
      <c r="CB10" s="101">
        <v>19745</v>
      </c>
      <c r="CC10" s="101">
        <v>19772</v>
      </c>
      <c r="CD10" s="101">
        <v>19499</v>
      </c>
      <c r="CE10" s="101">
        <v>19104</v>
      </c>
      <c r="CF10" s="101">
        <v>19958</v>
      </c>
      <c r="CG10" s="101">
        <v>18715</v>
      </c>
      <c r="CH10" s="101">
        <v>17311</v>
      </c>
      <c r="CI10" s="101">
        <v>16333</v>
      </c>
      <c r="CJ10" s="101">
        <v>15359</v>
      </c>
    </row>
    <row r="11" spans="1:88" ht="14.45" customHeight="1" x14ac:dyDescent="0.25">
      <c r="A11" s="101" t="s">
        <v>5</v>
      </c>
      <c r="B11" s="6"/>
      <c r="C11" s="101" t="s">
        <v>5</v>
      </c>
      <c r="D11" s="101" t="s">
        <v>20</v>
      </c>
      <c r="E11" s="101">
        <v>2</v>
      </c>
      <c r="F11" s="101">
        <v>4</v>
      </c>
      <c r="G11" s="101">
        <v>4</v>
      </c>
      <c r="H11" s="101">
        <v>27678</v>
      </c>
      <c r="I11" s="101">
        <v>28031</v>
      </c>
      <c r="J11" s="101">
        <v>26571</v>
      </c>
      <c r="K11" s="101">
        <v>28285</v>
      </c>
      <c r="L11" s="101">
        <v>27501</v>
      </c>
      <c r="M11" s="101">
        <v>28679</v>
      </c>
      <c r="N11" s="101">
        <v>27619</v>
      </c>
      <c r="O11" s="101">
        <v>28410</v>
      </c>
      <c r="P11" s="101">
        <v>27181</v>
      </c>
      <c r="Q11" s="101">
        <v>28061</v>
      </c>
      <c r="R11" s="101">
        <v>27617</v>
      </c>
      <c r="S11" s="101">
        <v>29397</v>
      </c>
      <c r="T11" s="101">
        <v>29048</v>
      </c>
      <c r="U11" s="101">
        <v>29121</v>
      </c>
      <c r="V11" s="101">
        <v>28316</v>
      </c>
      <c r="W11" s="101">
        <v>27987</v>
      </c>
      <c r="X11" s="101">
        <v>2</v>
      </c>
      <c r="Y11" s="101">
        <v>6</v>
      </c>
      <c r="Z11" s="101">
        <v>5</v>
      </c>
      <c r="AA11" s="101">
        <v>28356</v>
      </c>
      <c r="AB11" s="101">
        <v>5212</v>
      </c>
      <c r="AC11" s="101">
        <v>7764</v>
      </c>
      <c r="AD11" s="101">
        <v>7307</v>
      </c>
      <c r="AE11" s="101">
        <v>7290</v>
      </c>
      <c r="AF11" s="101">
        <v>7083</v>
      </c>
      <c r="AG11" s="101">
        <v>5208</v>
      </c>
      <c r="AH11" s="101">
        <v>6315</v>
      </c>
      <c r="AI11" s="101">
        <v>6161</v>
      </c>
      <c r="AJ11" s="101">
        <v>4884</v>
      </c>
      <c r="AK11" s="101">
        <v>5652</v>
      </c>
      <c r="AL11" s="101">
        <v>6167</v>
      </c>
      <c r="AM11" s="101">
        <v>7683</v>
      </c>
      <c r="AN11" s="101">
        <v>2</v>
      </c>
      <c r="AO11" s="101">
        <v>1</v>
      </c>
      <c r="AP11" s="101">
        <v>3</v>
      </c>
      <c r="AQ11" s="101">
        <v>28061</v>
      </c>
      <c r="AR11" s="101">
        <v>29704</v>
      </c>
      <c r="AS11" s="101">
        <v>3</v>
      </c>
      <c r="AT11" s="101">
        <v>2</v>
      </c>
      <c r="AU11" s="101">
        <v>1</v>
      </c>
      <c r="AV11" s="101">
        <v>27506</v>
      </c>
      <c r="AW11" s="101">
        <v>5308</v>
      </c>
      <c r="AX11" s="101">
        <v>6717</v>
      </c>
      <c r="AY11" s="101">
        <v>4761</v>
      </c>
      <c r="AZ11" s="101">
        <v>6988</v>
      </c>
      <c r="BA11" s="101">
        <v>7805</v>
      </c>
      <c r="BB11" s="101">
        <v>5728</v>
      </c>
      <c r="BC11" s="101">
        <v>6191</v>
      </c>
      <c r="BD11" s="101">
        <v>6684</v>
      </c>
      <c r="BE11" s="101">
        <v>5</v>
      </c>
      <c r="BF11" s="101">
        <v>3</v>
      </c>
      <c r="BG11" s="101">
        <v>4</v>
      </c>
      <c r="BH11" s="101">
        <v>27960</v>
      </c>
      <c r="BI11" s="101">
        <v>29427</v>
      </c>
      <c r="BJ11" s="101">
        <v>8</v>
      </c>
      <c r="BK11" s="101">
        <v>8</v>
      </c>
      <c r="BL11" s="101">
        <v>3</v>
      </c>
      <c r="BM11" s="101">
        <v>28498</v>
      </c>
      <c r="BN11" s="101">
        <v>6475</v>
      </c>
      <c r="BO11" s="101">
        <v>8114</v>
      </c>
      <c r="BP11" s="101">
        <v>5862</v>
      </c>
      <c r="BQ11" s="101">
        <v>8102</v>
      </c>
      <c r="BR11" s="101">
        <v>1</v>
      </c>
      <c r="BS11" s="101">
        <v>4</v>
      </c>
      <c r="BT11" s="101">
        <v>6</v>
      </c>
      <c r="BU11" s="101">
        <v>27622</v>
      </c>
      <c r="BV11" s="101">
        <v>27497</v>
      </c>
      <c r="BW11" s="101">
        <v>26196</v>
      </c>
      <c r="BX11" s="101">
        <v>28711</v>
      </c>
      <c r="BY11" s="101">
        <v>27847</v>
      </c>
      <c r="BZ11" s="101">
        <v>28640</v>
      </c>
      <c r="CA11" s="101">
        <v>27410</v>
      </c>
      <c r="CB11" s="101">
        <v>28348</v>
      </c>
      <c r="CC11" s="101">
        <v>27052</v>
      </c>
      <c r="CD11" s="101">
        <v>27673</v>
      </c>
      <c r="CE11" s="101">
        <v>27759</v>
      </c>
      <c r="CF11" s="101">
        <v>29064</v>
      </c>
      <c r="CG11" s="101">
        <v>28816</v>
      </c>
      <c r="CH11" s="101">
        <v>28555</v>
      </c>
      <c r="CI11" s="101">
        <v>28120</v>
      </c>
      <c r="CJ11" s="101">
        <v>27776</v>
      </c>
    </row>
    <row r="12" spans="1:88" ht="14.45" customHeight="1" x14ac:dyDescent="0.25">
      <c r="A12" s="101" t="s">
        <v>171</v>
      </c>
      <c r="B12" s="6"/>
      <c r="C12" s="101" t="s">
        <v>171</v>
      </c>
      <c r="D12" s="101" t="s">
        <v>222</v>
      </c>
      <c r="E12" s="101">
        <v>16</v>
      </c>
      <c r="F12" s="101">
        <v>7</v>
      </c>
      <c r="G12" s="101">
        <v>22</v>
      </c>
      <c r="H12" s="101">
        <v>17602</v>
      </c>
      <c r="I12" s="101">
        <v>18200</v>
      </c>
      <c r="J12" s="101">
        <v>17584</v>
      </c>
      <c r="K12" s="101">
        <v>18874</v>
      </c>
      <c r="L12" s="101">
        <v>17632</v>
      </c>
      <c r="M12" s="101">
        <v>18290</v>
      </c>
      <c r="N12" s="101">
        <v>17822</v>
      </c>
      <c r="O12" s="101">
        <v>18394</v>
      </c>
      <c r="P12" s="101">
        <v>19068</v>
      </c>
      <c r="Q12" s="101">
        <v>18177</v>
      </c>
      <c r="R12" s="101">
        <v>17851</v>
      </c>
      <c r="S12" s="101">
        <v>19589</v>
      </c>
      <c r="T12" s="101">
        <v>19010</v>
      </c>
      <c r="U12" s="101">
        <v>19226</v>
      </c>
      <c r="V12" s="101">
        <v>19000</v>
      </c>
      <c r="W12" s="101">
        <v>18465</v>
      </c>
      <c r="X12" s="101">
        <v>29</v>
      </c>
      <c r="Y12" s="101">
        <v>36</v>
      </c>
      <c r="Z12" s="101">
        <v>11</v>
      </c>
      <c r="AA12" s="101">
        <v>18270</v>
      </c>
      <c r="AB12" s="101">
        <v>7063</v>
      </c>
      <c r="AC12" s="101">
        <v>7908</v>
      </c>
      <c r="AD12" s="101">
        <v>7069</v>
      </c>
      <c r="AE12" s="101">
        <v>7205</v>
      </c>
      <c r="AF12" s="101">
        <v>8055</v>
      </c>
      <c r="AG12" s="101">
        <v>6540</v>
      </c>
      <c r="AH12" s="101">
        <v>7936</v>
      </c>
      <c r="AI12" s="101">
        <v>7151</v>
      </c>
      <c r="AJ12" s="101">
        <v>5805</v>
      </c>
      <c r="AK12" s="101">
        <v>7216</v>
      </c>
      <c r="AL12" s="101">
        <v>6944</v>
      </c>
      <c r="AM12" s="101">
        <v>7651</v>
      </c>
      <c r="AO12" s="101">
        <v>10</v>
      </c>
      <c r="AQ12" s="101">
        <v>18089</v>
      </c>
      <c r="AR12" s="101">
        <v>18696</v>
      </c>
      <c r="AS12" s="101">
        <v>26</v>
      </c>
      <c r="AT12" s="101">
        <v>9</v>
      </c>
      <c r="AU12" s="101">
        <v>10</v>
      </c>
      <c r="AV12" s="101">
        <v>18382</v>
      </c>
      <c r="AW12" s="101">
        <v>6596</v>
      </c>
      <c r="AX12" s="101">
        <v>6509</v>
      </c>
      <c r="AY12" s="101">
        <v>6950</v>
      </c>
      <c r="AZ12" s="101">
        <v>7276</v>
      </c>
      <c r="BA12" s="101">
        <v>8888</v>
      </c>
      <c r="BB12" s="101">
        <v>7391</v>
      </c>
      <c r="BC12" s="101">
        <v>6591</v>
      </c>
      <c r="BD12" s="101">
        <v>7347</v>
      </c>
      <c r="BE12" s="101">
        <v>11</v>
      </c>
      <c r="BF12" s="101">
        <v>6</v>
      </c>
      <c r="BG12" s="101">
        <v>8</v>
      </c>
      <c r="BH12" s="101">
        <v>18924</v>
      </c>
      <c r="BI12" s="101">
        <v>19924</v>
      </c>
      <c r="BJ12" s="101">
        <v>13</v>
      </c>
      <c r="BK12" s="101">
        <v>10</v>
      </c>
      <c r="BL12" s="101">
        <v>21</v>
      </c>
      <c r="BM12" s="101">
        <v>18607</v>
      </c>
      <c r="BN12" s="101">
        <v>7356</v>
      </c>
      <c r="BO12" s="101">
        <v>8428</v>
      </c>
      <c r="BP12" s="101">
        <v>6240</v>
      </c>
      <c r="BQ12" s="101">
        <v>7474</v>
      </c>
      <c r="BR12" s="101">
        <v>57</v>
      </c>
      <c r="BT12" s="101">
        <v>15</v>
      </c>
      <c r="BU12" s="101">
        <v>17406</v>
      </c>
      <c r="BV12" s="101">
        <v>17750</v>
      </c>
      <c r="BW12" s="101">
        <v>17411</v>
      </c>
      <c r="BX12" s="101">
        <v>19018</v>
      </c>
      <c r="BY12" s="101">
        <v>18626</v>
      </c>
      <c r="BZ12" s="101">
        <v>18857</v>
      </c>
      <c r="CA12" s="101">
        <v>18262</v>
      </c>
      <c r="CB12" s="101">
        <v>19302</v>
      </c>
      <c r="CC12" s="101">
        <v>18795</v>
      </c>
      <c r="CD12" s="101">
        <v>18592</v>
      </c>
      <c r="CE12" s="101">
        <v>18363</v>
      </c>
      <c r="CF12" s="101">
        <v>18976</v>
      </c>
      <c r="CG12" s="101">
        <v>19373</v>
      </c>
      <c r="CH12" s="101">
        <v>19597</v>
      </c>
      <c r="CI12" s="101">
        <v>19541</v>
      </c>
      <c r="CJ12" s="101">
        <v>19432</v>
      </c>
    </row>
    <row r="13" spans="1:88" ht="14.45" customHeight="1" x14ac:dyDescent="0.25">
      <c r="A13" s="101" t="s">
        <v>37</v>
      </c>
      <c r="B13" s="6"/>
      <c r="C13" s="101" t="s">
        <v>37</v>
      </c>
      <c r="D13" s="101" t="s">
        <v>223</v>
      </c>
      <c r="E13" s="101">
        <v>1</v>
      </c>
      <c r="F13" s="101">
        <v>7</v>
      </c>
      <c r="G13" s="101">
        <v>3</v>
      </c>
      <c r="H13" s="101">
        <v>13107</v>
      </c>
      <c r="I13" s="101">
        <v>13408</v>
      </c>
      <c r="J13" s="101">
        <v>12380</v>
      </c>
      <c r="K13" s="101">
        <v>12494</v>
      </c>
      <c r="L13" s="101">
        <v>13225</v>
      </c>
      <c r="M13" s="101">
        <v>13314</v>
      </c>
      <c r="N13" s="101">
        <v>12681</v>
      </c>
      <c r="O13" s="101">
        <v>13639</v>
      </c>
      <c r="P13" s="101">
        <v>14073</v>
      </c>
      <c r="Q13" s="101">
        <v>13427</v>
      </c>
      <c r="R13" s="101">
        <v>12482</v>
      </c>
      <c r="S13" s="101">
        <v>13708</v>
      </c>
      <c r="T13" s="101">
        <v>12723</v>
      </c>
      <c r="U13" s="101">
        <v>12140</v>
      </c>
      <c r="V13" s="101">
        <v>13032</v>
      </c>
      <c r="W13" s="101">
        <v>11690</v>
      </c>
      <c r="X13" s="101">
        <v>12</v>
      </c>
      <c r="Y13" s="101">
        <v>5</v>
      </c>
      <c r="Z13" s="101">
        <v>2</v>
      </c>
      <c r="AA13" s="101">
        <v>12616</v>
      </c>
      <c r="AB13" s="101">
        <v>3115</v>
      </c>
      <c r="AC13" s="101">
        <v>4038</v>
      </c>
      <c r="AD13" s="101">
        <v>3855</v>
      </c>
      <c r="AE13" s="101">
        <v>4120</v>
      </c>
      <c r="AF13" s="101">
        <v>2605</v>
      </c>
      <c r="AG13" s="101">
        <v>2194</v>
      </c>
      <c r="AH13" s="101">
        <v>3804</v>
      </c>
      <c r="AI13" s="101">
        <v>2454</v>
      </c>
      <c r="AJ13" s="101">
        <v>2978</v>
      </c>
      <c r="AK13" s="101">
        <v>2598</v>
      </c>
      <c r="AL13" s="101">
        <v>3288</v>
      </c>
      <c r="AM13" s="101">
        <v>3819</v>
      </c>
      <c r="AN13" s="101">
        <v>14</v>
      </c>
      <c r="AO13" s="101">
        <v>5</v>
      </c>
      <c r="AP13" s="101">
        <v>5</v>
      </c>
      <c r="AQ13" s="101">
        <v>11959</v>
      </c>
      <c r="AR13" s="101">
        <v>13160</v>
      </c>
      <c r="AS13" s="101">
        <v>31</v>
      </c>
      <c r="AT13" s="101">
        <v>9</v>
      </c>
      <c r="AU13" s="101">
        <v>6</v>
      </c>
      <c r="AV13" s="101">
        <v>11527</v>
      </c>
      <c r="AW13" s="101">
        <v>3011</v>
      </c>
      <c r="AX13" s="101">
        <v>3286</v>
      </c>
      <c r="AY13" s="101">
        <v>2571</v>
      </c>
      <c r="AZ13" s="101">
        <v>4162</v>
      </c>
      <c r="BA13" s="101">
        <v>4290</v>
      </c>
      <c r="BB13" s="101">
        <v>4249</v>
      </c>
      <c r="BC13" s="101">
        <v>3371</v>
      </c>
      <c r="BD13" s="101">
        <v>3961</v>
      </c>
      <c r="BE13" s="101">
        <v>5</v>
      </c>
      <c r="BF13" s="101">
        <v>12</v>
      </c>
      <c r="BG13" s="101">
        <v>6</v>
      </c>
      <c r="BH13" s="101">
        <v>12790</v>
      </c>
      <c r="BI13" s="101">
        <v>14755</v>
      </c>
      <c r="BJ13" s="101">
        <v>46</v>
      </c>
      <c r="BK13" s="101">
        <v>34</v>
      </c>
      <c r="BL13" s="101">
        <v>17</v>
      </c>
      <c r="BM13" s="101">
        <v>10511</v>
      </c>
      <c r="BN13" s="101">
        <v>3708</v>
      </c>
      <c r="BO13" s="101">
        <v>3588</v>
      </c>
      <c r="BP13" s="101">
        <v>3157</v>
      </c>
      <c r="BQ13" s="101">
        <v>4503</v>
      </c>
      <c r="BR13" s="101">
        <v>11</v>
      </c>
      <c r="BS13" s="101">
        <v>4</v>
      </c>
      <c r="BT13" s="101">
        <v>1</v>
      </c>
      <c r="BU13" s="101">
        <v>11634</v>
      </c>
      <c r="BV13" s="101">
        <v>9669</v>
      </c>
      <c r="BW13" s="101">
        <v>9677</v>
      </c>
      <c r="BX13" s="101">
        <v>14730</v>
      </c>
      <c r="BY13" s="101">
        <v>13394</v>
      </c>
      <c r="BZ13" s="101">
        <v>13929</v>
      </c>
      <c r="CA13" s="101">
        <v>13004</v>
      </c>
      <c r="CB13" s="101">
        <v>13397</v>
      </c>
      <c r="CC13" s="101">
        <v>13963</v>
      </c>
      <c r="CD13" s="101">
        <v>14455</v>
      </c>
      <c r="CE13" s="101">
        <v>13205</v>
      </c>
      <c r="CF13" s="101">
        <v>13470</v>
      </c>
      <c r="CG13" s="101">
        <v>12921</v>
      </c>
      <c r="CH13" s="101">
        <v>13528</v>
      </c>
      <c r="CI13" s="101">
        <v>13536</v>
      </c>
      <c r="CJ13" s="101">
        <v>13080</v>
      </c>
    </row>
    <row r="14" spans="1:88" ht="14.45" customHeight="1" x14ac:dyDescent="0.25">
      <c r="A14" s="101" t="s">
        <v>16</v>
      </c>
      <c r="B14" s="6"/>
      <c r="C14" s="101" t="s">
        <v>16</v>
      </c>
      <c r="D14" s="101" t="s">
        <v>8</v>
      </c>
      <c r="E14" s="101">
        <v>3</v>
      </c>
      <c r="F14" s="101">
        <v>1</v>
      </c>
      <c r="G14" s="101">
        <v>73</v>
      </c>
      <c r="H14" s="101">
        <v>25584</v>
      </c>
      <c r="I14" s="101">
        <v>26079</v>
      </c>
      <c r="J14" s="101">
        <v>25597</v>
      </c>
      <c r="K14" s="101">
        <v>27231</v>
      </c>
      <c r="L14" s="101">
        <v>25578</v>
      </c>
      <c r="M14" s="101">
        <v>26770</v>
      </c>
      <c r="N14" s="101">
        <v>25520</v>
      </c>
      <c r="O14" s="101">
        <v>27144</v>
      </c>
      <c r="P14" s="101">
        <v>26924</v>
      </c>
      <c r="Q14" s="101">
        <v>24874</v>
      </c>
      <c r="R14" s="101">
        <v>25439</v>
      </c>
      <c r="S14" s="101">
        <v>27690</v>
      </c>
      <c r="T14" s="101">
        <v>26538</v>
      </c>
      <c r="U14" s="101">
        <v>26576</v>
      </c>
      <c r="V14" s="101">
        <v>25776</v>
      </c>
      <c r="W14" s="101">
        <v>25496</v>
      </c>
      <c r="X14" s="101">
        <v>6</v>
      </c>
      <c r="Y14" s="101">
        <v>1</v>
      </c>
      <c r="Z14" s="101">
        <v>4</v>
      </c>
      <c r="AA14" s="101">
        <v>25556</v>
      </c>
      <c r="AB14" s="101">
        <v>5305</v>
      </c>
      <c r="AC14" s="101">
        <v>5751</v>
      </c>
      <c r="AD14" s="101">
        <v>5486</v>
      </c>
      <c r="AE14" s="101">
        <v>5478</v>
      </c>
      <c r="AF14" s="101">
        <v>5073</v>
      </c>
      <c r="AG14" s="101">
        <v>4213</v>
      </c>
      <c r="AH14" s="101">
        <v>5620</v>
      </c>
      <c r="AI14" s="101">
        <v>4711</v>
      </c>
      <c r="AJ14" s="101">
        <v>4009</v>
      </c>
      <c r="AK14" s="101">
        <v>4967</v>
      </c>
      <c r="AL14" s="101">
        <v>5037</v>
      </c>
      <c r="AM14" s="101">
        <v>5552</v>
      </c>
      <c r="AN14" s="101">
        <v>4</v>
      </c>
      <c r="AO14" s="101">
        <v>3</v>
      </c>
      <c r="AP14" s="101">
        <v>62</v>
      </c>
      <c r="AQ14" s="101">
        <v>24692</v>
      </c>
      <c r="AR14" s="101">
        <v>25720</v>
      </c>
      <c r="AS14" s="101">
        <v>5</v>
      </c>
      <c r="AT14" s="101">
        <v>1</v>
      </c>
      <c r="AU14" s="101">
        <v>67</v>
      </c>
      <c r="AV14" s="101">
        <v>24387</v>
      </c>
      <c r="AW14" s="101">
        <v>4788</v>
      </c>
      <c r="AX14" s="101">
        <v>4754</v>
      </c>
      <c r="AY14" s="101">
        <v>4829</v>
      </c>
      <c r="AZ14" s="101">
        <v>5233</v>
      </c>
      <c r="BA14" s="101">
        <v>5948</v>
      </c>
      <c r="BB14" s="101">
        <v>5484</v>
      </c>
      <c r="BC14" s="101">
        <v>5016</v>
      </c>
      <c r="BD14" s="101">
        <v>5788</v>
      </c>
      <c r="BE14" s="101">
        <v>8</v>
      </c>
      <c r="BF14" s="101">
        <v>2</v>
      </c>
      <c r="BG14" s="101">
        <v>4</v>
      </c>
      <c r="BH14" s="101">
        <v>28080</v>
      </c>
      <c r="BI14" s="101">
        <v>28335</v>
      </c>
      <c r="BJ14" s="101">
        <v>3</v>
      </c>
      <c r="BK14" s="101">
        <v>3</v>
      </c>
      <c r="BL14" s="101">
        <v>3</v>
      </c>
      <c r="BM14" s="101">
        <v>27628</v>
      </c>
      <c r="BN14" s="101">
        <v>5646</v>
      </c>
      <c r="BO14" s="101">
        <v>5876</v>
      </c>
      <c r="BP14" s="101">
        <v>4533</v>
      </c>
      <c r="BQ14" s="101">
        <v>5908</v>
      </c>
      <c r="BR14" s="101">
        <v>4</v>
      </c>
      <c r="BS14" s="101">
        <v>3</v>
      </c>
      <c r="BT14" s="101">
        <v>2</v>
      </c>
      <c r="BU14" s="101">
        <v>22364</v>
      </c>
      <c r="BV14" s="101">
        <v>22009</v>
      </c>
      <c r="BW14" s="101">
        <v>23306</v>
      </c>
      <c r="BX14" s="101">
        <v>25638</v>
      </c>
      <c r="BY14" s="101">
        <v>27503</v>
      </c>
      <c r="BZ14" s="101">
        <v>28043</v>
      </c>
      <c r="CA14" s="101">
        <v>26725</v>
      </c>
      <c r="CB14" s="101">
        <v>27467</v>
      </c>
      <c r="CC14" s="101">
        <v>27542</v>
      </c>
      <c r="CD14" s="101">
        <v>27116</v>
      </c>
      <c r="CE14" s="101">
        <v>27136</v>
      </c>
      <c r="CF14" s="101">
        <v>28316</v>
      </c>
      <c r="CG14" s="101">
        <v>27334</v>
      </c>
      <c r="CH14" s="101">
        <v>27528</v>
      </c>
      <c r="CI14" s="101">
        <v>26993</v>
      </c>
      <c r="CJ14" s="101">
        <v>26698</v>
      </c>
    </row>
    <row r="15" spans="1:88" ht="14.45" customHeight="1" x14ac:dyDescent="0.25">
      <c r="A15" s="101" t="s">
        <v>224</v>
      </c>
      <c r="B15" s="6"/>
      <c r="C15" s="101" t="s">
        <v>224</v>
      </c>
      <c r="D15" s="101" t="s">
        <v>225</v>
      </c>
      <c r="E15" s="101">
        <v>14</v>
      </c>
      <c r="F15" s="101">
        <v>5</v>
      </c>
      <c r="G15" s="101">
        <v>3</v>
      </c>
      <c r="H15" s="101">
        <v>139391</v>
      </c>
      <c r="I15" s="101">
        <v>141795</v>
      </c>
      <c r="J15" s="101">
        <v>135024</v>
      </c>
      <c r="K15" s="101">
        <v>143723</v>
      </c>
      <c r="L15" s="101">
        <v>136857</v>
      </c>
      <c r="M15" s="101">
        <v>144060</v>
      </c>
      <c r="N15" s="101">
        <v>138548</v>
      </c>
      <c r="O15" s="101">
        <v>143064</v>
      </c>
      <c r="P15" s="101">
        <v>141907</v>
      </c>
      <c r="Q15" s="101">
        <v>138105</v>
      </c>
      <c r="R15" s="101">
        <v>138075</v>
      </c>
      <c r="S15" s="101">
        <v>145096</v>
      </c>
      <c r="T15" s="101">
        <v>142477</v>
      </c>
      <c r="U15" s="101">
        <v>137780</v>
      </c>
      <c r="V15" s="101">
        <v>137000</v>
      </c>
      <c r="W15" s="101">
        <v>133708</v>
      </c>
      <c r="X15" s="101">
        <v>26</v>
      </c>
      <c r="Y15" s="101">
        <v>5</v>
      </c>
      <c r="Z15" s="101">
        <v>4</v>
      </c>
      <c r="AA15" s="101">
        <v>138467</v>
      </c>
      <c r="AB15" s="101">
        <v>71272</v>
      </c>
      <c r="AC15" s="101">
        <v>80940</v>
      </c>
      <c r="AD15" s="101">
        <v>79513</v>
      </c>
      <c r="AE15" s="101">
        <v>80112</v>
      </c>
      <c r="AF15" s="101">
        <v>79042</v>
      </c>
      <c r="AG15" s="101">
        <v>62994</v>
      </c>
      <c r="AH15" s="101">
        <v>79935</v>
      </c>
      <c r="AI15" s="101">
        <v>78535</v>
      </c>
      <c r="AJ15" s="101">
        <v>60279</v>
      </c>
      <c r="AK15" s="101">
        <v>58518</v>
      </c>
      <c r="AL15" s="101">
        <v>68405</v>
      </c>
      <c r="AM15" s="101">
        <v>77570</v>
      </c>
      <c r="AN15" s="101">
        <v>17</v>
      </c>
      <c r="AO15" s="101">
        <v>10</v>
      </c>
      <c r="AP15" s="101">
        <v>7</v>
      </c>
      <c r="AQ15" s="101">
        <v>146029</v>
      </c>
      <c r="AR15" s="101">
        <v>148794</v>
      </c>
      <c r="AS15" s="101">
        <v>2</v>
      </c>
      <c r="AT15" s="101">
        <v>13</v>
      </c>
      <c r="AU15" s="101">
        <v>4</v>
      </c>
      <c r="AV15" s="101">
        <v>143864</v>
      </c>
      <c r="AW15" s="101">
        <v>69965</v>
      </c>
      <c r="AX15" s="101">
        <v>63202</v>
      </c>
      <c r="AY15" s="101">
        <v>68181</v>
      </c>
      <c r="AZ15" s="101">
        <v>65680</v>
      </c>
      <c r="BA15" s="101">
        <v>91853</v>
      </c>
      <c r="BB15" s="101">
        <v>72995</v>
      </c>
      <c r="BC15" s="101">
        <v>60108</v>
      </c>
      <c r="BD15" s="101">
        <v>72348</v>
      </c>
      <c r="BE15" s="101">
        <v>6</v>
      </c>
      <c r="BF15" s="101">
        <v>7</v>
      </c>
      <c r="BG15" s="101">
        <v>3</v>
      </c>
      <c r="BH15" s="101">
        <v>148179</v>
      </c>
      <c r="BI15" s="101">
        <v>152434</v>
      </c>
      <c r="BJ15" s="101">
        <v>8</v>
      </c>
      <c r="BK15" s="101">
        <v>4</v>
      </c>
      <c r="BL15" s="101">
        <v>7</v>
      </c>
      <c r="BM15" s="101">
        <v>145156</v>
      </c>
      <c r="BN15" s="101">
        <v>77363</v>
      </c>
      <c r="BO15" s="101">
        <v>83786</v>
      </c>
      <c r="BP15" s="101">
        <v>53866</v>
      </c>
      <c r="BQ15" s="101">
        <v>71615</v>
      </c>
      <c r="BR15" s="101">
        <v>14</v>
      </c>
      <c r="BS15" s="101">
        <v>3</v>
      </c>
      <c r="BT15" s="101">
        <v>3</v>
      </c>
      <c r="BU15" s="101">
        <v>138449</v>
      </c>
      <c r="BV15" s="101">
        <v>136039</v>
      </c>
      <c r="BW15" s="101">
        <v>135197</v>
      </c>
      <c r="BX15" s="101">
        <v>144859</v>
      </c>
      <c r="BY15" s="101">
        <v>143161</v>
      </c>
      <c r="BZ15" s="101">
        <v>148548</v>
      </c>
      <c r="CA15" s="101">
        <v>141852</v>
      </c>
      <c r="CB15" s="101">
        <v>148545</v>
      </c>
      <c r="CC15" s="101">
        <v>147710</v>
      </c>
      <c r="CD15" s="101">
        <v>142588</v>
      </c>
      <c r="CE15" s="101">
        <v>141936</v>
      </c>
      <c r="CF15" s="101">
        <v>150972</v>
      </c>
      <c r="CG15" s="101">
        <v>148671</v>
      </c>
      <c r="CH15" s="101">
        <v>146140</v>
      </c>
      <c r="CI15" s="101">
        <v>142513</v>
      </c>
      <c r="CJ15" s="101">
        <v>142600</v>
      </c>
    </row>
    <row r="16" spans="1:88" x14ac:dyDescent="0.25">
      <c r="A16" s="101" t="s">
        <v>191</v>
      </c>
      <c r="B16" s="6"/>
      <c r="C16" s="101" t="s">
        <v>191</v>
      </c>
      <c r="D16" s="101" t="s">
        <v>226</v>
      </c>
      <c r="E16" s="101">
        <v>29</v>
      </c>
      <c r="F16" s="101">
        <v>2</v>
      </c>
      <c r="G16" s="101">
        <v>1</v>
      </c>
      <c r="H16" s="101">
        <v>81598</v>
      </c>
      <c r="I16" s="101">
        <v>83769</v>
      </c>
      <c r="J16" s="101">
        <v>76967</v>
      </c>
      <c r="K16" s="101">
        <v>83250</v>
      </c>
      <c r="L16" s="101">
        <v>79934</v>
      </c>
      <c r="M16" s="101">
        <v>82964</v>
      </c>
      <c r="N16" s="101">
        <v>82128</v>
      </c>
      <c r="O16" s="101">
        <v>83455</v>
      </c>
      <c r="P16" s="101">
        <v>80565</v>
      </c>
      <c r="Q16" s="101">
        <v>80804</v>
      </c>
      <c r="R16" s="101">
        <v>81583</v>
      </c>
      <c r="S16" s="101">
        <v>85962</v>
      </c>
      <c r="T16" s="101">
        <v>82398</v>
      </c>
      <c r="U16" s="101">
        <v>74088</v>
      </c>
      <c r="V16" s="101">
        <v>75773</v>
      </c>
      <c r="W16" s="101">
        <v>69460</v>
      </c>
      <c r="X16" s="101">
        <v>45</v>
      </c>
      <c r="Y16" s="101">
        <v>15</v>
      </c>
      <c r="Z16" s="101">
        <v>13</v>
      </c>
      <c r="AA16" s="101">
        <v>82776</v>
      </c>
      <c r="AB16" s="101">
        <v>14385</v>
      </c>
      <c r="AC16" s="101">
        <v>16271</v>
      </c>
      <c r="AD16" s="101">
        <v>15567</v>
      </c>
      <c r="AE16" s="101">
        <v>8169</v>
      </c>
      <c r="AF16" s="101">
        <v>12791</v>
      </c>
      <c r="AG16" s="101">
        <v>13109</v>
      </c>
      <c r="AH16" s="101">
        <v>10203</v>
      </c>
      <c r="AI16" s="101">
        <v>11199</v>
      </c>
      <c r="AJ16" s="101">
        <v>14893</v>
      </c>
      <c r="AK16" s="101">
        <v>16266</v>
      </c>
      <c r="AL16" s="101">
        <v>18568</v>
      </c>
      <c r="AM16" s="101">
        <v>18083</v>
      </c>
      <c r="AN16" s="101">
        <v>3</v>
      </c>
      <c r="AO16" s="101">
        <v>4</v>
      </c>
      <c r="AP16" s="101">
        <v>5</v>
      </c>
      <c r="AQ16" s="101">
        <v>74591</v>
      </c>
      <c r="AR16" s="101">
        <v>78566</v>
      </c>
      <c r="AS16" s="101">
        <v>24</v>
      </c>
      <c r="AT16" s="101">
        <v>1</v>
      </c>
      <c r="AU16" s="101">
        <v>1</v>
      </c>
      <c r="AV16" s="101">
        <v>78802</v>
      </c>
      <c r="AW16" s="101">
        <v>11074</v>
      </c>
      <c r="AX16" s="101">
        <v>10388</v>
      </c>
      <c r="AY16" s="101">
        <v>10487</v>
      </c>
      <c r="AZ16" s="101">
        <v>9651</v>
      </c>
      <c r="BA16" s="101">
        <v>13965</v>
      </c>
      <c r="BB16" s="101">
        <v>15754</v>
      </c>
      <c r="BC16" s="101">
        <v>17390</v>
      </c>
      <c r="BD16" s="101">
        <v>17351</v>
      </c>
      <c r="BE16" s="101">
        <v>5</v>
      </c>
      <c r="BF16" s="101">
        <v>8</v>
      </c>
      <c r="BG16" s="101">
        <v>2</v>
      </c>
      <c r="BH16" s="101">
        <v>79220</v>
      </c>
      <c r="BI16" s="101">
        <v>83794</v>
      </c>
      <c r="BJ16" s="101">
        <v>46</v>
      </c>
      <c r="BK16" s="101">
        <v>2</v>
      </c>
      <c r="BL16" s="101">
        <v>3</v>
      </c>
      <c r="BM16" s="101">
        <v>73622</v>
      </c>
      <c r="BN16" s="101">
        <v>10879</v>
      </c>
      <c r="BO16" s="101">
        <v>11652</v>
      </c>
      <c r="BP16" s="101">
        <v>18394</v>
      </c>
      <c r="BQ16" s="101">
        <v>5634</v>
      </c>
      <c r="BR16" s="101">
        <v>6</v>
      </c>
      <c r="BS16" s="101">
        <v>35</v>
      </c>
      <c r="BT16" s="101">
        <v>4</v>
      </c>
      <c r="BU16" s="101">
        <v>81089</v>
      </c>
      <c r="BV16" s="101">
        <v>71298</v>
      </c>
      <c r="BW16" s="101">
        <v>71591</v>
      </c>
      <c r="BX16" s="101">
        <v>87217</v>
      </c>
      <c r="BY16" s="101">
        <v>80885</v>
      </c>
      <c r="BZ16" s="101">
        <v>89325</v>
      </c>
      <c r="CA16" s="101">
        <v>82000</v>
      </c>
      <c r="CB16" s="101">
        <v>84869</v>
      </c>
      <c r="CC16" s="101">
        <v>84952</v>
      </c>
      <c r="CD16" s="101">
        <v>84211</v>
      </c>
      <c r="CE16" s="101">
        <v>84302</v>
      </c>
      <c r="CF16" s="101">
        <v>88503</v>
      </c>
      <c r="CG16" s="101">
        <v>81750</v>
      </c>
      <c r="CH16" s="101">
        <v>80908</v>
      </c>
      <c r="CI16" s="101">
        <v>72937</v>
      </c>
      <c r="CJ16" s="101">
        <v>72812</v>
      </c>
    </row>
    <row r="17" spans="1:88" x14ac:dyDescent="0.25">
      <c r="A17" s="101" t="s">
        <v>227</v>
      </c>
      <c r="B17" s="6"/>
      <c r="C17" s="101" t="s">
        <v>227</v>
      </c>
      <c r="D17" s="101" t="s">
        <v>228</v>
      </c>
      <c r="E17" s="101">
        <v>2</v>
      </c>
      <c r="F17" s="101">
        <v>1</v>
      </c>
      <c r="G17" s="101">
        <v>2</v>
      </c>
      <c r="H17" s="101">
        <v>11531</v>
      </c>
      <c r="I17" s="101">
        <v>11964</v>
      </c>
      <c r="J17" s="101">
        <v>11529</v>
      </c>
      <c r="K17" s="101">
        <v>12405</v>
      </c>
      <c r="L17" s="101">
        <v>11665</v>
      </c>
      <c r="M17" s="101">
        <v>11853</v>
      </c>
      <c r="N17" s="101">
        <v>11945</v>
      </c>
      <c r="O17" s="101">
        <v>11991</v>
      </c>
      <c r="P17" s="101">
        <v>12280</v>
      </c>
      <c r="Q17" s="101">
        <v>12160</v>
      </c>
      <c r="R17" s="101">
        <v>11318</v>
      </c>
      <c r="S17" s="101">
        <v>11275</v>
      </c>
      <c r="T17" s="101">
        <v>9066</v>
      </c>
      <c r="U17" s="101">
        <v>7396</v>
      </c>
      <c r="V17" s="101">
        <v>6436</v>
      </c>
      <c r="W17" s="101">
        <v>5272</v>
      </c>
      <c r="X17" s="101">
        <v>4</v>
      </c>
      <c r="Y17" s="101">
        <v>2</v>
      </c>
      <c r="Z17" s="101">
        <v>2</v>
      </c>
      <c r="AA17" s="101">
        <v>11593</v>
      </c>
      <c r="AB17" s="101">
        <v>2332</v>
      </c>
      <c r="AC17" s="101">
        <v>2790</v>
      </c>
      <c r="AD17" s="101">
        <v>2763</v>
      </c>
      <c r="AE17" s="101">
        <v>3257</v>
      </c>
      <c r="AF17" s="101">
        <v>2833</v>
      </c>
      <c r="AG17" s="101">
        <v>2083</v>
      </c>
      <c r="AH17" s="101">
        <v>2737</v>
      </c>
      <c r="AI17" s="101">
        <v>2752</v>
      </c>
      <c r="AJ17" s="101">
        <v>1630</v>
      </c>
      <c r="AK17" s="101">
        <v>1841</v>
      </c>
      <c r="AL17" s="101">
        <v>2014</v>
      </c>
      <c r="AM17" s="101">
        <v>2532</v>
      </c>
      <c r="AN17" s="101">
        <v>4</v>
      </c>
      <c r="AO17" s="101">
        <v>3</v>
      </c>
      <c r="AP17" s="101">
        <v>1</v>
      </c>
      <c r="AQ17" s="101">
        <v>11582</v>
      </c>
      <c r="AR17" s="101">
        <v>10452</v>
      </c>
      <c r="AS17" s="101">
        <v>3</v>
      </c>
      <c r="AT17" s="101">
        <v>2</v>
      </c>
      <c r="AU17" s="101">
        <v>1</v>
      </c>
      <c r="AV17" s="101">
        <v>11631</v>
      </c>
      <c r="AW17" s="101">
        <v>2016</v>
      </c>
      <c r="AX17" s="101">
        <v>1822</v>
      </c>
      <c r="AY17" s="101">
        <v>1893</v>
      </c>
      <c r="AZ17" s="101">
        <v>2463</v>
      </c>
      <c r="BA17" s="101">
        <v>2920</v>
      </c>
      <c r="BB17" s="101">
        <v>1271</v>
      </c>
      <c r="BC17" s="101">
        <v>1615</v>
      </c>
      <c r="BD17" s="101">
        <v>2371</v>
      </c>
      <c r="BE17" s="101">
        <v>1</v>
      </c>
      <c r="BF17" s="101">
        <v>1</v>
      </c>
      <c r="BG17" s="101">
        <v>1</v>
      </c>
      <c r="BH17" s="101">
        <v>11242</v>
      </c>
      <c r="BI17" s="101">
        <v>10400</v>
      </c>
      <c r="BJ17" s="101">
        <v>1</v>
      </c>
      <c r="BK17" s="101">
        <v>2</v>
      </c>
      <c r="BL17" s="101">
        <v>2</v>
      </c>
      <c r="BM17" s="101">
        <v>11640</v>
      </c>
      <c r="BN17" s="101">
        <v>2095</v>
      </c>
      <c r="BO17" s="101">
        <v>2610</v>
      </c>
      <c r="BP17" s="101">
        <v>1464</v>
      </c>
      <c r="BQ17" s="101">
        <v>1812</v>
      </c>
      <c r="BR17" s="101">
        <v>1</v>
      </c>
      <c r="BS17" s="101">
        <v>2</v>
      </c>
      <c r="BT17" s="101">
        <v>4</v>
      </c>
      <c r="BU17" s="101">
        <v>11539</v>
      </c>
      <c r="BV17" s="101">
        <v>11854</v>
      </c>
      <c r="BW17" s="101">
        <v>11405</v>
      </c>
      <c r="BX17" s="101">
        <v>12451</v>
      </c>
      <c r="BY17" s="101">
        <v>11707</v>
      </c>
      <c r="BZ17" s="101">
        <v>12045</v>
      </c>
      <c r="CA17" s="101">
        <v>11780</v>
      </c>
      <c r="CB17" s="101">
        <v>11829</v>
      </c>
      <c r="CC17" s="101">
        <v>12103</v>
      </c>
      <c r="CD17" s="101">
        <v>11864</v>
      </c>
      <c r="CE17" s="101">
        <v>11009</v>
      </c>
      <c r="CF17" s="101">
        <v>10939</v>
      </c>
      <c r="CG17" s="101">
        <v>9123</v>
      </c>
      <c r="CH17" s="101">
        <v>7489</v>
      </c>
      <c r="CI17" s="101">
        <v>5967</v>
      </c>
      <c r="CJ17" s="101">
        <v>5070</v>
      </c>
    </row>
    <row r="18" spans="1:88" x14ac:dyDescent="0.25">
      <c r="A18" s="101" t="s">
        <v>229</v>
      </c>
      <c r="B18" s="6"/>
      <c r="C18" s="101" t="s">
        <v>229</v>
      </c>
      <c r="D18" s="101" t="s">
        <v>230</v>
      </c>
      <c r="E18" s="101">
        <v>39</v>
      </c>
      <c r="F18" s="101">
        <v>2</v>
      </c>
      <c r="G18" s="101">
        <v>3</v>
      </c>
      <c r="H18" s="101">
        <v>50922</v>
      </c>
      <c r="I18" s="101">
        <v>51565</v>
      </c>
      <c r="J18" s="101">
        <v>47338</v>
      </c>
      <c r="K18" s="101">
        <v>51498</v>
      </c>
      <c r="L18" s="101">
        <v>50105</v>
      </c>
      <c r="M18" s="101">
        <v>50952</v>
      </c>
      <c r="N18" s="101">
        <v>48481</v>
      </c>
      <c r="O18" s="101">
        <v>50392</v>
      </c>
      <c r="P18" s="101">
        <v>52294</v>
      </c>
      <c r="Q18" s="101">
        <v>50028</v>
      </c>
      <c r="R18" s="101">
        <v>51128</v>
      </c>
      <c r="S18" s="101">
        <v>52632</v>
      </c>
      <c r="T18" s="101">
        <v>50330</v>
      </c>
      <c r="U18" s="101">
        <v>47170</v>
      </c>
      <c r="V18" s="101">
        <v>44340</v>
      </c>
      <c r="W18" s="101">
        <v>42282</v>
      </c>
      <c r="X18" s="101">
        <v>7</v>
      </c>
      <c r="Y18" s="101">
        <v>3</v>
      </c>
      <c r="Z18" s="101">
        <v>1</v>
      </c>
      <c r="AA18" s="101">
        <v>51566</v>
      </c>
      <c r="AB18" s="101">
        <v>10871</v>
      </c>
      <c r="AC18" s="101">
        <v>12505</v>
      </c>
      <c r="AD18" s="101">
        <v>11740</v>
      </c>
      <c r="AE18" s="101">
        <v>11802</v>
      </c>
      <c r="AF18" s="101">
        <v>8942</v>
      </c>
      <c r="AG18" s="101">
        <v>7486</v>
      </c>
      <c r="AH18" s="101">
        <v>11715</v>
      </c>
      <c r="AI18" s="101">
        <v>8828</v>
      </c>
      <c r="AJ18" s="101">
        <v>7739</v>
      </c>
      <c r="AK18" s="101">
        <v>8164</v>
      </c>
      <c r="AL18" s="101">
        <v>8746</v>
      </c>
      <c r="AM18" s="101">
        <v>9751</v>
      </c>
      <c r="AN18" s="101">
        <v>2</v>
      </c>
      <c r="AO18" s="101">
        <v>4</v>
      </c>
      <c r="AP18" s="101">
        <v>4</v>
      </c>
      <c r="AQ18" s="101">
        <v>51208</v>
      </c>
      <c r="AR18" s="101">
        <v>53026</v>
      </c>
      <c r="AS18" s="101">
        <v>6</v>
      </c>
      <c r="AT18" s="101">
        <v>4</v>
      </c>
      <c r="AU18" s="101">
        <v>1</v>
      </c>
      <c r="AV18" s="101">
        <v>51854</v>
      </c>
      <c r="AW18" s="101">
        <v>10144</v>
      </c>
      <c r="AX18" s="101">
        <v>9757</v>
      </c>
      <c r="AY18" s="101">
        <v>9456</v>
      </c>
      <c r="AZ18" s="101">
        <v>10174</v>
      </c>
      <c r="BA18" s="101">
        <v>10367</v>
      </c>
      <c r="BB18" s="101">
        <v>10699</v>
      </c>
      <c r="BC18" s="101">
        <v>8452</v>
      </c>
      <c r="BD18" s="101">
        <v>10176</v>
      </c>
      <c r="BE18" s="101">
        <v>1</v>
      </c>
      <c r="BF18" s="101">
        <v>1</v>
      </c>
      <c r="BG18" s="101">
        <v>2</v>
      </c>
      <c r="BH18" s="101">
        <v>50337</v>
      </c>
      <c r="BI18" s="101">
        <v>52626</v>
      </c>
      <c r="BJ18" s="101">
        <v>3</v>
      </c>
      <c r="BK18" s="101">
        <v>2</v>
      </c>
      <c r="BL18" s="101">
        <v>4</v>
      </c>
      <c r="BM18" s="101">
        <v>51620</v>
      </c>
      <c r="BN18" s="101">
        <v>10462</v>
      </c>
      <c r="BO18" s="101">
        <v>9779</v>
      </c>
      <c r="BP18" s="101">
        <v>7639</v>
      </c>
      <c r="BQ18" s="101">
        <v>10417</v>
      </c>
      <c r="BR18" s="101">
        <v>4</v>
      </c>
      <c r="BS18" s="101">
        <v>5</v>
      </c>
      <c r="BT18" s="101">
        <v>3</v>
      </c>
      <c r="BU18" s="101">
        <v>50040</v>
      </c>
      <c r="BV18" s="101">
        <v>50845</v>
      </c>
      <c r="BW18" s="101">
        <v>48204</v>
      </c>
      <c r="BX18" s="101">
        <v>53267</v>
      </c>
      <c r="BY18" s="101">
        <v>50477</v>
      </c>
      <c r="BZ18" s="101">
        <v>52760</v>
      </c>
      <c r="CA18" s="101">
        <v>50459</v>
      </c>
      <c r="CB18" s="101">
        <v>52127</v>
      </c>
      <c r="CC18" s="101">
        <v>53636</v>
      </c>
      <c r="CD18" s="101">
        <v>51401</v>
      </c>
      <c r="CE18" s="101">
        <v>51997</v>
      </c>
      <c r="CF18" s="101">
        <v>53947</v>
      </c>
      <c r="CG18" s="101">
        <v>51430</v>
      </c>
      <c r="CH18" s="101">
        <v>49080</v>
      </c>
      <c r="CI18" s="101">
        <v>46309</v>
      </c>
      <c r="CJ18" s="101">
        <v>43850</v>
      </c>
    </row>
    <row r="19" spans="1:88" x14ac:dyDescent="0.25">
      <c r="A19" s="101" t="s">
        <v>19</v>
      </c>
      <c r="B19" s="6"/>
      <c r="C19" s="101" t="s">
        <v>19</v>
      </c>
      <c r="D19" s="101" t="s">
        <v>231</v>
      </c>
      <c r="E19" s="101">
        <v>1</v>
      </c>
      <c r="F19" s="101">
        <v>1</v>
      </c>
      <c r="G19" s="101">
        <v>3</v>
      </c>
      <c r="H19" s="101">
        <v>25297</v>
      </c>
      <c r="I19" s="101">
        <v>24714</v>
      </c>
      <c r="J19" s="101">
        <v>25469</v>
      </c>
      <c r="K19" s="101">
        <v>28121</v>
      </c>
      <c r="L19" s="101">
        <v>26336</v>
      </c>
      <c r="M19" s="101">
        <v>27913</v>
      </c>
      <c r="N19" s="101">
        <v>27820</v>
      </c>
      <c r="O19" s="101">
        <v>25831</v>
      </c>
      <c r="P19" s="101">
        <v>27850</v>
      </c>
      <c r="Q19" s="101">
        <v>28047</v>
      </c>
      <c r="R19" s="101">
        <v>27026</v>
      </c>
      <c r="S19" s="101">
        <v>27836</v>
      </c>
      <c r="T19" s="101">
        <v>29059</v>
      </c>
      <c r="U19" s="101">
        <v>26270</v>
      </c>
      <c r="V19" s="101">
        <v>25309</v>
      </c>
      <c r="W19" s="101">
        <v>24335</v>
      </c>
      <c r="X19" s="101">
        <v>3</v>
      </c>
      <c r="Y19" s="101">
        <v>2</v>
      </c>
      <c r="Z19" s="101">
        <v>4</v>
      </c>
      <c r="AA19" s="101">
        <v>26684</v>
      </c>
      <c r="AB19" s="101">
        <v>4945</v>
      </c>
      <c r="AC19" s="101">
        <v>7629</v>
      </c>
      <c r="AD19" s="101">
        <v>7520</v>
      </c>
      <c r="AE19" s="101">
        <v>7025</v>
      </c>
      <c r="AF19" s="101">
        <v>4322</v>
      </c>
      <c r="AG19" s="101">
        <v>4543</v>
      </c>
      <c r="AH19" s="101">
        <v>5785</v>
      </c>
      <c r="AI19" s="101">
        <v>4696</v>
      </c>
      <c r="AJ19" s="101">
        <v>5287</v>
      </c>
      <c r="AK19" s="101">
        <v>5819</v>
      </c>
      <c r="AL19" s="101">
        <v>6751</v>
      </c>
      <c r="AM19" s="101">
        <v>6270</v>
      </c>
      <c r="AN19" s="101">
        <v>4</v>
      </c>
      <c r="AO19" s="101">
        <v>0</v>
      </c>
      <c r="AP19" s="101">
        <v>1</v>
      </c>
      <c r="AQ19" s="101">
        <v>26681</v>
      </c>
      <c r="AR19" s="101">
        <v>29047</v>
      </c>
      <c r="AS19" s="101">
        <v>1</v>
      </c>
      <c r="AT19" s="101">
        <v>6</v>
      </c>
      <c r="AU19" s="101">
        <v>4</v>
      </c>
      <c r="AV19" s="101">
        <v>26147</v>
      </c>
      <c r="AW19" s="101">
        <v>5715</v>
      </c>
      <c r="AX19" s="101">
        <v>6238</v>
      </c>
      <c r="AY19" s="101">
        <v>6755</v>
      </c>
      <c r="AZ19" s="101">
        <v>6519</v>
      </c>
      <c r="BA19" s="101">
        <v>5862</v>
      </c>
      <c r="BB19" s="101">
        <v>7033</v>
      </c>
      <c r="BC19" s="101">
        <v>6801</v>
      </c>
      <c r="BD19" s="101">
        <v>8118</v>
      </c>
      <c r="BE19" s="101">
        <v>2</v>
      </c>
      <c r="BF19" s="101">
        <v>2</v>
      </c>
      <c r="BG19" s="101">
        <v>0</v>
      </c>
      <c r="BH19" s="101">
        <v>26292</v>
      </c>
      <c r="BI19" s="101">
        <v>28357</v>
      </c>
      <c r="BJ19" s="101">
        <v>1</v>
      </c>
      <c r="BK19" s="101">
        <v>1</v>
      </c>
      <c r="BM19" s="101">
        <v>25653</v>
      </c>
      <c r="BN19" s="101">
        <v>7287</v>
      </c>
      <c r="BO19" s="101">
        <v>5871</v>
      </c>
      <c r="BP19" s="101">
        <v>6431</v>
      </c>
      <c r="BQ19" s="101">
        <v>7898</v>
      </c>
      <c r="BR19" s="101">
        <v>1</v>
      </c>
      <c r="BS19" s="101">
        <v>3</v>
      </c>
      <c r="BT19" s="101">
        <v>1</v>
      </c>
      <c r="BU19" s="101">
        <v>24988</v>
      </c>
      <c r="BV19" s="101">
        <v>26985</v>
      </c>
      <c r="BW19" s="101">
        <v>26341</v>
      </c>
      <c r="BX19" s="101">
        <v>29573</v>
      </c>
      <c r="BY19" s="101">
        <v>26070</v>
      </c>
      <c r="BZ19" s="101">
        <v>28297</v>
      </c>
      <c r="CA19" s="101">
        <v>27005</v>
      </c>
      <c r="CB19" s="101">
        <v>25213</v>
      </c>
      <c r="CC19" s="101">
        <v>27453</v>
      </c>
      <c r="CD19" s="101">
        <v>28031</v>
      </c>
      <c r="CE19" s="101">
        <v>26434</v>
      </c>
      <c r="CF19" s="101">
        <v>27519</v>
      </c>
      <c r="CG19" s="101">
        <v>28306</v>
      </c>
      <c r="CH19" s="101">
        <v>24044</v>
      </c>
      <c r="CI19" s="101">
        <v>24551</v>
      </c>
      <c r="CJ19" s="101">
        <v>23131</v>
      </c>
    </row>
    <row r="20" spans="1:88" x14ac:dyDescent="0.25">
      <c r="A20" s="101" t="s">
        <v>185</v>
      </c>
      <c r="B20" s="93"/>
      <c r="C20" s="101" t="s">
        <v>185</v>
      </c>
      <c r="D20" s="101" t="s">
        <v>232</v>
      </c>
      <c r="E20" s="101">
        <v>3</v>
      </c>
      <c r="F20" s="101">
        <v>2</v>
      </c>
      <c r="G20" s="101">
        <v>9</v>
      </c>
      <c r="H20" s="101">
        <v>41696</v>
      </c>
      <c r="I20" s="101">
        <v>42792</v>
      </c>
      <c r="J20" s="101">
        <v>40644</v>
      </c>
      <c r="K20" s="101">
        <v>43904</v>
      </c>
      <c r="L20" s="101">
        <v>41562</v>
      </c>
      <c r="M20" s="101">
        <v>43446</v>
      </c>
      <c r="N20" s="101">
        <v>41570</v>
      </c>
      <c r="O20" s="101">
        <v>43607</v>
      </c>
      <c r="P20" s="101">
        <v>43019</v>
      </c>
      <c r="Q20" s="101">
        <v>42023</v>
      </c>
      <c r="R20" s="101">
        <v>41656</v>
      </c>
      <c r="S20" s="101">
        <v>44671</v>
      </c>
      <c r="T20" s="101">
        <v>44049</v>
      </c>
      <c r="U20" s="101">
        <v>42722</v>
      </c>
      <c r="V20" s="101">
        <v>41877</v>
      </c>
      <c r="W20" s="101">
        <v>40940</v>
      </c>
      <c r="X20" s="101">
        <v>16</v>
      </c>
      <c r="Y20" s="101">
        <v>8</v>
      </c>
      <c r="Z20" s="101">
        <v>4</v>
      </c>
      <c r="AA20" s="101">
        <v>42398</v>
      </c>
      <c r="AB20" s="101">
        <v>7752</v>
      </c>
      <c r="AC20" s="101">
        <v>12851</v>
      </c>
      <c r="AD20" s="101">
        <v>12109</v>
      </c>
      <c r="AE20" s="101">
        <v>12318</v>
      </c>
      <c r="AF20" s="101">
        <v>12272</v>
      </c>
      <c r="AG20" s="101">
        <v>9192</v>
      </c>
      <c r="AH20" s="101">
        <v>11505</v>
      </c>
      <c r="AI20" s="101">
        <v>11620</v>
      </c>
      <c r="AJ20" s="101">
        <v>8074</v>
      </c>
      <c r="AK20" s="101">
        <v>8740</v>
      </c>
      <c r="AL20" s="101">
        <v>10181</v>
      </c>
      <c r="AM20" s="101">
        <v>11815</v>
      </c>
      <c r="AN20" s="101">
        <v>16</v>
      </c>
      <c r="AO20" s="101">
        <v>13</v>
      </c>
      <c r="AP20" s="101">
        <v>7</v>
      </c>
      <c r="AQ20" s="101">
        <v>43225</v>
      </c>
      <c r="AR20" s="101">
        <v>45139</v>
      </c>
      <c r="AS20" s="101">
        <v>39</v>
      </c>
      <c r="AT20" s="101">
        <v>11</v>
      </c>
      <c r="AU20" s="101">
        <v>11</v>
      </c>
      <c r="AV20" s="101">
        <v>43436</v>
      </c>
      <c r="AW20" s="101">
        <v>10106</v>
      </c>
      <c r="AX20" s="101">
        <v>10652</v>
      </c>
      <c r="AY20" s="101">
        <v>8468</v>
      </c>
      <c r="AZ20" s="101">
        <v>10955</v>
      </c>
      <c r="BA20" s="101">
        <v>13745</v>
      </c>
      <c r="BB20" s="101">
        <v>9091</v>
      </c>
      <c r="BC20" s="101">
        <v>8870</v>
      </c>
      <c r="BD20" s="101">
        <v>10586</v>
      </c>
      <c r="BE20" s="101">
        <v>30</v>
      </c>
      <c r="BF20" s="101">
        <v>9</v>
      </c>
      <c r="BG20" s="101">
        <v>12</v>
      </c>
      <c r="BH20" s="101">
        <v>43736</v>
      </c>
      <c r="BI20" s="101">
        <v>44808</v>
      </c>
      <c r="BJ20" s="101">
        <v>41</v>
      </c>
      <c r="BK20" s="101">
        <v>12</v>
      </c>
      <c r="BL20" s="101">
        <v>23</v>
      </c>
      <c r="BM20" s="101">
        <v>42870</v>
      </c>
      <c r="BN20" s="101">
        <v>10129</v>
      </c>
      <c r="BO20" s="101">
        <v>13719</v>
      </c>
      <c r="BP20" s="101">
        <v>8543</v>
      </c>
      <c r="BQ20" s="101">
        <v>12308</v>
      </c>
      <c r="BR20" s="101">
        <v>10</v>
      </c>
      <c r="BS20" s="101">
        <v>22</v>
      </c>
      <c r="BT20" s="101">
        <v>6</v>
      </c>
      <c r="BU20" s="101">
        <v>41814</v>
      </c>
      <c r="BV20" s="101">
        <v>42373</v>
      </c>
      <c r="BW20" s="101">
        <v>40702</v>
      </c>
      <c r="BX20" s="101">
        <v>43317</v>
      </c>
      <c r="BY20" s="101">
        <v>42120</v>
      </c>
      <c r="BZ20" s="101">
        <v>44234</v>
      </c>
      <c r="CA20" s="101">
        <v>42074</v>
      </c>
      <c r="CB20" s="101">
        <v>43520</v>
      </c>
      <c r="CC20" s="101">
        <v>44002</v>
      </c>
      <c r="CD20" s="101">
        <v>42409</v>
      </c>
      <c r="CE20" s="101">
        <v>41923</v>
      </c>
      <c r="CF20" s="101">
        <v>44457</v>
      </c>
      <c r="CG20" s="101">
        <v>43446</v>
      </c>
      <c r="CH20" s="101">
        <v>42340</v>
      </c>
      <c r="CI20" s="101">
        <v>41644</v>
      </c>
      <c r="CJ20" s="101">
        <v>40697</v>
      </c>
    </row>
    <row r="21" spans="1:88" x14ac:dyDescent="0.25">
      <c r="A21" s="101" t="s">
        <v>161</v>
      </c>
      <c r="B21" s="93"/>
      <c r="C21" s="101" t="s">
        <v>161</v>
      </c>
      <c r="D21" s="101" t="s">
        <v>233</v>
      </c>
      <c r="E21" s="101">
        <v>7</v>
      </c>
      <c r="F21" s="101">
        <v>5</v>
      </c>
      <c r="G21" s="101">
        <v>2</v>
      </c>
      <c r="H21" s="101">
        <v>1610</v>
      </c>
      <c r="I21" s="101">
        <v>1634</v>
      </c>
      <c r="J21" s="101">
        <v>1595</v>
      </c>
      <c r="K21" s="101">
        <v>1660</v>
      </c>
      <c r="L21" s="101">
        <v>1628</v>
      </c>
      <c r="M21" s="101">
        <v>1843</v>
      </c>
      <c r="N21" s="101">
        <v>1632</v>
      </c>
      <c r="O21" s="101">
        <v>1753</v>
      </c>
      <c r="P21" s="101">
        <v>1731</v>
      </c>
      <c r="Q21" s="101">
        <v>1676</v>
      </c>
      <c r="R21" s="101">
        <v>1681</v>
      </c>
      <c r="S21" s="101">
        <v>1785</v>
      </c>
      <c r="T21" s="101">
        <v>1838</v>
      </c>
      <c r="U21" s="101">
        <v>1888</v>
      </c>
      <c r="V21" s="101">
        <v>1799</v>
      </c>
      <c r="W21" s="101">
        <v>1922</v>
      </c>
      <c r="X21" s="101">
        <v>3</v>
      </c>
      <c r="Y21" s="101">
        <v>3</v>
      </c>
      <c r="Z21" s="101">
        <v>1</v>
      </c>
      <c r="AA21" s="101">
        <v>1704</v>
      </c>
      <c r="AB21" s="101">
        <v>447</v>
      </c>
      <c r="AC21" s="101">
        <v>477</v>
      </c>
      <c r="AD21" s="101">
        <v>772</v>
      </c>
      <c r="AE21" s="101">
        <v>623</v>
      </c>
      <c r="AF21" s="101">
        <v>571</v>
      </c>
      <c r="AG21" s="101">
        <v>378</v>
      </c>
      <c r="AH21" s="101">
        <v>516</v>
      </c>
      <c r="AI21" s="101">
        <v>554</v>
      </c>
      <c r="AJ21" s="101">
        <v>536</v>
      </c>
      <c r="AK21" s="101">
        <v>342</v>
      </c>
      <c r="AL21" s="101">
        <v>578</v>
      </c>
      <c r="AM21" s="101">
        <v>665</v>
      </c>
      <c r="AN21" s="101">
        <v>3</v>
      </c>
      <c r="AO21" s="101">
        <v>2</v>
      </c>
      <c r="AP21" s="101">
        <v>2</v>
      </c>
      <c r="AQ21" s="101">
        <v>1611</v>
      </c>
      <c r="AR21" s="101">
        <v>1800</v>
      </c>
      <c r="AS21" s="101">
        <v>3</v>
      </c>
      <c r="AT21" s="101">
        <v>3</v>
      </c>
      <c r="AU21" s="101">
        <v>3</v>
      </c>
      <c r="AV21" s="101">
        <v>1766</v>
      </c>
      <c r="AW21" s="101">
        <v>355</v>
      </c>
      <c r="AX21" s="101">
        <v>388</v>
      </c>
      <c r="AY21" s="101">
        <v>437</v>
      </c>
      <c r="AZ21" s="101">
        <v>574</v>
      </c>
      <c r="BA21" s="101">
        <v>526</v>
      </c>
      <c r="BB21" s="101">
        <v>717</v>
      </c>
      <c r="BC21" s="101">
        <v>532</v>
      </c>
      <c r="BD21" s="101">
        <v>686</v>
      </c>
      <c r="BE21" s="101">
        <v>2</v>
      </c>
      <c r="BF21" s="101">
        <v>1</v>
      </c>
      <c r="BG21" s="101">
        <v>2</v>
      </c>
      <c r="BH21" s="101">
        <v>1736</v>
      </c>
      <c r="BI21" s="101">
        <v>1871</v>
      </c>
      <c r="BJ21" s="101">
        <v>4</v>
      </c>
      <c r="BK21" s="101">
        <v>4</v>
      </c>
      <c r="BL21" s="101">
        <v>1</v>
      </c>
      <c r="BM21" s="101">
        <v>1793</v>
      </c>
      <c r="BN21" s="101">
        <v>533</v>
      </c>
      <c r="BO21" s="101">
        <v>748</v>
      </c>
      <c r="BP21" s="101">
        <v>634</v>
      </c>
      <c r="BQ21" s="101">
        <v>673</v>
      </c>
      <c r="BR21" s="101">
        <v>8</v>
      </c>
      <c r="BS21" s="101">
        <v>2</v>
      </c>
      <c r="BT21" s="101">
        <v>1</v>
      </c>
      <c r="BU21" s="101">
        <v>1645</v>
      </c>
      <c r="BV21" s="101">
        <v>1618</v>
      </c>
      <c r="BW21" s="101">
        <v>1648</v>
      </c>
      <c r="BX21" s="101">
        <v>1731</v>
      </c>
      <c r="BY21" s="101">
        <v>1749</v>
      </c>
      <c r="BZ21" s="101">
        <v>1822</v>
      </c>
      <c r="CA21" s="101">
        <v>1749</v>
      </c>
      <c r="CB21" s="101">
        <v>1772</v>
      </c>
      <c r="CC21" s="101">
        <v>1781</v>
      </c>
      <c r="CD21" s="101">
        <v>1849</v>
      </c>
      <c r="CE21" s="101">
        <v>1763</v>
      </c>
      <c r="CF21" s="101">
        <v>1848</v>
      </c>
      <c r="CG21" s="101">
        <v>1849</v>
      </c>
      <c r="CH21" s="101">
        <v>1847</v>
      </c>
      <c r="CI21" s="101">
        <v>1870</v>
      </c>
      <c r="CJ21" s="101">
        <v>1916</v>
      </c>
    </row>
    <row r="22" spans="1:88" x14ac:dyDescent="0.25">
      <c r="A22" s="101" t="s">
        <v>44</v>
      </c>
      <c r="B22" s="93"/>
      <c r="C22" s="101" t="s">
        <v>44</v>
      </c>
      <c r="D22" s="101" t="s">
        <v>234</v>
      </c>
      <c r="E22" s="101">
        <v>4</v>
      </c>
      <c r="F22" s="101">
        <v>7</v>
      </c>
      <c r="G22" s="101">
        <v>1</v>
      </c>
      <c r="H22" s="101">
        <v>195402</v>
      </c>
      <c r="I22" s="101">
        <v>194547</v>
      </c>
      <c r="J22" s="101">
        <v>183782</v>
      </c>
      <c r="K22" s="101">
        <v>197083</v>
      </c>
      <c r="L22" s="101">
        <v>189929</v>
      </c>
      <c r="M22" s="101">
        <v>198272</v>
      </c>
      <c r="N22" s="101">
        <v>187633</v>
      </c>
      <c r="O22" s="101">
        <v>197306</v>
      </c>
      <c r="P22" s="101">
        <v>196640</v>
      </c>
      <c r="Q22" s="101">
        <v>192471</v>
      </c>
      <c r="R22" s="101">
        <v>191677</v>
      </c>
      <c r="S22" s="101">
        <v>206505</v>
      </c>
      <c r="T22" s="101">
        <v>198876</v>
      </c>
      <c r="U22" s="101">
        <v>201254</v>
      </c>
      <c r="V22" s="101">
        <v>202470</v>
      </c>
      <c r="W22" s="101">
        <v>199552</v>
      </c>
      <c r="X22" s="101">
        <v>4</v>
      </c>
      <c r="Y22" s="101">
        <v>6</v>
      </c>
      <c r="Z22" s="101">
        <v>4</v>
      </c>
      <c r="AA22" s="101">
        <v>196163</v>
      </c>
      <c r="AB22" s="101">
        <v>60487</v>
      </c>
      <c r="AC22" s="101">
        <v>75996</v>
      </c>
      <c r="AD22" s="101">
        <v>71499</v>
      </c>
      <c r="AE22" s="101">
        <v>73320</v>
      </c>
      <c r="AF22" s="101">
        <v>54080</v>
      </c>
      <c r="AG22" s="101">
        <v>47379</v>
      </c>
      <c r="AH22" s="101">
        <v>73561</v>
      </c>
      <c r="AI22" s="101">
        <v>52803</v>
      </c>
      <c r="AJ22" s="101">
        <v>49660</v>
      </c>
      <c r="AK22" s="101">
        <v>55172</v>
      </c>
      <c r="AL22" s="101">
        <v>57539</v>
      </c>
      <c r="AM22" s="101">
        <v>60516</v>
      </c>
      <c r="AN22" s="101">
        <v>7</v>
      </c>
      <c r="AO22" s="101">
        <v>2</v>
      </c>
      <c r="AP22" s="101">
        <v>2</v>
      </c>
      <c r="AQ22" s="101">
        <v>199406</v>
      </c>
      <c r="AR22" s="101">
        <v>204403</v>
      </c>
      <c r="AS22" s="101">
        <v>3</v>
      </c>
      <c r="AT22" s="101">
        <v>4</v>
      </c>
      <c r="AU22" s="101">
        <v>7</v>
      </c>
      <c r="AV22" s="101">
        <v>198145</v>
      </c>
      <c r="AW22" s="101">
        <v>62975</v>
      </c>
      <c r="AX22" s="101">
        <v>63164</v>
      </c>
      <c r="AY22" s="101">
        <v>55714</v>
      </c>
      <c r="AZ22" s="101">
        <v>67049</v>
      </c>
      <c r="BA22" s="101">
        <v>66720</v>
      </c>
      <c r="BB22" s="101">
        <v>62296</v>
      </c>
      <c r="BC22" s="101">
        <v>55324</v>
      </c>
      <c r="BD22" s="101">
        <v>61934</v>
      </c>
      <c r="BE22" s="101">
        <v>1</v>
      </c>
      <c r="BF22" s="101">
        <v>3</v>
      </c>
      <c r="BG22" s="101">
        <v>3</v>
      </c>
      <c r="BH22" s="101">
        <v>198355</v>
      </c>
      <c r="BI22" s="101">
        <v>206549</v>
      </c>
      <c r="BJ22" s="101">
        <v>2</v>
      </c>
      <c r="BK22" s="101">
        <v>4</v>
      </c>
      <c r="BL22" s="101">
        <v>3</v>
      </c>
      <c r="BM22" s="101">
        <v>196886</v>
      </c>
      <c r="BN22" s="101">
        <v>61263</v>
      </c>
      <c r="BO22" s="101">
        <v>56492</v>
      </c>
      <c r="BP22" s="101">
        <v>47128</v>
      </c>
      <c r="BQ22" s="101">
        <v>69308</v>
      </c>
      <c r="BR22" s="101">
        <v>9</v>
      </c>
      <c r="BS22" s="101">
        <v>7</v>
      </c>
      <c r="BT22" s="101">
        <v>2</v>
      </c>
      <c r="BU22" s="101">
        <v>196560</v>
      </c>
      <c r="BV22" s="101">
        <v>195432</v>
      </c>
      <c r="BW22" s="101">
        <v>187450</v>
      </c>
      <c r="BX22" s="101">
        <v>203913</v>
      </c>
      <c r="BY22" s="101">
        <v>193074</v>
      </c>
      <c r="BZ22" s="101">
        <v>204267</v>
      </c>
      <c r="CA22" s="101">
        <v>194801</v>
      </c>
      <c r="CB22" s="101">
        <v>199077</v>
      </c>
      <c r="CC22" s="101">
        <v>201468</v>
      </c>
      <c r="CD22" s="101">
        <v>196666</v>
      </c>
      <c r="CE22" s="101">
        <v>194859</v>
      </c>
      <c r="CF22" s="101">
        <v>207747</v>
      </c>
      <c r="CG22" s="101">
        <v>204495</v>
      </c>
      <c r="CH22" s="101">
        <v>204167</v>
      </c>
      <c r="CI22" s="101">
        <v>199682</v>
      </c>
      <c r="CJ22" s="101">
        <v>201032</v>
      </c>
    </row>
    <row r="23" spans="1:88" x14ac:dyDescent="0.25">
      <c r="A23" s="101" t="s">
        <v>0</v>
      </c>
      <c r="B23" s="93"/>
      <c r="C23" s="101" t="s">
        <v>0</v>
      </c>
      <c r="D23" s="101" t="s">
        <v>17</v>
      </c>
      <c r="E23" s="101">
        <v>14</v>
      </c>
      <c r="F23" s="101">
        <v>2</v>
      </c>
      <c r="G23" s="101">
        <v>3</v>
      </c>
      <c r="H23" s="101">
        <v>310149</v>
      </c>
      <c r="I23" s="101">
        <v>316167</v>
      </c>
      <c r="J23" s="101">
        <v>297627</v>
      </c>
      <c r="K23" s="101">
        <v>317076</v>
      </c>
      <c r="L23" s="101">
        <v>299484</v>
      </c>
      <c r="M23" s="101">
        <v>320397</v>
      </c>
      <c r="N23" s="101">
        <v>310285</v>
      </c>
      <c r="O23" s="101">
        <v>318995</v>
      </c>
      <c r="P23" s="101">
        <v>320438</v>
      </c>
      <c r="Q23" s="101">
        <v>327748</v>
      </c>
      <c r="R23" s="101">
        <v>309404</v>
      </c>
      <c r="S23" s="101">
        <v>331068</v>
      </c>
      <c r="T23" s="101">
        <v>325933</v>
      </c>
      <c r="U23" s="101">
        <v>313711</v>
      </c>
      <c r="V23" s="101">
        <v>319072</v>
      </c>
      <c r="W23" s="101">
        <v>310199</v>
      </c>
      <c r="X23" s="101">
        <v>22</v>
      </c>
      <c r="Y23" s="101">
        <v>21</v>
      </c>
      <c r="Z23" s="101">
        <v>6</v>
      </c>
      <c r="AA23" s="101">
        <v>314210</v>
      </c>
      <c r="AB23" s="101">
        <v>56555</v>
      </c>
      <c r="AC23" s="101">
        <v>81193</v>
      </c>
      <c r="AD23" s="101">
        <v>76947</v>
      </c>
      <c r="AE23" s="101">
        <v>81615</v>
      </c>
      <c r="AF23" s="101">
        <v>60862</v>
      </c>
      <c r="AG23" s="101">
        <v>48579</v>
      </c>
      <c r="AH23" s="101">
        <v>82537</v>
      </c>
      <c r="AI23" s="101">
        <v>70157</v>
      </c>
      <c r="AJ23" s="101">
        <v>58043</v>
      </c>
      <c r="AK23" s="101">
        <v>43587</v>
      </c>
      <c r="AL23" s="101">
        <v>66957</v>
      </c>
      <c r="AM23" s="101">
        <v>70957</v>
      </c>
      <c r="AN23" s="101">
        <v>7</v>
      </c>
      <c r="AO23" s="101">
        <v>10</v>
      </c>
      <c r="AP23" s="101">
        <v>5</v>
      </c>
      <c r="AQ23" s="101">
        <v>326366</v>
      </c>
      <c r="AR23" s="101">
        <v>328753</v>
      </c>
      <c r="AS23" s="101">
        <v>18</v>
      </c>
      <c r="AT23" s="101">
        <v>7</v>
      </c>
      <c r="AU23" s="101">
        <v>4</v>
      </c>
      <c r="AV23" s="101">
        <v>314899</v>
      </c>
      <c r="AW23" s="101">
        <v>60852</v>
      </c>
      <c r="AX23" s="101">
        <v>59393</v>
      </c>
      <c r="AY23" s="101">
        <v>57934</v>
      </c>
      <c r="AZ23" s="101">
        <v>69161</v>
      </c>
      <c r="BA23" s="101">
        <v>84422</v>
      </c>
      <c r="BB23" s="101">
        <v>68487</v>
      </c>
      <c r="BC23" s="101">
        <v>58277</v>
      </c>
      <c r="BD23" s="101">
        <v>61696</v>
      </c>
      <c r="BE23" s="101">
        <v>2</v>
      </c>
      <c r="BF23" s="101">
        <v>2</v>
      </c>
      <c r="BG23" s="101">
        <v>5</v>
      </c>
      <c r="BH23" s="101">
        <v>330684</v>
      </c>
      <c r="BI23" s="101">
        <v>340564</v>
      </c>
      <c r="BJ23" s="101">
        <v>16</v>
      </c>
      <c r="BK23" s="101">
        <v>7</v>
      </c>
      <c r="BL23" s="101">
        <v>4</v>
      </c>
      <c r="BM23" s="101">
        <v>295332</v>
      </c>
      <c r="BN23" s="101">
        <v>70085</v>
      </c>
      <c r="BO23" s="101">
        <v>74125</v>
      </c>
      <c r="BP23" s="101">
        <v>51656</v>
      </c>
      <c r="BQ23" s="101">
        <v>71903</v>
      </c>
      <c r="BR23" s="101">
        <v>8</v>
      </c>
      <c r="BS23" s="101">
        <v>6</v>
      </c>
      <c r="BT23" s="101">
        <v>2</v>
      </c>
      <c r="BU23" s="101">
        <v>304148</v>
      </c>
      <c r="BV23" s="101">
        <v>314604</v>
      </c>
      <c r="BW23" s="101">
        <v>292488</v>
      </c>
      <c r="BX23" s="101">
        <v>346738</v>
      </c>
      <c r="BY23" s="101">
        <v>309453</v>
      </c>
      <c r="BZ23" s="101">
        <v>327595</v>
      </c>
      <c r="CA23" s="101">
        <v>327397</v>
      </c>
      <c r="CB23" s="101">
        <v>331374</v>
      </c>
      <c r="CC23" s="101">
        <v>334440</v>
      </c>
      <c r="CD23" s="101">
        <v>327589</v>
      </c>
      <c r="CE23" s="101">
        <v>317342</v>
      </c>
      <c r="CF23" s="101">
        <v>323772</v>
      </c>
      <c r="CG23" s="101">
        <v>341778</v>
      </c>
      <c r="CH23" s="101">
        <v>323068</v>
      </c>
      <c r="CI23" s="101">
        <v>326128</v>
      </c>
      <c r="CJ23" s="101">
        <v>324204</v>
      </c>
    </row>
    <row r="24" spans="1:88" x14ac:dyDescent="0.25">
      <c r="A24" s="101" t="s">
        <v>2</v>
      </c>
      <c r="B24" s="93"/>
      <c r="C24" s="101" t="s">
        <v>2</v>
      </c>
      <c r="D24" s="101" t="s">
        <v>120</v>
      </c>
      <c r="E24" s="101">
        <v>2</v>
      </c>
      <c r="F24" s="101">
        <v>1</v>
      </c>
      <c r="G24" s="101">
        <v>6</v>
      </c>
      <c r="H24" s="101">
        <v>8577</v>
      </c>
      <c r="I24" s="101">
        <v>8665</v>
      </c>
      <c r="J24" s="101">
        <v>8084</v>
      </c>
      <c r="K24" s="101">
        <v>8392</v>
      </c>
      <c r="L24" s="101">
        <v>8344</v>
      </c>
      <c r="M24" s="101">
        <v>8894</v>
      </c>
      <c r="N24" s="101">
        <v>8206</v>
      </c>
      <c r="O24" s="101">
        <v>8677</v>
      </c>
      <c r="P24" s="101">
        <v>8870</v>
      </c>
      <c r="Q24" s="101">
        <v>8203</v>
      </c>
      <c r="R24" s="101">
        <v>8389</v>
      </c>
      <c r="S24" s="101">
        <v>9015</v>
      </c>
      <c r="T24" s="101">
        <v>8937</v>
      </c>
      <c r="U24" s="101">
        <v>8714</v>
      </c>
      <c r="V24" s="101">
        <v>8934</v>
      </c>
      <c r="W24" s="101">
        <v>9195</v>
      </c>
      <c r="X24" s="101">
        <v>3</v>
      </c>
      <c r="Y24" s="101">
        <v>1</v>
      </c>
      <c r="Z24" s="101">
        <v>1</v>
      </c>
      <c r="AA24" s="101">
        <v>8618</v>
      </c>
      <c r="AB24" s="101">
        <v>2586</v>
      </c>
      <c r="AC24" s="101">
        <v>2437</v>
      </c>
      <c r="AD24" s="101">
        <v>2609</v>
      </c>
      <c r="AE24" s="101">
        <v>2817</v>
      </c>
      <c r="AF24" s="101">
        <v>2579</v>
      </c>
      <c r="AG24" s="101">
        <v>1539</v>
      </c>
      <c r="AH24" s="101">
        <v>2854</v>
      </c>
      <c r="AI24" s="101">
        <v>2297</v>
      </c>
      <c r="AJ24" s="101">
        <v>2005</v>
      </c>
      <c r="AK24" s="101">
        <v>1450</v>
      </c>
      <c r="AL24" s="101">
        <v>1847</v>
      </c>
      <c r="AM24" s="101">
        <v>2591</v>
      </c>
      <c r="AN24" s="101">
        <v>2</v>
      </c>
      <c r="AO24" s="101">
        <v>5</v>
      </c>
      <c r="AP24" s="101">
        <v>1</v>
      </c>
      <c r="AQ24" s="101">
        <v>8291</v>
      </c>
      <c r="AR24" s="101">
        <v>8755</v>
      </c>
      <c r="AS24" s="101">
        <v>1</v>
      </c>
      <c r="AT24" s="101">
        <v>3</v>
      </c>
      <c r="AU24" s="101">
        <v>2</v>
      </c>
      <c r="AV24" s="101">
        <v>8213</v>
      </c>
      <c r="AW24" s="101">
        <v>1972</v>
      </c>
      <c r="AX24" s="101">
        <v>1511</v>
      </c>
      <c r="AY24" s="101">
        <v>1377</v>
      </c>
      <c r="AZ24" s="101">
        <v>2261</v>
      </c>
      <c r="BA24" s="101">
        <v>2550</v>
      </c>
      <c r="BB24" s="101">
        <v>2346</v>
      </c>
      <c r="BC24" s="101">
        <v>1584</v>
      </c>
      <c r="BD24" s="101">
        <v>2607</v>
      </c>
      <c r="BE24" s="101">
        <v>2</v>
      </c>
      <c r="BF24" s="101">
        <v>3</v>
      </c>
      <c r="BG24" s="101">
        <v>4</v>
      </c>
      <c r="BH24" s="101">
        <v>9380</v>
      </c>
      <c r="BI24" s="101">
        <v>9790</v>
      </c>
      <c r="BJ24" s="101">
        <v>2</v>
      </c>
      <c r="BK24" s="101">
        <v>8</v>
      </c>
      <c r="BL24" s="101">
        <v>3</v>
      </c>
      <c r="BM24" s="101">
        <v>7477</v>
      </c>
      <c r="BN24" s="101">
        <v>2324</v>
      </c>
      <c r="BO24" s="101">
        <v>2392</v>
      </c>
      <c r="BP24" s="101">
        <v>1134</v>
      </c>
      <c r="BQ24" s="101">
        <v>2059</v>
      </c>
      <c r="BR24" s="101">
        <v>2</v>
      </c>
      <c r="BS24" s="101">
        <v>1</v>
      </c>
      <c r="BT24" s="101">
        <v>2</v>
      </c>
      <c r="BU24" s="101">
        <v>7337</v>
      </c>
      <c r="BV24" s="101">
        <v>7799</v>
      </c>
      <c r="BW24" s="101">
        <v>7613</v>
      </c>
      <c r="BX24" s="101">
        <v>10354</v>
      </c>
      <c r="BY24" s="101">
        <v>9261</v>
      </c>
      <c r="BZ24" s="101">
        <v>9404</v>
      </c>
      <c r="CA24" s="101">
        <v>8944</v>
      </c>
      <c r="CB24" s="101">
        <v>9561</v>
      </c>
      <c r="CC24" s="101">
        <v>9174</v>
      </c>
      <c r="CD24" s="101">
        <v>9490</v>
      </c>
      <c r="CE24" s="101">
        <v>8935</v>
      </c>
      <c r="CF24" s="101">
        <v>10048</v>
      </c>
      <c r="CG24" s="101">
        <v>9767</v>
      </c>
      <c r="CH24" s="101">
        <v>10127</v>
      </c>
      <c r="CI24" s="101">
        <v>10288</v>
      </c>
      <c r="CJ24" s="101">
        <v>10496</v>
      </c>
    </row>
    <row r="25" spans="1:88" x14ac:dyDescent="0.25">
      <c r="A25" s="101" t="s">
        <v>202</v>
      </c>
      <c r="B25" s="93"/>
      <c r="C25" s="101" t="s">
        <v>202</v>
      </c>
      <c r="D25" s="101" t="s">
        <v>235</v>
      </c>
      <c r="E25" s="101">
        <v>3</v>
      </c>
      <c r="F25" s="101">
        <v>1</v>
      </c>
      <c r="G25" s="101">
        <v>1</v>
      </c>
      <c r="H25" s="101">
        <v>44276</v>
      </c>
      <c r="I25" s="101">
        <v>45427</v>
      </c>
      <c r="J25" s="101">
        <v>41519</v>
      </c>
      <c r="K25" s="101">
        <v>43841</v>
      </c>
      <c r="L25" s="101">
        <v>43341</v>
      </c>
      <c r="M25" s="101">
        <v>45411</v>
      </c>
      <c r="N25" s="101">
        <v>43543</v>
      </c>
      <c r="O25" s="101">
        <v>44755</v>
      </c>
      <c r="P25" s="101">
        <v>44742</v>
      </c>
      <c r="Q25" s="101">
        <v>43189</v>
      </c>
      <c r="R25" s="101">
        <v>43350</v>
      </c>
      <c r="S25" s="101">
        <v>45597</v>
      </c>
      <c r="T25" s="101">
        <v>42468</v>
      </c>
      <c r="U25" s="101">
        <v>38396</v>
      </c>
      <c r="V25" s="101">
        <v>38030</v>
      </c>
      <c r="W25" s="101">
        <v>35985</v>
      </c>
      <c r="X25" s="101">
        <v>2</v>
      </c>
      <c r="Y25" s="101">
        <v>3</v>
      </c>
      <c r="Z25" s="101">
        <v>2</v>
      </c>
      <c r="AA25" s="101">
        <v>43030</v>
      </c>
      <c r="AB25" s="101">
        <v>9686</v>
      </c>
      <c r="AC25" s="101">
        <v>10491</v>
      </c>
      <c r="AD25" s="101">
        <v>9388</v>
      </c>
      <c r="AE25" s="101">
        <v>9864</v>
      </c>
      <c r="AF25" s="101">
        <v>10059</v>
      </c>
      <c r="AG25" s="101">
        <v>7587</v>
      </c>
      <c r="AH25" s="101">
        <v>9988</v>
      </c>
      <c r="AI25" s="101">
        <v>9794</v>
      </c>
      <c r="AJ25" s="101">
        <v>9111</v>
      </c>
      <c r="AK25" s="101">
        <v>9244</v>
      </c>
      <c r="AL25" s="101">
        <v>9368</v>
      </c>
      <c r="AM25" s="101">
        <v>11122</v>
      </c>
      <c r="AN25" s="101">
        <v>1</v>
      </c>
      <c r="AO25" s="101">
        <v>1</v>
      </c>
      <c r="AP25" s="101">
        <v>2</v>
      </c>
      <c r="AQ25" s="101">
        <v>39073</v>
      </c>
      <c r="AR25" s="101">
        <v>40615</v>
      </c>
      <c r="AS25" s="101">
        <v>1</v>
      </c>
      <c r="AT25" s="101">
        <v>5</v>
      </c>
      <c r="AU25" s="101">
        <v>1</v>
      </c>
      <c r="AV25" s="101">
        <v>39688</v>
      </c>
      <c r="AW25" s="101">
        <v>9419</v>
      </c>
      <c r="AX25" s="101">
        <v>8185</v>
      </c>
      <c r="AY25" s="101">
        <v>9144</v>
      </c>
      <c r="AZ25" s="101">
        <v>11231</v>
      </c>
      <c r="BA25" s="101">
        <v>11923</v>
      </c>
      <c r="BB25" s="101">
        <v>9901</v>
      </c>
      <c r="BC25" s="101">
        <v>8084</v>
      </c>
      <c r="BD25" s="101">
        <v>8368</v>
      </c>
      <c r="BE25" s="101">
        <v>2</v>
      </c>
      <c r="BF25" s="101">
        <v>4</v>
      </c>
      <c r="BG25" s="101">
        <v>3</v>
      </c>
      <c r="BH25" s="101">
        <v>43499</v>
      </c>
      <c r="BI25" s="101">
        <v>46475</v>
      </c>
      <c r="BJ25" s="101">
        <v>1</v>
      </c>
      <c r="BK25" s="101">
        <v>3</v>
      </c>
      <c r="BL25" s="101">
        <v>3</v>
      </c>
      <c r="BM25" s="101">
        <v>33738</v>
      </c>
      <c r="BN25" s="101">
        <v>9540</v>
      </c>
      <c r="BO25" s="101">
        <v>11714</v>
      </c>
      <c r="BP25" s="101">
        <v>7875</v>
      </c>
      <c r="BQ25" s="101">
        <v>11173</v>
      </c>
      <c r="BR25" s="101">
        <v>3</v>
      </c>
      <c r="BS25" s="101">
        <v>1</v>
      </c>
      <c r="BT25" s="101">
        <v>1</v>
      </c>
      <c r="BU25" s="101">
        <v>33744</v>
      </c>
      <c r="BV25" s="101">
        <v>35404</v>
      </c>
      <c r="BW25" s="101">
        <v>36862</v>
      </c>
      <c r="BX25" s="101">
        <v>48572</v>
      </c>
      <c r="BY25" s="101">
        <v>43336</v>
      </c>
      <c r="BZ25" s="101">
        <v>45809</v>
      </c>
      <c r="CA25" s="101">
        <v>44716</v>
      </c>
      <c r="CB25" s="101">
        <v>45146</v>
      </c>
      <c r="CC25" s="101">
        <v>45109</v>
      </c>
      <c r="CD25" s="101">
        <v>44795</v>
      </c>
      <c r="CE25" s="101">
        <v>43808</v>
      </c>
      <c r="CF25" s="101">
        <v>45203</v>
      </c>
      <c r="CG25" s="101">
        <v>43653</v>
      </c>
      <c r="CH25" s="101">
        <v>41416</v>
      </c>
      <c r="CI25" s="101">
        <v>40134</v>
      </c>
      <c r="CJ25" s="101">
        <v>38534</v>
      </c>
    </row>
    <row r="26" spans="1:88" x14ac:dyDescent="0.25">
      <c r="A26" s="101" t="s">
        <v>183</v>
      </c>
      <c r="B26" s="93"/>
      <c r="C26" s="101" t="s">
        <v>183</v>
      </c>
      <c r="D26" s="101" t="s">
        <v>236</v>
      </c>
      <c r="E26" s="101">
        <v>2</v>
      </c>
      <c r="F26" s="101">
        <v>10</v>
      </c>
      <c r="G26" s="101">
        <v>7</v>
      </c>
      <c r="H26" s="101">
        <v>25171</v>
      </c>
      <c r="I26" s="101">
        <v>24912</v>
      </c>
      <c r="J26" s="101">
        <v>24701</v>
      </c>
      <c r="K26" s="101">
        <v>26326</v>
      </c>
      <c r="L26" s="101">
        <v>24457</v>
      </c>
      <c r="M26" s="101">
        <v>26114</v>
      </c>
      <c r="N26" s="101">
        <v>24332</v>
      </c>
      <c r="O26" s="101">
        <v>25372</v>
      </c>
      <c r="P26" s="101">
        <v>25209</v>
      </c>
      <c r="Q26" s="101">
        <v>24086</v>
      </c>
      <c r="R26" s="101">
        <v>22750</v>
      </c>
      <c r="S26" s="101">
        <v>23644</v>
      </c>
      <c r="T26" s="101">
        <v>21228</v>
      </c>
      <c r="U26" s="101">
        <v>16756</v>
      </c>
      <c r="V26" s="101">
        <v>14467</v>
      </c>
      <c r="W26" s="101">
        <v>12946</v>
      </c>
      <c r="X26" s="101">
        <v>4</v>
      </c>
      <c r="Y26" s="101">
        <v>4</v>
      </c>
      <c r="Z26" s="101">
        <v>2</v>
      </c>
      <c r="AA26" s="101">
        <v>24253</v>
      </c>
      <c r="AB26" s="101">
        <v>5909</v>
      </c>
      <c r="AC26" s="101">
        <v>7104</v>
      </c>
      <c r="AD26" s="101">
        <v>6439</v>
      </c>
      <c r="AE26" s="101">
        <v>6786</v>
      </c>
      <c r="AF26" s="101">
        <v>7168</v>
      </c>
      <c r="AG26" s="101">
        <v>5621</v>
      </c>
      <c r="AH26" s="101">
        <v>7196</v>
      </c>
      <c r="AI26" s="101">
        <v>7113</v>
      </c>
      <c r="AJ26" s="101">
        <v>4827</v>
      </c>
      <c r="AK26" s="101">
        <v>5854</v>
      </c>
      <c r="AL26" s="101">
        <v>6115</v>
      </c>
      <c r="AM26" s="101">
        <v>6591</v>
      </c>
      <c r="AN26" s="101">
        <v>2</v>
      </c>
      <c r="AO26" s="101">
        <v>7</v>
      </c>
      <c r="AP26" s="101">
        <v>5</v>
      </c>
      <c r="AQ26" s="101">
        <v>24107</v>
      </c>
      <c r="AR26" s="101">
        <v>22213</v>
      </c>
      <c r="AS26" s="101">
        <v>2</v>
      </c>
      <c r="AT26" s="101">
        <v>7</v>
      </c>
      <c r="AU26" s="101">
        <v>2</v>
      </c>
      <c r="AV26" s="101">
        <v>23600</v>
      </c>
      <c r="AW26" s="101">
        <v>5796</v>
      </c>
      <c r="AX26" s="101">
        <v>5421</v>
      </c>
      <c r="AY26" s="101">
        <v>5847</v>
      </c>
      <c r="AZ26" s="101">
        <v>6482</v>
      </c>
      <c r="BA26" s="101">
        <v>7736</v>
      </c>
      <c r="BB26" s="101">
        <v>6107</v>
      </c>
      <c r="BC26" s="101">
        <v>5441</v>
      </c>
      <c r="BD26" s="101">
        <v>6178</v>
      </c>
      <c r="BE26" s="101">
        <v>5</v>
      </c>
      <c r="BF26" s="101">
        <v>4</v>
      </c>
      <c r="BG26" s="101">
        <v>2</v>
      </c>
      <c r="BH26" s="101">
        <v>25936</v>
      </c>
      <c r="BI26" s="101">
        <v>23333</v>
      </c>
      <c r="BJ26" s="101">
        <v>2</v>
      </c>
      <c r="BK26" s="101">
        <v>6</v>
      </c>
      <c r="BL26" s="101">
        <v>2</v>
      </c>
      <c r="BM26" s="101">
        <v>25984</v>
      </c>
      <c r="BN26" s="101">
        <v>5577</v>
      </c>
      <c r="BO26" s="101">
        <v>7110</v>
      </c>
      <c r="BP26" s="101">
        <v>5091</v>
      </c>
      <c r="BQ26" s="101">
        <v>6086</v>
      </c>
      <c r="BR26" s="101">
        <v>3</v>
      </c>
      <c r="BS26" s="101">
        <v>2</v>
      </c>
      <c r="BT26" s="101">
        <v>2</v>
      </c>
      <c r="BU26" s="101">
        <v>22049</v>
      </c>
      <c r="BV26" s="101">
        <v>22197</v>
      </c>
      <c r="BW26" s="101">
        <v>23043</v>
      </c>
      <c r="BX26" s="101">
        <v>24527</v>
      </c>
      <c r="BY26" s="101">
        <v>24923</v>
      </c>
      <c r="BZ26" s="101">
        <v>25603</v>
      </c>
      <c r="CA26" s="101">
        <v>24733</v>
      </c>
      <c r="CB26" s="101">
        <v>25559</v>
      </c>
      <c r="CC26" s="101">
        <v>25287</v>
      </c>
      <c r="CD26" s="101">
        <v>24434</v>
      </c>
      <c r="CE26" s="101">
        <v>23637</v>
      </c>
      <c r="CF26" s="101">
        <v>23143</v>
      </c>
      <c r="CG26" s="101">
        <v>21166</v>
      </c>
      <c r="CH26" s="101">
        <v>17184</v>
      </c>
      <c r="CI26" s="101">
        <v>14694</v>
      </c>
      <c r="CJ26" s="101">
        <v>13143</v>
      </c>
    </row>
    <row r="27" spans="1:88" x14ac:dyDescent="0.25">
      <c r="A27" s="101" t="s">
        <v>3</v>
      </c>
      <c r="B27" s="93"/>
      <c r="C27" s="101" t="s">
        <v>3</v>
      </c>
      <c r="D27" s="101" t="s">
        <v>121</v>
      </c>
      <c r="E27" s="101">
        <v>14</v>
      </c>
      <c r="F27" s="101">
        <v>4</v>
      </c>
      <c r="G27" s="101">
        <v>2</v>
      </c>
      <c r="H27" s="101">
        <v>24008</v>
      </c>
      <c r="I27" s="101">
        <v>24161</v>
      </c>
      <c r="J27" s="101">
        <v>23310</v>
      </c>
      <c r="K27" s="101">
        <v>25008</v>
      </c>
      <c r="L27" s="101">
        <v>23647</v>
      </c>
      <c r="M27" s="101">
        <v>25086</v>
      </c>
      <c r="N27" s="101">
        <v>23871</v>
      </c>
      <c r="O27" s="101">
        <v>24886</v>
      </c>
      <c r="P27" s="101">
        <v>24766</v>
      </c>
      <c r="Q27" s="101">
        <v>24104</v>
      </c>
      <c r="R27" s="101">
        <v>23685</v>
      </c>
      <c r="S27" s="101">
        <v>24931</v>
      </c>
      <c r="T27" s="101">
        <v>23271</v>
      </c>
      <c r="U27" s="101">
        <v>21124</v>
      </c>
      <c r="V27" s="101">
        <v>19168</v>
      </c>
      <c r="W27" s="101">
        <v>17835</v>
      </c>
      <c r="X27" s="101">
        <v>5</v>
      </c>
      <c r="Y27" s="101">
        <v>0</v>
      </c>
      <c r="Z27" s="101">
        <v>2</v>
      </c>
      <c r="AA27" s="101">
        <v>25455</v>
      </c>
      <c r="AB27" s="101">
        <v>3479</v>
      </c>
      <c r="AC27" s="101">
        <v>4249</v>
      </c>
      <c r="AD27" s="101">
        <v>4001</v>
      </c>
      <c r="AE27" s="101">
        <v>4205</v>
      </c>
      <c r="AF27" s="101">
        <v>2246</v>
      </c>
      <c r="AG27" s="101">
        <v>2100</v>
      </c>
      <c r="AH27" s="101">
        <v>3983</v>
      </c>
      <c r="AI27" s="101">
        <v>2617</v>
      </c>
      <c r="AJ27" s="101">
        <v>2604</v>
      </c>
      <c r="AK27" s="101">
        <v>2486</v>
      </c>
      <c r="AL27" s="101">
        <v>3099</v>
      </c>
      <c r="AM27" s="101">
        <v>3156</v>
      </c>
      <c r="AN27" s="101">
        <v>5</v>
      </c>
      <c r="AO27" s="101">
        <v>3</v>
      </c>
      <c r="AP27" s="101">
        <v>2</v>
      </c>
      <c r="AQ27" s="101">
        <v>24871</v>
      </c>
      <c r="AR27" s="101">
        <v>24822</v>
      </c>
      <c r="AS27" s="101">
        <v>3</v>
      </c>
      <c r="AT27" s="101">
        <v>2</v>
      </c>
      <c r="AU27" s="101">
        <v>6</v>
      </c>
      <c r="AV27" s="101">
        <v>24501</v>
      </c>
      <c r="AW27" s="101">
        <v>3277</v>
      </c>
      <c r="AX27" s="101">
        <v>3262</v>
      </c>
      <c r="AY27" s="101">
        <v>3073</v>
      </c>
      <c r="AZ27" s="101">
        <v>3478</v>
      </c>
      <c r="BA27" s="101">
        <v>3450</v>
      </c>
      <c r="BB27" s="101">
        <v>3752</v>
      </c>
      <c r="BC27" s="101">
        <v>3024</v>
      </c>
      <c r="BD27" s="101">
        <v>3800</v>
      </c>
      <c r="BE27" s="101">
        <v>3</v>
      </c>
      <c r="BF27" s="101">
        <v>5</v>
      </c>
      <c r="BG27" s="101">
        <v>4</v>
      </c>
      <c r="BH27" s="101">
        <v>24222</v>
      </c>
      <c r="BI27" s="101">
        <v>24973</v>
      </c>
      <c r="BJ27" s="101">
        <v>5</v>
      </c>
      <c r="BK27" s="101">
        <v>6</v>
      </c>
      <c r="BL27" s="101">
        <v>2</v>
      </c>
      <c r="BM27" s="101">
        <v>24445</v>
      </c>
      <c r="BN27" s="101">
        <v>3775</v>
      </c>
      <c r="BO27" s="101">
        <v>2837</v>
      </c>
      <c r="BP27" s="101">
        <v>2486</v>
      </c>
      <c r="BQ27" s="101">
        <v>3745</v>
      </c>
      <c r="BR27" s="101">
        <v>4</v>
      </c>
      <c r="BS27" s="101">
        <v>7</v>
      </c>
      <c r="BT27" s="101">
        <v>3</v>
      </c>
      <c r="BU27" s="101">
        <v>25389</v>
      </c>
      <c r="BV27" s="101">
        <v>24516</v>
      </c>
      <c r="BW27" s="101">
        <v>23534</v>
      </c>
      <c r="BX27" s="101">
        <v>25612</v>
      </c>
      <c r="BY27" s="101">
        <v>24561</v>
      </c>
      <c r="BZ27" s="101">
        <v>25964</v>
      </c>
      <c r="CA27" s="101">
        <v>25174</v>
      </c>
      <c r="CB27" s="101">
        <v>25820</v>
      </c>
      <c r="CC27" s="101">
        <v>25530</v>
      </c>
      <c r="CD27" s="101">
        <v>24854</v>
      </c>
      <c r="CE27" s="101">
        <v>25053</v>
      </c>
      <c r="CF27" s="101">
        <v>25563</v>
      </c>
      <c r="CG27" s="101">
        <v>24651</v>
      </c>
      <c r="CH27" s="101">
        <v>21803</v>
      </c>
      <c r="CI27" s="101">
        <v>20710</v>
      </c>
      <c r="CJ27" s="101">
        <v>19390</v>
      </c>
    </row>
    <row r="28" spans="1:88" x14ac:dyDescent="0.25">
      <c r="A28" s="101" t="s">
        <v>205</v>
      </c>
      <c r="B28" s="93"/>
      <c r="C28" s="101" t="s">
        <v>205</v>
      </c>
      <c r="D28" s="101" t="s">
        <v>237</v>
      </c>
      <c r="E28" s="101">
        <v>5</v>
      </c>
      <c r="F28" s="101">
        <v>2</v>
      </c>
      <c r="G28" s="101">
        <v>3</v>
      </c>
      <c r="H28" s="101">
        <v>53544</v>
      </c>
      <c r="I28" s="101">
        <v>53851</v>
      </c>
      <c r="J28" s="101">
        <v>50586</v>
      </c>
      <c r="K28" s="101">
        <v>53767</v>
      </c>
      <c r="L28" s="101">
        <v>52949</v>
      </c>
      <c r="M28" s="101">
        <v>54288</v>
      </c>
      <c r="N28" s="101">
        <v>52210</v>
      </c>
      <c r="O28" s="101">
        <v>54033</v>
      </c>
      <c r="P28" s="101">
        <v>54290</v>
      </c>
      <c r="Q28" s="101">
        <v>52848</v>
      </c>
      <c r="R28" s="101">
        <v>52954</v>
      </c>
      <c r="S28" s="101">
        <v>56908</v>
      </c>
      <c r="T28" s="101">
        <v>55724</v>
      </c>
      <c r="U28" s="101">
        <v>53862</v>
      </c>
      <c r="V28" s="101">
        <v>54788</v>
      </c>
      <c r="W28" s="101">
        <v>52099</v>
      </c>
      <c r="X28" s="101">
        <v>27</v>
      </c>
      <c r="Y28" s="101">
        <v>11</v>
      </c>
      <c r="Z28" s="101">
        <v>4</v>
      </c>
      <c r="AA28" s="101">
        <v>53441</v>
      </c>
      <c r="AB28" s="101">
        <v>18018</v>
      </c>
      <c r="AC28" s="101">
        <v>25250</v>
      </c>
      <c r="AD28" s="101">
        <v>24810</v>
      </c>
      <c r="AE28" s="101">
        <v>25730</v>
      </c>
      <c r="AF28" s="101">
        <v>18686</v>
      </c>
      <c r="AG28" s="101">
        <v>14890</v>
      </c>
      <c r="AH28" s="101">
        <v>23945</v>
      </c>
      <c r="AI28" s="101">
        <v>23766</v>
      </c>
      <c r="AJ28" s="101">
        <v>20772</v>
      </c>
      <c r="AK28" s="101">
        <v>13011</v>
      </c>
      <c r="AL28" s="101">
        <v>22147</v>
      </c>
      <c r="AM28" s="101">
        <v>25042</v>
      </c>
      <c r="AN28" s="101">
        <v>24</v>
      </c>
      <c r="AO28" s="101">
        <v>13</v>
      </c>
      <c r="AP28" s="101">
        <v>3</v>
      </c>
      <c r="AQ28" s="101">
        <v>55956</v>
      </c>
      <c r="AR28" s="101">
        <v>59390</v>
      </c>
      <c r="AS28" s="101">
        <v>19</v>
      </c>
      <c r="AT28" s="101">
        <v>6</v>
      </c>
      <c r="AU28" s="101">
        <v>8</v>
      </c>
      <c r="AV28" s="101">
        <v>55029</v>
      </c>
      <c r="AW28" s="101">
        <v>18980</v>
      </c>
      <c r="AX28" s="101">
        <v>17335</v>
      </c>
      <c r="AY28" s="101">
        <v>19974</v>
      </c>
      <c r="AZ28" s="101">
        <v>22623</v>
      </c>
      <c r="BA28" s="101">
        <v>28312</v>
      </c>
      <c r="BB28" s="101">
        <v>25627</v>
      </c>
      <c r="BC28" s="101">
        <v>20165</v>
      </c>
      <c r="BD28" s="101">
        <v>25175</v>
      </c>
      <c r="BE28" s="101">
        <v>29</v>
      </c>
      <c r="BF28" s="101">
        <v>4</v>
      </c>
      <c r="BG28" s="101">
        <v>4</v>
      </c>
      <c r="BH28" s="101">
        <v>58018</v>
      </c>
      <c r="BI28" s="101">
        <v>61401</v>
      </c>
      <c r="BJ28" s="101">
        <v>37</v>
      </c>
      <c r="BK28" s="101">
        <v>17</v>
      </c>
      <c r="BL28" s="101">
        <v>5</v>
      </c>
      <c r="BM28" s="101">
        <v>52260</v>
      </c>
      <c r="BN28" s="101">
        <v>24488</v>
      </c>
      <c r="BO28" s="101">
        <v>23003</v>
      </c>
      <c r="BP28" s="101">
        <v>18641</v>
      </c>
      <c r="BQ28" s="101">
        <v>25439</v>
      </c>
      <c r="BR28" s="101">
        <v>11</v>
      </c>
      <c r="BS28" s="101">
        <v>4</v>
      </c>
      <c r="BT28" s="101">
        <v>6</v>
      </c>
      <c r="BU28" s="101">
        <v>53136</v>
      </c>
      <c r="BV28" s="101">
        <v>54827</v>
      </c>
      <c r="BW28" s="101">
        <v>52504</v>
      </c>
      <c r="BX28" s="101">
        <v>61578</v>
      </c>
      <c r="BY28" s="101">
        <v>57053</v>
      </c>
      <c r="BZ28" s="101">
        <v>58404</v>
      </c>
      <c r="CA28" s="101">
        <v>57696</v>
      </c>
      <c r="CB28" s="101">
        <v>59963</v>
      </c>
      <c r="CC28" s="101">
        <v>59761</v>
      </c>
      <c r="CD28" s="101">
        <v>58500</v>
      </c>
      <c r="CE28" s="101">
        <v>57530</v>
      </c>
      <c r="CF28" s="101">
        <v>61102</v>
      </c>
      <c r="CG28" s="101">
        <v>59769</v>
      </c>
      <c r="CH28" s="101">
        <v>59910</v>
      </c>
      <c r="CI28" s="101">
        <v>59795</v>
      </c>
      <c r="CJ28" s="101">
        <v>57835</v>
      </c>
    </row>
    <row r="29" spans="1:88" x14ac:dyDescent="0.25">
      <c r="A29" s="101" t="s">
        <v>201</v>
      </c>
      <c r="B29" s="93"/>
      <c r="C29" s="101" t="s">
        <v>201</v>
      </c>
      <c r="D29" s="101" t="s">
        <v>238</v>
      </c>
      <c r="E29" s="101">
        <v>6</v>
      </c>
      <c r="F29" s="101">
        <v>9</v>
      </c>
      <c r="G29" s="101">
        <v>9</v>
      </c>
      <c r="H29" s="101">
        <v>8773</v>
      </c>
      <c r="I29" s="101">
        <v>8865</v>
      </c>
      <c r="J29" s="101">
        <v>8434</v>
      </c>
      <c r="K29" s="101">
        <v>8861</v>
      </c>
      <c r="L29" s="101">
        <v>8805</v>
      </c>
      <c r="M29" s="101">
        <v>9153</v>
      </c>
      <c r="N29" s="101">
        <v>8910</v>
      </c>
      <c r="O29" s="101">
        <v>8956</v>
      </c>
      <c r="P29" s="101">
        <v>9022</v>
      </c>
      <c r="Q29" s="101">
        <v>9138</v>
      </c>
      <c r="R29" s="101">
        <v>9219</v>
      </c>
      <c r="S29" s="101">
        <v>9525</v>
      </c>
      <c r="T29" s="101">
        <v>9035</v>
      </c>
      <c r="U29" s="101">
        <v>8761</v>
      </c>
      <c r="V29" s="101">
        <v>8925</v>
      </c>
      <c r="W29" s="101">
        <v>8890</v>
      </c>
      <c r="X29" s="101">
        <v>10</v>
      </c>
      <c r="Y29" s="101">
        <v>13</v>
      </c>
      <c r="Z29" s="101">
        <v>5</v>
      </c>
      <c r="AA29" s="101">
        <v>8886</v>
      </c>
      <c r="AB29" s="101">
        <v>1836</v>
      </c>
      <c r="AC29" s="101">
        <v>2220</v>
      </c>
      <c r="AD29" s="101">
        <v>2609</v>
      </c>
      <c r="AE29" s="101">
        <v>2567</v>
      </c>
      <c r="AF29" s="101">
        <v>1992</v>
      </c>
      <c r="AG29" s="101">
        <v>1307</v>
      </c>
      <c r="AH29" s="101">
        <v>2438</v>
      </c>
      <c r="AI29" s="101">
        <v>2105</v>
      </c>
      <c r="AJ29" s="101">
        <v>1757</v>
      </c>
      <c r="AK29" s="101">
        <v>1199</v>
      </c>
      <c r="AL29" s="101">
        <v>1812</v>
      </c>
      <c r="AM29" s="101">
        <v>2452</v>
      </c>
      <c r="AN29" s="101">
        <v>5</v>
      </c>
      <c r="AO29" s="101">
        <v>5</v>
      </c>
      <c r="AP29" s="101">
        <v>7</v>
      </c>
      <c r="AQ29" s="101">
        <v>8779</v>
      </c>
      <c r="AR29" s="101">
        <v>9168</v>
      </c>
      <c r="AS29" s="101">
        <v>4</v>
      </c>
      <c r="AT29" s="101">
        <v>5</v>
      </c>
      <c r="AU29" s="101">
        <v>9</v>
      </c>
      <c r="AV29" s="101">
        <v>8549</v>
      </c>
      <c r="AW29" s="101">
        <v>1546</v>
      </c>
      <c r="AX29" s="101">
        <v>1648</v>
      </c>
      <c r="AY29" s="101">
        <v>1303</v>
      </c>
      <c r="AZ29" s="101">
        <v>2389</v>
      </c>
      <c r="BA29" s="101">
        <v>2154</v>
      </c>
      <c r="BB29" s="101">
        <v>1664</v>
      </c>
      <c r="BC29" s="101">
        <v>1699</v>
      </c>
      <c r="BD29" s="101">
        <v>2534</v>
      </c>
      <c r="BE29" s="101">
        <v>6</v>
      </c>
      <c r="BF29" s="101">
        <v>7</v>
      </c>
      <c r="BG29" s="101">
        <v>7</v>
      </c>
      <c r="BH29" s="101">
        <v>8815</v>
      </c>
      <c r="BI29" s="101">
        <v>9980</v>
      </c>
      <c r="BJ29" s="101">
        <v>14</v>
      </c>
      <c r="BK29" s="101">
        <v>4</v>
      </c>
      <c r="BL29" s="101">
        <v>7</v>
      </c>
      <c r="BM29" s="101">
        <v>7743</v>
      </c>
      <c r="BN29" s="101">
        <v>1802</v>
      </c>
      <c r="BO29" s="101">
        <v>2343</v>
      </c>
      <c r="BP29" s="101">
        <v>1507</v>
      </c>
      <c r="BQ29" s="101">
        <v>2156</v>
      </c>
      <c r="BR29" s="101">
        <v>4</v>
      </c>
      <c r="BS29" s="101">
        <v>3</v>
      </c>
      <c r="BT29" s="101">
        <v>9</v>
      </c>
      <c r="BU29" s="101">
        <v>7656</v>
      </c>
      <c r="BV29" s="101">
        <v>8035</v>
      </c>
      <c r="BW29" s="101">
        <v>7891</v>
      </c>
      <c r="BX29" s="101">
        <v>10307</v>
      </c>
      <c r="BY29" s="101">
        <v>9162</v>
      </c>
      <c r="BZ29" s="101">
        <v>9885</v>
      </c>
      <c r="CA29" s="101">
        <v>9199</v>
      </c>
      <c r="CB29" s="101">
        <v>9318</v>
      </c>
      <c r="CC29" s="101">
        <v>9254</v>
      </c>
      <c r="CD29" s="101">
        <v>9339</v>
      </c>
      <c r="CE29" s="101">
        <v>9317</v>
      </c>
      <c r="CF29" s="101">
        <v>9675</v>
      </c>
      <c r="CG29" s="101">
        <v>9586</v>
      </c>
      <c r="CH29" s="101">
        <v>9380</v>
      </c>
      <c r="CI29" s="101">
        <v>9448</v>
      </c>
      <c r="CJ29" s="101">
        <v>9132</v>
      </c>
    </row>
    <row r="30" spans="1:88" x14ac:dyDescent="0.25">
      <c r="A30" s="101" t="s">
        <v>207</v>
      </c>
      <c r="B30" s="93"/>
      <c r="C30" s="101" t="s">
        <v>207</v>
      </c>
      <c r="D30" s="101" t="s">
        <v>239</v>
      </c>
      <c r="E30" s="101">
        <v>1</v>
      </c>
      <c r="F30" s="101">
        <v>0</v>
      </c>
      <c r="G30" s="101">
        <v>1</v>
      </c>
      <c r="H30" s="101">
        <v>11717</v>
      </c>
      <c r="I30" s="101">
        <v>12312</v>
      </c>
      <c r="J30" s="101">
        <v>10853</v>
      </c>
      <c r="K30" s="101">
        <v>11141</v>
      </c>
      <c r="L30" s="101">
        <v>10926</v>
      </c>
      <c r="M30" s="101">
        <v>11361</v>
      </c>
      <c r="N30" s="101">
        <v>10860</v>
      </c>
      <c r="O30" s="101">
        <v>11217</v>
      </c>
      <c r="P30" s="101">
        <v>10966</v>
      </c>
      <c r="Q30" s="101">
        <v>10522</v>
      </c>
      <c r="R30" s="101">
        <v>10435</v>
      </c>
      <c r="S30" s="101">
        <v>11198</v>
      </c>
      <c r="T30" s="101">
        <v>10417</v>
      </c>
      <c r="U30" s="101">
        <v>9875</v>
      </c>
      <c r="V30" s="101">
        <v>10487</v>
      </c>
      <c r="W30" s="101">
        <v>10795</v>
      </c>
      <c r="X30" s="101">
        <v>1</v>
      </c>
      <c r="Z30" s="101">
        <v>1</v>
      </c>
      <c r="AA30" s="101">
        <v>9389</v>
      </c>
      <c r="AB30" s="101">
        <v>2642</v>
      </c>
      <c r="AC30" s="101">
        <v>3431</v>
      </c>
      <c r="AD30" s="101">
        <v>2803</v>
      </c>
      <c r="AE30" s="101">
        <v>3144</v>
      </c>
      <c r="AF30" s="101">
        <v>2538</v>
      </c>
      <c r="AG30" s="101">
        <v>1843</v>
      </c>
      <c r="AH30" s="101">
        <v>3216</v>
      </c>
      <c r="AI30" s="101">
        <v>2898</v>
      </c>
      <c r="AJ30" s="101">
        <v>2489</v>
      </c>
      <c r="AK30" s="101">
        <v>1694</v>
      </c>
      <c r="AL30" s="101">
        <v>2596</v>
      </c>
      <c r="AM30" s="101">
        <v>2704</v>
      </c>
      <c r="AN30" s="101">
        <v>2</v>
      </c>
      <c r="AO30" s="101">
        <v>2</v>
      </c>
      <c r="AQ30" s="101">
        <v>7372</v>
      </c>
      <c r="AR30" s="101">
        <v>7367</v>
      </c>
      <c r="AS30" s="101">
        <v>1</v>
      </c>
      <c r="AT30" s="101">
        <v>2</v>
      </c>
      <c r="AU30" s="101">
        <v>3</v>
      </c>
      <c r="AV30" s="101">
        <v>7333</v>
      </c>
      <c r="AW30" s="101">
        <v>2499</v>
      </c>
      <c r="AX30" s="101">
        <v>2346</v>
      </c>
      <c r="AY30" s="101">
        <v>2193</v>
      </c>
      <c r="AZ30" s="101">
        <v>2963</v>
      </c>
      <c r="BA30" s="101">
        <v>3047</v>
      </c>
      <c r="BB30" s="101">
        <v>3206</v>
      </c>
      <c r="BC30" s="101">
        <v>2150</v>
      </c>
      <c r="BD30" s="101">
        <v>2735</v>
      </c>
      <c r="BE30" s="101">
        <v>0</v>
      </c>
      <c r="BF30" s="101">
        <v>1</v>
      </c>
      <c r="BG30" s="101">
        <v>1</v>
      </c>
      <c r="BH30" s="101">
        <v>8972</v>
      </c>
      <c r="BI30" s="101">
        <v>8399</v>
      </c>
      <c r="BJ30" s="101">
        <v>1</v>
      </c>
      <c r="BK30" s="101">
        <v>1</v>
      </c>
      <c r="BL30" s="101">
        <v>1</v>
      </c>
      <c r="BM30" s="101">
        <v>5213</v>
      </c>
      <c r="BN30" s="101">
        <v>3719</v>
      </c>
      <c r="BO30" s="101">
        <v>2773</v>
      </c>
      <c r="BP30" s="101">
        <v>2165</v>
      </c>
      <c r="BQ30" s="101">
        <v>2421</v>
      </c>
      <c r="BR30" s="101">
        <v>2</v>
      </c>
      <c r="BS30" s="101">
        <v>7</v>
      </c>
      <c r="BT30" s="101">
        <v>1</v>
      </c>
      <c r="BU30" s="101">
        <v>4673</v>
      </c>
      <c r="BV30" s="101">
        <v>5727</v>
      </c>
      <c r="BW30" s="101">
        <v>5815</v>
      </c>
      <c r="BX30" s="101">
        <v>10345</v>
      </c>
      <c r="BY30" s="101">
        <v>8718</v>
      </c>
      <c r="BZ30" s="101">
        <v>8314</v>
      </c>
      <c r="CA30" s="101">
        <v>8651</v>
      </c>
      <c r="CB30" s="101">
        <v>8371</v>
      </c>
      <c r="CC30" s="101">
        <v>8557</v>
      </c>
      <c r="CD30" s="101">
        <v>8393</v>
      </c>
      <c r="CE30" s="101">
        <v>8244</v>
      </c>
      <c r="CF30" s="101">
        <v>7109</v>
      </c>
      <c r="CG30" s="101">
        <v>8941</v>
      </c>
      <c r="CH30" s="101">
        <v>8311</v>
      </c>
      <c r="CI30" s="101">
        <v>10303</v>
      </c>
      <c r="CJ30" s="101">
        <v>10551</v>
      </c>
    </row>
    <row r="31" spans="1:88" x14ac:dyDescent="0.25">
      <c r="A31" s="101" t="s">
        <v>50</v>
      </c>
      <c r="B31" s="93"/>
      <c r="C31" s="101" t="s">
        <v>50</v>
      </c>
      <c r="D31" s="101" t="s">
        <v>240</v>
      </c>
      <c r="E31" s="101">
        <v>8</v>
      </c>
      <c r="F31" s="101">
        <v>10</v>
      </c>
      <c r="G31" s="101">
        <v>23</v>
      </c>
      <c r="H31" s="101">
        <v>33832</v>
      </c>
      <c r="I31" s="101">
        <v>37543</v>
      </c>
      <c r="J31" s="101">
        <v>36216</v>
      </c>
      <c r="K31" s="101">
        <v>38331</v>
      </c>
      <c r="L31" s="101">
        <v>36130</v>
      </c>
      <c r="M31" s="101">
        <v>38421</v>
      </c>
      <c r="N31" s="101">
        <v>35700</v>
      </c>
      <c r="O31" s="101">
        <v>38165</v>
      </c>
      <c r="P31" s="101">
        <v>37211</v>
      </c>
      <c r="Q31" s="101">
        <v>36299</v>
      </c>
      <c r="R31" s="101">
        <v>34476</v>
      </c>
      <c r="S31" s="101">
        <v>36751</v>
      </c>
      <c r="T31" s="101">
        <v>33903</v>
      </c>
      <c r="U31" s="101">
        <v>31410</v>
      </c>
      <c r="V31" s="101">
        <v>28914</v>
      </c>
      <c r="W31" s="101">
        <v>26835</v>
      </c>
      <c r="X31" s="101">
        <v>14</v>
      </c>
      <c r="Y31" s="101">
        <v>22</v>
      </c>
      <c r="Z31" s="101">
        <v>43</v>
      </c>
      <c r="AA31" s="101">
        <v>34886</v>
      </c>
      <c r="AB31" s="101">
        <v>288</v>
      </c>
      <c r="AC31" s="101">
        <v>327</v>
      </c>
      <c r="AD31" s="101">
        <v>1510</v>
      </c>
      <c r="AE31" s="101">
        <v>962</v>
      </c>
      <c r="AF31" s="101">
        <v>603</v>
      </c>
      <c r="AG31" s="101">
        <v>578</v>
      </c>
      <c r="AH31" s="101">
        <v>658</v>
      </c>
      <c r="AI31" s="101">
        <v>603</v>
      </c>
      <c r="AJ31" s="101">
        <v>732</v>
      </c>
      <c r="AK31" s="101">
        <v>1067</v>
      </c>
      <c r="AL31" s="101">
        <v>1028</v>
      </c>
      <c r="AM31" s="101">
        <v>1161</v>
      </c>
      <c r="AN31" s="101">
        <v>6</v>
      </c>
      <c r="AO31" s="101">
        <v>7</v>
      </c>
      <c r="AP31" s="101">
        <v>17</v>
      </c>
      <c r="AQ31" s="101">
        <v>37908</v>
      </c>
      <c r="AR31" s="101">
        <v>38801</v>
      </c>
      <c r="AS31" s="101">
        <v>15</v>
      </c>
      <c r="AT31" s="101">
        <v>5</v>
      </c>
      <c r="AU31" s="101">
        <v>6</v>
      </c>
      <c r="AV31" s="101">
        <v>36305</v>
      </c>
      <c r="AW31" s="101">
        <v>361</v>
      </c>
      <c r="AX31" s="101">
        <v>262</v>
      </c>
      <c r="AY31" s="101">
        <v>248</v>
      </c>
      <c r="AZ31" s="101">
        <v>681</v>
      </c>
      <c r="BA31" s="101">
        <v>850</v>
      </c>
      <c r="BB31" s="101">
        <v>1085</v>
      </c>
      <c r="BC31" s="101">
        <v>821</v>
      </c>
      <c r="BD31" s="101">
        <v>1109</v>
      </c>
      <c r="BE31" s="101">
        <v>20</v>
      </c>
      <c r="BF31" s="101">
        <v>4</v>
      </c>
      <c r="BG31" s="101">
        <v>17</v>
      </c>
      <c r="BH31" s="101">
        <v>39883</v>
      </c>
      <c r="BI31" s="101">
        <v>41024</v>
      </c>
      <c r="BJ31" s="101">
        <v>28</v>
      </c>
      <c r="BK31" s="101">
        <v>11</v>
      </c>
      <c r="BL31" s="101">
        <v>15</v>
      </c>
      <c r="BM31" s="101">
        <v>40254</v>
      </c>
      <c r="BN31" s="101">
        <v>559</v>
      </c>
      <c r="BO31" s="101">
        <v>943</v>
      </c>
      <c r="BP31" s="101">
        <v>2670</v>
      </c>
      <c r="BQ31" s="101">
        <v>876</v>
      </c>
      <c r="BS31" s="101">
        <v>12</v>
      </c>
      <c r="BT31" s="101">
        <v>4</v>
      </c>
      <c r="BU31" s="101">
        <v>36390</v>
      </c>
      <c r="BV31" s="101">
        <v>36601</v>
      </c>
      <c r="BW31" s="101">
        <v>36757</v>
      </c>
      <c r="BX31" s="101">
        <v>39365</v>
      </c>
      <c r="BY31" s="101">
        <v>39761</v>
      </c>
      <c r="BZ31" s="101">
        <v>41295</v>
      </c>
      <c r="CA31" s="101">
        <v>39014</v>
      </c>
      <c r="CB31" s="101">
        <v>40456</v>
      </c>
      <c r="CC31" s="101">
        <v>40601</v>
      </c>
      <c r="CD31" s="101">
        <v>39673</v>
      </c>
      <c r="CE31" s="101">
        <v>37707</v>
      </c>
      <c r="CF31" s="101">
        <v>39744</v>
      </c>
      <c r="CG31" s="101">
        <v>38033</v>
      </c>
      <c r="CH31" s="101">
        <v>35288</v>
      </c>
      <c r="CI31" s="101">
        <v>32573</v>
      </c>
      <c r="CJ31" s="101">
        <v>30618</v>
      </c>
    </row>
    <row r="32" spans="1:88" x14ac:dyDescent="0.25">
      <c r="A32" s="101" t="s">
        <v>152</v>
      </c>
      <c r="B32" s="88"/>
      <c r="C32" s="101" t="s">
        <v>152</v>
      </c>
      <c r="D32" s="101" t="s">
        <v>241</v>
      </c>
      <c r="E32" s="101">
        <v>1</v>
      </c>
      <c r="F32" s="101">
        <v>1</v>
      </c>
      <c r="G32" s="101">
        <v>1</v>
      </c>
      <c r="H32" s="101">
        <v>871</v>
      </c>
      <c r="I32" s="101">
        <v>872</v>
      </c>
      <c r="J32" s="101">
        <v>901</v>
      </c>
      <c r="K32" s="101">
        <v>929</v>
      </c>
      <c r="L32" s="101">
        <v>833</v>
      </c>
      <c r="M32" s="101">
        <v>993</v>
      </c>
      <c r="N32" s="101">
        <v>881</v>
      </c>
      <c r="O32" s="101">
        <v>907</v>
      </c>
      <c r="P32" s="101">
        <v>1007</v>
      </c>
      <c r="Q32" s="101">
        <v>941</v>
      </c>
      <c r="R32" s="101">
        <v>950</v>
      </c>
      <c r="S32" s="101">
        <v>968</v>
      </c>
      <c r="T32" s="101">
        <v>927</v>
      </c>
      <c r="U32" s="101">
        <v>817</v>
      </c>
      <c r="V32" s="101">
        <v>806</v>
      </c>
      <c r="W32" s="101">
        <v>829</v>
      </c>
      <c r="Y32" s="101">
        <v>0</v>
      </c>
      <c r="Z32" s="101">
        <v>0</v>
      </c>
      <c r="AA32" s="101">
        <v>967</v>
      </c>
      <c r="AB32" s="101">
        <v>609</v>
      </c>
      <c r="AC32" s="101">
        <v>564</v>
      </c>
      <c r="AD32" s="101">
        <v>439</v>
      </c>
      <c r="AE32" s="101">
        <v>500</v>
      </c>
      <c r="AF32" s="101">
        <v>480</v>
      </c>
      <c r="AG32" s="101">
        <v>422</v>
      </c>
      <c r="AH32" s="101">
        <v>464</v>
      </c>
      <c r="AI32" s="101">
        <v>463</v>
      </c>
      <c r="AJ32" s="101">
        <v>306</v>
      </c>
      <c r="AK32" s="101">
        <v>539</v>
      </c>
      <c r="AL32" s="101">
        <v>508</v>
      </c>
      <c r="AM32" s="101">
        <v>567</v>
      </c>
      <c r="AO32" s="101">
        <v>11</v>
      </c>
      <c r="AP32" s="101">
        <v>0</v>
      </c>
      <c r="AQ32" s="101">
        <v>915</v>
      </c>
      <c r="AR32" s="101">
        <v>858</v>
      </c>
      <c r="AS32" s="101">
        <v>2</v>
      </c>
      <c r="AT32" s="101">
        <v>1</v>
      </c>
      <c r="AU32" s="101">
        <v>0</v>
      </c>
      <c r="AV32" s="101">
        <v>933</v>
      </c>
      <c r="AW32" s="101">
        <v>384</v>
      </c>
      <c r="AX32" s="101">
        <v>409</v>
      </c>
      <c r="AY32" s="101">
        <v>520</v>
      </c>
      <c r="AZ32" s="101">
        <v>493</v>
      </c>
      <c r="BA32" s="101">
        <v>512</v>
      </c>
      <c r="BB32" s="101">
        <v>496</v>
      </c>
      <c r="BC32" s="101">
        <v>519</v>
      </c>
      <c r="BD32" s="101">
        <v>496</v>
      </c>
      <c r="BE32" s="101">
        <v>1</v>
      </c>
      <c r="BF32" s="101">
        <v>0</v>
      </c>
      <c r="BG32" s="101">
        <v>0</v>
      </c>
      <c r="BH32" s="101">
        <v>910</v>
      </c>
      <c r="BI32" s="101">
        <v>1085</v>
      </c>
      <c r="BJ32" s="101">
        <v>1</v>
      </c>
      <c r="BK32" s="101">
        <v>0</v>
      </c>
      <c r="BM32" s="101">
        <v>1047</v>
      </c>
      <c r="BN32" s="101">
        <v>509</v>
      </c>
      <c r="BO32" s="101">
        <v>457</v>
      </c>
      <c r="BP32" s="101">
        <v>447</v>
      </c>
      <c r="BQ32" s="101">
        <v>452</v>
      </c>
      <c r="BR32" s="101">
        <v>5</v>
      </c>
      <c r="BS32" s="101">
        <v>0</v>
      </c>
      <c r="BT32" s="101">
        <v>0</v>
      </c>
      <c r="BU32" s="101">
        <v>830</v>
      </c>
      <c r="BV32" s="101">
        <v>818</v>
      </c>
      <c r="BW32" s="101">
        <v>805</v>
      </c>
      <c r="BX32" s="101">
        <v>974</v>
      </c>
      <c r="BY32" s="101">
        <v>906</v>
      </c>
      <c r="BZ32" s="101">
        <v>1045</v>
      </c>
      <c r="CA32" s="101">
        <v>995</v>
      </c>
      <c r="CB32" s="101">
        <v>1032</v>
      </c>
      <c r="CC32" s="101">
        <v>976</v>
      </c>
      <c r="CD32" s="101">
        <v>1046</v>
      </c>
      <c r="CE32" s="101">
        <v>1006</v>
      </c>
      <c r="CF32" s="101">
        <v>977</v>
      </c>
      <c r="CG32" s="101">
        <v>943</v>
      </c>
      <c r="CH32" s="101">
        <v>873</v>
      </c>
      <c r="CI32" s="101">
        <v>754</v>
      </c>
      <c r="CJ32" s="101">
        <v>803</v>
      </c>
    </row>
    <row r="33" spans="1:88" x14ac:dyDescent="0.25">
      <c r="A33" s="101" t="s">
        <v>195</v>
      </c>
      <c r="B33" s="93"/>
      <c r="C33" s="101" t="s">
        <v>195</v>
      </c>
      <c r="D33" s="101" t="s">
        <v>242</v>
      </c>
      <c r="E33" s="101">
        <v>4</v>
      </c>
      <c r="F33" s="101">
        <v>4</v>
      </c>
      <c r="G33" s="101">
        <v>2</v>
      </c>
      <c r="H33" s="101">
        <v>87279</v>
      </c>
      <c r="I33" s="101">
        <v>87961</v>
      </c>
      <c r="J33" s="101">
        <v>82916</v>
      </c>
      <c r="K33" s="101">
        <v>89369</v>
      </c>
      <c r="L33" s="101">
        <v>84990</v>
      </c>
      <c r="M33" s="101">
        <v>89708</v>
      </c>
      <c r="N33" s="101">
        <v>85378</v>
      </c>
      <c r="O33" s="101">
        <v>88852</v>
      </c>
      <c r="P33" s="101">
        <v>88541</v>
      </c>
      <c r="Q33" s="101">
        <v>86458</v>
      </c>
      <c r="R33" s="101">
        <v>84583</v>
      </c>
      <c r="S33" s="101">
        <v>88012</v>
      </c>
      <c r="T33" s="101">
        <v>83677</v>
      </c>
      <c r="U33" s="101">
        <v>74376</v>
      </c>
      <c r="V33" s="101">
        <v>68924</v>
      </c>
      <c r="W33" s="101">
        <v>65070</v>
      </c>
      <c r="X33" s="101">
        <v>2</v>
      </c>
      <c r="Y33" s="101">
        <v>1</v>
      </c>
      <c r="Z33" s="101">
        <v>2</v>
      </c>
      <c r="AA33" s="101">
        <v>88433</v>
      </c>
      <c r="AB33" s="101">
        <v>24978</v>
      </c>
      <c r="AC33" s="101">
        <v>27885</v>
      </c>
      <c r="AD33" s="101">
        <v>25859</v>
      </c>
      <c r="AE33" s="101">
        <v>26807</v>
      </c>
      <c r="AF33" s="101">
        <v>18228</v>
      </c>
      <c r="AG33" s="101">
        <v>16212</v>
      </c>
      <c r="AH33" s="101">
        <v>26565</v>
      </c>
      <c r="AI33" s="101">
        <v>18040</v>
      </c>
      <c r="AJ33" s="101">
        <v>18413</v>
      </c>
      <c r="AK33" s="101">
        <v>20135</v>
      </c>
      <c r="AL33" s="101">
        <v>20781</v>
      </c>
      <c r="AM33" s="101">
        <v>21164</v>
      </c>
      <c r="AN33" s="101">
        <v>2</v>
      </c>
      <c r="AO33" s="101">
        <v>4</v>
      </c>
      <c r="AP33" s="101">
        <v>1</v>
      </c>
      <c r="AQ33" s="101">
        <v>88094</v>
      </c>
      <c r="AR33" s="101">
        <v>88321</v>
      </c>
      <c r="AS33" s="101">
        <v>3</v>
      </c>
      <c r="AT33" s="101">
        <v>1</v>
      </c>
      <c r="AU33" s="101">
        <v>1</v>
      </c>
      <c r="AV33" s="101">
        <v>88905</v>
      </c>
      <c r="AW33" s="101">
        <v>23382</v>
      </c>
      <c r="AX33" s="101">
        <v>24911</v>
      </c>
      <c r="AY33" s="101">
        <v>21471</v>
      </c>
      <c r="AZ33" s="101">
        <v>24209</v>
      </c>
      <c r="BA33" s="101">
        <v>22488</v>
      </c>
      <c r="BB33" s="101">
        <v>23553</v>
      </c>
      <c r="BC33" s="101">
        <v>21607</v>
      </c>
      <c r="BD33" s="101">
        <v>24486</v>
      </c>
      <c r="BE33" s="101">
        <v>1</v>
      </c>
      <c r="BF33" s="101">
        <v>8</v>
      </c>
      <c r="BG33" s="101">
        <v>1</v>
      </c>
      <c r="BH33" s="101">
        <v>87686</v>
      </c>
      <c r="BI33" s="101">
        <v>88545</v>
      </c>
      <c r="BJ33" s="101">
        <v>3</v>
      </c>
      <c r="BK33" s="101">
        <v>3</v>
      </c>
      <c r="BL33" s="101">
        <v>2</v>
      </c>
      <c r="BM33" s="101">
        <v>87403</v>
      </c>
      <c r="BN33" s="101">
        <v>22817</v>
      </c>
      <c r="BO33" s="101">
        <v>19633</v>
      </c>
      <c r="BP33" s="101">
        <v>17765</v>
      </c>
      <c r="BQ33" s="101">
        <v>25208</v>
      </c>
      <c r="BR33" s="101">
        <v>4</v>
      </c>
      <c r="BS33" s="101">
        <v>2</v>
      </c>
      <c r="BT33" s="101">
        <v>1</v>
      </c>
      <c r="BU33" s="101">
        <v>88031</v>
      </c>
      <c r="BV33" s="101">
        <v>87615</v>
      </c>
      <c r="BW33" s="101">
        <v>84137</v>
      </c>
      <c r="BX33" s="101">
        <v>91042</v>
      </c>
      <c r="BY33" s="101">
        <v>86539</v>
      </c>
      <c r="BZ33" s="101">
        <v>91039</v>
      </c>
      <c r="CA33" s="101">
        <v>86572</v>
      </c>
      <c r="CB33" s="101">
        <v>89443</v>
      </c>
      <c r="CC33" s="101">
        <v>89693</v>
      </c>
      <c r="CD33" s="101">
        <v>87625</v>
      </c>
      <c r="CE33" s="101">
        <v>84599</v>
      </c>
      <c r="CF33" s="101">
        <v>89748</v>
      </c>
      <c r="CG33" s="101">
        <v>82746</v>
      </c>
      <c r="CH33" s="101">
        <v>76198</v>
      </c>
      <c r="CI33" s="101">
        <v>70084</v>
      </c>
      <c r="CJ33" s="101">
        <v>66525</v>
      </c>
    </row>
    <row r="34" spans="1:88" x14ac:dyDescent="0.25">
      <c r="A34" s="101" t="s">
        <v>178</v>
      </c>
      <c r="B34" s="93"/>
      <c r="C34" s="101" t="s">
        <v>178</v>
      </c>
      <c r="D34" s="101" t="s">
        <v>243</v>
      </c>
      <c r="E34" s="101">
        <v>4</v>
      </c>
      <c r="F34" s="101">
        <v>5</v>
      </c>
      <c r="G34" s="101">
        <v>6</v>
      </c>
      <c r="H34" s="101">
        <v>18231</v>
      </c>
      <c r="I34" s="101">
        <v>17705</v>
      </c>
      <c r="J34" s="101">
        <v>17031</v>
      </c>
      <c r="K34" s="101">
        <v>18496</v>
      </c>
      <c r="L34" s="101">
        <v>17925</v>
      </c>
      <c r="M34" s="101">
        <v>18215</v>
      </c>
      <c r="N34" s="101">
        <v>17823</v>
      </c>
      <c r="O34" s="101">
        <v>18765</v>
      </c>
      <c r="P34" s="101">
        <v>19224</v>
      </c>
      <c r="Q34" s="101">
        <v>18022</v>
      </c>
      <c r="R34" s="101">
        <v>17247</v>
      </c>
      <c r="S34" s="101">
        <v>18008</v>
      </c>
      <c r="T34" s="101">
        <v>16920</v>
      </c>
      <c r="U34" s="101">
        <v>14271</v>
      </c>
      <c r="V34" s="101">
        <v>12837</v>
      </c>
      <c r="W34" s="101">
        <v>11901</v>
      </c>
      <c r="X34" s="101">
        <v>3</v>
      </c>
      <c r="Y34" s="101">
        <v>2</v>
      </c>
      <c r="Z34" s="101">
        <v>3</v>
      </c>
      <c r="AA34" s="101">
        <v>18661</v>
      </c>
      <c r="AB34" s="101">
        <v>2742</v>
      </c>
      <c r="AC34" s="101">
        <v>4216</v>
      </c>
      <c r="AD34" s="101">
        <v>3647</v>
      </c>
      <c r="AE34" s="101">
        <v>4382</v>
      </c>
      <c r="AF34" s="101">
        <v>3343</v>
      </c>
      <c r="AG34" s="101">
        <v>2345</v>
      </c>
      <c r="AH34" s="101">
        <v>4169</v>
      </c>
      <c r="AI34" s="101">
        <v>3652</v>
      </c>
      <c r="AJ34" s="101">
        <v>2607</v>
      </c>
      <c r="AK34" s="101">
        <v>2602</v>
      </c>
      <c r="AL34" s="101">
        <v>3251</v>
      </c>
      <c r="AM34" s="101">
        <v>3875</v>
      </c>
      <c r="AN34" s="101">
        <v>2</v>
      </c>
      <c r="AO34" s="101">
        <v>2</v>
      </c>
      <c r="AP34" s="101">
        <v>2</v>
      </c>
      <c r="AQ34" s="101">
        <v>18508</v>
      </c>
      <c r="AR34" s="101">
        <v>18422</v>
      </c>
      <c r="AS34" s="101">
        <v>9</v>
      </c>
      <c r="AT34" s="101">
        <v>5</v>
      </c>
      <c r="AU34" s="101">
        <v>5</v>
      </c>
      <c r="AV34" s="101">
        <v>18856</v>
      </c>
      <c r="AW34" s="101">
        <v>2895</v>
      </c>
      <c r="AX34" s="101">
        <v>3526</v>
      </c>
      <c r="AY34" s="101">
        <v>2442</v>
      </c>
      <c r="AZ34" s="101">
        <v>3971</v>
      </c>
      <c r="BA34" s="101">
        <v>5446</v>
      </c>
      <c r="BB34" s="101">
        <v>2557</v>
      </c>
      <c r="BC34" s="101">
        <v>3231</v>
      </c>
      <c r="BD34" s="101">
        <v>3407</v>
      </c>
      <c r="BE34" s="101">
        <v>9</v>
      </c>
      <c r="BF34" s="101">
        <v>1</v>
      </c>
      <c r="BG34" s="101">
        <v>5</v>
      </c>
      <c r="BH34" s="101">
        <v>18514</v>
      </c>
      <c r="BI34" s="101">
        <v>18290</v>
      </c>
      <c r="BJ34" s="101">
        <v>5</v>
      </c>
      <c r="BK34" s="101">
        <v>6</v>
      </c>
      <c r="BL34" s="101">
        <v>4</v>
      </c>
      <c r="BM34" s="101">
        <v>18604</v>
      </c>
      <c r="BN34" s="101">
        <v>2834</v>
      </c>
      <c r="BO34" s="101">
        <v>4191</v>
      </c>
      <c r="BP34" s="101">
        <v>2413</v>
      </c>
      <c r="BQ34" s="101">
        <v>4523</v>
      </c>
      <c r="BR34" s="101">
        <v>1</v>
      </c>
      <c r="BS34" s="101">
        <v>6</v>
      </c>
      <c r="BT34" s="101">
        <v>1</v>
      </c>
      <c r="BU34" s="101">
        <v>18326</v>
      </c>
      <c r="BV34" s="101">
        <v>18300</v>
      </c>
      <c r="BW34" s="101">
        <v>17538</v>
      </c>
      <c r="BX34" s="101">
        <v>18606</v>
      </c>
      <c r="BY34" s="101">
        <v>18142</v>
      </c>
      <c r="BZ34" s="101">
        <v>19468</v>
      </c>
      <c r="CA34" s="101">
        <v>18185</v>
      </c>
      <c r="CB34" s="101">
        <v>18702</v>
      </c>
      <c r="CC34" s="101">
        <v>18434</v>
      </c>
      <c r="CD34" s="101">
        <v>18014</v>
      </c>
      <c r="CE34" s="101">
        <v>17674</v>
      </c>
      <c r="CF34" s="101">
        <v>18053</v>
      </c>
      <c r="CG34" s="101">
        <v>16861</v>
      </c>
      <c r="CH34" s="101">
        <v>14606</v>
      </c>
      <c r="CI34" s="101">
        <v>13130</v>
      </c>
      <c r="CJ34" s="101">
        <v>11928</v>
      </c>
    </row>
    <row r="35" spans="1:88" x14ac:dyDescent="0.25">
      <c r="A35" s="101" t="s">
        <v>156</v>
      </c>
      <c r="B35" s="88"/>
      <c r="C35" s="101" t="s">
        <v>156</v>
      </c>
      <c r="D35" s="101" t="s">
        <v>244</v>
      </c>
      <c r="E35" s="101">
        <v>167</v>
      </c>
      <c r="F35" s="101">
        <v>215</v>
      </c>
      <c r="G35" s="101">
        <v>1031</v>
      </c>
      <c r="H35" s="101">
        <v>11862</v>
      </c>
      <c r="I35" s="101">
        <v>12030</v>
      </c>
      <c r="J35" s="101">
        <v>11086</v>
      </c>
      <c r="K35" s="101">
        <v>12158</v>
      </c>
      <c r="L35" s="101">
        <v>11900</v>
      </c>
      <c r="M35" s="101">
        <v>11667</v>
      </c>
      <c r="N35" s="101">
        <v>11270</v>
      </c>
      <c r="O35" s="101">
        <v>11717</v>
      </c>
      <c r="P35" s="101">
        <v>12174</v>
      </c>
      <c r="Q35" s="101">
        <v>11283</v>
      </c>
      <c r="R35" s="101">
        <v>11482</v>
      </c>
      <c r="S35" s="101">
        <v>10700</v>
      </c>
      <c r="T35" s="101">
        <v>9708</v>
      </c>
      <c r="U35" s="101">
        <v>8623</v>
      </c>
      <c r="V35" s="101">
        <v>8222</v>
      </c>
      <c r="W35" s="101">
        <v>7695</v>
      </c>
      <c r="X35" s="101">
        <v>73</v>
      </c>
      <c r="Y35" s="101">
        <v>692</v>
      </c>
      <c r="Z35" s="101">
        <v>21</v>
      </c>
      <c r="AA35" s="101">
        <v>11505</v>
      </c>
      <c r="AB35" s="101">
        <v>3057</v>
      </c>
      <c r="AC35" s="101">
        <v>3338</v>
      </c>
      <c r="AD35" s="101">
        <v>2123</v>
      </c>
      <c r="AE35" s="101">
        <v>3211</v>
      </c>
      <c r="AF35" s="101">
        <v>5736</v>
      </c>
      <c r="AG35" s="101">
        <v>4637</v>
      </c>
      <c r="AH35" s="101">
        <v>2793</v>
      </c>
      <c r="AI35" s="101">
        <v>2424</v>
      </c>
      <c r="AJ35" s="101">
        <v>3112</v>
      </c>
      <c r="AK35" s="101">
        <v>5116</v>
      </c>
      <c r="AL35" s="101">
        <v>3526</v>
      </c>
      <c r="AM35" s="101">
        <v>2876</v>
      </c>
      <c r="AN35" s="101">
        <v>1885</v>
      </c>
      <c r="AO35" s="101">
        <v>12</v>
      </c>
      <c r="AP35" s="101">
        <v>293</v>
      </c>
      <c r="AQ35" s="101">
        <v>11062</v>
      </c>
      <c r="AR35" s="101">
        <v>10626</v>
      </c>
      <c r="AS35" s="101">
        <v>50</v>
      </c>
      <c r="AT35" s="101">
        <v>328</v>
      </c>
      <c r="AU35" s="101">
        <v>190</v>
      </c>
      <c r="AV35" s="101">
        <v>11337</v>
      </c>
      <c r="AW35" s="101">
        <v>6733</v>
      </c>
      <c r="AX35" s="101">
        <v>1268</v>
      </c>
      <c r="AY35" s="101">
        <v>4623</v>
      </c>
      <c r="AZ35" s="101">
        <v>2660</v>
      </c>
      <c r="BA35" s="101">
        <v>1866</v>
      </c>
      <c r="BB35" s="101">
        <v>4673</v>
      </c>
      <c r="BC35" s="101">
        <v>4904</v>
      </c>
      <c r="BD35" s="101">
        <v>3520</v>
      </c>
      <c r="BE35" s="101">
        <v>39</v>
      </c>
      <c r="BF35" s="101">
        <v>94</v>
      </c>
      <c r="BG35" s="101">
        <v>253</v>
      </c>
      <c r="BH35" s="101">
        <v>11106</v>
      </c>
      <c r="BI35" s="101">
        <v>10748</v>
      </c>
      <c r="BJ35" s="101">
        <v>359</v>
      </c>
      <c r="BK35" s="101">
        <v>852</v>
      </c>
      <c r="BL35" s="101">
        <v>107</v>
      </c>
      <c r="BM35" s="101">
        <v>11736</v>
      </c>
      <c r="BN35" s="101">
        <v>3098</v>
      </c>
      <c r="BO35" s="101">
        <v>2873</v>
      </c>
      <c r="BP35" s="101">
        <v>4799</v>
      </c>
      <c r="BQ35" s="101">
        <v>2208</v>
      </c>
      <c r="BR35" s="101">
        <v>257</v>
      </c>
      <c r="BS35" s="101">
        <v>291</v>
      </c>
      <c r="BT35" s="101">
        <v>523</v>
      </c>
      <c r="BU35" s="101">
        <v>10890</v>
      </c>
      <c r="BV35" s="101">
        <v>10942</v>
      </c>
      <c r="BW35" s="101">
        <v>10878</v>
      </c>
      <c r="BX35" s="101">
        <v>11974</v>
      </c>
      <c r="BY35" s="101">
        <v>11772</v>
      </c>
      <c r="BZ35" s="101">
        <v>11795</v>
      </c>
      <c r="CA35" s="101">
        <v>11478</v>
      </c>
      <c r="CB35" s="101">
        <v>11898</v>
      </c>
      <c r="CC35" s="101">
        <v>11593</v>
      </c>
      <c r="CD35" s="101">
        <v>11205</v>
      </c>
      <c r="CE35" s="101">
        <v>11073</v>
      </c>
      <c r="CF35" s="101">
        <v>10658</v>
      </c>
      <c r="CG35" s="101">
        <v>9873</v>
      </c>
      <c r="CH35" s="101">
        <v>8779</v>
      </c>
      <c r="CI35" s="101">
        <v>8186</v>
      </c>
      <c r="CJ35" s="101">
        <v>7659</v>
      </c>
    </row>
    <row r="36" spans="1:88" x14ac:dyDescent="0.25">
      <c r="A36" s="101" t="s">
        <v>245</v>
      </c>
      <c r="B36" s="88"/>
      <c r="C36" s="101" t="s">
        <v>245</v>
      </c>
      <c r="D36" s="101" t="s">
        <v>246</v>
      </c>
      <c r="E36" s="101">
        <v>2</v>
      </c>
      <c r="F36" s="101">
        <v>2</v>
      </c>
      <c r="G36" s="101">
        <v>1</v>
      </c>
      <c r="H36" s="101">
        <v>119672</v>
      </c>
      <c r="I36" s="101">
        <v>121880</v>
      </c>
      <c r="J36" s="101">
        <v>113105</v>
      </c>
      <c r="K36" s="101">
        <v>124444</v>
      </c>
      <c r="L36" s="101">
        <v>119343</v>
      </c>
      <c r="M36" s="101">
        <v>120805</v>
      </c>
      <c r="N36" s="101">
        <v>119075</v>
      </c>
      <c r="O36" s="101">
        <v>122425</v>
      </c>
      <c r="P36" s="101">
        <v>121699</v>
      </c>
      <c r="Q36" s="101">
        <v>119814</v>
      </c>
      <c r="R36" s="101">
        <v>117494</v>
      </c>
      <c r="S36" s="101">
        <v>124632</v>
      </c>
      <c r="T36" s="101">
        <v>116877</v>
      </c>
      <c r="U36" s="101">
        <v>108110</v>
      </c>
      <c r="V36" s="101">
        <v>100591</v>
      </c>
      <c r="W36" s="101">
        <v>95315</v>
      </c>
      <c r="X36" s="101">
        <v>2</v>
      </c>
      <c r="Y36" s="101">
        <v>3</v>
      </c>
      <c r="Z36" s="101">
        <v>2</v>
      </c>
      <c r="AA36" s="101">
        <v>122846</v>
      </c>
      <c r="AB36" s="101">
        <v>66174</v>
      </c>
      <c r="AC36" s="101">
        <v>70958</v>
      </c>
      <c r="AD36" s="101">
        <v>65108</v>
      </c>
      <c r="AE36" s="101">
        <v>67336</v>
      </c>
      <c r="AF36" s="101">
        <v>71840</v>
      </c>
      <c r="AG36" s="101">
        <v>57375</v>
      </c>
      <c r="AH36" s="101">
        <v>68594</v>
      </c>
      <c r="AI36" s="101">
        <v>67469</v>
      </c>
      <c r="AJ36" s="101">
        <v>50684</v>
      </c>
      <c r="AK36" s="101">
        <v>64714</v>
      </c>
      <c r="AL36" s="101">
        <v>63784</v>
      </c>
      <c r="AM36" s="101">
        <v>69037</v>
      </c>
      <c r="AN36" s="101">
        <v>8</v>
      </c>
      <c r="AO36" s="101">
        <v>1</v>
      </c>
      <c r="AP36" s="101">
        <v>1</v>
      </c>
      <c r="AQ36" s="101">
        <v>122741</v>
      </c>
      <c r="AR36" s="101">
        <v>127674</v>
      </c>
      <c r="AS36" s="101">
        <v>1</v>
      </c>
      <c r="AT36" s="101">
        <v>2</v>
      </c>
      <c r="AU36" s="101">
        <v>2</v>
      </c>
      <c r="AV36" s="101">
        <v>123586</v>
      </c>
      <c r="AW36" s="101">
        <v>65844</v>
      </c>
      <c r="AX36" s="101">
        <v>56659</v>
      </c>
      <c r="AY36" s="101">
        <v>62636</v>
      </c>
      <c r="AZ36" s="101">
        <v>66351</v>
      </c>
      <c r="BA36" s="101">
        <v>77929</v>
      </c>
      <c r="BB36" s="101">
        <v>64656</v>
      </c>
      <c r="BC36" s="101">
        <v>58540</v>
      </c>
      <c r="BD36" s="101">
        <v>61489</v>
      </c>
      <c r="BE36" s="101">
        <v>1</v>
      </c>
      <c r="BF36" s="101">
        <v>2</v>
      </c>
      <c r="BG36" s="101">
        <v>2</v>
      </c>
      <c r="BH36" s="101">
        <v>128258</v>
      </c>
      <c r="BI36" s="101">
        <v>131094</v>
      </c>
      <c r="BJ36" s="101">
        <v>4</v>
      </c>
      <c r="BK36" s="101">
        <v>3</v>
      </c>
      <c r="BL36" s="101">
        <v>3</v>
      </c>
      <c r="BM36" s="101">
        <v>125832</v>
      </c>
      <c r="BN36" s="101">
        <v>65924</v>
      </c>
      <c r="BO36" s="101">
        <v>73151</v>
      </c>
      <c r="BP36" s="101">
        <v>55111</v>
      </c>
      <c r="BQ36" s="101">
        <v>63579</v>
      </c>
      <c r="BR36" s="101">
        <v>3</v>
      </c>
      <c r="BS36" s="101">
        <v>7</v>
      </c>
      <c r="BT36" s="101">
        <v>1</v>
      </c>
      <c r="BU36" s="101">
        <v>122064</v>
      </c>
      <c r="BV36" s="101">
        <v>113946</v>
      </c>
      <c r="BW36" s="101">
        <v>114794</v>
      </c>
      <c r="BX36" s="101">
        <v>123427</v>
      </c>
      <c r="BY36" s="101">
        <v>122308</v>
      </c>
      <c r="BZ36" s="101">
        <v>126396</v>
      </c>
      <c r="CA36" s="101">
        <v>122027</v>
      </c>
      <c r="CB36" s="101">
        <v>124911</v>
      </c>
      <c r="CC36" s="101">
        <v>120977</v>
      </c>
      <c r="CD36" s="101">
        <v>120983</v>
      </c>
      <c r="CE36" s="101">
        <v>121938</v>
      </c>
      <c r="CF36" s="101">
        <v>127016</v>
      </c>
      <c r="CG36" s="101">
        <v>125275</v>
      </c>
      <c r="CH36" s="101">
        <v>118357</v>
      </c>
      <c r="CI36" s="101">
        <v>109523</v>
      </c>
      <c r="CJ36" s="101">
        <v>104419</v>
      </c>
    </row>
    <row r="37" spans="1:88" x14ac:dyDescent="0.25">
      <c r="A37" s="101" t="s">
        <v>12</v>
      </c>
      <c r="B37" s="93"/>
      <c r="C37" s="101" t="s">
        <v>12</v>
      </c>
      <c r="D37" s="101" t="s">
        <v>247</v>
      </c>
      <c r="E37" s="101">
        <v>9</v>
      </c>
      <c r="F37" s="101">
        <v>4</v>
      </c>
      <c r="G37" s="101">
        <v>4</v>
      </c>
      <c r="H37" s="101">
        <v>10592</v>
      </c>
      <c r="I37" s="101">
        <v>10767</v>
      </c>
      <c r="J37" s="101">
        <v>10394</v>
      </c>
      <c r="K37" s="101">
        <v>11012</v>
      </c>
      <c r="L37" s="101">
        <v>10704</v>
      </c>
      <c r="M37" s="101">
        <v>11286</v>
      </c>
      <c r="N37" s="101">
        <v>10722</v>
      </c>
      <c r="O37" s="101">
        <v>11231</v>
      </c>
      <c r="P37" s="101">
        <v>11157</v>
      </c>
      <c r="Q37" s="101">
        <v>10963</v>
      </c>
      <c r="R37" s="101">
        <v>11096</v>
      </c>
      <c r="S37" s="101">
        <v>11788</v>
      </c>
      <c r="T37" s="101">
        <v>11867</v>
      </c>
      <c r="U37" s="101">
        <v>12045</v>
      </c>
      <c r="V37" s="101">
        <v>12346</v>
      </c>
      <c r="W37" s="101">
        <v>12597</v>
      </c>
      <c r="X37" s="101">
        <v>9</v>
      </c>
      <c r="Y37" s="101">
        <v>12</v>
      </c>
      <c r="Z37" s="101">
        <v>1</v>
      </c>
      <c r="AA37" s="101">
        <v>11274</v>
      </c>
      <c r="AB37" s="101">
        <v>2527</v>
      </c>
      <c r="AC37" s="101">
        <v>2939</v>
      </c>
      <c r="AD37" s="101">
        <v>3499</v>
      </c>
      <c r="AE37" s="101">
        <v>3530</v>
      </c>
      <c r="AF37" s="101">
        <v>2700</v>
      </c>
      <c r="AG37" s="101">
        <v>1542</v>
      </c>
      <c r="AH37" s="101">
        <v>3258</v>
      </c>
      <c r="AI37" s="101">
        <v>2693</v>
      </c>
      <c r="AJ37" s="101">
        <v>1885</v>
      </c>
      <c r="AK37" s="101">
        <v>1258</v>
      </c>
      <c r="AL37" s="101">
        <v>2029</v>
      </c>
      <c r="AM37" s="101">
        <v>2725</v>
      </c>
      <c r="AN37" s="101">
        <v>3</v>
      </c>
      <c r="AO37" s="101">
        <v>3</v>
      </c>
      <c r="AP37" s="101">
        <v>1</v>
      </c>
      <c r="AQ37" s="101">
        <v>10966</v>
      </c>
      <c r="AR37" s="101">
        <v>11851</v>
      </c>
      <c r="AS37" s="101">
        <v>0</v>
      </c>
      <c r="AT37" s="101">
        <v>2</v>
      </c>
      <c r="AU37" s="101">
        <v>4</v>
      </c>
      <c r="AV37" s="101">
        <v>11392</v>
      </c>
      <c r="AW37" s="101">
        <v>2447</v>
      </c>
      <c r="AX37" s="101">
        <v>2200</v>
      </c>
      <c r="AY37" s="101">
        <v>1583</v>
      </c>
      <c r="AZ37" s="101">
        <v>3001</v>
      </c>
      <c r="BA37" s="101">
        <v>3092</v>
      </c>
      <c r="BB37" s="101">
        <v>2175</v>
      </c>
      <c r="BC37" s="101">
        <v>1314</v>
      </c>
      <c r="BD37" s="101">
        <v>2318</v>
      </c>
      <c r="BE37" s="101">
        <v>1</v>
      </c>
      <c r="BF37" s="101">
        <v>3</v>
      </c>
      <c r="BG37" s="101">
        <v>1</v>
      </c>
      <c r="BH37" s="101">
        <v>11638</v>
      </c>
      <c r="BI37" s="101">
        <v>12468</v>
      </c>
      <c r="BJ37" s="101">
        <v>3</v>
      </c>
      <c r="BK37" s="101">
        <v>1</v>
      </c>
      <c r="BL37" s="101">
        <v>1</v>
      </c>
      <c r="BM37" s="101">
        <v>11663</v>
      </c>
      <c r="BN37" s="101">
        <v>2523</v>
      </c>
      <c r="BO37" s="101">
        <v>3009</v>
      </c>
      <c r="BP37" s="101">
        <v>1104</v>
      </c>
      <c r="BQ37" s="101">
        <v>2306</v>
      </c>
      <c r="BR37" s="101">
        <v>2</v>
      </c>
      <c r="BS37" s="101">
        <v>4</v>
      </c>
      <c r="BT37" s="101">
        <v>1</v>
      </c>
      <c r="BU37" s="101">
        <v>11517</v>
      </c>
      <c r="BV37" s="101">
        <v>11631</v>
      </c>
      <c r="BW37" s="101">
        <v>11169</v>
      </c>
      <c r="BX37" s="101">
        <v>12023</v>
      </c>
      <c r="BY37" s="101">
        <v>11684</v>
      </c>
      <c r="BZ37" s="101">
        <v>12240</v>
      </c>
      <c r="CA37" s="101">
        <v>11724</v>
      </c>
      <c r="CB37" s="101">
        <v>11950</v>
      </c>
      <c r="CC37" s="101">
        <v>11877</v>
      </c>
      <c r="CD37" s="101">
        <v>11519</v>
      </c>
      <c r="CE37" s="101">
        <v>11545</v>
      </c>
      <c r="CF37" s="101">
        <v>12361</v>
      </c>
      <c r="CG37" s="101">
        <v>12263</v>
      </c>
      <c r="CH37" s="101">
        <v>12746</v>
      </c>
      <c r="CI37" s="101">
        <v>13029</v>
      </c>
      <c r="CJ37" s="101">
        <v>13205</v>
      </c>
    </row>
    <row r="38" spans="1:88" x14ac:dyDescent="0.25">
      <c r="A38" s="101" t="s">
        <v>211</v>
      </c>
      <c r="B38" s="93"/>
      <c r="C38" s="101" t="s">
        <v>211</v>
      </c>
      <c r="D38" s="101" t="s">
        <v>248</v>
      </c>
      <c r="E38" s="101">
        <v>521</v>
      </c>
      <c r="F38" s="101">
        <v>101</v>
      </c>
      <c r="G38" s="101">
        <v>121</v>
      </c>
      <c r="H38" s="101">
        <v>31772</v>
      </c>
      <c r="I38" s="101">
        <v>32384</v>
      </c>
      <c r="J38" s="101">
        <v>30370</v>
      </c>
      <c r="K38" s="101">
        <v>31758</v>
      </c>
      <c r="L38" s="101">
        <v>31779</v>
      </c>
      <c r="M38" s="101">
        <v>33152</v>
      </c>
      <c r="N38" s="101">
        <v>31798</v>
      </c>
      <c r="O38" s="101">
        <v>32353</v>
      </c>
      <c r="P38" s="101">
        <v>32712</v>
      </c>
      <c r="Q38" s="101">
        <v>31394</v>
      </c>
      <c r="R38" s="101">
        <v>31825</v>
      </c>
      <c r="S38" s="101">
        <v>34186</v>
      </c>
      <c r="T38" s="101">
        <v>31960</v>
      </c>
      <c r="U38" s="101">
        <v>32396</v>
      </c>
      <c r="V38" s="101">
        <v>32933</v>
      </c>
      <c r="W38" s="101">
        <v>32729</v>
      </c>
      <c r="X38" s="101">
        <v>67</v>
      </c>
      <c r="Y38" s="101">
        <v>129</v>
      </c>
      <c r="Z38" s="101">
        <v>115</v>
      </c>
      <c r="AA38" s="101">
        <v>32279</v>
      </c>
      <c r="AB38" s="101">
        <v>3238</v>
      </c>
      <c r="AC38" s="101">
        <v>6397</v>
      </c>
      <c r="AD38" s="101">
        <v>4576</v>
      </c>
      <c r="AE38" s="101">
        <v>5607</v>
      </c>
      <c r="AF38" s="101">
        <v>5607</v>
      </c>
      <c r="AG38" s="101">
        <v>5209</v>
      </c>
      <c r="AH38" s="101">
        <v>6173</v>
      </c>
      <c r="AI38" s="101">
        <v>4104</v>
      </c>
      <c r="AJ38" s="101">
        <v>4943</v>
      </c>
      <c r="AK38" s="101">
        <v>5902</v>
      </c>
      <c r="AL38" s="101">
        <v>5246</v>
      </c>
      <c r="AM38" s="101">
        <v>3194</v>
      </c>
      <c r="AN38" s="101">
        <v>14</v>
      </c>
      <c r="AO38" s="101">
        <v>13</v>
      </c>
      <c r="AP38" s="101">
        <v>36</v>
      </c>
      <c r="AQ38" s="101">
        <v>26448</v>
      </c>
      <c r="AR38" s="101">
        <v>28386</v>
      </c>
      <c r="AS38" s="101">
        <v>62</v>
      </c>
      <c r="AT38" s="101">
        <v>56</v>
      </c>
      <c r="AU38" s="101">
        <v>3</v>
      </c>
      <c r="AV38" s="101">
        <v>29139</v>
      </c>
      <c r="AW38" s="101">
        <v>5037</v>
      </c>
      <c r="AX38" s="101">
        <v>5180</v>
      </c>
      <c r="AY38" s="101">
        <v>5617</v>
      </c>
      <c r="AZ38" s="101">
        <v>6744</v>
      </c>
      <c r="BA38" s="101">
        <v>7560</v>
      </c>
      <c r="BB38" s="101">
        <v>5452</v>
      </c>
      <c r="BC38" s="101">
        <v>4850</v>
      </c>
      <c r="BD38" s="101">
        <v>3458</v>
      </c>
      <c r="BE38" s="101">
        <v>8</v>
      </c>
      <c r="BF38" s="101">
        <v>32</v>
      </c>
      <c r="BG38" s="101">
        <v>95</v>
      </c>
      <c r="BH38" s="101">
        <v>27979</v>
      </c>
      <c r="BI38" s="101">
        <v>30479</v>
      </c>
      <c r="BJ38" s="101">
        <v>44</v>
      </c>
      <c r="BK38" s="101">
        <v>94</v>
      </c>
      <c r="BL38" s="101">
        <v>5</v>
      </c>
      <c r="BM38" s="101">
        <v>24722</v>
      </c>
      <c r="BN38" s="101">
        <v>4022</v>
      </c>
      <c r="BO38" s="101">
        <v>4071</v>
      </c>
      <c r="BP38" s="101">
        <v>3946</v>
      </c>
      <c r="BQ38" s="101">
        <v>6171</v>
      </c>
      <c r="BR38" s="101">
        <v>9</v>
      </c>
      <c r="BS38" s="101">
        <v>37</v>
      </c>
      <c r="BT38" s="101">
        <v>32</v>
      </c>
      <c r="BU38" s="101">
        <v>23151</v>
      </c>
      <c r="BV38" s="101">
        <v>23982</v>
      </c>
      <c r="BW38" s="101">
        <v>24593</v>
      </c>
      <c r="BX38" s="101">
        <v>33383</v>
      </c>
      <c r="BY38" s="101">
        <v>30547</v>
      </c>
      <c r="BZ38" s="101">
        <v>28716</v>
      </c>
      <c r="CA38" s="101">
        <v>27748</v>
      </c>
      <c r="CB38" s="101">
        <v>29475</v>
      </c>
      <c r="CC38" s="101">
        <v>30043</v>
      </c>
      <c r="CD38" s="101">
        <v>29377</v>
      </c>
      <c r="CE38" s="101">
        <v>29094</v>
      </c>
      <c r="CF38" s="101">
        <v>29434</v>
      </c>
      <c r="CG38" s="101">
        <v>32077</v>
      </c>
      <c r="CH38" s="101">
        <v>34179</v>
      </c>
      <c r="CI38" s="101">
        <v>34434</v>
      </c>
      <c r="CJ38" s="101">
        <v>34876</v>
      </c>
    </row>
    <row r="39" spans="1:88" x14ac:dyDescent="0.25">
      <c r="A39" s="101" t="s">
        <v>180</v>
      </c>
      <c r="B39" s="93"/>
      <c r="C39" s="101" t="s">
        <v>180</v>
      </c>
      <c r="D39" s="101" t="s">
        <v>249</v>
      </c>
      <c r="E39" s="101">
        <v>8</v>
      </c>
      <c r="F39" s="101">
        <v>2</v>
      </c>
      <c r="G39" s="101">
        <v>3</v>
      </c>
      <c r="H39" s="101">
        <v>14927</v>
      </c>
      <c r="I39" s="101">
        <v>14927</v>
      </c>
      <c r="J39" s="101">
        <v>14195</v>
      </c>
      <c r="K39" s="101">
        <v>15280</v>
      </c>
      <c r="L39" s="101">
        <v>14348</v>
      </c>
      <c r="M39" s="101">
        <v>15271</v>
      </c>
      <c r="N39" s="101">
        <v>14673</v>
      </c>
      <c r="O39" s="101">
        <v>15217</v>
      </c>
      <c r="P39" s="101">
        <v>15100</v>
      </c>
      <c r="Q39" s="101">
        <v>14832</v>
      </c>
      <c r="R39" s="101">
        <v>14261</v>
      </c>
      <c r="S39" s="101">
        <v>15571</v>
      </c>
      <c r="T39" s="101">
        <v>14526</v>
      </c>
      <c r="U39" s="101">
        <v>14161</v>
      </c>
      <c r="V39" s="101">
        <v>13457</v>
      </c>
      <c r="W39" s="101">
        <v>13346</v>
      </c>
      <c r="X39" s="101">
        <v>4</v>
      </c>
      <c r="Y39" s="101">
        <v>3</v>
      </c>
      <c r="Z39" s="101">
        <v>4</v>
      </c>
      <c r="AA39" s="101">
        <v>14549</v>
      </c>
      <c r="AB39" s="101">
        <v>5384</v>
      </c>
      <c r="AC39" s="101">
        <v>5886</v>
      </c>
      <c r="AD39" s="101">
        <v>5538</v>
      </c>
      <c r="AE39" s="101">
        <v>5809</v>
      </c>
      <c r="AF39" s="101">
        <v>6561</v>
      </c>
      <c r="AG39" s="101">
        <v>4762</v>
      </c>
      <c r="AH39" s="101">
        <v>5976</v>
      </c>
      <c r="AI39" s="101">
        <v>6056</v>
      </c>
      <c r="AJ39" s="101">
        <v>4460</v>
      </c>
      <c r="AK39" s="101">
        <v>5730</v>
      </c>
      <c r="AL39" s="101">
        <v>5343</v>
      </c>
      <c r="AM39" s="101">
        <v>5636</v>
      </c>
      <c r="AN39" s="101">
        <v>7</v>
      </c>
      <c r="AO39" s="101">
        <v>3</v>
      </c>
      <c r="AP39" s="101">
        <v>8</v>
      </c>
      <c r="AQ39" s="101">
        <v>13360</v>
      </c>
      <c r="AR39" s="101">
        <v>13456</v>
      </c>
      <c r="AS39" s="101">
        <v>5</v>
      </c>
      <c r="AT39" s="101">
        <v>3</v>
      </c>
      <c r="AU39" s="101">
        <v>3</v>
      </c>
      <c r="AV39" s="101">
        <v>13641</v>
      </c>
      <c r="AW39" s="101">
        <v>5095</v>
      </c>
      <c r="AX39" s="101">
        <v>4736</v>
      </c>
      <c r="AY39" s="101">
        <v>5034</v>
      </c>
      <c r="AZ39" s="101">
        <v>5055</v>
      </c>
      <c r="BA39" s="101">
        <v>6466</v>
      </c>
      <c r="BB39" s="101">
        <v>5619</v>
      </c>
      <c r="BC39" s="101">
        <v>4807</v>
      </c>
      <c r="BD39" s="101">
        <v>5456</v>
      </c>
      <c r="BE39" s="101">
        <v>2</v>
      </c>
      <c r="BF39" s="101">
        <v>3</v>
      </c>
      <c r="BG39" s="101">
        <v>6</v>
      </c>
      <c r="BH39" s="101">
        <v>14335</v>
      </c>
      <c r="BI39" s="101">
        <v>14141</v>
      </c>
      <c r="BJ39" s="101">
        <v>4</v>
      </c>
      <c r="BK39" s="101">
        <v>7</v>
      </c>
      <c r="BL39" s="101">
        <v>1</v>
      </c>
      <c r="BM39" s="101">
        <v>14962</v>
      </c>
      <c r="BN39" s="101">
        <v>4805</v>
      </c>
      <c r="BO39" s="101">
        <v>6235</v>
      </c>
      <c r="BP39" s="101">
        <v>4570</v>
      </c>
      <c r="BQ39" s="101">
        <v>5565</v>
      </c>
      <c r="BR39" s="101">
        <v>5</v>
      </c>
      <c r="BS39" s="101">
        <v>3</v>
      </c>
      <c r="BT39" s="101">
        <v>2</v>
      </c>
      <c r="BU39" s="101">
        <v>12325</v>
      </c>
      <c r="BV39" s="101">
        <v>12289</v>
      </c>
      <c r="BW39" s="101">
        <v>12795</v>
      </c>
      <c r="BX39" s="101">
        <v>14203</v>
      </c>
      <c r="BY39" s="101">
        <v>14443</v>
      </c>
      <c r="BZ39" s="101">
        <v>15161</v>
      </c>
      <c r="CA39" s="101">
        <v>14441</v>
      </c>
      <c r="CB39" s="101">
        <v>14562</v>
      </c>
      <c r="CC39" s="101">
        <v>14754</v>
      </c>
      <c r="CD39" s="101">
        <v>14496</v>
      </c>
      <c r="CE39" s="101">
        <v>14086</v>
      </c>
      <c r="CF39" s="101">
        <v>14817</v>
      </c>
      <c r="CG39" s="101">
        <v>13896</v>
      </c>
      <c r="CH39" s="101">
        <v>13153</v>
      </c>
      <c r="CI39" s="101">
        <v>12636</v>
      </c>
      <c r="CJ39" s="101">
        <v>12067</v>
      </c>
    </row>
    <row r="40" spans="1:88" x14ac:dyDescent="0.25">
      <c r="A40" s="101" t="s">
        <v>250</v>
      </c>
      <c r="B40" s="101"/>
      <c r="C40" s="101" t="s">
        <v>250</v>
      </c>
      <c r="D40" s="101" t="s">
        <v>251</v>
      </c>
      <c r="E40" s="101">
        <v>8</v>
      </c>
      <c r="F40" s="101">
        <v>2</v>
      </c>
      <c r="G40" s="101">
        <v>3</v>
      </c>
      <c r="H40" s="101">
        <v>14927</v>
      </c>
      <c r="I40" s="101">
        <v>14927</v>
      </c>
      <c r="J40" s="101">
        <v>14195</v>
      </c>
      <c r="K40" s="101">
        <v>15280</v>
      </c>
      <c r="L40" s="101">
        <v>14348</v>
      </c>
      <c r="M40" s="101">
        <v>15271</v>
      </c>
      <c r="N40" s="101">
        <v>14673</v>
      </c>
      <c r="O40" s="101">
        <v>15217</v>
      </c>
      <c r="P40" s="101">
        <v>15100</v>
      </c>
      <c r="Q40" s="101">
        <v>14832</v>
      </c>
      <c r="R40" s="101">
        <v>14261</v>
      </c>
      <c r="S40" s="101">
        <v>15571</v>
      </c>
      <c r="T40" s="101">
        <v>14526</v>
      </c>
      <c r="U40" s="101">
        <v>14161</v>
      </c>
      <c r="V40" s="101">
        <v>13457</v>
      </c>
      <c r="W40" s="101">
        <v>13346</v>
      </c>
      <c r="X40" s="101">
        <v>4</v>
      </c>
      <c r="Y40" s="101">
        <v>3</v>
      </c>
      <c r="Z40" s="101">
        <v>4</v>
      </c>
      <c r="AA40" s="101">
        <v>14549</v>
      </c>
      <c r="AB40" s="101">
        <v>5384</v>
      </c>
      <c r="AC40" s="101">
        <v>5886</v>
      </c>
      <c r="AD40" s="101">
        <v>5538</v>
      </c>
      <c r="AE40" s="101">
        <v>5809</v>
      </c>
      <c r="AF40" s="101">
        <v>6561</v>
      </c>
      <c r="AG40" s="101">
        <v>4762</v>
      </c>
      <c r="AH40" s="101">
        <v>5976</v>
      </c>
      <c r="AI40" s="101">
        <v>6056</v>
      </c>
      <c r="AJ40" s="101">
        <v>4460</v>
      </c>
      <c r="AK40" s="101">
        <v>5730</v>
      </c>
      <c r="AL40" s="101">
        <v>5343</v>
      </c>
      <c r="AM40" s="101">
        <v>5636</v>
      </c>
      <c r="AN40" s="101">
        <v>7</v>
      </c>
      <c r="AO40" s="101">
        <v>3</v>
      </c>
      <c r="AP40" s="101">
        <v>8</v>
      </c>
      <c r="AQ40" s="101">
        <v>13360</v>
      </c>
      <c r="AR40" s="101">
        <v>13456</v>
      </c>
      <c r="AS40" s="101">
        <v>5</v>
      </c>
      <c r="AT40" s="101">
        <v>3</v>
      </c>
      <c r="AU40" s="101">
        <v>3</v>
      </c>
      <c r="AV40" s="101">
        <v>13641</v>
      </c>
      <c r="AW40" s="101">
        <v>5095</v>
      </c>
      <c r="AX40" s="101">
        <v>4736</v>
      </c>
      <c r="AY40" s="101">
        <v>5034</v>
      </c>
      <c r="AZ40" s="101">
        <v>5055</v>
      </c>
      <c r="BA40" s="101">
        <v>6466</v>
      </c>
      <c r="BB40" s="101">
        <v>5619</v>
      </c>
      <c r="BC40" s="101">
        <v>4807</v>
      </c>
      <c r="BD40" s="101">
        <v>5456</v>
      </c>
      <c r="BE40" s="101">
        <v>2</v>
      </c>
      <c r="BF40" s="101">
        <v>3</v>
      </c>
      <c r="BG40" s="101">
        <v>6</v>
      </c>
      <c r="BH40" s="101">
        <v>14335</v>
      </c>
      <c r="BI40" s="101">
        <v>14141</v>
      </c>
      <c r="BJ40" s="101">
        <v>4</v>
      </c>
      <c r="BK40" s="101">
        <v>7</v>
      </c>
      <c r="BL40" s="101">
        <v>1</v>
      </c>
      <c r="BM40" s="101">
        <v>14962</v>
      </c>
      <c r="BN40" s="101">
        <v>4805</v>
      </c>
      <c r="BO40" s="101">
        <v>6235</v>
      </c>
      <c r="BP40" s="101">
        <v>4570</v>
      </c>
      <c r="BQ40" s="101">
        <v>5565</v>
      </c>
      <c r="BR40" s="101">
        <v>5</v>
      </c>
      <c r="BS40" s="101">
        <v>3</v>
      </c>
      <c r="BT40" s="101">
        <v>2</v>
      </c>
      <c r="BU40" s="101">
        <v>12325</v>
      </c>
      <c r="BV40" s="101">
        <v>12289</v>
      </c>
      <c r="BW40" s="101">
        <v>12795</v>
      </c>
      <c r="BX40" s="101">
        <v>14203</v>
      </c>
      <c r="BY40" s="101">
        <v>14443</v>
      </c>
      <c r="BZ40" s="101">
        <v>15161</v>
      </c>
      <c r="CA40" s="101">
        <v>14441</v>
      </c>
      <c r="CB40" s="101">
        <v>14562</v>
      </c>
      <c r="CC40" s="101">
        <v>14754</v>
      </c>
      <c r="CD40" s="101">
        <v>14496</v>
      </c>
      <c r="CE40" s="101">
        <v>14086</v>
      </c>
      <c r="CF40" s="101">
        <v>14817</v>
      </c>
      <c r="CG40" s="101">
        <v>13896</v>
      </c>
      <c r="CH40" s="101">
        <v>13153</v>
      </c>
      <c r="CI40" s="101">
        <v>12636</v>
      </c>
      <c r="CJ40" s="101">
        <v>12067</v>
      </c>
    </row>
    <row r="41" spans="1:88" x14ac:dyDescent="0.25">
      <c r="A41" s="101" t="s">
        <v>252</v>
      </c>
      <c r="B41" s="101"/>
      <c r="C41" s="101" t="s">
        <v>252</v>
      </c>
      <c r="D41" s="101" t="s">
        <v>253</v>
      </c>
      <c r="E41" s="101">
        <v>1</v>
      </c>
      <c r="F41" s="101">
        <v>1</v>
      </c>
      <c r="G41" s="101">
        <v>3</v>
      </c>
      <c r="H41" s="101">
        <v>25297</v>
      </c>
      <c r="I41" s="101">
        <v>24714</v>
      </c>
      <c r="J41" s="101">
        <v>25469</v>
      </c>
      <c r="K41" s="101">
        <v>28121</v>
      </c>
      <c r="L41" s="101">
        <v>26336</v>
      </c>
      <c r="M41" s="101">
        <v>27913</v>
      </c>
      <c r="N41" s="101">
        <v>27820</v>
      </c>
      <c r="O41" s="101">
        <v>25831</v>
      </c>
      <c r="P41" s="101">
        <v>27850</v>
      </c>
      <c r="Q41" s="101">
        <v>28047</v>
      </c>
      <c r="R41" s="101">
        <v>27026</v>
      </c>
      <c r="S41" s="101">
        <v>27836</v>
      </c>
      <c r="T41" s="101">
        <v>29059</v>
      </c>
      <c r="U41" s="101">
        <v>26270</v>
      </c>
      <c r="V41" s="101">
        <v>25309</v>
      </c>
      <c r="W41" s="101">
        <v>24335</v>
      </c>
      <c r="X41" s="101">
        <v>3</v>
      </c>
      <c r="Y41" s="101">
        <v>2</v>
      </c>
      <c r="Z41" s="101">
        <v>4</v>
      </c>
      <c r="AA41" s="101">
        <v>26684</v>
      </c>
      <c r="AB41" s="101">
        <v>4945</v>
      </c>
      <c r="AC41" s="101">
        <v>7629</v>
      </c>
      <c r="AD41" s="101">
        <v>7520</v>
      </c>
      <c r="AE41" s="101">
        <v>7025</v>
      </c>
      <c r="AF41" s="101">
        <v>4322</v>
      </c>
      <c r="AG41" s="101">
        <v>4543</v>
      </c>
      <c r="AH41" s="101">
        <v>5785</v>
      </c>
      <c r="AI41" s="101">
        <v>4696</v>
      </c>
      <c r="AJ41" s="101">
        <v>5287</v>
      </c>
      <c r="AK41" s="101">
        <v>5819</v>
      </c>
      <c r="AL41" s="101">
        <v>6751</v>
      </c>
      <c r="AM41" s="101">
        <v>6270</v>
      </c>
      <c r="AN41" s="101">
        <v>4</v>
      </c>
      <c r="AO41" s="101">
        <v>0</v>
      </c>
      <c r="AP41" s="101">
        <v>1</v>
      </c>
      <c r="AQ41" s="101">
        <v>26681</v>
      </c>
      <c r="AR41" s="101">
        <v>29047</v>
      </c>
      <c r="AS41" s="101">
        <v>1</v>
      </c>
      <c r="AT41" s="101">
        <v>6</v>
      </c>
      <c r="AU41" s="101">
        <v>4</v>
      </c>
      <c r="AV41" s="101">
        <v>26147</v>
      </c>
      <c r="AW41" s="101">
        <v>5715</v>
      </c>
      <c r="AX41" s="101">
        <v>6238</v>
      </c>
      <c r="AY41" s="101">
        <v>6755</v>
      </c>
      <c r="AZ41" s="101">
        <v>6519</v>
      </c>
      <c r="BA41" s="101">
        <v>5862</v>
      </c>
      <c r="BB41" s="101">
        <v>7033</v>
      </c>
      <c r="BC41" s="101">
        <v>6801</v>
      </c>
      <c r="BD41" s="101">
        <v>8118</v>
      </c>
      <c r="BE41" s="101">
        <v>2</v>
      </c>
      <c r="BF41" s="101">
        <v>2</v>
      </c>
      <c r="BG41" s="101">
        <v>0</v>
      </c>
      <c r="BH41" s="101">
        <v>26292</v>
      </c>
      <c r="BI41" s="101">
        <v>28357</v>
      </c>
      <c r="BJ41" s="101">
        <v>1</v>
      </c>
      <c r="BK41" s="101">
        <v>1</v>
      </c>
      <c r="BM41" s="101">
        <v>25653</v>
      </c>
      <c r="BN41" s="101">
        <v>7287</v>
      </c>
      <c r="BO41" s="101">
        <v>5871</v>
      </c>
      <c r="BP41" s="101">
        <v>6431</v>
      </c>
      <c r="BQ41" s="101">
        <v>7898</v>
      </c>
      <c r="BR41" s="101">
        <v>1</v>
      </c>
      <c r="BS41" s="101">
        <v>3</v>
      </c>
      <c r="BT41" s="101">
        <v>1</v>
      </c>
      <c r="BU41" s="101">
        <v>24988</v>
      </c>
      <c r="BV41" s="101">
        <v>26985</v>
      </c>
      <c r="BW41" s="101">
        <v>26341</v>
      </c>
      <c r="BX41" s="101">
        <v>29573</v>
      </c>
      <c r="BY41" s="101">
        <v>26070</v>
      </c>
      <c r="BZ41" s="101">
        <v>28297</v>
      </c>
      <c r="CA41" s="101">
        <v>27005</v>
      </c>
      <c r="CB41" s="101">
        <v>25213</v>
      </c>
      <c r="CC41" s="101">
        <v>27453</v>
      </c>
      <c r="CD41" s="101">
        <v>28031</v>
      </c>
      <c r="CE41" s="101">
        <v>26434</v>
      </c>
      <c r="CF41" s="101">
        <v>27519</v>
      </c>
      <c r="CG41" s="101">
        <v>28306</v>
      </c>
      <c r="CH41" s="101">
        <v>24044</v>
      </c>
      <c r="CI41" s="101">
        <v>24551</v>
      </c>
      <c r="CJ41" s="101">
        <v>23131</v>
      </c>
    </row>
    <row r="42" spans="1:88" x14ac:dyDescent="0.25">
      <c r="A42" s="101" t="s">
        <v>58</v>
      </c>
      <c r="B42" s="101"/>
      <c r="C42" s="101" t="s">
        <v>58</v>
      </c>
      <c r="D42" s="101" t="s">
        <v>254</v>
      </c>
      <c r="E42" s="101">
        <v>5</v>
      </c>
      <c r="F42" s="101">
        <v>2</v>
      </c>
      <c r="G42" s="101">
        <v>1</v>
      </c>
      <c r="H42" s="101">
        <v>19364</v>
      </c>
      <c r="I42" s="101">
        <v>19389</v>
      </c>
      <c r="J42" s="101">
        <v>19444</v>
      </c>
      <c r="K42" s="101">
        <v>20693</v>
      </c>
      <c r="L42" s="101">
        <v>19014</v>
      </c>
      <c r="M42" s="101">
        <v>20244</v>
      </c>
      <c r="N42" s="101">
        <v>19737</v>
      </c>
      <c r="O42" s="101">
        <v>20147</v>
      </c>
      <c r="P42" s="101">
        <v>20613</v>
      </c>
      <c r="Q42" s="101">
        <v>19655</v>
      </c>
      <c r="R42" s="101">
        <v>19534</v>
      </c>
      <c r="S42" s="101">
        <v>20624</v>
      </c>
      <c r="T42" s="101">
        <v>19442</v>
      </c>
      <c r="U42" s="101">
        <v>18288</v>
      </c>
      <c r="V42" s="101">
        <v>16877</v>
      </c>
      <c r="W42" s="101">
        <v>15992</v>
      </c>
      <c r="X42" s="101">
        <v>5</v>
      </c>
      <c r="Y42" s="101">
        <v>1</v>
      </c>
      <c r="Z42" s="101">
        <v>2</v>
      </c>
      <c r="AA42" s="101">
        <v>19201</v>
      </c>
      <c r="AB42" s="101">
        <v>10649</v>
      </c>
      <c r="AC42" s="101">
        <v>11771</v>
      </c>
      <c r="AD42" s="101">
        <v>10747</v>
      </c>
      <c r="AE42" s="101">
        <v>11068</v>
      </c>
      <c r="AF42" s="101">
        <v>12106</v>
      </c>
      <c r="AG42" s="101">
        <v>9576</v>
      </c>
      <c r="AH42" s="101">
        <v>11835</v>
      </c>
      <c r="AI42" s="101">
        <v>11655</v>
      </c>
      <c r="AJ42" s="101">
        <v>9555</v>
      </c>
      <c r="AK42" s="101">
        <v>11328</v>
      </c>
      <c r="AL42" s="101">
        <v>11374</v>
      </c>
      <c r="AM42" s="101">
        <v>11973</v>
      </c>
      <c r="AN42" s="101">
        <v>3</v>
      </c>
      <c r="AO42" s="101">
        <v>4</v>
      </c>
      <c r="AP42" s="101">
        <v>4</v>
      </c>
      <c r="AQ42" s="101">
        <v>19075</v>
      </c>
      <c r="AR42" s="101">
        <v>19906</v>
      </c>
      <c r="AS42" s="101">
        <v>1</v>
      </c>
      <c r="AT42" s="101">
        <v>2</v>
      </c>
      <c r="AU42" s="101">
        <v>3</v>
      </c>
      <c r="AV42" s="101">
        <v>18904</v>
      </c>
      <c r="AW42" s="101">
        <v>10333</v>
      </c>
      <c r="AX42" s="101">
        <v>8488</v>
      </c>
      <c r="AY42" s="101">
        <v>10931</v>
      </c>
      <c r="AZ42" s="101">
        <v>10900</v>
      </c>
      <c r="BA42" s="101">
        <v>13699</v>
      </c>
      <c r="BB42" s="101">
        <v>12120</v>
      </c>
      <c r="BC42" s="101">
        <v>10504</v>
      </c>
      <c r="BD42" s="101">
        <v>11810</v>
      </c>
      <c r="BE42" s="101">
        <v>7</v>
      </c>
      <c r="BF42" s="101">
        <v>5</v>
      </c>
      <c r="BG42" s="101">
        <v>4</v>
      </c>
      <c r="BH42" s="101">
        <v>20085</v>
      </c>
      <c r="BI42" s="101">
        <v>20903</v>
      </c>
      <c r="BJ42" s="101">
        <v>2</v>
      </c>
      <c r="BK42" s="101">
        <v>6</v>
      </c>
      <c r="BL42" s="101">
        <v>1</v>
      </c>
      <c r="BM42" s="101">
        <v>20611</v>
      </c>
      <c r="BN42" s="101">
        <v>9227</v>
      </c>
      <c r="BO42" s="101">
        <v>13088</v>
      </c>
      <c r="BP42" s="101">
        <v>9810</v>
      </c>
      <c r="BQ42" s="101">
        <v>11794</v>
      </c>
      <c r="BR42" s="101">
        <v>4</v>
      </c>
      <c r="BS42" s="101">
        <v>6</v>
      </c>
      <c r="BT42" s="101">
        <v>2</v>
      </c>
      <c r="BU42" s="101">
        <v>17482</v>
      </c>
      <c r="BV42" s="101">
        <v>17489</v>
      </c>
      <c r="BW42" s="101">
        <v>17459</v>
      </c>
      <c r="BX42" s="101">
        <v>18851</v>
      </c>
      <c r="BY42" s="101">
        <v>19946</v>
      </c>
      <c r="BZ42" s="101">
        <v>20274</v>
      </c>
      <c r="CA42" s="101">
        <v>19975</v>
      </c>
      <c r="CB42" s="101">
        <v>20415</v>
      </c>
      <c r="CC42" s="101">
        <v>20299</v>
      </c>
      <c r="CD42" s="101">
        <v>20021</v>
      </c>
      <c r="CE42" s="101">
        <v>20304</v>
      </c>
      <c r="CF42" s="101">
        <v>20983</v>
      </c>
      <c r="CG42" s="101">
        <v>19529</v>
      </c>
      <c r="CH42" s="101">
        <v>18603</v>
      </c>
      <c r="CI42" s="101">
        <v>17595</v>
      </c>
      <c r="CJ42" s="101">
        <v>17063</v>
      </c>
    </row>
    <row r="43" spans="1:88" x14ac:dyDescent="0.25">
      <c r="A43" s="101" t="s">
        <v>199</v>
      </c>
      <c r="B43" s="101"/>
      <c r="C43" s="101" t="s">
        <v>199</v>
      </c>
      <c r="D43" s="101" t="s">
        <v>255</v>
      </c>
      <c r="E43" s="101">
        <v>6</v>
      </c>
      <c r="F43" s="101">
        <v>9</v>
      </c>
      <c r="G43" s="101">
        <v>9</v>
      </c>
      <c r="H43" s="101">
        <v>8773</v>
      </c>
      <c r="I43" s="101">
        <v>8865</v>
      </c>
      <c r="J43" s="101">
        <v>8434</v>
      </c>
      <c r="K43" s="101">
        <v>8861</v>
      </c>
      <c r="L43" s="101">
        <v>8805</v>
      </c>
      <c r="M43" s="101">
        <v>9153</v>
      </c>
      <c r="N43" s="101">
        <v>8910</v>
      </c>
      <c r="O43" s="101">
        <v>8956</v>
      </c>
      <c r="P43" s="101">
        <v>9022</v>
      </c>
      <c r="Q43" s="101">
        <v>9138</v>
      </c>
      <c r="R43" s="101">
        <v>9219</v>
      </c>
      <c r="S43" s="101">
        <v>9525</v>
      </c>
      <c r="T43" s="101">
        <v>9035</v>
      </c>
      <c r="U43" s="101">
        <v>8761</v>
      </c>
      <c r="V43" s="101">
        <v>8925</v>
      </c>
      <c r="W43" s="101">
        <v>8890</v>
      </c>
      <c r="X43" s="101">
        <v>10</v>
      </c>
      <c r="Y43" s="101">
        <v>13</v>
      </c>
      <c r="Z43" s="101">
        <v>5</v>
      </c>
      <c r="AA43" s="101">
        <v>8886</v>
      </c>
      <c r="AB43" s="101">
        <v>1836</v>
      </c>
      <c r="AC43" s="101">
        <v>2220</v>
      </c>
      <c r="AD43" s="101">
        <v>2609</v>
      </c>
      <c r="AE43" s="101">
        <v>2567</v>
      </c>
      <c r="AF43" s="101">
        <v>1992</v>
      </c>
      <c r="AG43" s="101">
        <v>1307</v>
      </c>
      <c r="AH43" s="101">
        <v>2438</v>
      </c>
      <c r="AI43" s="101">
        <v>2105</v>
      </c>
      <c r="AJ43" s="101">
        <v>1757</v>
      </c>
      <c r="AK43" s="101">
        <v>1199</v>
      </c>
      <c r="AL43" s="101">
        <v>1812</v>
      </c>
      <c r="AM43" s="101">
        <v>2452</v>
      </c>
      <c r="AN43" s="101">
        <v>5</v>
      </c>
      <c r="AO43" s="101">
        <v>5</v>
      </c>
      <c r="AP43" s="101">
        <v>7</v>
      </c>
      <c r="AQ43" s="101">
        <v>8779</v>
      </c>
      <c r="AR43" s="101">
        <v>9168</v>
      </c>
      <c r="AS43" s="101">
        <v>4</v>
      </c>
      <c r="AT43" s="101">
        <v>5</v>
      </c>
      <c r="AU43" s="101">
        <v>9</v>
      </c>
      <c r="AV43" s="101">
        <v>8549</v>
      </c>
      <c r="AW43" s="101">
        <v>1546</v>
      </c>
      <c r="AX43" s="101">
        <v>1648</v>
      </c>
      <c r="AY43" s="101">
        <v>1303</v>
      </c>
      <c r="AZ43" s="101">
        <v>2389</v>
      </c>
      <c r="BA43" s="101">
        <v>2154</v>
      </c>
      <c r="BB43" s="101">
        <v>1664</v>
      </c>
      <c r="BC43" s="101">
        <v>1699</v>
      </c>
      <c r="BD43" s="101">
        <v>2534</v>
      </c>
      <c r="BE43" s="101">
        <v>6</v>
      </c>
      <c r="BF43" s="101">
        <v>7</v>
      </c>
      <c r="BG43" s="101">
        <v>7</v>
      </c>
      <c r="BH43" s="101">
        <v>8815</v>
      </c>
      <c r="BI43" s="101">
        <v>9980</v>
      </c>
      <c r="BJ43" s="101">
        <v>14</v>
      </c>
      <c r="BK43" s="101">
        <v>4</v>
      </c>
      <c r="BL43" s="101">
        <v>7</v>
      </c>
      <c r="BM43" s="101">
        <v>7743</v>
      </c>
      <c r="BN43" s="101">
        <v>1802</v>
      </c>
      <c r="BO43" s="101">
        <v>2343</v>
      </c>
      <c r="BP43" s="101">
        <v>1507</v>
      </c>
      <c r="BQ43" s="101">
        <v>2156</v>
      </c>
      <c r="BR43" s="101">
        <v>4</v>
      </c>
      <c r="BS43" s="101">
        <v>3</v>
      </c>
      <c r="BT43" s="101">
        <v>9</v>
      </c>
      <c r="BU43" s="101">
        <v>7656</v>
      </c>
      <c r="BV43" s="101">
        <v>8035</v>
      </c>
      <c r="BW43" s="101">
        <v>7891</v>
      </c>
      <c r="BX43" s="101">
        <v>10307</v>
      </c>
      <c r="BY43" s="101">
        <v>9162</v>
      </c>
      <c r="BZ43" s="101">
        <v>9885</v>
      </c>
      <c r="CA43" s="101">
        <v>9199</v>
      </c>
      <c r="CB43" s="101">
        <v>9318</v>
      </c>
      <c r="CC43" s="101">
        <v>9254</v>
      </c>
      <c r="CD43" s="101">
        <v>9339</v>
      </c>
      <c r="CE43" s="101">
        <v>9317</v>
      </c>
      <c r="CF43" s="101">
        <v>9675</v>
      </c>
      <c r="CG43" s="101">
        <v>9586</v>
      </c>
      <c r="CH43" s="101">
        <v>9380</v>
      </c>
      <c r="CI43" s="101">
        <v>9448</v>
      </c>
      <c r="CJ43" s="101">
        <v>9132</v>
      </c>
    </row>
    <row r="44" spans="1:88" x14ac:dyDescent="0.25">
      <c r="A44" s="101" t="s">
        <v>62</v>
      </c>
      <c r="B44" s="101"/>
      <c r="C44" s="101" t="s">
        <v>62</v>
      </c>
      <c r="D44" s="101" t="s">
        <v>256</v>
      </c>
      <c r="E44" s="101">
        <v>106</v>
      </c>
      <c r="F44" s="101">
        <v>99</v>
      </c>
      <c r="G44" s="101">
        <v>76</v>
      </c>
      <c r="H44" s="101">
        <v>12543</v>
      </c>
      <c r="I44" s="101">
        <v>12436</v>
      </c>
      <c r="J44" s="101">
        <v>11791</v>
      </c>
      <c r="K44" s="101">
        <v>13056</v>
      </c>
      <c r="L44" s="101">
        <v>12389</v>
      </c>
      <c r="M44" s="101">
        <v>12866</v>
      </c>
      <c r="N44" s="101">
        <v>12027</v>
      </c>
      <c r="O44" s="101">
        <v>12633</v>
      </c>
      <c r="P44" s="101">
        <v>12931</v>
      </c>
      <c r="Q44" s="101">
        <v>12617</v>
      </c>
      <c r="R44" s="101">
        <v>12925</v>
      </c>
      <c r="S44" s="101">
        <v>13864</v>
      </c>
      <c r="T44" s="101">
        <v>12673</v>
      </c>
      <c r="U44" s="101">
        <v>13192</v>
      </c>
      <c r="V44" s="101">
        <v>13419</v>
      </c>
      <c r="W44" s="101">
        <v>13006</v>
      </c>
      <c r="X44" s="101">
        <v>25</v>
      </c>
      <c r="Y44" s="101">
        <v>6</v>
      </c>
      <c r="Z44" s="101">
        <v>10</v>
      </c>
      <c r="AA44" s="101">
        <v>12341</v>
      </c>
      <c r="AB44" s="101">
        <v>7092</v>
      </c>
      <c r="AC44" s="101">
        <v>8368</v>
      </c>
      <c r="AD44" s="101">
        <v>7016</v>
      </c>
      <c r="AE44" s="101">
        <v>7097</v>
      </c>
      <c r="AF44" s="101">
        <v>6199</v>
      </c>
      <c r="AG44" s="101">
        <v>6089</v>
      </c>
      <c r="AH44" s="101">
        <v>7336</v>
      </c>
      <c r="AI44" s="101">
        <v>6043</v>
      </c>
      <c r="AJ44" s="101">
        <v>6092</v>
      </c>
      <c r="AK44" s="101">
        <v>16619</v>
      </c>
      <c r="AL44" s="101">
        <v>8315</v>
      </c>
      <c r="AM44" s="101">
        <v>6929</v>
      </c>
      <c r="AN44" s="101">
        <v>12</v>
      </c>
      <c r="AO44" s="101">
        <v>8</v>
      </c>
      <c r="AP44" s="101">
        <v>15</v>
      </c>
      <c r="AQ44" s="101">
        <v>12510</v>
      </c>
      <c r="AR44" s="101">
        <v>12744</v>
      </c>
      <c r="AS44" s="101">
        <v>5</v>
      </c>
      <c r="AT44" s="101">
        <v>14</v>
      </c>
      <c r="AU44" s="101">
        <v>57</v>
      </c>
      <c r="AV44" s="101">
        <v>12358</v>
      </c>
      <c r="AW44" s="101">
        <v>6958</v>
      </c>
      <c r="AX44" s="101">
        <v>7216</v>
      </c>
      <c r="AY44" s="101">
        <v>8801</v>
      </c>
      <c r="AZ44" s="101">
        <v>7575</v>
      </c>
      <c r="BA44" s="101">
        <v>7892</v>
      </c>
      <c r="BB44" s="101">
        <v>7804</v>
      </c>
      <c r="BC44" s="101">
        <v>17883</v>
      </c>
      <c r="BD44" s="101">
        <v>7604</v>
      </c>
      <c r="BE44" s="101">
        <v>12</v>
      </c>
      <c r="BF44" s="101">
        <v>8</v>
      </c>
      <c r="BG44" s="101">
        <v>51</v>
      </c>
      <c r="BH44" s="101">
        <v>12888</v>
      </c>
      <c r="BI44" s="101">
        <v>14165</v>
      </c>
      <c r="BJ44" s="101">
        <v>11</v>
      </c>
      <c r="BK44" s="101">
        <v>10</v>
      </c>
      <c r="BL44" s="101">
        <v>79</v>
      </c>
      <c r="BM44" s="101">
        <v>12411</v>
      </c>
      <c r="BN44" s="101">
        <v>6828</v>
      </c>
      <c r="BO44" s="101">
        <v>6221</v>
      </c>
      <c r="BP44" s="101">
        <v>13032</v>
      </c>
      <c r="BQ44" s="101">
        <v>8195</v>
      </c>
      <c r="BR44" s="101">
        <v>1</v>
      </c>
      <c r="BS44" s="101">
        <v>44</v>
      </c>
      <c r="BU44" s="101">
        <v>13774</v>
      </c>
      <c r="BV44" s="101">
        <v>11752</v>
      </c>
      <c r="BW44" s="101">
        <v>11168</v>
      </c>
      <c r="BX44" s="101">
        <v>14005</v>
      </c>
      <c r="BY44" s="101">
        <v>13185</v>
      </c>
      <c r="BZ44" s="101">
        <v>13408</v>
      </c>
      <c r="CA44" s="101">
        <v>12621</v>
      </c>
      <c r="CB44" s="101">
        <v>12885</v>
      </c>
      <c r="CC44" s="101">
        <v>13547</v>
      </c>
      <c r="CD44" s="101">
        <v>13118</v>
      </c>
      <c r="CE44" s="101">
        <v>13636</v>
      </c>
      <c r="CF44" s="101">
        <v>14016</v>
      </c>
      <c r="CG44" s="101">
        <v>13614</v>
      </c>
      <c r="CH44" s="101">
        <v>13945</v>
      </c>
      <c r="CI44" s="101">
        <v>12921</v>
      </c>
      <c r="CJ44" s="101">
        <v>13945</v>
      </c>
    </row>
    <row r="45" spans="1:88" x14ac:dyDescent="0.25">
      <c r="A45" s="101" t="s">
        <v>184</v>
      </c>
      <c r="B45" s="101"/>
      <c r="C45" s="101" t="s">
        <v>184</v>
      </c>
      <c r="D45" s="101" t="s">
        <v>257</v>
      </c>
      <c r="E45" s="101">
        <v>3</v>
      </c>
      <c r="F45" s="101">
        <v>0</v>
      </c>
      <c r="G45" s="101">
        <v>2</v>
      </c>
      <c r="H45" s="101">
        <v>127978</v>
      </c>
      <c r="I45" s="101">
        <v>128593</v>
      </c>
      <c r="J45" s="101">
        <v>122125</v>
      </c>
      <c r="K45" s="101">
        <v>131542</v>
      </c>
      <c r="L45" s="101">
        <v>124338</v>
      </c>
      <c r="M45" s="101">
        <v>130903</v>
      </c>
      <c r="N45" s="101">
        <v>124994</v>
      </c>
      <c r="O45" s="101">
        <v>130913</v>
      </c>
      <c r="P45" s="101">
        <v>131483</v>
      </c>
      <c r="Q45" s="101">
        <v>128398</v>
      </c>
      <c r="R45" s="101">
        <v>124774</v>
      </c>
      <c r="S45" s="101">
        <v>137199</v>
      </c>
      <c r="T45" s="101">
        <v>134527</v>
      </c>
      <c r="U45" s="101">
        <v>135891</v>
      </c>
      <c r="V45" s="101">
        <v>135638</v>
      </c>
      <c r="W45" s="101">
        <v>135351</v>
      </c>
      <c r="X45" s="101">
        <v>2</v>
      </c>
      <c r="Y45" s="101">
        <v>1</v>
      </c>
      <c r="Z45" s="101">
        <v>1</v>
      </c>
      <c r="AA45" s="101">
        <v>130481</v>
      </c>
      <c r="AB45" s="101">
        <v>61428</v>
      </c>
      <c r="AC45" s="101">
        <v>68055</v>
      </c>
      <c r="AD45" s="101">
        <v>60429</v>
      </c>
      <c r="AE45" s="101">
        <v>60438</v>
      </c>
      <c r="AF45" s="101">
        <v>66361</v>
      </c>
      <c r="AG45" s="101">
        <v>53451</v>
      </c>
      <c r="AH45" s="101">
        <v>65183</v>
      </c>
      <c r="AI45" s="101">
        <v>64617</v>
      </c>
      <c r="AJ45" s="101">
        <v>48589</v>
      </c>
      <c r="AK45" s="101">
        <v>58468</v>
      </c>
      <c r="AL45" s="101">
        <v>55702</v>
      </c>
      <c r="AM45" s="101">
        <v>60138</v>
      </c>
      <c r="AN45" s="101">
        <v>2</v>
      </c>
      <c r="AO45" s="101">
        <v>2</v>
      </c>
      <c r="AP45" s="101">
        <v>7</v>
      </c>
      <c r="AQ45" s="101">
        <v>128849</v>
      </c>
      <c r="AR45" s="101">
        <v>135494</v>
      </c>
      <c r="AS45" s="101">
        <v>11</v>
      </c>
      <c r="AT45" s="101">
        <v>1</v>
      </c>
      <c r="AU45" s="101">
        <v>1</v>
      </c>
      <c r="AV45" s="101">
        <v>127952</v>
      </c>
      <c r="AW45" s="101">
        <v>59982</v>
      </c>
      <c r="AX45" s="101">
        <v>52461</v>
      </c>
      <c r="AY45" s="101">
        <v>57561</v>
      </c>
      <c r="AZ45" s="101">
        <v>55390</v>
      </c>
      <c r="BA45" s="101">
        <v>71613</v>
      </c>
      <c r="BB45" s="101">
        <v>56173</v>
      </c>
      <c r="BC45" s="101">
        <v>52917</v>
      </c>
      <c r="BD45" s="101">
        <v>55231</v>
      </c>
      <c r="BE45" s="101">
        <v>1</v>
      </c>
      <c r="BG45" s="101">
        <v>2</v>
      </c>
      <c r="BH45" s="101">
        <v>130209</v>
      </c>
      <c r="BI45" s="101">
        <v>135745</v>
      </c>
      <c r="BJ45" s="101">
        <v>6</v>
      </c>
      <c r="BK45" s="101">
        <v>2</v>
      </c>
      <c r="BL45" s="101">
        <v>2</v>
      </c>
      <c r="BM45" s="101">
        <v>128763</v>
      </c>
      <c r="BN45" s="101">
        <v>56459</v>
      </c>
      <c r="BO45" s="101">
        <v>65967</v>
      </c>
      <c r="BP45" s="101">
        <v>48251</v>
      </c>
      <c r="BQ45" s="101">
        <v>58354</v>
      </c>
      <c r="BR45" s="101">
        <v>0</v>
      </c>
      <c r="BS45" s="101">
        <v>3</v>
      </c>
      <c r="BT45" s="101">
        <v>1</v>
      </c>
      <c r="BU45" s="101">
        <v>125108</v>
      </c>
      <c r="BV45" s="101">
        <v>124883</v>
      </c>
      <c r="BW45" s="101">
        <v>121062</v>
      </c>
      <c r="BX45" s="101">
        <v>130032</v>
      </c>
      <c r="BY45" s="101">
        <v>126702</v>
      </c>
      <c r="BZ45" s="101">
        <v>131167</v>
      </c>
      <c r="CA45" s="101">
        <v>124792</v>
      </c>
      <c r="CB45" s="101">
        <v>131437</v>
      </c>
      <c r="CC45" s="101">
        <v>130393</v>
      </c>
      <c r="CD45" s="101">
        <v>128807</v>
      </c>
      <c r="CE45" s="101">
        <v>127611</v>
      </c>
      <c r="CF45" s="101">
        <v>136772</v>
      </c>
      <c r="CG45" s="101">
        <v>134907</v>
      </c>
      <c r="CH45" s="101">
        <v>134348</v>
      </c>
      <c r="CI45" s="101">
        <v>134626</v>
      </c>
      <c r="CJ45" s="101">
        <v>134419</v>
      </c>
    </row>
    <row r="46" spans="1:88" x14ac:dyDescent="0.25">
      <c r="A46" s="101" t="s">
        <v>209</v>
      </c>
      <c r="B46" s="101"/>
      <c r="C46" s="101" t="s">
        <v>209</v>
      </c>
      <c r="D46" s="101" t="s">
        <v>258</v>
      </c>
      <c r="E46" s="101">
        <v>134</v>
      </c>
      <c r="F46" s="101">
        <v>7</v>
      </c>
      <c r="G46" s="101">
        <v>5</v>
      </c>
      <c r="H46" s="101">
        <v>19823</v>
      </c>
      <c r="I46" s="101">
        <v>20135</v>
      </c>
      <c r="J46" s="101">
        <v>18465</v>
      </c>
      <c r="K46" s="101">
        <v>19866</v>
      </c>
      <c r="L46" s="101">
        <v>19209</v>
      </c>
      <c r="M46" s="101">
        <v>19982</v>
      </c>
      <c r="N46" s="101">
        <v>19433</v>
      </c>
      <c r="O46" s="101">
        <v>19988</v>
      </c>
      <c r="P46" s="101">
        <v>19811</v>
      </c>
      <c r="Q46" s="101">
        <v>19607</v>
      </c>
      <c r="R46" s="101">
        <v>19106</v>
      </c>
      <c r="S46" s="101">
        <v>20857</v>
      </c>
      <c r="T46" s="101">
        <v>19733</v>
      </c>
      <c r="U46" s="101">
        <v>19297</v>
      </c>
      <c r="V46" s="101">
        <v>19706</v>
      </c>
      <c r="W46" s="101">
        <v>19158</v>
      </c>
      <c r="X46" s="101">
        <v>9</v>
      </c>
      <c r="Y46" s="101">
        <v>3</v>
      </c>
      <c r="Z46" s="101">
        <v>17</v>
      </c>
      <c r="AA46" s="101">
        <v>19516</v>
      </c>
      <c r="AB46" s="101">
        <v>6218</v>
      </c>
      <c r="AC46" s="101">
        <v>9139</v>
      </c>
      <c r="AD46" s="101">
        <v>8846</v>
      </c>
      <c r="AE46" s="101">
        <v>8964</v>
      </c>
      <c r="AF46" s="101">
        <v>4993</v>
      </c>
      <c r="AG46" s="101">
        <v>4671</v>
      </c>
      <c r="AH46" s="101">
        <v>8870</v>
      </c>
      <c r="AI46" s="101">
        <v>6650</v>
      </c>
      <c r="AJ46" s="101">
        <v>6202</v>
      </c>
      <c r="AK46" s="101">
        <v>3999</v>
      </c>
      <c r="AL46" s="101">
        <v>7432</v>
      </c>
      <c r="AM46" s="101">
        <v>6605</v>
      </c>
      <c r="AN46" s="101">
        <v>8</v>
      </c>
      <c r="AO46" s="101">
        <v>9</v>
      </c>
      <c r="AP46" s="101">
        <v>5</v>
      </c>
      <c r="AQ46" s="101">
        <v>21669</v>
      </c>
      <c r="AR46" s="101">
        <v>21233</v>
      </c>
      <c r="AS46" s="101">
        <v>15</v>
      </c>
      <c r="AT46" s="101">
        <v>8</v>
      </c>
      <c r="AU46" s="101">
        <v>11</v>
      </c>
      <c r="AV46" s="101">
        <v>19336</v>
      </c>
      <c r="AW46" s="101">
        <v>6618</v>
      </c>
      <c r="AX46" s="101">
        <v>6491</v>
      </c>
      <c r="AY46" s="101">
        <v>7491</v>
      </c>
      <c r="AZ46" s="101">
        <v>7517</v>
      </c>
      <c r="BA46" s="101">
        <v>8766</v>
      </c>
      <c r="BB46" s="101">
        <v>7898</v>
      </c>
      <c r="BC46" s="101">
        <v>6853</v>
      </c>
      <c r="BD46" s="101">
        <v>6807</v>
      </c>
      <c r="BE46" s="101">
        <v>7</v>
      </c>
      <c r="BF46" s="101">
        <v>6</v>
      </c>
      <c r="BG46" s="101">
        <v>6</v>
      </c>
      <c r="BH46" s="101">
        <v>21928</v>
      </c>
      <c r="BI46" s="101">
        <v>22771</v>
      </c>
      <c r="BJ46" s="101">
        <v>4</v>
      </c>
      <c r="BK46" s="101">
        <v>4</v>
      </c>
      <c r="BL46" s="101">
        <v>8</v>
      </c>
      <c r="BM46" s="101">
        <v>18672</v>
      </c>
      <c r="BN46" s="101">
        <v>8021</v>
      </c>
      <c r="BO46" s="101">
        <v>6678</v>
      </c>
      <c r="BP46" s="101">
        <v>5840</v>
      </c>
      <c r="BQ46" s="101">
        <v>7937</v>
      </c>
      <c r="BR46" s="101">
        <v>21</v>
      </c>
      <c r="BS46" s="101">
        <v>31</v>
      </c>
      <c r="BT46" s="101">
        <v>5</v>
      </c>
      <c r="BU46" s="101">
        <v>19259</v>
      </c>
      <c r="BV46" s="101">
        <v>20506</v>
      </c>
      <c r="BW46" s="101">
        <v>18755</v>
      </c>
      <c r="BX46" s="101">
        <v>23240</v>
      </c>
      <c r="BY46" s="101">
        <v>20876</v>
      </c>
      <c r="BZ46" s="101">
        <v>21750</v>
      </c>
      <c r="CA46" s="101">
        <v>20898</v>
      </c>
      <c r="CB46" s="101">
        <v>21886</v>
      </c>
      <c r="CC46" s="101">
        <v>21118</v>
      </c>
      <c r="CD46" s="101">
        <v>21596</v>
      </c>
      <c r="CE46" s="101">
        <v>20352</v>
      </c>
      <c r="CF46" s="101">
        <v>21410</v>
      </c>
      <c r="CG46" s="101">
        <v>21711</v>
      </c>
      <c r="CH46" s="101">
        <v>21580</v>
      </c>
      <c r="CI46" s="101">
        <v>20870</v>
      </c>
      <c r="CJ46" s="101">
        <v>20663</v>
      </c>
    </row>
    <row r="47" spans="1:88" x14ac:dyDescent="0.25">
      <c r="A47" s="101" t="s">
        <v>154</v>
      </c>
      <c r="B47" s="101"/>
      <c r="C47" s="101" t="s">
        <v>154</v>
      </c>
      <c r="D47" s="101" t="s">
        <v>259</v>
      </c>
      <c r="E47" s="101">
        <v>6</v>
      </c>
      <c r="F47" s="101">
        <v>1</v>
      </c>
      <c r="G47" s="101">
        <v>3</v>
      </c>
      <c r="H47" s="101">
        <v>1646</v>
      </c>
      <c r="I47" s="101">
        <v>1813</v>
      </c>
      <c r="J47" s="101">
        <v>1682</v>
      </c>
      <c r="K47" s="101">
        <v>1973</v>
      </c>
      <c r="L47" s="101">
        <v>1741</v>
      </c>
      <c r="M47" s="101">
        <v>2205</v>
      </c>
      <c r="N47" s="101">
        <v>1316</v>
      </c>
      <c r="O47" s="101">
        <v>1955</v>
      </c>
      <c r="P47" s="101">
        <v>2125</v>
      </c>
      <c r="Q47" s="101">
        <v>2222</v>
      </c>
      <c r="R47" s="101">
        <v>2131</v>
      </c>
      <c r="S47" s="101">
        <v>2198</v>
      </c>
      <c r="T47" s="101">
        <v>902</v>
      </c>
      <c r="U47" s="101">
        <v>1882</v>
      </c>
      <c r="V47" s="101">
        <v>1856</v>
      </c>
      <c r="W47" s="101">
        <v>1836</v>
      </c>
      <c r="X47" s="101">
        <v>2</v>
      </c>
      <c r="Y47" s="101">
        <v>1</v>
      </c>
      <c r="Z47" s="101">
        <v>3</v>
      </c>
      <c r="AA47" s="101">
        <v>2324</v>
      </c>
      <c r="AB47" s="101">
        <v>934</v>
      </c>
      <c r="AC47" s="101">
        <v>904</v>
      </c>
      <c r="AD47" s="101">
        <v>328</v>
      </c>
      <c r="AE47" s="101">
        <v>928</v>
      </c>
      <c r="AF47" s="101">
        <v>761</v>
      </c>
      <c r="AG47" s="101">
        <v>603</v>
      </c>
      <c r="AH47" s="101">
        <v>908</v>
      </c>
      <c r="AI47" s="101">
        <v>903</v>
      </c>
      <c r="AJ47" s="101">
        <v>430</v>
      </c>
      <c r="AK47" s="101">
        <v>699</v>
      </c>
      <c r="AL47" s="101">
        <v>817</v>
      </c>
      <c r="AM47" s="101">
        <v>962</v>
      </c>
      <c r="AN47" s="101">
        <v>3</v>
      </c>
      <c r="AO47" s="101">
        <v>3</v>
      </c>
      <c r="AP47" s="101">
        <v>5</v>
      </c>
      <c r="AQ47" s="101">
        <v>2384</v>
      </c>
      <c r="AR47" s="101">
        <v>2267</v>
      </c>
      <c r="AS47" s="101">
        <v>3</v>
      </c>
      <c r="AT47" s="101">
        <v>1</v>
      </c>
      <c r="AU47" s="101">
        <v>1</v>
      </c>
      <c r="AV47" s="101">
        <v>2490</v>
      </c>
      <c r="AW47" s="101">
        <v>592</v>
      </c>
      <c r="AX47" s="101">
        <v>688</v>
      </c>
      <c r="AY47" s="101">
        <v>889</v>
      </c>
      <c r="AZ47" s="101">
        <v>795</v>
      </c>
      <c r="BA47" s="101">
        <v>873</v>
      </c>
      <c r="BB47" s="101">
        <v>609</v>
      </c>
      <c r="BC47" s="101">
        <v>982</v>
      </c>
      <c r="BD47" s="101">
        <v>965</v>
      </c>
      <c r="BE47" s="101">
        <v>2</v>
      </c>
      <c r="BF47" s="101">
        <v>2</v>
      </c>
      <c r="BG47" s="101">
        <v>2</v>
      </c>
      <c r="BH47" s="101">
        <v>2469</v>
      </c>
      <c r="BI47" s="101">
        <v>2372</v>
      </c>
      <c r="BJ47" s="101">
        <v>2</v>
      </c>
      <c r="BK47" s="101">
        <v>3</v>
      </c>
      <c r="BL47" s="101">
        <v>1</v>
      </c>
      <c r="BM47" s="101">
        <v>2510</v>
      </c>
      <c r="BN47" s="101">
        <v>910</v>
      </c>
      <c r="BO47" s="101">
        <v>823</v>
      </c>
      <c r="BP47" s="101">
        <v>758</v>
      </c>
      <c r="BQ47" s="101">
        <v>843</v>
      </c>
      <c r="BR47" s="101">
        <v>1</v>
      </c>
      <c r="BS47" s="101">
        <v>2</v>
      </c>
      <c r="BT47" s="101">
        <v>1</v>
      </c>
      <c r="BU47" s="101">
        <v>2322</v>
      </c>
      <c r="BV47" s="101">
        <v>2331</v>
      </c>
      <c r="BW47" s="101">
        <v>2462</v>
      </c>
      <c r="BX47" s="101">
        <v>1052</v>
      </c>
      <c r="BY47" s="101">
        <v>2462</v>
      </c>
      <c r="BZ47" s="101">
        <v>2612</v>
      </c>
      <c r="CA47" s="101">
        <v>1113</v>
      </c>
      <c r="CB47" s="101">
        <v>2560</v>
      </c>
      <c r="CC47" s="101">
        <v>2612</v>
      </c>
      <c r="CD47" s="101">
        <v>2637</v>
      </c>
      <c r="CE47" s="101">
        <v>2412</v>
      </c>
      <c r="CF47" s="101">
        <v>2489</v>
      </c>
      <c r="CG47" s="101">
        <v>818</v>
      </c>
      <c r="CH47" s="101">
        <v>1970</v>
      </c>
      <c r="CI47" s="101">
        <v>1965</v>
      </c>
      <c r="CJ47" s="101">
        <v>937</v>
      </c>
    </row>
    <row r="48" spans="1:88" x14ac:dyDescent="0.25">
      <c r="A48" s="101" t="s">
        <v>176</v>
      </c>
      <c r="B48" s="101"/>
      <c r="C48" s="101" t="s">
        <v>176</v>
      </c>
      <c r="D48" s="101" t="s">
        <v>260</v>
      </c>
      <c r="E48" s="101">
        <v>1</v>
      </c>
      <c r="F48" s="101">
        <v>2</v>
      </c>
      <c r="G48" s="101">
        <v>1</v>
      </c>
      <c r="H48" s="101">
        <v>18690</v>
      </c>
      <c r="I48" s="101">
        <v>19380</v>
      </c>
      <c r="J48" s="101">
        <v>19037</v>
      </c>
      <c r="K48" s="101">
        <v>20904</v>
      </c>
      <c r="L48" s="101">
        <v>19166</v>
      </c>
      <c r="M48" s="101">
        <v>19995</v>
      </c>
      <c r="N48" s="101">
        <v>19917</v>
      </c>
      <c r="O48" s="101">
        <v>20378</v>
      </c>
      <c r="P48" s="101">
        <v>20434</v>
      </c>
      <c r="Q48" s="101">
        <v>19573</v>
      </c>
      <c r="R48" s="101">
        <v>19335</v>
      </c>
      <c r="S48" s="101">
        <v>21473</v>
      </c>
      <c r="T48" s="101">
        <v>20650</v>
      </c>
      <c r="U48" s="101">
        <v>20190</v>
      </c>
      <c r="V48" s="101">
        <v>20726</v>
      </c>
      <c r="W48" s="101">
        <v>20029</v>
      </c>
      <c r="X48" s="101">
        <v>1</v>
      </c>
      <c r="Y48" s="101">
        <v>1</v>
      </c>
      <c r="Z48" s="101">
        <v>3</v>
      </c>
      <c r="AA48" s="101">
        <v>18839</v>
      </c>
      <c r="AB48" s="101">
        <v>5752</v>
      </c>
      <c r="AC48" s="101">
        <v>6935</v>
      </c>
      <c r="AD48" s="101">
        <v>6576</v>
      </c>
      <c r="AE48" s="101">
        <v>6302</v>
      </c>
      <c r="AF48" s="101">
        <v>5901</v>
      </c>
      <c r="AG48" s="101">
        <v>5166</v>
      </c>
      <c r="AH48" s="101">
        <v>5609</v>
      </c>
      <c r="AI48" s="101">
        <v>5956</v>
      </c>
      <c r="AJ48" s="101">
        <v>5733</v>
      </c>
      <c r="AK48" s="101">
        <v>6677</v>
      </c>
      <c r="AL48" s="101">
        <v>7115</v>
      </c>
      <c r="AM48" s="101">
        <v>7401</v>
      </c>
      <c r="AN48" s="101">
        <v>20</v>
      </c>
      <c r="AO48" s="101">
        <v>18</v>
      </c>
      <c r="AP48" s="101">
        <v>6</v>
      </c>
      <c r="AQ48" s="101">
        <v>19623</v>
      </c>
      <c r="AR48" s="101">
        <v>19587</v>
      </c>
      <c r="AS48" s="101">
        <v>4</v>
      </c>
      <c r="AT48" s="101">
        <v>1</v>
      </c>
      <c r="AU48" s="101">
        <v>2</v>
      </c>
      <c r="AV48" s="101">
        <v>19880</v>
      </c>
      <c r="AW48" s="101">
        <v>6111</v>
      </c>
      <c r="AX48" s="101">
        <v>7365</v>
      </c>
      <c r="AY48" s="101">
        <v>5442</v>
      </c>
      <c r="AZ48" s="101">
        <v>7606</v>
      </c>
      <c r="BA48" s="101">
        <v>7792</v>
      </c>
      <c r="BB48" s="101">
        <v>6338</v>
      </c>
      <c r="BC48" s="101">
        <v>7023</v>
      </c>
      <c r="BD48" s="101">
        <v>7188</v>
      </c>
      <c r="BE48" s="101">
        <v>2</v>
      </c>
      <c r="BF48" s="101">
        <v>2</v>
      </c>
      <c r="BG48" s="101">
        <v>2</v>
      </c>
      <c r="BH48" s="101">
        <v>21446</v>
      </c>
      <c r="BI48" s="101">
        <v>21342</v>
      </c>
      <c r="BJ48" s="101">
        <v>2</v>
      </c>
      <c r="BK48" s="101">
        <v>3</v>
      </c>
      <c r="BL48" s="101">
        <v>1</v>
      </c>
      <c r="BM48" s="101">
        <v>21292</v>
      </c>
      <c r="BN48" s="101">
        <v>6350</v>
      </c>
      <c r="BO48" s="101">
        <v>7165</v>
      </c>
      <c r="BP48" s="101">
        <v>6254</v>
      </c>
      <c r="BQ48" s="101">
        <v>8907</v>
      </c>
      <c r="BR48" s="101">
        <v>7</v>
      </c>
      <c r="BS48" s="101">
        <v>1</v>
      </c>
      <c r="BT48" s="101">
        <v>4</v>
      </c>
      <c r="BU48" s="101">
        <v>18877</v>
      </c>
      <c r="BV48" s="101">
        <v>18767</v>
      </c>
      <c r="BW48" s="101">
        <v>18254</v>
      </c>
      <c r="BX48" s="101">
        <v>20064</v>
      </c>
      <c r="BY48" s="101">
        <v>21301</v>
      </c>
      <c r="BZ48" s="101">
        <v>21349</v>
      </c>
      <c r="CA48" s="101">
        <v>20878</v>
      </c>
      <c r="CB48" s="101">
        <v>20858</v>
      </c>
      <c r="CC48" s="101">
        <v>21482</v>
      </c>
      <c r="CD48" s="101">
        <v>20666</v>
      </c>
      <c r="CE48" s="101">
        <v>20902</v>
      </c>
      <c r="CF48" s="101">
        <v>21975</v>
      </c>
      <c r="CG48" s="101">
        <v>21271</v>
      </c>
      <c r="CH48" s="101">
        <v>20853</v>
      </c>
      <c r="CI48" s="101">
        <v>19585</v>
      </c>
      <c r="CJ48" s="101">
        <v>19861</v>
      </c>
    </row>
    <row r="49" spans="1:88" x14ac:dyDescent="0.25">
      <c r="A49" s="101" t="s">
        <v>149</v>
      </c>
      <c r="B49" s="101"/>
      <c r="C49" s="101" t="s">
        <v>149</v>
      </c>
      <c r="D49" s="101" t="s">
        <v>261</v>
      </c>
      <c r="E49" s="101">
        <v>157</v>
      </c>
      <c r="F49" s="101">
        <v>23</v>
      </c>
      <c r="G49" s="101">
        <v>5</v>
      </c>
      <c r="H49" s="101">
        <v>68594</v>
      </c>
      <c r="I49" s="101">
        <v>70095</v>
      </c>
      <c r="J49" s="101">
        <v>70140</v>
      </c>
      <c r="K49" s="101">
        <v>75348</v>
      </c>
      <c r="L49" s="101">
        <v>70856</v>
      </c>
      <c r="M49" s="101">
        <v>73052</v>
      </c>
      <c r="N49" s="101">
        <v>70856</v>
      </c>
      <c r="O49" s="101">
        <v>73542</v>
      </c>
      <c r="P49" s="101">
        <v>74785</v>
      </c>
      <c r="Q49" s="101">
        <v>71482</v>
      </c>
      <c r="R49" s="101">
        <v>68179</v>
      </c>
      <c r="S49" s="101">
        <v>70477</v>
      </c>
      <c r="T49" s="101">
        <v>65042</v>
      </c>
      <c r="U49" s="101">
        <v>55934</v>
      </c>
      <c r="V49" s="101">
        <v>50889</v>
      </c>
      <c r="W49" s="101">
        <v>47914</v>
      </c>
      <c r="X49" s="101">
        <v>10</v>
      </c>
      <c r="Y49" s="101">
        <v>15</v>
      </c>
      <c r="Z49" s="101">
        <v>14</v>
      </c>
      <c r="AA49" s="101">
        <v>64556</v>
      </c>
      <c r="AB49" s="101">
        <v>27516</v>
      </c>
      <c r="AC49" s="101">
        <v>34521</v>
      </c>
      <c r="AD49" s="101">
        <v>32760</v>
      </c>
      <c r="AE49" s="101">
        <v>33642</v>
      </c>
      <c r="AF49" s="101">
        <v>32537</v>
      </c>
      <c r="AG49" s="101">
        <v>26738</v>
      </c>
      <c r="AH49" s="101">
        <v>32312</v>
      </c>
      <c r="AI49" s="101">
        <v>33268</v>
      </c>
      <c r="AJ49" s="101">
        <v>11866</v>
      </c>
      <c r="AK49" s="101">
        <v>18965</v>
      </c>
      <c r="AL49" s="101">
        <v>30228</v>
      </c>
      <c r="AM49" s="101">
        <v>27243</v>
      </c>
      <c r="AN49" s="101">
        <v>10</v>
      </c>
      <c r="AO49" s="101">
        <v>9</v>
      </c>
      <c r="AP49" s="101">
        <v>20</v>
      </c>
      <c r="AQ49" s="101">
        <v>63892</v>
      </c>
      <c r="AR49" s="101">
        <v>62735</v>
      </c>
      <c r="AS49" s="101">
        <v>9</v>
      </c>
      <c r="AT49" s="101">
        <v>24</v>
      </c>
      <c r="AU49" s="101">
        <v>17</v>
      </c>
      <c r="AV49" s="101">
        <v>62094</v>
      </c>
      <c r="AW49" s="101">
        <v>25390</v>
      </c>
      <c r="AX49" s="101">
        <v>20331</v>
      </c>
      <c r="AY49" s="101">
        <v>28858</v>
      </c>
      <c r="AZ49" s="101">
        <v>29847</v>
      </c>
      <c r="BA49" s="101">
        <v>39253</v>
      </c>
      <c r="BB49" s="101">
        <v>25058</v>
      </c>
      <c r="BC49" s="101">
        <v>25038</v>
      </c>
      <c r="BD49" s="101">
        <v>35089</v>
      </c>
      <c r="BF49" s="101">
        <v>20</v>
      </c>
      <c r="BG49" s="101">
        <v>10</v>
      </c>
      <c r="BH49" s="101">
        <v>71007</v>
      </c>
      <c r="BI49" s="101">
        <v>74749</v>
      </c>
      <c r="BJ49" s="101">
        <v>25</v>
      </c>
      <c r="BK49" s="101">
        <v>90</v>
      </c>
      <c r="BL49" s="101">
        <v>9</v>
      </c>
      <c r="BM49" s="101">
        <v>74792</v>
      </c>
      <c r="BN49" s="101">
        <v>32114</v>
      </c>
      <c r="BO49" s="101">
        <v>39078</v>
      </c>
      <c r="BP49" s="101">
        <v>18660</v>
      </c>
      <c r="BQ49" s="101">
        <v>25770</v>
      </c>
      <c r="BR49" s="101">
        <v>215</v>
      </c>
      <c r="BS49" s="101">
        <v>35</v>
      </c>
      <c r="BT49" s="101">
        <v>20</v>
      </c>
      <c r="BU49" s="101">
        <v>65751</v>
      </c>
      <c r="BV49" s="101">
        <v>49796</v>
      </c>
      <c r="BW49" s="101">
        <v>57911</v>
      </c>
      <c r="BX49" s="101">
        <v>64173</v>
      </c>
      <c r="BY49" s="101">
        <v>75500</v>
      </c>
      <c r="BZ49" s="101">
        <v>75246</v>
      </c>
      <c r="CA49" s="101">
        <v>71991</v>
      </c>
      <c r="CB49" s="101">
        <v>74221</v>
      </c>
      <c r="CC49" s="101">
        <v>73539</v>
      </c>
      <c r="CD49" s="101">
        <v>72025</v>
      </c>
      <c r="CE49" s="101">
        <v>71079</v>
      </c>
      <c r="CF49" s="101">
        <v>71795</v>
      </c>
      <c r="CG49" s="101">
        <v>67510</v>
      </c>
      <c r="CH49" s="101">
        <v>59669</v>
      </c>
      <c r="CI49" s="101">
        <v>54535</v>
      </c>
      <c r="CJ49" s="101">
        <v>52002</v>
      </c>
    </row>
    <row r="50" spans="1:88" x14ac:dyDescent="0.25">
      <c r="A50" s="101" t="s">
        <v>116</v>
      </c>
      <c r="B50" s="101"/>
      <c r="C50" s="101" t="s">
        <v>116</v>
      </c>
      <c r="D50" s="101" t="s">
        <v>122</v>
      </c>
      <c r="E50" s="101">
        <v>8</v>
      </c>
      <c r="F50" s="101">
        <v>3</v>
      </c>
      <c r="G50" s="101">
        <v>4</v>
      </c>
      <c r="H50" s="101">
        <v>317</v>
      </c>
      <c r="I50" s="101">
        <v>336</v>
      </c>
      <c r="J50" s="101">
        <v>316</v>
      </c>
      <c r="K50" s="101">
        <v>309</v>
      </c>
      <c r="L50" s="101">
        <v>332</v>
      </c>
      <c r="M50" s="101">
        <v>370</v>
      </c>
      <c r="N50" s="101">
        <v>324</v>
      </c>
      <c r="O50" s="101">
        <v>328</v>
      </c>
      <c r="P50" s="101">
        <v>337</v>
      </c>
      <c r="Q50" s="101">
        <v>330</v>
      </c>
      <c r="R50" s="101">
        <v>302</v>
      </c>
      <c r="S50" s="101">
        <v>350</v>
      </c>
      <c r="T50" s="101">
        <v>316</v>
      </c>
      <c r="U50" s="101">
        <v>338</v>
      </c>
      <c r="V50" s="101">
        <v>333</v>
      </c>
      <c r="W50" s="101">
        <v>307</v>
      </c>
      <c r="X50" s="101">
        <v>3</v>
      </c>
      <c r="Y50" s="101">
        <v>2</v>
      </c>
      <c r="Z50" s="101">
        <v>3</v>
      </c>
      <c r="AA50" s="101">
        <v>290</v>
      </c>
      <c r="AB50" s="101">
        <v>208</v>
      </c>
      <c r="AC50" s="101">
        <v>207</v>
      </c>
      <c r="AD50" s="101">
        <v>211</v>
      </c>
      <c r="AE50" s="101">
        <v>252</v>
      </c>
      <c r="AF50" s="101">
        <v>188</v>
      </c>
      <c r="AG50" s="101">
        <v>165</v>
      </c>
      <c r="AH50" s="101">
        <v>240</v>
      </c>
      <c r="AI50" s="101">
        <v>234</v>
      </c>
      <c r="AJ50" s="101">
        <v>191</v>
      </c>
      <c r="AK50" s="101">
        <v>186</v>
      </c>
      <c r="AL50" s="101">
        <v>237</v>
      </c>
      <c r="AM50" s="101">
        <v>246</v>
      </c>
      <c r="AN50" s="101">
        <v>5</v>
      </c>
      <c r="AO50" s="101">
        <v>7</v>
      </c>
      <c r="AP50" s="101">
        <v>5</v>
      </c>
      <c r="AQ50" s="101">
        <v>281</v>
      </c>
      <c r="AR50" s="101">
        <v>269</v>
      </c>
      <c r="AS50" s="101">
        <v>6</v>
      </c>
      <c r="AT50" s="101">
        <v>8</v>
      </c>
      <c r="AU50" s="101">
        <v>4</v>
      </c>
      <c r="AV50" s="101">
        <v>259</v>
      </c>
      <c r="AW50" s="101">
        <v>130</v>
      </c>
      <c r="AX50" s="101">
        <v>217</v>
      </c>
      <c r="AY50" s="101">
        <v>169</v>
      </c>
      <c r="AZ50" s="101">
        <v>266</v>
      </c>
      <c r="BA50" s="101">
        <v>345</v>
      </c>
      <c r="BB50" s="101">
        <v>226</v>
      </c>
      <c r="BC50" s="101">
        <v>232</v>
      </c>
      <c r="BD50" s="101">
        <v>261</v>
      </c>
      <c r="BE50" s="101">
        <v>5</v>
      </c>
      <c r="BF50" s="101">
        <v>7</v>
      </c>
      <c r="BG50" s="101">
        <v>8</v>
      </c>
      <c r="BH50" s="101">
        <v>412</v>
      </c>
      <c r="BI50" s="101">
        <v>345</v>
      </c>
      <c r="BJ50" s="101">
        <v>4</v>
      </c>
      <c r="BK50" s="101">
        <v>2</v>
      </c>
      <c r="BL50" s="101">
        <v>3</v>
      </c>
      <c r="BM50" s="101">
        <v>358</v>
      </c>
      <c r="BN50" s="101">
        <v>224</v>
      </c>
      <c r="BO50" s="101">
        <v>251</v>
      </c>
      <c r="BP50" s="101">
        <v>185</v>
      </c>
      <c r="BQ50" s="101">
        <v>253</v>
      </c>
      <c r="BR50" s="101">
        <v>4</v>
      </c>
      <c r="BS50" s="101">
        <v>4</v>
      </c>
      <c r="BT50" s="101">
        <v>3</v>
      </c>
      <c r="BU50" s="101">
        <v>223</v>
      </c>
      <c r="BV50" s="101">
        <v>253</v>
      </c>
      <c r="BW50" s="101">
        <v>281</v>
      </c>
      <c r="BX50" s="101">
        <v>297</v>
      </c>
      <c r="BY50" s="101">
        <v>322</v>
      </c>
      <c r="BZ50" s="101">
        <v>275</v>
      </c>
      <c r="CA50" s="101">
        <v>324</v>
      </c>
      <c r="CB50" s="101">
        <v>330</v>
      </c>
      <c r="CC50" s="101">
        <v>298</v>
      </c>
      <c r="CD50" s="101">
        <v>354</v>
      </c>
      <c r="CE50" s="101">
        <v>331</v>
      </c>
      <c r="CF50" s="101">
        <v>341</v>
      </c>
      <c r="CG50" s="101">
        <v>345</v>
      </c>
      <c r="CH50" s="101">
        <v>270</v>
      </c>
      <c r="CI50" s="101">
        <v>291</v>
      </c>
      <c r="CJ50" s="101">
        <v>265</v>
      </c>
    </row>
    <row r="51" spans="1:88" x14ac:dyDescent="0.25">
      <c r="A51" s="101" t="s">
        <v>173</v>
      </c>
      <c r="B51" s="101"/>
      <c r="C51" s="101" t="s">
        <v>173</v>
      </c>
      <c r="D51" s="101" t="s">
        <v>262</v>
      </c>
      <c r="E51" s="101">
        <v>7</v>
      </c>
      <c r="F51" s="101">
        <v>3</v>
      </c>
      <c r="G51" s="101">
        <v>2</v>
      </c>
      <c r="H51" s="101">
        <v>41109</v>
      </c>
      <c r="I51" s="101">
        <v>41559</v>
      </c>
      <c r="J51" s="101">
        <v>40469</v>
      </c>
      <c r="K51" s="101">
        <v>42432</v>
      </c>
      <c r="L51" s="101">
        <v>39242</v>
      </c>
      <c r="M51" s="101">
        <v>41895</v>
      </c>
      <c r="N51" s="101">
        <v>41231</v>
      </c>
      <c r="O51" s="101">
        <v>42911</v>
      </c>
      <c r="P51" s="101">
        <v>42614</v>
      </c>
      <c r="Q51" s="101">
        <v>40877</v>
      </c>
      <c r="R51" s="101">
        <v>40336</v>
      </c>
      <c r="S51" s="101">
        <v>42227</v>
      </c>
      <c r="T51" s="101">
        <v>39895</v>
      </c>
      <c r="U51" s="101">
        <v>36820</v>
      </c>
      <c r="V51" s="101">
        <v>35035</v>
      </c>
      <c r="W51" s="101">
        <v>33388</v>
      </c>
      <c r="X51" s="101">
        <v>2</v>
      </c>
      <c r="Y51" s="101">
        <v>6</v>
      </c>
      <c r="Z51" s="101">
        <v>5</v>
      </c>
      <c r="AA51" s="101">
        <v>42149</v>
      </c>
      <c r="AB51" s="101">
        <v>5025</v>
      </c>
      <c r="AC51" s="101">
        <v>8409</v>
      </c>
      <c r="AD51" s="101">
        <v>7457</v>
      </c>
      <c r="AE51" s="101">
        <v>8254</v>
      </c>
      <c r="AF51" s="101">
        <v>6740</v>
      </c>
      <c r="AG51" s="101">
        <v>4786</v>
      </c>
      <c r="AH51" s="101">
        <v>7443</v>
      </c>
      <c r="AI51" s="101">
        <v>6401</v>
      </c>
      <c r="AJ51" s="101">
        <v>5419</v>
      </c>
      <c r="AK51" s="101">
        <v>6292</v>
      </c>
      <c r="AL51" s="101">
        <v>6811</v>
      </c>
      <c r="AM51" s="101">
        <v>7889</v>
      </c>
      <c r="AN51" s="101">
        <v>2</v>
      </c>
      <c r="AO51" s="101">
        <v>16</v>
      </c>
      <c r="AP51" s="101">
        <v>3</v>
      </c>
      <c r="AQ51" s="101">
        <v>42104</v>
      </c>
      <c r="AR51" s="101">
        <v>41345</v>
      </c>
      <c r="AS51" s="101">
        <v>38</v>
      </c>
      <c r="AT51" s="101">
        <v>6</v>
      </c>
      <c r="AU51" s="101">
        <v>8</v>
      </c>
      <c r="AV51" s="101">
        <v>41534</v>
      </c>
      <c r="AW51" s="101">
        <v>5486</v>
      </c>
      <c r="AX51" s="101">
        <v>7767</v>
      </c>
      <c r="AY51" s="101">
        <v>4519</v>
      </c>
      <c r="AZ51" s="101">
        <v>8115</v>
      </c>
      <c r="BA51" s="101">
        <v>9064</v>
      </c>
      <c r="BB51" s="101">
        <v>5323</v>
      </c>
      <c r="BC51" s="101">
        <v>7289</v>
      </c>
      <c r="BD51" s="101">
        <v>6914</v>
      </c>
      <c r="BE51" s="101">
        <v>3</v>
      </c>
      <c r="BF51" s="101">
        <v>15</v>
      </c>
      <c r="BG51" s="101">
        <v>10</v>
      </c>
      <c r="BH51" s="101">
        <v>41357</v>
      </c>
      <c r="BI51" s="101">
        <v>41648</v>
      </c>
      <c r="BJ51" s="101">
        <v>21</v>
      </c>
      <c r="BK51" s="101">
        <v>1</v>
      </c>
      <c r="BL51" s="101">
        <v>3</v>
      </c>
      <c r="BM51" s="101">
        <v>41874</v>
      </c>
      <c r="BN51" s="101">
        <v>8034</v>
      </c>
      <c r="BO51" s="101">
        <v>10340</v>
      </c>
      <c r="BP51" s="101">
        <v>7740</v>
      </c>
      <c r="BQ51" s="101">
        <v>11009</v>
      </c>
      <c r="BR51" s="101">
        <v>20</v>
      </c>
      <c r="BS51" s="101">
        <v>21</v>
      </c>
      <c r="BT51" s="101">
        <v>6</v>
      </c>
      <c r="BU51" s="101">
        <v>41217</v>
      </c>
      <c r="BV51" s="101">
        <v>40592</v>
      </c>
      <c r="BW51" s="101">
        <v>39921</v>
      </c>
      <c r="BX51" s="101">
        <v>42815</v>
      </c>
      <c r="BY51" s="101">
        <v>40988</v>
      </c>
      <c r="BZ51" s="101">
        <v>43410</v>
      </c>
      <c r="CA51" s="101">
        <v>41912</v>
      </c>
      <c r="CB51" s="101">
        <v>42347</v>
      </c>
      <c r="CC51" s="101">
        <v>42795</v>
      </c>
      <c r="CD51" s="101">
        <v>41545</v>
      </c>
      <c r="CE51" s="101">
        <v>41260</v>
      </c>
      <c r="CF51" s="101">
        <v>43050</v>
      </c>
      <c r="CG51" s="101">
        <v>41057</v>
      </c>
      <c r="CH51" s="101">
        <v>37658</v>
      </c>
      <c r="CI51" s="101">
        <v>35788</v>
      </c>
      <c r="CJ51" s="101">
        <v>34316</v>
      </c>
    </row>
    <row r="52" spans="1:88" x14ac:dyDescent="0.25">
      <c r="A52" s="101" t="s">
        <v>158</v>
      </c>
      <c r="B52" s="101"/>
      <c r="C52" s="101" t="s">
        <v>158</v>
      </c>
      <c r="D52" s="101" t="s">
        <v>263</v>
      </c>
      <c r="E52" s="101">
        <v>4</v>
      </c>
      <c r="F52" s="101">
        <v>3</v>
      </c>
      <c r="G52" s="101">
        <v>2</v>
      </c>
      <c r="H52" s="101">
        <v>15804</v>
      </c>
      <c r="I52" s="101">
        <v>15851</v>
      </c>
      <c r="J52" s="101">
        <v>15075</v>
      </c>
      <c r="K52" s="101">
        <v>15783</v>
      </c>
      <c r="L52" s="101">
        <v>15159</v>
      </c>
      <c r="M52" s="101">
        <v>15955</v>
      </c>
      <c r="N52" s="101">
        <v>14410</v>
      </c>
      <c r="O52" s="101">
        <v>15014</v>
      </c>
      <c r="P52" s="101">
        <v>15362</v>
      </c>
      <c r="Q52" s="101">
        <v>14873</v>
      </c>
      <c r="R52" s="101">
        <v>14448</v>
      </c>
      <c r="S52" s="101">
        <v>14471</v>
      </c>
      <c r="T52" s="101">
        <v>12991</v>
      </c>
      <c r="U52" s="101">
        <v>11285</v>
      </c>
      <c r="V52" s="101">
        <v>10381</v>
      </c>
      <c r="W52" s="101">
        <v>9556</v>
      </c>
      <c r="X52" s="101">
        <v>3</v>
      </c>
      <c r="Y52" s="101">
        <v>7</v>
      </c>
      <c r="Z52" s="101">
        <v>2</v>
      </c>
      <c r="AA52" s="101">
        <v>15122</v>
      </c>
      <c r="AB52" s="101">
        <v>757</v>
      </c>
      <c r="AC52" s="101">
        <v>2052</v>
      </c>
      <c r="AD52" s="101">
        <v>1945</v>
      </c>
      <c r="AE52" s="101">
        <v>2323</v>
      </c>
      <c r="AF52" s="101">
        <v>1597</v>
      </c>
      <c r="AG52" s="101">
        <v>1131</v>
      </c>
      <c r="AH52" s="101">
        <v>2040</v>
      </c>
      <c r="AI52" s="101">
        <v>1654</v>
      </c>
      <c r="AJ52" s="101">
        <v>1140</v>
      </c>
      <c r="AK52" s="101">
        <v>1314</v>
      </c>
      <c r="AL52" s="101">
        <v>1605</v>
      </c>
      <c r="AM52" s="101">
        <v>1924</v>
      </c>
      <c r="AN52" s="101">
        <v>8</v>
      </c>
      <c r="AO52" s="101">
        <v>7</v>
      </c>
      <c r="AP52" s="101">
        <v>4</v>
      </c>
      <c r="AQ52" s="101">
        <v>14662</v>
      </c>
      <c r="AR52" s="101">
        <v>14143</v>
      </c>
      <c r="AS52" s="101">
        <v>1</v>
      </c>
      <c r="AT52" s="101">
        <v>3</v>
      </c>
      <c r="AU52" s="101">
        <v>2</v>
      </c>
      <c r="AV52" s="101">
        <v>14654</v>
      </c>
      <c r="AW52" s="101">
        <v>1163</v>
      </c>
      <c r="AX52" s="101">
        <v>1556</v>
      </c>
      <c r="AY52" s="101">
        <v>1030</v>
      </c>
      <c r="AZ52" s="101">
        <v>1553</v>
      </c>
      <c r="BA52" s="101">
        <v>2427</v>
      </c>
      <c r="BB52" s="101">
        <v>1382</v>
      </c>
      <c r="BC52" s="101">
        <v>1772</v>
      </c>
      <c r="BD52" s="101">
        <v>1655</v>
      </c>
      <c r="BE52" s="101">
        <v>11</v>
      </c>
      <c r="BF52" s="101">
        <v>1</v>
      </c>
      <c r="BG52" s="101">
        <v>8</v>
      </c>
      <c r="BH52" s="101">
        <v>13631</v>
      </c>
      <c r="BI52" s="101">
        <v>13974</v>
      </c>
      <c r="BJ52" s="101">
        <v>1</v>
      </c>
      <c r="BK52" s="101">
        <v>7</v>
      </c>
      <c r="BL52" s="101">
        <v>11</v>
      </c>
      <c r="BM52" s="101">
        <v>14931</v>
      </c>
      <c r="BN52" s="101">
        <v>2356</v>
      </c>
      <c r="BO52" s="101">
        <v>2873</v>
      </c>
      <c r="BP52" s="101">
        <v>1681</v>
      </c>
      <c r="BQ52" s="101">
        <v>2505</v>
      </c>
      <c r="BR52" s="101">
        <v>6</v>
      </c>
      <c r="BS52" s="101">
        <v>15</v>
      </c>
      <c r="BT52" s="101">
        <v>6</v>
      </c>
      <c r="BU52" s="101">
        <v>14180</v>
      </c>
      <c r="BV52" s="101">
        <v>14513</v>
      </c>
      <c r="BW52" s="101">
        <v>13777</v>
      </c>
      <c r="BX52" s="101">
        <v>14874</v>
      </c>
      <c r="BY52" s="101">
        <v>14464</v>
      </c>
      <c r="BZ52" s="101">
        <v>15131</v>
      </c>
      <c r="CA52" s="101">
        <v>13441</v>
      </c>
      <c r="CB52" s="101">
        <v>14367</v>
      </c>
      <c r="CC52" s="101">
        <v>14824</v>
      </c>
      <c r="CD52" s="101">
        <v>14239</v>
      </c>
      <c r="CE52" s="101">
        <v>13928</v>
      </c>
      <c r="CF52" s="101">
        <v>14112</v>
      </c>
      <c r="CG52" s="101">
        <v>12895</v>
      </c>
      <c r="CH52" s="101">
        <v>11408</v>
      </c>
      <c r="CI52" s="101">
        <v>10374</v>
      </c>
      <c r="CJ52" s="101">
        <v>9711</v>
      </c>
    </row>
    <row r="53" spans="1:88" x14ac:dyDescent="0.25">
      <c r="A53" s="101" t="s">
        <v>117</v>
      </c>
      <c r="B53" s="101"/>
      <c r="C53" s="101" t="s">
        <v>117</v>
      </c>
      <c r="D53" s="101" t="s">
        <v>123</v>
      </c>
      <c r="E53" s="101">
        <v>29</v>
      </c>
      <c r="F53" s="101">
        <v>7</v>
      </c>
      <c r="G53" s="101">
        <v>5</v>
      </c>
      <c r="H53" s="101">
        <v>2891</v>
      </c>
      <c r="I53" s="101">
        <v>2982</v>
      </c>
      <c r="J53" s="101">
        <v>2829</v>
      </c>
      <c r="K53" s="101">
        <v>2889</v>
      </c>
      <c r="L53" s="101">
        <v>2752</v>
      </c>
      <c r="M53" s="101">
        <v>2972</v>
      </c>
      <c r="N53" s="101">
        <v>2811</v>
      </c>
      <c r="O53" s="101">
        <v>2885</v>
      </c>
      <c r="P53" s="101">
        <v>2821</v>
      </c>
      <c r="Q53" s="101">
        <v>2765</v>
      </c>
      <c r="R53" s="101">
        <v>2840</v>
      </c>
      <c r="S53" s="101">
        <v>3085</v>
      </c>
      <c r="T53" s="101">
        <v>3042</v>
      </c>
      <c r="U53" s="101">
        <v>2998</v>
      </c>
      <c r="V53" s="101">
        <v>2901</v>
      </c>
      <c r="W53" s="101">
        <v>3007</v>
      </c>
      <c r="Y53" s="101">
        <v>6</v>
      </c>
      <c r="Z53" s="101">
        <v>5</v>
      </c>
      <c r="AA53" s="101">
        <v>2869</v>
      </c>
      <c r="AB53" s="101">
        <v>1012</v>
      </c>
      <c r="AC53" s="101">
        <v>1464</v>
      </c>
      <c r="AD53" s="101">
        <v>1468</v>
      </c>
      <c r="AE53" s="101">
        <v>1624</v>
      </c>
      <c r="AF53" s="101">
        <v>953</v>
      </c>
      <c r="AG53" s="101">
        <v>715</v>
      </c>
      <c r="AH53" s="101">
        <v>1264</v>
      </c>
      <c r="AI53" s="101">
        <v>1176</v>
      </c>
      <c r="AJ53" s="101">
        <v>977</v>
      </c>
      <c r="AK53" s="101">
        <v>1279</v>
      </c>
      <c r="AL53" s="101">
        <v>1476</v>
      </c>
      <c r="AM53" s="101">
        <v>1391</v>
      </c>
      <c r="AN53" s="101">
        <v>2</v>
      </c>
      <c r="AO53" s="101">
        <v>4</v>
      </c>
      <c r="AP53" s="101">
        <v>6</v>
      </c>
      <c r="AQ53" s="101">
        <v>3163</v>
      </c>
      <c r="AR53" s="101">
        <v>3364</v>
      </c>
      <c r="AS53" s="101">
        <v>9</v>
      </c>
      <c r="AT53" s="101">
        <v>5</v>
      </c>
      <c r="AU53" s="101">
        <v>4</v>
      </c>
      <c r="AV53" s="101">
        <v>3085</v>
      </c>
      <c r="AW53" s="101">
        <v>1048</v>
      </c>
      <c r="AX53" s="101">
        <v>1037</v>
      </c>
      <c r="AY53" s="101">
        <v>1144</v>
      </c>
      <c r="AZ53" s="101">
        <v>1485</v>
      </c>
      <c r="BA53" s="101">
        <v>1330</v>
      </c>
      <c r="BB53" s="101">
        <v>1271</v>
      </c>
      <c r="BC53" s="101">
        <v>1035</v>
      </c>
      <c r="BD53" s="101">
        <v>1305</v>
      </c>
      <c r="BE53" s="101">
        <v>9</v>
      </c>
      <c r="BF53" s="101">
        <v>3</v>
      </c>
      <c r="BG53" s="101">
        <v>6</v>
      </c>
      <c r="BH53" s="101">
        <v>3317</v>
      </c>
      <c r="BI53" s="101">
        <v>3371</v>
      </c>
      <c r="BL53" s="101">
        <v>7</v>
      </c>
      <c r="BM53" s="101">
        <v>2863</v>
      </c>
      <c r="BN53" s="101">
        <v>1194</v>
      </c>
      <c r="BO53" s="101">
        <v>1373</v>
      </c>
      <c r="BP53" s="101">
        <v>1147</v>
      </c>
      <c r="BQ53" s="101">
        <v>1384</v>
      </c>
      <c r="BR53" s="101">
        <v>9</v>
      </c>
      <c r="BS53" s="101">
        <v>6</v>
      </c>
      <c r="BT53" s="101">
        <v>8</v>
      </c>
      <c r="BU53" s="101">
        <v>3163</v>
      </c>
      <c r="BV53" s="101">
        <v>3161</v>
      </c>
      <c r="BW53" s="101">
        <v>2850</v>
      </c>
      <c r="BX53" s="101">
        <v>3328</v>
      </c>
      <c r="BY53" s="101">
        <v>3105</v>
      </c>
      <c r="BZ53" s="101">
        <v>3247</v>
      </c>
      <c r="CA53" s="101">
        <v>3154</v>
      </c>
      <c r="CB53" s="101">
        <v>3412</v>
      </c>
      <c r="CC53" s="101">
        <v>3208</v>
      </c>
      <c r="CD53" s="101">
        <v>3111</v>
      </c>
      <c r="CE53" s="101">
        <v>3116</v>
      </c>
      <c r="CF53" s="101">
        <v>3203</v>
      </c>
      <c r="CG53" s="101">
        <v>3216</v>
      </c>
      <c r="CH53" s="101">
        <v>3312</v>
      </c>
      <c r="CI53" s="101">
        <v>3199</v>
      </c>
      <c r="CJ53" s="101">
        <v>3224</v>
      </c>
    </row>
    <row r="54" spans="1:88" x14ac:dyDescent="0.25">
      <c r="A54" s="101" t="s">
        <v>11</v>
      </c>
      <c r="B54" s="101"/>
      <c r="C54" s="101" t="s">
        <v>11</v>
      </c>
      <c r="D54" s="101" t="s">
        <v>264</v>
      </c>
      <c r="E54" s="101">
        <v>6</v>
      </c>
      <c r="F54" s="101">
        <v>15</v>
      </c>
      <c r="G54" s="101">
        <v>6</v>
      </c>
      <c r="H54" s="101">
        <v>218840</v>
      </c>
      <c r="I54" s="101">
        <v>224472</v>
      </c>
      <c r="J54" s="101">
        <v>208620</v>
      </c>
      <c r="K54" s="101">
        <v>223958</v>
      </c>
      <c r="L54" s="101">
        <v>219599</v>
      </c>
      <c r="M54" s="101">
        <v>229985</v>
      </c>
      <c r="N54" s="101">
        <v>217592</v>
      </c>
      <c r="O54" s="101">
        <v>224401</v>
      </c>
      <c r="P54" s="101">
        <v>230329</v>
      </c>
      <c r="Q54" s="101">
        <v>221318</v>
      </c>
      <c r="R54" s="101">
        <v>222116</v>
      </c>
      <c r="S54" s="101">
        <v>238550</v>
      </c>
      <c r="T54" s="101">
        <v>228996</v>
      </c>
      <c r="U54" s="101">
        <v>225012</v>
      </c>
      <c r="V54" s="101">
        <v>225386</v>
      </c>
      <c r="W54" s="101">
        <v>214714</v>
      </c>
      <c r="X54" s="101">
        <v>12</v>
      </c>
      <c r="Y54" s="101">
        <v>10</v>
      </c>
      <c r="Z54" s="101">
        <v>12</v>
      </c>
      <c r="AA54" s="101">
        <v>225007</v>
      </c>
      <c r="AB54" s="101">
        <v>43547</v>
      </c>
      <c r="AC54" s="101">
        <v>57273</v>
      </c>
      <c r="AD54" s="101">
        <v>54085</v>
      </c>
      <c r="AE54" s="101">
        <v>55193</v>
      </c>
      <c r="AF54" s="101">
        <v>26909</v>
      </c>
      <c r="AG54" s="101">
        <v>25952</v>
      </c>
      <c r="AH54" s="101">
        <v>52413</v>
      </c>
      <c r="AI54" s="101">
        <v>37931</v>
      </c>
      <c r="AJ54" s="101">
        <v>37346</v>
      </c>
      <c r="AK54" s="101">
        <v>23040</v>
      </c>
      <c r="AL54" s="101">
        <v>45074</v>
      </c>
      <c r="AM54" s="101">
        <v>49147</v>
      </c>
      <c r="AN54" s="101">
        <v>8</v>
      </c>
      <c r="AO54" s="101">
        <v>9</v>
      </c>
      <c r="AP54" s="101">
        <v>8</v>
      </c>
      <c r="AQ54" s="101">
        <v>219317</v>
      </c>
      <c r="AR54" s="101">
        <v>234843</v>
      </c>
      <c r="AS54" s="101">
        <v>42</v>
      </c>
      <c r="AT54" s="101">
        <v>16</v>
      </c>
      <c r="AU54" s="101">
        <v>3</v>
      </c>
      <c r="AV54" s="101">
        <v>215710</v>
      </c>
      <c r="AW54" s="101">
        <v>41650</v>
      </c>
      <c r="AX54" s="101">
        <v>37757</v>
      </c>
      <c r="AY54" s="101">
        <v>38321</v>
      </c>
      <c r="AZ54" s="101">
        <v>47159</v>
      </c>
      <c r="BA54" s="101">
        <v>45135</v>
      </c>
      <c r="BB54" s="101">
        <v>50550</v>
      </c>
      <c r="BC54" s="101">
        <v>47199</v>
      </c>
      <c r="BD54" s="101">
        <v>58448</v>
      </c>
      <c r="BE54" s="101">
        <v>7</v>
      </c>
      <c r="BF54" s="101">
        <v>12</v>
      </c>
      <c r="BG54" s="101">
        <v>8</v>
      </c>
      <c r="BH54" s="101">
        <v>232726</v>
      </c>
      <c r="BI54" s="101">
        <v>238765</v>
      </c>
      <c r="BJ54" s="101">
        <v>26</v>
      </c>
      <c r="BK54" s="101">
        <v>7</v>
      </c>
      <c r="BL54" s="101">
        <v>5</v>
      </c>
      <c r="BM54" s="101">
        <v>204132</v>
      </c>
      <c r="BN54" s="101">
        <v>45498</v>
      </c>
      <c r="BO54" s="101">
        <v>43803</v>
      </c>
      <c r="BP54" s="101">
        <v>39278</v>
      </c>
      <c r="BQ54" s="101">
        <v>60788</v>
      </c>
      <c r="BR54" s="101">
        <v>12</v>
      </c>
      <c r="BS54" s="101">
        <v>8</v>
      </c>
      <c r="BT54" s="101">
        <v>17</v>
      </c>
      <c r="BU54" s="101">
        <v>219286</v>
      </c>
      <c r="BV54" s="101">
        <v>206551</v>
      </c>
      <c r="BW54" s="101">
        <v>201577</v>
      </c>
      <c r="BX54" s="101">
        <v>237262</v>
      </c>
      <c r="BY54" s="101">
        <v>224272</v>
      </c>
      <c r="BZ54" s="101">
        <v>231166</v>
      </c>
      <c r="CA54" s="101">
        <v>221629</v>
      </c>
      <c r="CB54" s="101">
        <v>228232</v>
      </c>
      <c r="CC54" s="101">
        <v>231179</v>
      </c>
      <c r="CD54" s="101">
        <v>230698</v>
      </c>
      <c r="CE54" s="101">
        <v>224570</v>
      </c>
      <c r="CF54" s="101">
        <v>236455</v>
      </c>
      <c r="CG54" s="101">
        <v>238242</v>
      </c>
      <c r="CH54" s="101">
        <v>234317</v>
      </c>
      <c r="CI54" s="101">
        <v>230270</v>
      </c>
      <c r="CJ54" s="101">
        <v>227235</v>
      </c>
    </row>
    <row r="55" spans="1:88" x14ac:dyDescent="0.25">
      <c r="A55" s="101" t="s">
        <v>169</v>
      </c>
      <c r="B55" s="101"/>
      <c r="C55" s="101" t="s">
        <v>169</v>
      </c>
      <c r="D55" s="101" t="s">
        <v>265</v>
      </c>
      <c r="E55" s="101">
        <v>56</v>
      </c>
      <c r="F55" s="101">
        <v>7</v>
      </c>
      <c r="G55" s="101">
        <v>3</v>
      </c>
      <c r="H55" s="101">
        <v>524</v>
      </c>
      <c r="I55" s="101">
        <v>513</v>
      </c>
      <c r="J55" s="101">
        <v>497</v>
      </c>
      <c r="K55" s="101">
        <v>507</v>
      </c>
      <c r="L55" s="101">
        <v>528</v>
      </c>
      <c r="M55" s="101">
        <v>571</v>
      </c>
      <c r="N55" s="101">
        <v>498</v>
      </c>
      <c r="O55" s="101">
        <v>543</v>
      </c>
      <c r="P55" s="101">
        <v>492</v>
      </c>
      <c r="Q55" s="101">
        <v>522</v>
      </c>
      <c r="R55" s="101">
        <v>510</v>
      </c>
      <c r="S55" s="101">
        <v>475</v>
      </c>
      <c r="T55" s="101">
        <v>501</v>
      </c>
      <c r="U55" s="101">
        <v>412</v>
      </c>
      <c r="V55" s="101">
        <v>446</v>
      </c>
      <c r="W55" s="101">
        <v>409</v>
      </c>
      <c r="X55" s="101">
        <v>6</v>
      </c>
      <c r="Y55" s="101">
        <v>8</v>
      </c>
      <c r="Z55" s="101">
        <v>4</v>
      </c>
      <c r="AA55" s="101">
        <v>629</v>
      </c>
      <c r="AB55" s="101">
        <v>6659</v>
      </c>
      <c r="AC55" s="101">
        <v>151</v>
      </c>
      <c r="AD55" s="101">
        <v>146</v>
      </c>
      <c r="AE55" s="101">
        <v>1288</v>
      </c>
      <c r="AF55" s="101">
        <v>110</v>
      </c>
      <c r="AG55" s="101">
        <v>419</v>
      </c>
      <c r="AH55" s="101">
        <v>102</v>
      </c>
      <c r="AI55" s="101">
        <v>86</v>
      </c>
      <c r="AJ55" s="101">
        <v>1225</v>
      </c>
      <c r="AK55" s="101">
        <v>18193</v>
      </c>
      <c r="AL55" s="101">
        <v>680</v>
      </c>
      <c r="AM55" s="101">
        <v>793</v>
      </c>
      <c r="AN55" s="101">
        <v>7</v>
      </c>
      <c r="AO55" s="101">
        <v>10</v>
      </c>
      <c r="AP55" s="101">
        <v>8</v>
      </c>
      <c r="AQ55" s="101">
        <v>572</v>
      </c>
      <c r="AR55" s="101">
        <v>633</v>
      </c>
      <c r="AS55" s="101">
        <v>3</v>
      </c>
      <c r="AT55" s="101">
        <v>13</v>
      </c>
      <c r="AU55" s="101">
        <v>5</v>
      </c>
      <c r="AV55" s="101">
        <v>552</v>
      </c>
      <c r="AW55" s="101">
        <v>1322</v>
      </c>
      <c r="AX55" s="101">
        <v>383</v>
      </c>
      <c r="AY55" s="101">
        <v>282</v>
      </c>
      <c r="AZ55" s="101">
        <v>477</v>
      </c>
      <c r="BA55" s="101">
        <v>199</v>
      </c>
      <c r="BB55" s="101">
        <v>586</v>
      </c>
      <c r="BC55" s="101">
        <v>671</v>
      </c>
      <c r="BD55" s="101">
        <v>1314</v>
      </c>
      <c r="BE55" s="101">
        <v>11</v>
      </c>
      <c r="BF55" s="101">
        <v>9</v>
      </c>
      <c r="BG55" s="101">
        <v>6</v>
      </c>
      <c r="BH55" s="101">
        <v>525</v>
      </c>
      <c r="BI55" s="101">
        <v>570</v>
      </c>
      <c r="BJ55" s="101">
        <v>4</v>
      </c>
      <c r="BK55" s="101">
        <v>12</v>
      </c>
      <c r="BL55" s="101">
        <v>2</v>
      </c>
      <c r="BM55" s="101">
        <v>536</v>
      </c>
      <c r="BN55" s="101">
        <v>6094</v>
      </c>
      <c r="BO55" s="101">
        <v>151</v>
      </c>
      <c r="BP55" s="101">
        <v>4486</v>
      </c>
      <c r="BQ55" s="101">
        <v>732</v>
      </c>
      <c r="BR55" s="101">
        <v>3</v>
      </c>
      <c r="BS55" s="101">
        <v>12</v>
      </c>
      <c r="BT55" s="101">
        <v>7</v>
      </c>
      <c r="BU55" s="101">
        <v>554</v>
      </c>
      <c r="BV55" s="101">
        <v>549</v>
      </c>
      <c r="BW55" s="101">
        <v>549</v>
      </c>
      <c r="BX55" s="101">
        <v>526</v>
      </c>
      <c r="BY55" s="101">
        <v>540</v>
      </c>
      <c r="BZ55" s="101">
        <v>520</v>
      </c>
      <c r="CA55" s="101">
        <v>561</v>
      </c>
      <c r="CB55" s="101">
        <v>579</v>
      </c>
      <c r="CC55" s="101">
        <v>507</v>
      </c>
      <c r="CD55" s="101">
        <v>453</v>
      </c>
      <c r="CE55" s="101">
        <v>561</v>
      </c>
      <c r="CF55" s="101">
        <v>527</v>
      </c>
      <c r="CG55" s="101">
        <v>460</v>
      </c>
      <c r="CH55" s="101">
        <v>483</v>
      </c>
      <c r="CI55" s="101">
        <v>360</v>
      </c>
      <c r="CJ55" s="101">
        <v>493</v>
      </c>
    </row>
    <row r="56" spans="1:88" x14ac:dyDescent="0.25">
      <c r="A56" s="101" t="s">
        <v>69</v>
      </c>
      <c r="B56" s="101"/>
      <c r="C56" s="101" t="s">
        <v>69</v>
      </c>
      <c r="D56" s="101" t="s">
        <v>266</v>
      </c>
      <c r="E56" s="101">
        <v>5</v>
      </c>
      <c r="F56" s="101">
        <v>3</v>
      </c>
      <c r="G56" s="101">
        <v>5</v>
      </c>
      <c r="H56" s="101">
        <v>72839</v>
      </c>
      <c r="I56" s="101">
        <v>76138</v>
      </c>
      <c r="J56" s="101">
        <v>71173</v>
      </c>
      <c r="K56" s="101">
        <v>77672</v>
      </c>
      <c r="L56" s="101">
        <v>71244</v>
      </c>
      <c r="M56" s="101">
        <v>75399</v>
      </c>
      <c r="N56" s="101">
        <v>73961</v>
      </c>
      <c r="O56" s="101">
        <v>76009</v>
      </c>
      <c r="P56" s="101">
        <v>76298</v>
      </c>
      <c r="Q56" s="101">
        <v>72601</v>
      </c>
      <c r="R56" s="101">
        <v>72159</v>
      </c>
      <c r="S56" s="101">
        <v>74918</v>
      </c>
      <c r="T56" s="101">
        <v>67192</v>
      </c>
      <c r="U56" s="101">
        <v>61813</v>
      </c>
      <c r="V56" s="101">
        <v>56178</v>
      </c>
      <c r="W56" s="101">
        <v>55038</v>
      </c>
      <c r="X56" s="101">
        <v>6</v>
      </c>
      <c r="Y56" s="101">
        <v>5</v>
      </c>
      <c r="Z56" s="101">
        <v>5</v>
      </c>
      <c r="AA56" s="101">
        <v>71370</v>
      </c>
      <c r="AB56" s="101">
        <v>24295</v>
      </c>
      <c r="AC56" s="101">
        <v>33679</v>
      </c>
      <c r="AD56" s="101">
        <v>32295</v>
      </c>
      <c r="AE56" s="101">
        <v>30430</v>
      </c>
      <c r="AF56" s="101">
        <v>25721</v>
      </c>
      <c r="AG56" s="101">
        <v>24527</v>
      </c>
      <c r="AH56" s="101">
        <v>28829</v>
      </c>
      <c r="AI56" s="101">
        <v>28903</v>
      </c>
      <c r="AJ56" s="101">
        <v>19018</v>
      </c>
      <c r="AK56" s="101">
        <v>23463</v>
      </c>
      <c r="AL56" s="101">
        <v>25761</v>
      </c>
      <c r="AM56" s="101">
        <v>31272</v>
      </c>
      <c r="AN56" s="101">
        <v>7</v>
      </c>
      <c r="AO56" s="101">
        <v>4</v>
      </c>
      <c r="AP56" s="101">
        <v>6</v>
      </c>
      <c r="AQ56" s="101">
        <v>70827</v>
      </c>
      <c r="AR56" s="101">
        <v>71481</v>
      </c>
      <c r="AS56" s="101">
        <v>26</v>
      </c>
      <c r="AT56" s="101">
        <v>13</v>
      </c>
      <c r="AU56" s="101">
        <v>8</v>
      </c>
      <c r="AV56" s="101">
        <v>70916</v>
      </c>
      <c r="AW56" s="101">
        <v>24304</v>
      </c>
      <c r="AX56" s="101">
        <v>20430</v>
      </c>
      <c r="AY56" s="101">
        <v>23284</v>
      </c>
      <c r="AZ56" s="101">
        <v>29135</v>
      </c>
      <c r="BA56" s="101">
        <v>38376</v>
      </c>
      <c r="BB56" s="101">
        <v>23918</v>
      </c>
      <c r="BC56" s="101">
        <v>23726</v>
      </c>
      <c r="BD56" s="101">
        <v>28781</v>
      </c>
      <c r="BE56" s="101">
        <v>5</v>
      </c>
      <c r="BF56" s="101">
        <v>5</v>
      </c>
      <c r="BG56" s="101">
        <v>11</v>
      </c>
      <c r="BH56" s="101">
        <v>82505</v>
      </c>
      <c r="BI56" s="101">
        <v>79181</v>
      </c>
      <c r="BJ56" s="101">
        <v>10</v>
      </c>
      <c r="BK56" s="101">
        <v>7</v>
      </c>
      <c r="BL56" s="101">
        <v>2</v>
      </c>
      <c r="BM56" s="101">
        <v>78884</v>
      </c>
      <c r="BN56" s="101">
        <v>24804</v>
      </c>
      <c r="BO56" s="101">
        <v>33004</v>
      </c>
      <c r="BP56" s="101">
        <v>20001</v>
      </c>
      <c r="BQ56" s="101">
        <v>22900</v>
      </c>
      <c r="BR56" s="101">
        <v>2</v>
      </c>
      <c r="BS56" s="101">
        <v>2</v>
      </c>
      <c r="BT56" s="101">
        <v>5</v>
      </c>
      <c r="BU56" s="101">
        <v>65199</v>
      </c>
      <c r="BV56" s="101">
        <v>65159</v>
      </c>
      <c r="BW56" s="101">
        <v>67071</v>
      </c>
      <c r="BX56" s="101">
        <v>73716</v>
      </c>
      <c r="BY56" s="101">
        <v>78165</v>
      </c>
      <c r="BZ56" s="101">
        <v>82249</v>
      </c>
      <c r="CA56" s="101">
        <v>75772</v>
      </c>
      <c r="CB56" s="101">
        <v>78348</v>
      </c>
      <c r="CC56" s="101">
        <v>77731</v>
      </c>
      <c r="CD56" s="101">
        <v>76938</v>
      </c>
      <c r="CE56" s="101">
        <v>74547</v>
      </c>
      <c r="CF56" s="101">
        <v>76634</v>
      </c>
      <c r="CG56" s="101">
        <v>73201</v>
      </c>
      <c r="CH56" s="101">
        <v>65828</v>
      </c>
      <c r="CI56" s="101">
        <v>59863</v>
      </c>
      <c r="CJ56" s="101">
        <v>58275</v>
      </c>
    </row>
    <row r="57" spans="1:88" x14ac:dyDescent="0.25">
      <c r="A57" s="101" t="s">
        <v>187</v>
      </c>
      <c r="B57" s="101"/>
      <c r="C57" s="101" t="s">
        <v>187</v>
      </c>
      <c r="D57" s="101" t="s">
        <v>267</v>
      </c>
      <c r="E57" s="101">
        <v>13</v>
      </c>
      <c r="F57" s="101">
        <v>44</v>
      </c>
      <c r="G57" s="101">
        <v>6</v>
      </c>
      <c r="H57" s="101">
        <v>37696</v>
      </c>
      <c r="I57" s="101">
        <v>38132</v>
      </c>
      <c r="J57" s="101">
        <v>36832</v>
      </c>
      <c r="K57" s="101">
        <v>39010</v>
      </c>
      <c r="L57" s="101">
        <v>36240</v>
      </c>
      <c r="M57" s="101">
        <v>38606</v>
      </c>
      <c r="N57" s="101">
        <v>37079</v>
      </c>
      <c r="O57" s="101">
        <v>38633</v>
      </c>
      <c r="P57" s="101">
        <v>39042</v>
      </c>
      <c r="Q57" s="101">
        <v>36767</v>
      </c>
      <c r="R57" s="101">
        <v>36588</v>
      </c>
      <c r="S57" s="101">
        <v>40598</v>
      </c>
      <c r="T57" s="101">
        <v>38853</v>
      </c>
      <c r="U57" s="101">
        <v>37846</v>
      </c>
      <c r="V57" s="101">
        <v>36328</v>
      </c>
      <c r="W57" s="101">
        <v>35713</v>
      </c>
      <c r="X57" s="101">
        <v>63</v>
      </c>
      <c r="Y57" s="101">
        <v>32</v>
      </c>
      <c r="Z57" s="101">
        <v>3</v>
      </c>
      <c r="AA57" s="101">
        <v>36299</v>
      </c>
      <c r="AB57" s="101">
        <v>5564</v>
      </c>
      <c r="AC57" s="101">
        <v>17090</v>
      </c>
      <c r="AD57" s="101">
        <v>15370</v>
      </c>
      <c r="AE57" s="101">
        <v>14396</v>
      </c>
      <c r="AF57" s="101">
        <v>13601</v>
      </c>
      <c r="AG57" s="101">
        <v>13122</v>
      </c>
      <c r="AH57" s="101">
        <v>14974</v>
      </c>
      <c r="AI57" s="101">
        <v>15969</v>
      </c>
      <c r="AJ57" s="101">
        <v>11226</v>
      </c>
      <c r="AK57" s="101">
        <v>13328</v>
      </c>
      <c r="AL57" s="101">
        <v>13063</v>
      </c>
      <c r="AM57" s="101">
        <v>16305</v>
      </c>
      <c r="AN57" s="101">
        <v>7</v>
      </c>
      <c r="AO57" s="101">
        <v>61</v>
      </c>
      <c r="AP57" s="101">
        <v>6</v>
      </c>
      <c r="AQ57" s="101">
        <v>36287</v>
      </c>
      <c r="AR57" s="101">
        <v>37683</v>
      </c>
      <c r="AS57" s="101">
        <v>74</v>
      </c>
      <c r="AT57" s="101">
        <v>61</v>
      </c>
      <c r="AU57" s="101">
        <v>77</v>
      </c>
      <c r="AV57" s="101">
        <v>36116</v>
      </c>
      <c r="AW57" s="101">
        <v>13280</v>
      </c>
      <c r="AX57" s="101">
        <v>11494</v>
      </c>
      <c r="AY57" s="101">
        <v>14405</v>
      </c>
      <c r="AZ57" s="101">
        <v>14876</v>
      </c>
      <c r="BA57" s="101">
        <v>18880</v>
      </c>
      <c r="BB57" s="101">
        <v>8783</v>
      </c>
      <c r="BC57" s="101">
        <v>9445</v>
      </c>
      <c r="BD57" s="101">
        <v>9370</v>
      </c>
      <c r="BE57" s="101">
        <v>6</v>
      </c>
      <c r="BF57" s="101">
        <v>84</v>
      </c>
      <c r="BG57" s="101">
        <v>63</v>
      </c>
      <c r="BH57" s="101">
        <v>40929</v>
      </c>
      <c r="BI57" s="101">
        <v>41591</v>
      </c>
      <c r="BJ57" s="101">
        <v>80</v>
      </c>
      <c r="BK57" s="101">
        <v>132</v>
      </c>
      <c r="BL57" s="101">
        <v>9</v>
      </c>
      <c r="BM57" s="101">
        <v>39835</v>
      </c>
      <c r="BN57" s="101">
        <v>7052</v>
      </c>
      <c r="BO57" s="101">
        <v>18753</v>
      </c>
      <c r="BP57" s="101">
        <v>12221</v>
      </c>
      <c r="BQ57" s="101">
        <v>17428</v>
      </c>
      <c r="BR57" s="101">
        <v>9</v>
      </c>
      <c r="BS57" s="101">
        <v>30</v>
      </c>
      <c r="BT57" s="101">
        <v>109</v>
      </c>
      <c r="BU57" s="101">
        <v>31911</v>
      </c>
      <c r="BV57" s="101">
        <v>31672</v>
      </c>
      <c r="BW57" s="101">
        <v>33972</v>
      </c>
      <c r="BX57" s="101">
        <v>36678</v>
      </c>
      <c r="BY57" s="101">
        <v>39569</v>
      </c>
      <c r="BZ57" s="101">
        <v>40091</v>
      </c>
      <c r="CA57" s="101">
        <v>38502</v>
      </c>
      <c r="CB57" s="101">
        <v>39922</v>
      </c>
      <c r="CC57" s="101">
        <v>39418</v>
      </c>
      <c r="CD57" s="101">
        <v>39324</v>
      </c>
      <c r="CE57" s="101">
        <v>38317</v>
      </c>
      <c r="CF57" s="101">
        <v>40498</v>
      </c>
      <c r="CG57" s="101">
        <v>39758</v>
      </c>
      <c r="CH57" s="101">
        <v>39997</v>
      </c>
      <c r="CI57" s="101">
        <v>37623</v>
      </c>
      <c r="CJ57" s="101">
        <v>37280</v>
      </c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/>
    <outlinePr summaryBelow="0"/>
  </sheetPr>
  <dimension ref="A1:AJ57"/>
  <sheetViews>
    <sheetView zoomScaleNormal="100" workbookViewId="0">
      <selection activeCell="E1" sqref="E1"/>
    </sheetView>
  </sheetViews>
  <sheetFormatPr defaultColWidth="9.140625" defaultRowHeight="15" x14ac:dyDescent="0.25"/>
  <cols>
    <col min="1" max="4" width="20.42578125" customWidth="1"/>
    <col min="5" max="35" width="9.140625" style="101"/>
  </cols>
  <sheetData>
    <row r="1" spans="1:36" s="101" customFormat="1" ht="51.75" customHeight="1" x14ac:dyDescent="0.25">
      <c r="E1" s="101" t="s">
        <v>297</v>
      </c>
      <c r="F1" s="101" t="s">
        <v>298</v>
      </c>
      <c r="G1" s="101" t="s">
        <v>299</v>
      </c>
      <c r="H1" s="101" t="s">
        <v>300</v>
      </c>
      <c r="I1" s="101" t="s">
        <v>301</v>
      </c>
      <c r="J1" s="101" t="s">
        <v>302</v>
      </c>
      <c r="K1" s="101" t="s">
        <v>303</v>
      </c>
      <c r="L1" s="101" t="s">
        <v>304</v>
      </c>
      <c r="M1" s="101" t="s">
        <v>305</v>
      </c>
      <c r="N1" s="101" t="s">
        <v>306</v>
      </c>
      <c r="O1" s="101" t="s">
        <v>307</v>
      </c>
      <c r="P1" s="101" t="s">
        <v>308</v>
      </c>
      <c r="Q1" s="101" t="s">
        <v>309</v>
      </c>
      <c r="R1" s="101" t="s">
        <v>310</v>
      </c>
      <c r="S1" s="101" t="s">
        <v>311</v>
      </c>
      <c r="T1" s="101" t="s">
        <v>362</v>
      </c>
      <c r="U1" s="101" t="s">
        <v>363</v>
      </c>
      <c r="V1" s="101" t="s">
        <v>364</v>
      </c>
      <c r="W1" s="101" t="s">
        <v>365</v>
      </c>
      <c r="X1" s="101" t="s">
        <v>366</v>
      </c>
      <c r="Y1" s="101" t="s">
        <v>367</v>
      </c>
      <c r="Z1" s="101" t="s">
        <v>368</v>
      </c>
      <c r="AA1" s="101" t="s">
        <v>369</v>
      </c>
      <c r="AB1" s="101" t="s">
        <v>370</v>
      </c>
      <c r="AC1" s="101" t="s">
        <v>371</v>
      </c>
      <c r="AD1" s="101" t="s">
        <v>372</v>
      </c>
      <c r="AE1" s="101" t="s">
        <v>373</v>
      </c>
      <c r="AF1" s="101" t="s">
        <v>374</v>
      </c>
      <c r="AG1" s="101" t="s">
        <v>375</v>
      </c>
      <c r="AH1" s="101" t="s">
        <v>376</v>
      </c>
      <c r="AJ1" s="141" t="s">
        <v>80</v>
      </c>
    </row>
    <row r="2" spans="1:36" ht="16.5" customHeight="1" x14ac:dyDescent="0.25">
      <c r="A2" s="272" t="s">
        <v>14</v>
      </c>
      <c r="B2" s="266"/>
      <c r="C2" s="108" t="s">
        <v>13</v>
      </c>
      <c r="D2" s="109"/>
      <c r="E2" s="101" t="s">
        <v>297</v>
      </c>
      <c r="F2" s="101" t="s">
        <v>298</v>
      </c>
      <c r="G2" s="101" t="s">
        <v>299</v>
      </c>
      <c r="H2" s="101" t="s">
        <v>300</v>
      </c>
      <c r="I2" s="101" t="s">
        <v>301</v>
      </c>
      <c r="J2" s="101" t="s">
        <v>302</v>
      </c>
      <c r="K2" s="101" t="s">
        <v>303</v>
      </c>
      <c r="L2" s="101" t="s">
        <v>304</v>
      </c>
      <c r="M2" s="101" t="s">
        <v>305</v>
      </c>
      <c r="N2" s="101" t="s">
        <v>306</v>
      </c>
      <c r="O2" s="101" t="s">
        <v>307</v>
      </c>
      <c r="P2" s="101" t="s">
        <v>308</v>
      </c>
      <c r="Q2" s="101" t="s">
        <v>309</v>
      </c>
      <c r="R2" s="101" t="s">
        <v>310</v>
      </c>
      <c r="S2" s="101" t="s">
        <v>311</v>
      </c>
      <c r="T2" s="101" t="s">
        <v>362</v>
      </c>
      <c r="U2" s="101" t="s">
        <v>363</v>
      </c>
      <c r="V2" s="101" t="s">
        <v>364</v>
      </c>
      <c r="W2" s="101" t="s">
        <v>365</v>
      </c>
      <c r="X2" s="101" t="s">
        <v>366</v>
      </c>
      <c r="Y2" s="101" t="s">
        <v>367</v>
      </c>
      <c r="Z2" s="101" t="s">
        <v>368</v>
      </c>
      <c r="AA2" s="101" t="s">
        <v>369</v>
      </c>
      <c r="AB2" s="101" t="s">
        <v>370</v>
      </c>
      <c r="AC2" s="101" t="s">
        <v>371</v>
      </c>
      <c r="AD2" s="101" t="s">
        <v>372</v>
      </c>
      <c r="AE2" s="101" t="s">
        <v>373</v>
      </c>
      <c r="AF2" s="101" t="s">
        <v>374</v>
      </c>
      <c r="AG2" s="101" t="s">
        <v>375</v>
      </c>
      <c r="AH2" s="101" t="s">
        <v>376</v>
      </c>
      <c r="AJ2" s="141" t="s">
        <v>80</v>
      </c>
    </row>
    <row r="3" spans="1:36" ht="15" customHeight="1" x14ac:dyDescent="0.25">
      <c r="A3" s="272"/>
      <c r="B3" s="266"/>
      <c r="C3" s="85" t="s">
        <v>14</v>
      </c>
      <c r="D3" s="85" t="s">
        <v>6</v>
      </c>
      <c r="E3" s="101" t="s">
        <v>15</v>
      </c>
      <c r="F3" s="101" t="s">
        <v>15</v>
      </c>
      <c r="G3" s="101" t="s">
        <v>15</v>
      </c>
      <c r="H3" s="101" t="s">
        <v>15</v>
      </c>
      <c r="I3" s="101" t="s">
        <v>15</v>
      </c>
      <c r="J3" s="101" t="s">
        <v>15</v>
      </c>
      <c r="K3" s="101" t="s">
        <v>15</v>
      </c>
      <c r="L3" s="101" t="s">
        <v>15</v>
      </c>
      <c r="M3" s="101" t="s">
        <v>15</v>
      </c>
      <c r="N3" s="101" t="s">
        <v>15</v>
      </c>
      <c r="O3" s="101" t="s">
        <v>15</v>
      </c>
      <c r="P3" s="101" t="s">
        <v>15</v>
      </c>
      <c r="Q3" s="101" t="s">
        <v>15</v>
      </c>
      <c r="R3" s="101" t="s">
        <v>15</v>
      </c>
      <c r="S3" s="101" t="s">
        <v>15</v>
      </c>
      <c r="T3" s="101" t="s">
        <v>15</v>
      </c>
      <c r="U3" s="101" t="s">
        <v>15</v>
      </c>
      <c r="V3" s="101" t="s">
        <v>15</v>
      </c>
      <c r="W3" s="101" t="s">
        <v>15</v>
      </c>
      <c r="X3" s="101" t="s">
        <v>15</v>
      </c>
      <c r="Y3" s="101" t="s">
        <v>15</v>
      </c>
      <c r="Z3" s="101" t="s">
        <v>15</v>
      </c>
      <c r="AA3" s="101" t="s">
        <v>15</v>
      </c>
      <c r="AB3" s="101" t="s">
        <v>15</v>
      </c>
      <c r="AC3" s="101" t="s">
        <v>15</v>
      </c>
      <c r="AD3" s="101" t="s">
        <v>15</v>
      </c>
      <c r="AE3" s="101" t="s">
        <v>15</v>
      </c>
      <c r="AF3" s="101" t="s">
        <v>15</v>
      </c>
      <c r="AG3" s="101" t="s">
        <v>15</v>
      </c>
      <c r="AH3" s="101" t="s">
        <v>15</v>
      </c>
      <c r="AJ3" s="148"/>
    </row>
    <row r="4" spans="1:36" x14ac:dyDescent="0.25">
      <c r="A4" s="101" t="s">
        <v>213</v>
      </c>
      <c r="B4" s="101" t="s">
        <v>214</v>
      </c>
      <c r="C4" s="101" t="s">
        <v>213</v>
      </c>
      <c r="D4" s="101" t="s">
        <v>214</v>
      </c>
      <c r="E4" s="101">
        <v>16516</v>
      </c>
      <c r="F4" s="101">
        <v>16330</v>
      </c>
      <c r="G4" s="101">
        <v>16818</v>
      </c>
      <c r="H4" s="101">
        <v>16567</v>
      </c>
      <c r="I4" s="101">
        <v>17087</v>
      </c>
      <c r="J4" s="101">
        <v>16569</v>
      </c>
      <c r="K4" s="101">
        <v>17389</v>
      </c>
      <c r="L4" s="101">
        <v>16793</v>
      </c>
      <c r="M4" s="101">
        <v>16032</v>
      </c>
      <c r="N4" s="101">
        <v>15957</v>
      </c>
      <c r="O4" s="101">
        <v>16265</v>
      </c>
      <c r="P4" s="101">
        <v>15261</v>
      </c>
      <c r="Q4" s="101">
        <v>15112</v>
      </c>
      <c r="R4" s="101">
        <v>16244</v>
      </c>
      <c r="S4" s="101">
        <v>18135</v>
      </c>
      <c r="T4" s="101">
        <v>15087</v>
      </c>
      <c r="U4" s="101">
        <v>15390</v>
      </c>
      <c r="V4" s="101">
        <v>16980</v>
      </c>
      <c r="W4" s="101">
        <v>17592</v>
      </c>
      <c r="X4" s="101">
        <v>18518</v>
      </c>
      <c r="Y4" s="101">
        <v>18069</v>
      </c>
      <c r="Z4" s="101">
        <v>18331</v>
      </c>
      <c r="AA4" s="101">
        <v>17730</v>
      </c>
      <c r="AB4" s="101">
        <v>17444</v>
      </c>
      <c r="AC4" s="101">
        <v>17533</v>
      </c>
      <c r="AD4" s="101">
        <v>17987</v>
      </c>
      <c r="AE4" s="101">
        <v>17144</v>
      </c>
      <c r="AF4" s="101">
        <v>17954</v>
      </c>
      <c r="AG4" s="101">
        <v>18291</v>
      </c>
      <c r="AH4" s="101">
        <v>20396</v>
      </c>
      <c r="AJ4" s="150">
        <f>AVERAGE(E4:AH4)</f>
        <v>17050.7</v>
      </c>
    </row>
    <row r="5" spans="1:36" ht="14.45" customHeight="1" x14ac:dyDescent="0.25">
      <c r="A5" s="101" t="s">
        <v>215</v>
      </c>
      <c r="B5" s="101" t="s">
        <v>216</v>
      </c>
      <c r="C5" s="101" t="s">
        <v>215</v>
      </c>
      <c r="D5" s="101" t="s">
        <v>216</v>
      </c>
      <c r="E5" s="101">
        <v>51414</v>
      </c>
      <c r="F5" s="101">
        <v>49779</v>
      </c>
      <c r="G5" s="101">
        <v>51799</v>
      </c>
      <c r="H5" s="101">
        <v>49412</v>
      </c>
      <c r="I5" s="101">
        <v>51418</v>
      </c>
      <c r="J5" s="101">
        <v>49558</v>
      </c>
      <c r="K5" s="101">
        <v>51975</v>
      </c>
      <c r="L5" s="101">
        <v>51328</v>
      </c>
      <c r="M5" s="101">
        <v>49202</v>
      </c>
      <c r="N5" s="101">
        <v>47711</v>
      </c>
      <c r="O5" s="101">
        <v>48601</v>
      </c>
      <c r="P5" s="101">
        <v>43374</v>
      </c>
      <c r="Q5" s="101">
        <v>35770</v>
      </c>
      <c r="R5" s="101">
        <v>31725</v>
      </c>
      <c r="S5" s="101">
        <v>28581</v>
      </c>
      <c r="T5" s="101">
        <v>40572</v>
      </c>
      <c r="U5" s="101">
        <v>42750</v>
      </c>
      <c r="V5" s="101">
        <v>47174</v>
      </c>
      <c r="W5" s="101">
        <v>50381</v>
      </c>
      <c r="X5" s="101">
        <v>52786</v>
      </c>
      <c r="Y5" s="101">
        <v>50419</v>
      </c>
      <c r="Z5" s="101">
        <v>52137</v>
      </c>
      <c r="AA5" s="101">
        <v>50655</v>
      </c>
      <c r="AB5" s="101">
        <v>49790</v>
      </c>
      <c r="AC5" s="101">
        <v>49124</v>
      </c>
      <c r="AD5" s="101">
        <v>49287</v>
      </c>
      <c r="AE5" s="101">
        <v>47376</v>
      </c>
      <c r="AF5" s="101">
        <v>41195</v>
      </c>
      <c r="AG5" s="101">
        <v>36689</v>
      </c>
      <c r="AH5" s="101">
        <v>34185</v>
      </c>
      <c r="AJ5" s="150">
        <f t="shared" ref="AJ5:AJ57" si="0">AVERAGE(E5:AH5)</f>
        <v>46205.566666666666</v>
      </c>
    </row>
    <row r="6" spans="1:36" ht="14.45" customHeight="1" x14ac:dyDescent="0.25">
      <c r="A6" s="101" t="s">
        <v>217</v>
      </c>
      <c r="B6" s="101" t="s">
        <v>218</v>
      </c>
      <c r="C6" s="101" t="s">
        <v>217</v>
      </c>
      <c r="D6" s="101" t="s">
        <v>218</v>
      </c>
      <c r="E6" s="101">
        <v>51414</v>
      </c>
      <c r="F6" s="101">
        <v>49779</v>
      </c>
      <c r="G6" s="101">
        <v>51799</v>
      </c>
      <c r="H6" s="101">
        <v>49412</v>
      </c>
      <c r="I6" s="101">
        <v>51418</v>
      </c>
      <c r="J6" s="101">
        <v>49558</v>
      </c>
      <c r="K6" s="101">
        <v>51975</v>
      </c>
      <c r="L6" s="101">
        <v>51328</v>
      </c>
      <c r="M6" s="101">
        <v>49202</v>
      </c>
      <c r="N6" s="101">
        <v>47711</v>
      </c>
      <c r="O6" s="101">
        <v>48601</v>
      </c>
      <c r="P6" s="101">
        <v>43374</v>
      </c>
      <c r="Q6" s="101">
        <v>35770</v>
      </c>
      <c r="R6" s="101">
        <v>31725</v>
      </c>
      <c r="S6" s="101">
        <v>28581</v>
      </c>
      <c r="T6" s="101">
        <v>40572</v>
      </c>
      <c r="U6" s="101">
        <v>42750</v>
      </c>
      <c r="V6" s="101">
        <v>47174</v>
      </c>
      <c r="W6" s="101">
        <v>50381</v>
      </c>
      <c r="X6" s="101">
        <v>52786</v>
      </c>
      <c r="Y6" s="101">
        <v>50419</v>
      </c>
      <c r="Z6" s="101">
        <v>52137</v>
      </c>
      <c r="AA6" s="101">
        <v>50655</v>
      </c>
      <c r="AB6" s="101">
        <v>49790</v>
      </c>
      <c r="AC6" s="101">
        <v>49124</v>
      </c>
      <c r="AD6" s="101">
        <v>49287</v>
      </c>
      <c r="AE6" s="101">
        <v>47376</v>
      </c>
      <c r="AF6" s="101">
        <v>41195</v>
      </c>
      <c r="AG6" s="101">
        <v>36689</v>
      </c>
      <c r="AH6" s="101">
        <v>34185</v>
      </c>
      <c r="AJ6" s="150">
        <f t="shared" si="0"/>
        <v>46205.566666666666</v>
      </c>
    </row>
    <row r="7" spans="1:36" ht="14.45" customHeight="1" x14ac:dyDescent="0.25">
      <c r="A7" s="101" t="s">
        <v>219</v>
      </c>
      <c r="B7" s="101" t="s">
        <v>220</v>
      </c>
      <c r="C7" s="101" t="s">
        <v>219</v>
      </c>
      <c r="D7" s="101" t="s">
        <v>220</v>
      </c>
      <c r="E7" s="101">
        <v>42792</v>
      </c>
      <c r="F7" s="101">
        <v>40644</v>
      </c>
      <c r="G7" s="101">
        <v>43904</v>
      </c>
      <c r="H7" s="101">
        <v>41562</v>
      </c>
      <c r="I7" s="101">
        <v>43446</v>
      </c>
      <c r="J7" s="101">
        <v>41570</v>
      </c>
      <c r="K7" s="101">
        <v>43607</v>
      </c>
      <c r="L7" s="101">
        <v>43019</v>
      </c>
      <c r="M7" s="101">
        <v>42023</v>
      </c>
      <c r="N7" s="101">
        <v>41656</v>
      </c>
      <c r="O7" s="101">
        <v>44671</v>
      </c>
      <c r="P7" s="101">
        <v>44049</v>
      </c>
      <c r="Q7" s="101">
        <v>42722</v>
      </c>
      <c r="R7" s="101">
        <v>41877</v>
      </c>
      <c r="S7" s="101">
        <v>40940</v>
      </c>
      <c r="T7" s="101">
        <v>42373</v>
      </c>
      <c r="U7" s="101">
        <v>40702</v>
      </c>
      <c r="V7" s="101">
        <v>43317</v>
      </c>
      <c r="W7" s="101">
        <v>42120</v>
      </c>
      <c r="X7" s="101">
        <v>44234</v>
      </c>
      <c r="Y7" s="101">
        <v>42074</v>
      </c>
      <c r="Z7" s="101">
        <v>43520</v>
      </c>
      <c r="AA7" s="101">
        <v>44002</v>
      </c>
      <c r="AB7" s="101">
        <v>42409</v>
      </c>
      <c r="AC7" s="101">
        <v>41923</v>
      </c>
      <c r="AD7" s="101">
        <v>44457</v>
      </c>
      <c r="AE7" s="101">
        <v>43446</v>
      </c>
      <c r="AF7" s="101">
        <v>42340</v>
      </c>
      <c r="AG7" s="101">
        <v>41644</v>
      </c>
      <c r="AH7" s="101">
        <v>40697</v>
      </c>
      <c r="AJ7" s="150">
        <f t="shared" si="0"/>
        <v>42591.333333333336</v>
      </c>
    </row>
    <row r="8" spans="1:36" ht="14.45" customHeight="1" x14ac:dyDescent="0.25">
      <c r="A8" s="101" t="s">
        <v>30</v>
      </c>
      <c r="B8" s="101" t="s">
        <v>221</v>
      </c>
      <c r="C8" s="101" t="s">
        <v>30</v>
      </c>
      <c r="D8" s="101" t="s">
        <v>221</v>
      </c>
      <c r="E8" s="101">
        <v>2090</v>
      </c>
      <c r="F8" s="101">
        <v>1986</v>
      </c>
      <c r="G8" s="101">
        <v>2114</v>
      </c>
      <c r="H8" s="101">
        <v>2180</v>
      </c>
      <c r="I8" s="101">
        <v>2319</v>
      </c>
      <c r="J8" s="101">
        <v>2097</v>
      </c>
      <c r="K8" s="101">
        <v>2303</v>
      </c>
      <c r="L8" s="101">
        <v>2301</v>
      </c>
      <c r="M8" s="101">
        <v>2109</v>
      </c>
      <c r="N8" s="101">
        <v>2233</v>
      </c>
      <c r="O8" s="101">
        <v>2300</v>
      </c>
      <c r="P8" s="101">
        <v>2131</v>
      </c>
      <c r="Q8" s="101">
        <v>2188</v>
      </c>
      <c r="R8" s="101">
        <v>2138</v>
      </c>
      <c r="S8" s="101">
        <v>2105</v>
      </c>
      <c r="T8" s="101">
        <v>2817</v>
      </c>
      <c r="U8" s="101">
        <v>2661</v>
      </c>
      <c r="V8" s="101">
        <v>2721</v>
      </c>
      <c r="W8" s="101">
        <v>2889</v>
      </c>
      <c r="X8" s="101">
        <v>2920</v>
      </c>
      <c r="Y8" s="101">
        <v>2576</v>
      </c>
      <c r="Z8" s="101">
        <v>2747</v>
      </c>
      <c r="AA8" s="101">
        <v>2731</v>
      </c>
      <c r="AB8" s="101">
        <v>2474</v>
      </c>
      <c r="AC8" s="101">
        <v>2686</v>
      </c>
      <c r="AD8" s="101">
        <v>2675</v>
      </c>
      <c r="AE8" s="101">
        <v>2435</v>
      </c>
      <c r="AF8" s="101">
        <v>2330</v>
      </c>
      <c r="AG8" s="101">
        <v>2256</v>
      </c>
      <c r="AH8" s="101">
        <v>2176</v>
      </c>
      <c r="AJ8" s="150">
        <f t="shared" si="0"/>
        <v>2389.6</v>
      </c>
    </row>
    <row r="9" spans="1:36" ht="14.45" customHeight="1" x14ac:dyDescent="0.25">
      <c r="A9" s="101" t="s">
        <v>31</v>
      </c>
      <c r="B9" s="101" t="s">
        <v>77</v>
      </c>
      <c r="C9" s="101" t="s">
        <v>31</v>
      </c>
      <c r="D9" s="101" t="s">
        <v>77</v>
      </c>
      <c r="E9" s="101">
        <v>130022</v>
      </c>
      <c r="F9" s="101">
        <v>123833</v>
      </c>
      <c r="G9" s="101">
        <v>136276</v>
      </c>
      <c r="H9" s="101">
        <v>126810</v>
      </c>
      <c r="I9" s="101">
        <v>132438</v>
      </c>
      <c r="J9" s="101">
        <v>126881</v>
      </c>
      <c r="K9" s="101">
        <v>129041</v>
      </c>
      <c r="L9" s="101">
        <v>130658</v>
      </c>
      <c r="M9" s="101">
        <v>124569</v>
      </c>
      <c r="N9" s="101">
        <v>126463</v>
      </c>
      <c r="O9" s="101">
        <v>130576</v>
      </c>
      <c r="P9" s="101">
        <v>128388</v>
      </c>
      <c r="Q9" s="101">
        <v>113163</v>
      </c>
      <c r="R9" s="101">
        <v>103713</v>
      </c>
      <c r="S9" s="101">
        <v>95389</v>
      </c>
      <c r="T9" s="101">
        <v>104269</v>
      </c>
      <c r="U9" s="101">
        <v>113421</v>
      </c>
      <c r="V9" s="101">
        <v>131615</v>
      </c>
      <c r="W9" s="101">
        <v>141805</v>
      </c>
      <c r="X9" s="101">
        <v>141111</v>
      </c>
      <c r="Y9" s="101">
        <v>135509</v>
      </c>
      <c r="Z9" s="101">
        <v>137277</v>
      </c>
      <c r="AA9" s="101">
        <v>136037</v>
      </c>
      <c r="AB9" s="101">
        <v>140101</v>
      </c>
      <c r="AC9" s="101">
        <v>134544</v>
      </c>
      <c r="AD9" s="101">
        <v>139503</v>
      </c>
      <c r="AE9" s="101">
        <v>135778</v>
      </c>
      <c r="AF9" s="101">
        <v>124236</v>
      </c>
      <c r="AG9" s="101">
        <v>116097</v>
      </c>
      <c r="AH9" s="101">
        <v>107080</v>
      </c>
      <c r="AJ9" s="150">
        <f t="shared" si="0"/>
        <v>126553.43333333333</v>
      </c>
    </row>
    <row r="10" spans="1:36" ht="14.45" customHeight="1" x14ac:dyDescent="0.25">
      <c r="A10" s="101" t="s">
        <v>34</v>
      </c>
      <c r="B10" s="101" t="s">
        <v>78</v>
      </c>
      <c r="C10" s="101" t="s">
        <v>34</v>
      </c>
      <c r="D10" s="101" t="s">
        <v>78</v>
      </c>
      <c r="E10" s="101">
        <v>19488</v>
      </c>
      <c r="F10" s="101">
        <v>18421</v>
      </c>
      <c r="G10" s="101">
        <v>19720</v>
      </c>
      <c r="H10" s="101">
        <v>18999</v>
      </c>
      <c r="I10" s="101">
        <v>19925</v>
      </c>
      <c r="J10" s="101">
        <v>18753</v>
      </c>
      <c r="K10" s="101">
        <v>19691</v>
      </c>
      <c r="L10" s="101">
        <v>19829</v>
      </c>
      <c r="M10" s="101">
        <v>19231</v>
      </c>
      <c r="N10" s="101">
        <v>18609</v>
      </c>
      <c r="O10" s="101">
        <v>19732</v>
      </c>
      <c r="P10" s="101">
        <v>18511</v>
      </c>
      <c r="Q10" s="101">
        <v>16772</v>
      </c>
      <c r="R10" s="101">
        <v>15857</v>
      </c>
      <c r="S10" s="101">
        <v>14955</v>
      </c>
      <c r="T10" s="101">
        <v>19092</v>
      </c>
      <c r="U10" s="101">
        <v>18355</v>
      </c>
      <c r="V10" s="101">
        <v>19735</v>
      </c>
      <c r="W10" s="101">
        <v>19343</v>
      </c>
      <c r="X10" s="101">
        <v>20268</v>
      </c>
      <c r="Y10" s="101">
        <v>19217</v>
      </c>
      <c r="Z10" s="101">
        <v>19745</v>
      </c>
      <c r="AA10" s="101">
        <v>19772</v>
      </c>
      <c r="AB10" s="101">
        <v>19499</v>
      </c>
      <c r="AC10" s="101">
        <v>19104</v>
      </c>
      <c r="AD10" s="101">
        <v>19958</v>
      </c>
      <c r="AE10" s="101">
        <v>18715</v>
      </c>
      <c r="AF10" s="101">
        <v>17311</v>
      </c>
      <c r="AG10" s="101">
        <v>16333</v>
      </c>
      <c r="AH10" s="101">
        <v>15359</v>
      </c>
      <c r="AJ10" s="150">
        <f t="shared" si="0"/>
        <v>18676.633333333335</v>
      </c>
    </row>
    <row r="11" spans="1:36" ht="14.45" customHeight="1" x14ac:dyDescent="0.25">
      <c r="A11" s="101" t="s">
        <v>5</v>
      </c>
      <c r="B11" s="101" t="s">
        <v>20</v>
      </c>
      <c r="C11" s="101" t="s">
        <v>5</v>
      </c>
      <c r="D11" s="101" t="s">
        <v>20</v>
      </c>
      <c r="E11" s="101">
        <v>28031</v>
      </c>
      <c r="F11" s="101">
        <v>26571</v>
      </c>
      <c r="G11" s="101">
        <v>28285</v>
      </c>
      <c r="H11" s="101">
        <v>27501</v>
      </c>
      <c r="I11" s="101">
        <v>28679</v>
      </c>
      <c r="J11" s="101">
        <v>27619</v>
      </c>
      <c r="K11" s="101">
        <v>28410</v>
      </c>
      <c r="L11" s="101">
        <v>27181</v>
      </c>
      <c r="M11" s="101">
        <v>28061</v>
      </c>
      <c r="N11" s="101">
        <v>27617</v>
      </c>
      <c r="O11" s="101">
        <v>29397</v>
      </c>
      <c r="P11" s="101">
        <v>29048</v>
      </c>
      <c r="Q11" s="101">
        <v>29121</v>
      </c>
      <c r="R11" s="101">
        <v>28316</v>
      </c>
      <c r="S11" s="101">
        <v>27987</v>
      </c>
      <c r="T11" s="101">
        <v>27497</v>
      </c>
      <c r="U11" s="101">
        <v>26196</v>
      </c>
      <c r="V11" s="101">
        <v>28711</v>
      </c>
      <c r="W11" s="101">
        <v>27847</v>
      </c>
      <c r="X11" s="101">
        <v>28640</v>
      </c>
      <c r="Y11" s="101">
        <v>27410</v>
      </c>
      <c r="Z11" s="101">
        <v>28348</v>
      </c>
      <c r="AA11" s="101">
        <v>27052</v>
      </c>
      <c r="AB11" s="101">
        <v>27673</v>
      </c>
      <c r="AC11" s="101">
        <v>27759</v>
      </c>
      <c r="AD11" s="101">
        <v>29064</v>
      </c>
      <c r="AE11" s="101">
        <v>28816</v>
      </c>
      <c r="AF11" s="101">
        <v>28555</v>
      </c>
      <c r="AG11" s="101">
        <v>28120</v>
      </c>
      <c r="AH11" s="101">
        <v>27776</v>
      </c>
      <c r="AJ11" s="150">
        <f t="shared" si="0"/>
        <v>28042.933333333334</v>
      </c>
    </row>
    <row r="12" spans="1:36" ht="14.45" customHeight="1" x14ac:dyDescent="0.25">
      <c r="A12" s="101" t="s">
        <v>171</v>
      </c>
      <c r="B12" s="101" t="s">
        <v>222</v>
      </c>
      <c r="C12" s="101" t="s">
        <v>171</v>
      </c>
      <c r="D12" s="101" t="s">
        <v>222</v>
      </c>
      <c r="E12" s="101">
        <v>18200</v>
      </c>
      <c r="F12" s="101">
        <v>17584</v>
      </c>
      <c r="G12" s="101">
        <v>18874</v>
      </c>
      <c r="H12" s="101">
        <v>17632</v>
      </c>
      <c r="I12" s="101">
        <v>18290</v>
      </c>
      <c r="J12" s="101">
        <v>17822</v>
      </c>
      <c r="K12" s="101">
        <v>18394</v>
      </c>
      <c r="L12" s="101">
        <v>19068</v>
      </c>
      <c r="M12" s="101">
        <v>18177</v>
      </c>
      <c r="N12" s="101">
        <v>17851</v>
      </c>
      <c r="O12" s="101">
        <v>19589</v>
      </c>
      <c r="P12" s="101">
        <v>19010</v>
      </c>
      <c r="Q12" s="101">
        <v>19226</v>
      </c>
      <c r="R12" s="101">
        <v>19000</v>
      </c>
      <c r="S12" s="101">
        <v>18465</v>
      </c>
      <c r="T12" s="101">
        <v>17750</v>
      </c>
      <c r="U12" s="101">
        <v>17411</v>
      </c>
      <c r="V12" s="101">
        <v>19018</v>
      </c>
      <c r="W12" s="101">
        <v>18626</v>
      </c>
      <c r="X12" s="101">
        <v>18857</v>
      </c>
      <c r="Y12" s="101">
        <v>18262</v>
      </c>
      <c r="Z12" s="101">
        <v>19302</v>
      </c>
      <c r="AA12" s="101">
        <v>18795</v>
      </c>
      <c r="AB12" s="101">
        <v>18592</v>
      </c>
      <c r="AC12" s="101">
        <v>18363</v>
      </c>
      <c r="AD12" s="101">
        <v>18976</v>
      </c>
      <c r="AE12" s="101">
        <v>19373</v>
      </c>
      <c r="AF12" s="101">
        <v>19597</v>
      </c>
      <c r="AG12" s="101">
        <v>19541</v>
      </c>
      <c r="AH12" s="101">
        <v>19432</v>
      </c>
      <c r="AJ12" s="150">
        <f t="shared" si="0"/>
        <v>18635.900000000001</v>
      </c>
    </row>
    <row r="13" spans="1:36" ht="14.45" customHeight="1" x14ac:dyDescent="0.25">
      <c r="A13" s="101" t="s">
        <v>37</v>
      </c>
      <c r="B13" s="101" t="s">
        <v>223</v>
      </c>
      <c r="C13" s="101" t="s">
        <v>37</v>
      </c>
      <c r="D13" s="101" t="s">
        <v>223</v>
      </c>
      <c r="E13" s="101">
        <v>13408</v>
      </c>
      <c r="F13" s="101">
        <v>12380</v>
      </c>
      <c r="G13" s="101">
        <v>12494</v>
      </c>
      <c r="H13" s="101">
        <v>13225</v>
      </c>
      <c r="I13" s="101">
        <v>13314</v>
      </c>
      <c r="J13" s="101">
        <v>12681</v>
      </c>
      <c r="K13" s="101">
        <v>13639</v>
      </c>
      <c r="L13" s="101">
        <v>14073</v>
      </c>
      <c r="M13" s="101">
        <v>13427</v>
      </c>
      <c r="N13" s="101">
        <v>12482</v>
      </c>
      <c r="O13" s="101">
        <v>13708</v>
      </c>
      <c r="P13" s="101">
        <v>12723</v>
      </c>
      <c r="Q13" s="101">
        <v>12140</v>
      </c>
      <c r="R13" s="101">
        <v>13032</v>
      </c>
      <c r="S13" s="101">
        <v>11690</v>
      </c>
      <c r="T13" s="101">
        <v>9669</v>
      </c>
      <c r="U13" s="101">
        <v>9677</v>
      </c>
      <c r="V13" s="101">
        <v>14730</v>
      </c>
      <c r="W13" s="101">
        <v>13394</v>
      </c>
      <c r="X13" s="101">
        <v>13929</v>
      </c>
      <c r="Y13" s="101">
        <v>13004</v>
      </c>
      <c r="Z13" s="101">
        <v>13397</v>
      </c>
      <c r="AA13" s="101">
        <v>13963</v>
      </c>
      <c r="AB13" s="101">
        <v>14455</v>
      </c>
      <c r="AC13" s="101">
        <v>13205</v>
      </c>
      <c r="AD13" s="101">
        <v>13470</v>
      </c>
      <c r="AE13" s="101">
        <v>12921</v>
      </c>
      <c r="AF13" s="101">
        <v>13528</v>
      </c>
      <c r="AG13" s="101">
        <v>13536</v>
      </c>
      <c r="AH13" s="101">
        <v>13080</v>
      </c>
      <c r="AJ13" s="150">
        <f t="shared" si="0"/>
        <v>13012.466666666667</v>
      </c>
    </row>
    <row r="14" spans="1:36" ht="14.45" customHeight="1" x14ac:dyDescent="0.25">
      <c r="A14" s="101" t="s">
        <v>16</v>
      </c>
      <c r="B14" s="101" t="s">
        <v>8</v>
      </c>
      <c r="C14" s="101" t="s">
        <v>16</v>
      </c>
      <c r="D14" s="101" t="s">
        <v>8</v>
      </c>
      <c r="E14" s="101">
        <v>26079</v>
      </c>
      <c r="F14" s="101">
        <v>25597</v>
      </c>
      <c r="G14" s="101">
        <v>27231</v>
      </c>
      <c r="H14" s="101">
        <v>25578</v>
      </c>
      <c r="I14" s="101">
        <v>26770</v>
      </c>
      <c r="J14" s="101">
        <v>25520</v>
      </c>
      <c r="K14" s="101">
        <v>27144</v>
      </c>
      <c r="L14" s="101">
        <v>26924</v>
      </c>
      <c r="M14" s="101">
        <v>24874</v>
      </c>
      <c r="N14" s="101">
        <v>25439</v>
      </c>
      <c r="O14" s="101">
        <v>27690</v>
      </c>
      <c r="P14" s="101">
        <v>26538</v>
      </c>
      <c r="Q14" s="101">
        <v>26576</v>
      </c>
      <c r="R14" s="101">
        <v>25776</v>
      </c>
      <c r="S14" s="101">
        <v>25496</v>
      </c>
      <c r="T14" s="101">
        <v>22009</v>
      </c>
      <c r="U14" s="101">
        <v>23306</v>
      </c>
      <c r="V14" s="101">
        <v>25638</v>
      </c>
      <c r="W14" s="101">
        <v>27503</v>
      </c>
      <c r="X14" s="101">
        <v>28043</v>
      </c>
      <c r="Y14" s="101">
        <v>26725</v>
      </c>
      <c r="Z14" s="101">
        <v>27467</v>
      </c>
      <c r="AA14" s="101">
        <v>27542</v>
      </c>
      <c r="AB14" s="101">
        <v>27116</v>
      </c>
      <c r="AC14" s="101">
        <v>27136</v>
      </c>
      <c r="AD14" s="101">
        <v>28316</v>
      </c>
      <c r="AE14" s="101">
        <v>27334</v>
      </c>
      <c r="AF14" s="101">
        <v>27528</v>
      </c>
      <c r="AG14" s="101">
        <v>26993</v>
      </c>
      <c r="AH14" s="101">
        <v>26698</v>
      </c>
      <c r="AJ14" s="150">
        <f t="shared" si="0"/>
        <v>26419.533333333333</v>
      </c>
    </row>
    <row r="15" spans="1:36" ht="14.45" customHeight="1" x14ac:dyDescent="0.25">
      <c r="A15" s="101" t="s">
        <v>224</v>
      </c>
      <c r="B15" s="101" t="s">
        <v>225</v>
      </c>
      <c r="C15" s="101" t="s">
        <v>224</v>
      </c>
      <c r="D15" s="101" t="s">
        <v>225</v>
      </c>
      <c r="E15" s="101">
        <v>141795</v>
      </c>
      <c r="F15" s="101">
        <v>135024</v>
      </c>
      <c r="G15" s="101">
        <v>143723</v>
      </c>
      <c r="H15" s="101">
        <v>136857</v>
      </c>
      <c r="I15" s="101">
        <v>144060</v>
      </c>
      <c r="J15" s="101">
        <v>138548</v>
      </c>
      <c r="K15" s="101">
        <v>143064</v>
      </c>
      <c r="L15" s="101">
        <v>141907</v>
      </c>
      <c r="M15" s="101">
        <v>138105</v>
      </c>
      <c r="N15" s="101">
        <v>138075</v>
      </c>
      <c r="O15" s="101">
        <v>145096</v>
      </c>
      <c r="P15" s="101">
        <v>142477</v>
      </c>
      <c r="Q15" s="101">
        <v>137780</v>
      </c>
      <c r="R15" s="101">
        <v>137000</v>
      </c>
      <c r="S15" s="101">
        <v>133708</v>
      </c>
      <c r="T15" s="101">
        <v>136039</v>
      </c>
      <c r="U15" s="101">
        <v>135197</v>
      </c>
      <c r="V15" s="101">
        <v>144859</v>
      </c>
      <c r="W15" s="101">
        <v>143161</v>
      </c>
      <c r="X15" s="101">
        <v>148548</v>
      </c>
      <c r="Y15" s="101">
        <v>141852</v>
      </c>
      <c r="Z15" s="101">
        <v>148545</v>
      </c>
      <c r="AA15" s="101">
        <v>147710</v>
      </c>
      <c r="AB15" s="101">
        <v>142588</v>
      </c>
      <c r="AC15" s="101">
        <v>141936</v>
      </c>
      <c r="AD15" s="101">
        <v>150972</v>
      </c>
      <c r="AE15" s="101">
        <v>148671</v>
      </c>
      <c r="AF15" s="101">
        <v>146140</v>
      </c>
      <c r="AG15" s="101">
        <v>142513</v>
      </c>
      <c r="AH15" s="101">
        <v>142600</v>
      </c>
      <c r="AJ15" s="150">
        <f t="shared" si="0"/>
        <v>141951.66666666666</v>
      </c>
    </row>
    <row r="16" spans="1:36" ht="14.45" customHeight="1" x14ac:dyDescent="0.25">
      <c r="A16" s="101" t="s">
        <v>191</v>
      </c>
      <c r="B16" s="101" t="s">
        <v>226</v>
      </c>
      <c r="C16" s="101" t="s">
        <v>191</v>
      </c>
      <c r="D16" s="101" t="s">
        <v>226</v>
      </c>
      <c r="E16" s="101">
        <v>83769</v>
      </c>
      <c r="F16" s="101">
        <v>76967</v>
      </c>
      <c r="G16" s="101">
        <v>83250</v>
      </c>
      <c r="H16" s="101">
        <v>79934</v>
      </c>
      <c r="I16" s="101">
        <v>82964</v>
      </c>
      <c r="J16" s="101">
        <v>82128</v>
      </c>
      <c r="K16" s="101">
        <v>83455</v>
      </c>
      <c r="L16" s="101">
        <v>80565</v>
      </c>
      <c r="M16" s="101">
        <v>80804</v>
      </c>
      <c r="N16" s="101">
        <v>81583</v>
      </c>
      <c r="O16" s="101">
        <v>85962</v>
      </c>
      <c r="P16" s="101">
        <v>82398</v>
      </c>
      <c r="Q16" s="101">
        <v>74088</v>
      </c>
      <c r="R16" s="101">
        <v>75773</v>
      </c>
      <c r="S16" s="101">
        <v>69460</v>
      </c>
      <c r="T16" s="101">
        <v>71298</v>
      </c>
      <c r="U16" s="101">
        <v>71591</v>
      </c>
      <c r="V16" s="101">
        <v>87217</v>
      </c>
      <c r="W16" s="101">
        <v>80885</v>
      </c>
      <c r="X16" s="101">
        <v>89325</v>
      </c>
      <c r="Y16" s="101">
        <v>82000</v>
      </c>
      <c r="Z16" s="101">
        <v>84869</v>
      </c>
      <c r="AA16" s="101">
        <v>84952</v>
      </c>
      <c r="AB16" s="101">
        <v>84211</v>
      </c>
      <c r="AC16" s="101">
        <v>84302</v>
      </c>
      <c r="AD16" s="101">
        <v>88503</v>
      </c>
      <c r="AE16" s="101">
        <v>81750</v>
      </c>
      <c r="AF16" s="101">
        <v>80908</v>
      </c>
      <c r="AG16" s="101">
        <v>72937</v>
      </c>
      <c r="AH16" s="101">
        <v>72812</v>
      </c>
      <c r="AJ16" s="150">
        <f t="shared" si="0"/>
        <v>80688.666666666672</v>
      </c>
    </row>
    <row r="17" spans="1:36" ht="14.45" customHeight="1" x14ac:dyDescent="0.25">
      <c r="A17" s="101" t="s">
        <v>227</v>
      </c>
      <c r="B17" s="101" t="s">
        <v>228</v>
      </c>
      <c r="C17" s="101" t="s">
        <v>227</v>
      </c>
      <c r="D17" s="101" t="s">
        <v>228</v>
      </c>
      <c r="E17" s="101">
        <v>11964</v>
      </c>
      <c r="F17" s="101">
        <v>11529</v>
      </c>
      <c r="G17" s="101">
        <v>12405</v>
      </c>
      <c r="H17" s="101">
        <v>11665</v>
      </c>
      <c r="I17" s="101">
        <v>11853</v>
      </c>
      <c r="J17" s="101">
        <v>11945</v>
      </c>
      <c r="K17" s="101">
        <v>11991</v>
      </c>
      <c r="L17" s="101">
        <v>12280</v>
      </c>
      <c r="M17" s="101">
        <v>12160</v>
      </c>
      <c r="N17" s="101">
        <v>11318</v>
      </c>
      <c r="O17" s="101">
        <v>11275</v>
      </c>
      <c r="P17" s="101">
        <v>9066</v>
      </c>
      <c r="Q17" s="101">
        <v>7396</v>
      </c>
      <c r="R17" s="101">
        <v>6436</v>
      </c>
      <c r="S17" s="101">
        <v>5272</v>
      </c>
      <c r="T17" s="101">
        <v>11854</v>
      </c>
      <c r="U17" s="101">
        <v>11405</v>
      </c>
      <c r="V17" s="101">
        <v>12451</v>
      </c>
      <c r="W17" s="101">
        <v>11707</v>
      </c>
      <c r="X17" s="101">
        <v>12045</v>
      </c>
      <c r="Y17" s="101">
        <v>11780</v>
      </c>
      <c r="Z17" s="101">
        <v>11829</v>
      </c>
      <c r="AA17" s="101">
        <v>12103</v>
      </c>
      <c r="AB17" s="101">
        <v>11864</v>
      </c>
      <c r="AC17" s="101">
        <v>11009</v>
      </c>
      <c r="AD17" s="101">
        <v>10939</v>
      </c>
      <c r="AE17" s="101">
        <v>9123</v>
      </c>
      <c r="AF17" s="101">
        <v>7489</v>
      </c>
      <c r="AG17" s="101">
        <v>5967</v>
      </c>
      <c r="AH17" s="101">
        <v>5070</v>
      </c>
      <c r="AJ17" s="150">
        <f t="shared" si="0"/>
        <v>10506.333333333334</v>
      </c>
    </row>
    <row r="18" spans="1:36" ht="14.45" customHeight="1" x14ac:dyDescent="0.25">
      <c r="A18" s="101" t="s">
        <v>229</v>
      </c>
      <c r="B18" s="101" t="s">
        <v>230</v>
      </c>
      <c r="C18" s="101" t="s">
        <v>229</v>
      </c>
      <c r="D18" s="101" t="s">
        <v>230</v>
      </c>
      <c r="E18" s="101">
        <v>51565</v>
      </c>
      <c r="F18" s="101">
        <v>47338</v>
      </c>
      <c r="G18" s="101">
        <v>51498</v>
      </c>
      <c r="H18" s="101">
        <v>50105</v>
      </c>
      <c r="I18" s="101">
        <v>50952</v>
      </c>
      <c r="J18" s="101">
        <v>48481</v>
      </c>
      <c r="K18" s="101">
        <v>50392</v>
      </c>
      <c r="L18" s="101">
        <v>52294</v>
      </c>
      <c r="M18" s="101">
        <v>50028</v>
      </c>
      <c r="N18" s="101">
        <v>51128</v>
      </c>
      <c r="O18" s="101">
        <v>52632</v>
      </c>
      <c r="P18" s="101">
        <v>50330</v>
      </c>
      <c r="Q18" s="101">
        <v>47170</v>
      </c>
      <c r="R18" s="101">
        <v>44340</v>
      </c>
      <c r="S18" s="101">
        <v>42282</v>
      </c>
      <c r="T18" s="101">
        <v>50845</v>
      </c>
      <c r="U18" s="101">
        <v>48204</v>
      </c>
      <c r="V18" s="101">
        <v>53267</v>
      </c>
      <c r="W18" s="101">
        <v>50477</v>
      </c>
      <c r="X18" s="101">
        <v>52760</v>
      </c>
      <c r="Y18" s="101">
        <v>50459</v>
      </c>
      <c r="Z18" s="101">
        <v>52127</v>
      </c>
      <c r="AA18" s="101">
        <v>53636</v>
      </c>
      <c r="AB18" s="101">
        <v>51401</v>
      </c>
      <c r="AC18" s="101">
        <v>51997</v>
      </c>
      <c r="AD18" s="101">
        <v>53947</v>
      </c>
      <c r="AE18" s="101">
        <v>51430</v>
      </c>
      <c r="AF18" s="101">
        <v>49080</v>
      </c>
      <c r="AG18" s="101">
        <v>46309</v>
      </c>
      <c r="AH18" s="101">
        <v>43850</v>
      </c>
      <c r="AJ18" s="150">
        <f t="shared" si="0"/>
        <v>50010.8</v>
      </c>
    </row>
    <row r="19" spans="1:36" ht="14.45" customHeight="1" x14ac:dyDescent="0.25">
      <c r="A19" s="101" t="s">
        <v>19</v>
      </c>
      <c r="B19" s="101" t="s">
        <v>278</v>
      </c>
      <c r="C19" s="101" t="s">
        <v>19</v>
      </c>
      <c r="D19" s="101" t="s">
        <v>278</v>
      </c>
      <c r="E19" s="101">
        <v>24714</v>
      </c>
      <c r="F19" s="101">
        <v>25469</v>
      </c>
      <c r="G19" s="101">
        <v>28121</v>
      </c>
      <c r="H19" s="101">
        <v>26336</v>
      </c>
      <c r="I19" s="101">
        <v>27913</v>
      </c>
      <c r="J19" s="101">
        <v>27820</v>
      </c>
      <c r="K19" s="101">
        <v>25831</v>
      </c>
      <c r="L19" s="101">
        <v>27850</v>
      </c>
      <c r="M19" s="101">
        <v>28047</v>
      </c>
      <c r="N19" s="101">
        <v>27026</v>
      </c>
      <c r="O19" s="101">
        <v>27836</v>
      </c>
      <c r="P19" s="101">
        <v>29059</v>
      </c>
      <c r="Q19" s="101">
        <v>26270</v>
      </c>
      <c r="R19" s="101">
        <v>25309</v>
      </c>
      <c r="S19" s="101">
        <v>24335</v>
      </c>
      <c r="T19" s="101">
        <v>26985</v>
      </c>
      <c r="U19" s="101">
        <v>26341</v>
      </c>
      <c r="V19" s="101">
        <v>29573</v>
      </c>
      <c r="W19" s="101">
        <v>26070</v>
      </c>
      <c r="X19" s="101">
        <v>28297</v>
      </c>
      <c r="Y19" s="101">
        <v>27005</v>
      </c>
      <c r="Z19" s="101">
        <v>25213</v>
      </c>
      <c r="AA19" s="101">
        <v>27453</v>
      </c>
      <c r="AB19" s="101">
        <v>28031</v>
      </c>
      <c r="AC19" s="101">
        <v>26434</v>
      </c>
      <c r="AD19" s="101">
        <v>27519</v>
      </c>
      <c r="AE19" s="101">
        <v>28306</v>
      </c>
      <c r="AF19" s="101">
        <v>24044</v>
      </c>
      <c r="AG19" s="101">
        <v>24551</v>
      </c>
      <c r="AH19" s="101">
        <v>23131</v>
      </c>
      <c r="AJ19" s="150">
        <f t="shared" si="0"/>
        <v>26696.3</v>
      </c>
    </row>
    <row r="20" spans="1:36" ht="14.45" customHeight="1" x14ac:dyDescent="0.25">
      <c r="A20" s="101" t="s">
        <v>185</v>
      </c>
      <c r="B20" s="101" t="s">
        <v>232</v>
      </c>
      <c r="C20" s="101" t="s">
        <v>185</v>
      </c>
      <c r="D20" s="101" t="s">
        <v>232</v>
      </c>
      <c r="E20" s="101">
        <v>42792</v>
      </c>
      <c r="F20" s="101">
        <v>40644</v>
      </c>
      <c r="G20" s="101">
        <v>43904</v>
      </c>
      <c r="H20" s="101">
        <v>41562</v>
      </c>
      <c r="I20" s="101">
        <v>43446</v>
      </c>
      <c r="J20" s="101">
        <v>41570</v>
      </c>
      <c r="K20" s="101">
        <v>43607</v>
      </c>
      <c r="L20" s="101">
        <v>43019</v>
      </c>
      <c r="M20" s="101">
        <v>42023</v>
      </c>
      <c r="N20" s="101">
        <v>41656</v>
      </c>
      <c r="O20" s="101">
        <v>44671</v>
      </c>
      <c r="P20" s="101">
        <v>44049</v>
      </c>
      <c r="Q20" s="101">
        <v>42722</v>
      </c>
      <c r="R20" s="101">
        <v>41877</v>
      </c>
      <c r="S20" s="101">
        <v>40940</v>
      </c>
      <c r="T20" s="101">
        <v>42373</v>
      </c>
      <c r="U20" s="101">
        <v>40702</v>
      </c>
      <c r="V20" s="101">
        <v>43317</v>
      </c>
      <c r="W20" s="101">
        <v>42120</v>
      </c>
      <c r="X20" s="101">
        <v>44234</v>
      </c>
      <c r="Y20" s="101">
        <v>42074</v>
      </c>
      <c r="Z20" s="101">
        <v>43520</v>
      </c>
      <c r="AA20" s="101">
        <v>44002</v>
      </c>
      <c r="AB20" s="101">
        <v>42409</v>
      </c>
      <c r="AC20" s="101">
        <v>41923</v>
      </c>
      <c r="AD20" s="101">
        <v>44457</v>
      </c>
      <c r="AE20" s="101">
        <v>43446</v>
      </c>
      <c r="AF20" s="101">
        <v>42340</v>
      </c>
      <c r="AG20" s="101">
        <v>41644</v>
      </c>
      <c r="AH20" s="101">
        <v>40697</v>
      </c>
      <c r="AJ20" s="150">
        <f t="shared" si="0"/>
        <v>42591.333333333336</v>
      </c>
    </row>
    <row r="21" spans="1:36" s="92" customFormat="1" ht="14.45" customHeight="1" x14ac:dyDescent="0.25">
      <c r="A21" s="101" t="s">
        <v>161</v>
      </c>
      <c r="B21" s="101" t="s">
        <v>233</v>
      </c>
      <c r="C21" s="101" t="s">
        <v>161</v>
      </c>
      <c r="D21" s="101" t="s">
        <v>233</v>
      </c>
      <c r="E21" s="101">
        <v>1634</v>
      </c>
      <c r="F21" s="101">
        <v>1595</v>
      </c>
      <c r="G21" s="101">
        <v>1660</v>
      </c>
      <c r="H21" s="101">
        <v>1628</v>
      </c>
      <c r="I21" s="101">
        <v>1843</v>
      </c>
      <c r="J21" s="101">
        <v>1632</v>
      </c>
      <c r="K21" s="101">
        <v>1753</v>
      </c>
      <c r="L21" s="101">
        <v>1731</v>
      </c>
      <c r="M21" s="101">
        <v>1676</v>
      </c>
      <c r="N21" s="101">
        <v>1681</v>
      </c>
      <c r="O21" s="101">
        <v>1785</v>
      </c>
      <c r="P21" s="101">
        <v>1838</v>
      </c>
      <c r="Q21" s="101">
        <v>1888</v>
      </c>
      <c r="R21" s="101">
        <v>1799</v>
      </c>
      <c r="S21" s="101">
        <v>1922</v>
      </c>
      <c r="T21" s="101">
        <v>1618</v>
      </c>
      <c r="U21" s="101">
        <v>1648</v>
      </c>
      <c r="V21" s="101">
        <v>1731</v>
      </c>
      <c r="W21" s="101">
        <v>1749</v>
      </c>
      <c r="X21" s="101">
        <v>1822</v>
      </c>
      <c r="Y21" s="101">
        <v>1749</v>
      </c>
      <c r="Z21" s="101">
        <v>1772</v>
      </c>
      <c r="AA21" s="101">
        <v>1781</v>
      </c>
      <c r="AB21" s="101">
        <v>1849</v>
      </c>
      <c r="AC21" s="101">
        <v>1763</v>
      </c>
      <c r="AD21" s="101">
        <v>1848</v>
      </c>
      <c r="AE21" s="101">
        <v>1849</v>
      </c>
      <c r="AF21" s="101">
        <v>1847</v>
      </c>
      <c r="AG21" s="101">
        <v>1870</v>
      </c>
      <c r="AH21" s="101">
        <v>1916</v>
      </c>
      <c r="AI21" s="101"/>
      <c r="AJ21" s="150">
        <f t="shared" si="0"/>
        <v>1762.5666666666666</v>
      </c>
    </row>
    <row r="22" spans="1:36" s="92" customFormat="1" ht="14.45" customHeight="1" x14ac:dyDescent="0.25">
      <c r="A22" s="101" t="s">
        <v>44</v>
      </c>
      <c r="B22" s="101" t="s">
        <v>234</v>
      </c>
      <c r="C22" s="101" t="s">
        <v>44</v>
      </c>
      <c r="D22" s="101" t="s">
        <v>234</v>
      </c>
      <c r="E22" s="101">
        <v>194547</v>
      </c>
      <c r="F22" s="101">
        <v>183782</v>
      </c>
      <c r="G22" s="101">
        <v>197083</v>
      </c>
      <c r="H22" s="101">
        <v>189929</v>
      </c>
      <c r="I22" s="101">
        <v>198272</v>
      </c>
      <c r="J22" s="101">
        <v>187633</v>
      </c>
      <c r="K22" s="101">
        <v>197306</v>
      </c>
      <c r="L22" s="101">
        <v>196640</v>
      </c>
      <c r="M22" s="101">
        <v>192471</v>
      </c>
      <c r="N22" s="101">
        <v>191677</v>
      </c>
      <c r="O22" s="101">
        <v>206505</v>
      </c>
      <c r="P22" s="101">
        <v>198876</v>
      </c>
      <c r="Q22" s="101">
        <v>201254</v>
      </c>
      <c r="R22" s="101">
        <v>202470</v>
      </c>
      <c r="S22" s="101">
        <v>199552</v>
      </c>
      <c r="T22" s="101">
        <v>195432</v>
      </c>
      <c r="U22" s="101">
        <v>187450</v>
      </c>
      <c r="V22" s="101">
        <v>203913</v>
      </c>
      <c r="W22" s="101">
        <v>193074</v>
      </c>
      <c r="X22" s="101">
        <v>204267</v>
      </c>
      <c r="Y22" s="101">
        <v>194801</v>
      </c>
      <c r="Z22" s="101">
        <v>199077</v>
      </c>
      <c r="AA22" s="101">
        <v>201468</v>
      </c>
      <c r="AB22" s="101">
        <v>196666</v>
      </c>
      <c r="AC22" s="101">
        <v>194859</v>
      </c>
      <c r="AD22" s="101">
        <v>207747</v>
      </c>
      <c r="AE22" s="101">
        <v>204495</v>
      </c>
      <c r="AF22" s="101">
        <v>204167</v>
      </c>
      <c r="AG22" s="101">
        <v>199682</v>
      </c>
      <c r="AH22" s="101">
        <v>201032</v>
      </c>
      <c r="AI22" s="101"/>
      <c r="AJ22" s="150">
        <f t="shared" si="0"/>
        <v>197537.56666666668</v>
      </c>
    </row>
    <row r="23" spans="1:36" s="92" customFormat="1" ht="14.45" customHeight="1" x14ac:dyDescent="0.25">
      <c r="A23" s="101" t="s">
        <v>0</v>
      </c>
      <c r="B23" s="101" t="s">
        <v>17</v>
      </c>
      <c r="C23" s="101" t="s">
        <v>0</v>
      </c>
      <c r="D23" s="101" t="s">
        <v>17</v>
      </c>
      <c r="E23" s="101">
        <v>316167</v>
      </c>
      <c r="F23" s="101">
        <v>297627</v>
      </c>
      <c r="G23" s="101">
        <v>317076</v>
      </c>
      <c r="H23" s="101">
        <v>299484</v>
      </c>
      <c r="I23" s="101">
        <v>320397</v>
      </c>
      <c r="J23" s="101">
        <v>310285</v>
      </c>
      <c r="K23" s="101">
        <v>318995</v>
      </c>
      <c r="L23" s="101">
        <v>320438</v>
      </c>
      <c r="M23" s="101">
        <v>327748</v>
      </c>
      <c r="N23" s="101">
        <v>309404</v>
      </c>
      <c r="O23" s="101">
        <v>331068</v>
      </c>
      <c r="P23" s="101">
        <v>325933</v>
      </c>
      <c r="Q23" s="101">
        <v>313711</v>
      </c>
      <c r="R23" s="101">
        <v>319072</v>
      </c>
      <c r="S23" s="101">
        <v>310199</v>
      </c>
      <c r="T23" s="101">
        <v>314604</v>
      </c>
      <c r="U23" s="101">
        <v>292488</v>
      </c>
      <c r="V23" s="101">
        <v>346738</v>
      </c>
      <c r="W23" s="101">
        <v>309453</v>
      </c>
      <c r="X23" s="101">
        <v>327595</v>
      </c>
      <c r="Y23" s="101">
        <v>327397</v>
      </c>
      <c r="Z23" s="101">
        <v>331374</v>
      </c>
      <c r="AA23" s="101">
        <v>334440</v>
      </c>
      <c r="AB23" s="101">
        <v>327589</v>
      </c>
      <c r="AC23" s="101">
        <v>317342</v>
      </c>
      <c r="AD23" s="101">
        <v>323772</v>
      </c>
      <c r="AE23" s="101">
        <v>341778</v>
      </c>
      <c r="AF23" s="101">
        <v>323068</v>
      </c>
      <c r="AG23" s="101">
        <v>326128</v>
      </c>
      <c r="AH23" s="101">
        <v>324204</v>
      </c>
      <c r="AI23" s="101"/>
      <c r="AJ23" s="150">
        <f t="shared" si="0"/>
        <v>320185.8</v>
      </c>
    </row>
    <row r="24" spans="1:36" s="92" customFormat="1" ht="14.45" customHeight="1" x14ac:dyDescent="0.25">
      <c r="A24" s="101" t="s">
        <v>2</v>
      </c>
      <c r="B24" s="101" t="s">
        <v>120</v>
      </c>
      <c r="C24" s="101" t="s">
        <v>2</v>
      </c>
      <c r="D24" s="101" t="s">
        <v>120</v>
      </c>
      <c r="E24" s="101">
        <v>8665</v>
      </c>
      <c r="F24" s="101">
        <v>8084</v>
      </c>
      <c r="G24" s="101">
        <v>8392</v>
      </c>
      <c r="H24" s="101">
        <v>8344</v>
      </c>
      <c r="I24" s="101">
        <v>8894</v>
      </c>
      <c r="J24" s="101">
        <v>8206</v>
      </c>
      <c r="K24" s="101">
        <v>8677</v>
      </c>
      <c r="L24" s="101">
        <v>8870</v>
      </c>
      <c r="M24" s="101">
        <v>8203</v>
      </c>
      <c r="N24" s="101">
        <v>8389</v>
      </c>
      <c r="O24" s="101">
        <v>9015</v>
      </c>
      <c r="P24" s="101">
        <v>8937</v>
      </c>
      <c r="Q24" s="101">
        <v>8714</v>
      </c>
      <c r="R24" s="101">
        <v>8934</v>
      </c>
      <c r="S24" s="101">
        <v>9195</v>
      </c>
      <c r="T24" s="101">
        <v>7799</v>
      </c>
      <c r="U24" s="101">
        <v>7613</v>
      </c>
      <c r="V24" s="101">
        <v>10354</v>
      </c>
      <c r="W24" s="101">
        <v>9261</v>
      </c>
      <c r="X24" s="101">
        <v>9404</v>
      </c>
      <c r="Y24" s="101">
        <v>8944</v>
      </c>
      <c r="Z24" s="101">
        <v>9561</v>
      </c>
      <c r="AA24" s="101">
        <v>9174</v>
      </c>
      <c r="AB24" s="101">
        <v>9490</v>
      </c>
      <c r="AC24" s="101">
        <v>8935</v>
      </c>
      <c r="AD24" s="101">
        <v>10048</v>
      </c>
      <c r="AE24" s="101">
        <v>9767</v>
      </c>
      <c r="AF24" s="101">
        <v>10127</v>
      </c>
      <c r="AG24" s="101">
        <v>10288</v>
      </c>
      <c r="AH24" s="101">
        <v>10496</v>
      </c>
      <c r="AI24" s="101"/>
      <c r="AJ24" s="150">
        <f t="shared" si="0"/>
        <v>9026</v>
      </c>
    </row>
    <row r="25" spans="1:36" s="92" customFormat="1" ht="14.45" customHeight="1" x14ac:dyDescent="0.25">
      <c r="A25" s="101" t="s">
        <v>202</v>
      </c>
      <c r="B25" s="101" t="s">
        <v>235</v>
      </c>
      <c r="C25" s="101" t="s">
        <v>202</v>
      </c>
      <c r="D25" s="101" t="s">
        <v>235</v>
      </c>
      <c r="E25" s="101">
        <v>45427</v>
      </c>
      <c r="F25" s="101">
        <v>41519</v>
      </c>
      <c r="G25" s="101">
        <v>43841</v>
      </c>
      <c r="H25" s="101">
        <v>43341</v>
      </c>
      <c r="I25" s="101">
        <v>45411</v>
      </c>
      <c r="J25" s="101">
        <v>43543</v>
      </c>
      <c r="K25" s="101">
        <v>44755</v>
      </c>
      <c r="L25" s="101">
        <v>44742</v>
      </c>
      <c r="M25" s="101">
        <v>43189</v>
      </c>
      <c r="N25" s="101">
        <v>43350</v>
      </c>
      <c r="O25" s="101">
        <v>45597</v>
      </c>
      <c r="P25" s="101">
        <v>42468</v>
      </c>
      <c r="Q25" s="101">
        <v>38396</v>
      </c>
      <c r="R25" s="101">
        <v>38030</v>
      </c>
      <c r="S25" s="101">
        <v>35985</v>
      </c>
      <c r="T25" s="101">
        <v>35404</v>
      </c>
      <c r="U25" s="101">
        <v>36862</v>
      </c>
      <c r="V25" s="101">
        <v>48572</v>
      </c>
      <c r="W25" s="101">
        <v>43336</v>
      </c>
      <c r="X25" s="101">
        <v>45809</v>
      </c>
      <c r="Y25" s="101">
        <v>44716</v>
      </c>
      <c r="Z25" s="101">
        <v>45146</v>
      </c>
      <c r="AA25" s="101">
        <v>45109</v>
      </c>
      <c r="AB25" s="101">
        <v>44795</v>
      </c>
      <c r="AC25" s="101">
        <v>43808</v>
      </c>
      <c r="AD25" s="101">
        <v>45203</v>
      </c>
      <c r="AE25" s="101">
        <v>43653</v>
      </c>
      <c r="AF25" s="101">
        <v>41416</v>
      </c>
      <c r="AG25" s="101">
        <v>40134</v>
      </c>
      <c r="AH25" s="101">
        <v>38534</v>
      </c>
      <c r="AI25" s="101"/>
      <c r="AJ25" s="150">
        <f t="shared" si="0"/>
        <v>42736.366666666669</v>
      </c>
    </row>
    <row r="26" spans="1:36" s="92" customFormat="1" ht="14.45" customHeight="1" x14ac:dyDescent="0.25">
      <c r="A26" s="101" t="s">
        <v>183</v>
      </c>
      <c r="B26" s="101" t="s">
        <v>236</v>
      </c>
      <c r="C26" s="101" t="s">
        <v>183</v>
      </c>
      <c r="D26" s="101" t="s">
        <v>236</v>
      </c>
      <c r="E26" s="101">
        <v>24912</v>
      </c>
      <c r="F26" s="101">
        <v>24701</v>
      </c>
      <c r="G26" s="101">
        <v>26326</v>
      </c>
      <c r="H26" s="101">
        <v>24457</v>
      </c>
      <c r="I26" s="101">
        <v>26114</v>
      </c>
      <c r="J26" s="101">
        <v>24332</v>
      </c>
      <c r="K26" s="101">
        <v>25372</v>
      </c>
      <c r="L26" s="101">
        <v>25209</v>
      </c>
      <c r="M26" s="101">
        <v>24086</v>
      </c>
      <c r="N26" s="101">
        <v>22750</v>
      </c>
      <c r="O26" s="101">
        <v>23644</v>
      </c>
      <c r="P26" s="101">
        <v>21228</v>
      </c>
      <c r="Q26" s="101">
        <v>16756</v>
      </c>
      <c r="R26" s="101">
        <v>14467</v>
      </c>
      <c r="S26" s="101">
        <v>12946</v>
      </c>
      <c r="T26" s="101">
        <v>22197</v>
      </c>
      <c r="U26" s="101">
        <v>23043</v>
      </c>
      <c r="V26" s="101">
        <v>24527</v>
      </c>
      <c r="W26" s="101">
        <v>24923</v>
      </c>
      <c r="X26" s="101">
        <v>25603</v>
      </c>
      <c r="Y26" s="101">
        <v>24733</v>
      </c>
      <c r="Z26" s="101">
        <v>25559</v>
      </c>
      <c r="AA26" s="101">
        <v>25287</v>
      </c>
      <c r="AB26" s="101">
        <v>24434</v>
      </c>
      <c r="AC26" s="101">
        <v>23637</v>
      </c>
      <c r="AD26" s="101">
        <v>23143</v>
      </c>
      <c r="AE26" s="101">
        <v>21166</v>
      </c>
      <c r="AF26" s="101">
        <v>17184</v>
      </c>
      <c r="AG26" s="101">
        <v>14694</v>
      </c>
      <c r="AH26" s="101">
        <v>13143</v>
      </c>
      <c r="AI26" s="101"/>
      <c r="AJ26" s="150">
        <f t="shared" si="0"/>
        <v>22352.433333333334</v>
      </c>
    </row>
    <row r="27" spans="1:36" s="92" customFormat="1" ht="14.45" customHeight="1" x14ac:dyDescent="0.25">
      <c r="A27" s="101" t="s">
        <v>3</v>
      </c>
      <c r="B27" s="101" t="s">
        <v>121</v>
      </c>
      <c r="C27" s="101" t="s">
        <v>3</v>
      </c>
      <c r="D27" s="101" t="s">
        <v>121</v>
      </c>
      <c r="E27" s="101">
        <v>24161</v>
      </c>
      <c r="F27" s="101">
        <v>23310</v>
      </c>
      <c r="G27" s="101">
        <v>25008</v>
      </c>
      <c r="H27" s="101">
        <v>23647</v>
      </c>
      <c r="I27" s="101">
        <v>25086</v>
      </c>
      <c r="J27" s="101">
        <v>23871</v>
      </c>
      <c r="K27" s="101">
        <v>24886</v>
      </c>
      <c r="L27" s="101">
        <v>24766</v>
      </c>
      <c r="M27" s="101">
        <v>24104</v>
      </c>
      <c r="N27" s="101">
        <v>23685</v>
      </c>
      <c r="O27" s="101">
        <v>24931</v>
      </c>
      <c r="P27" s="101">
        <v>23271</v>
      </c>
      <c r="Q27" s="101">
        <v>21124</v>
      </c>
      <c r="R27" s="101">
        <v>19168</v>
      </c>
      <c r="S27" s="101">
        <v>17835</v>
      </c>
      <c r="T27" s="101">
        <v>24516</v>
      </c>
      <c r="U27" s="101">
        <v>23534</v>
      </c>
      <c r="V27" s="101">
        <v>25612</v>
      </c>
      <c r="W27" s="101">
        <v>24561</v>
      </c>
      <c r="X27" s="101">
        <v>25964</v>
      </c>
      <c r="Y27" s="101">
        <v>25174</v>
      </c>
      <c r="Z27" s="101">
        <v>25820</v>
      </c>
      <c r="AA27" s="101">
        <v>25530</v>
      </c>
      <c r="AB27" s="101">
        <v>24854</v>
      </c>
      <c r="AC27" s="101">
        <v>25053</v>
      </c>
      <c r="AD27" s="101">
        <v>25563</v>
      </c>
      <c r="AE27" s="101">
        <v>24651</v>
      </c>
      <c r="AF27" s="101">
        <v>21803</v>
      </c>
      <c r="AG27" s="101">
        <v>20710</v>
      </c>
      <c r="AH27" s="101">
        <v>19390</v>
      </c>
      <c r="AI27" s="101"/>
      <c r="AJ27" s="150">
        <f t="shared" si="0"/>
        <v>23719.599999999999</v>
      </c>
    </row>
    <row r="28" spans="1:36" s="92" customFormat="1" ht="14.45" customHeight="1" x14ac:dyDescent="0.25">
      <c r="A28" s="101" t="s">
        <v>205</v>
      </c>
      <c r="B28" s="101" t="s">
        <v>237</v>
      </c>
      <c r="C28" s="101" t="s">
        <v>205</v>
      </c>
      <c r="D28" s="101" t="s">
        <v>237</v>
      </c>
      <c r="E28" s="101">
        <v>53851</v>
      </c>
      <c r="F28" s="101">
        <v>50586</v>
      </c>
      <c r="G28" s="101">
        <v>53767</v>
      </c>
      <c r="H28" s="101">
        <v>52949</v>
      </c>
      <c r="I28" s="101">
        <v>54288</v>
      </c>
      <c r="J28" s="101">
        <v>52210</v>
      </c>
      <c r="K28" s="101">
        <v>54033</v>
      </c>
      <c r="L28" s="101">
        <v>54290</v>
      </c>
      <c r="M28" s="101">
        <v>52848</v>
      </c>
      <c r="N28" s="101">
        <v>52954</v>
      </c>
      <c r="O28" s="101">
        <v>56908</v>
      </c>
      <c r="P28" s="101">
        <v>55724</v>
      </c>
      <c r="Q28" s="101">
        <v>53862</v>
      </c>
      <c r="R28" s="101">
        <v>54788</v>
      </c>
      <c r="S28" s="101">
        <v>52099</v>
      </c>
      <c r="T28" s="101">
        <v>54827</v>
      </c>
      <c r="U28" s="101">
        <v>52504</v>
      </c>
      <c r="V28" s="101">
        <v>61578</v>
      </c>
      <c r="W28" s="101">
        <v>57053</v>
      </c>
      <c r="X28" s="101">
        <v>58404</v>
      </c>
      <c r="Y28" s="101">
        <v>57696</v>
      </c>
      <c r="Z28" s="101">
        <v>59963</v>
      </c>
      <c r="AA28" s="101">
        <v>59761</v>
      </c>
      <c r="AB28" s="101">
        <v>58500</v>
      </c>
      <c r="AC28" s="101">
        <v>57530</v>
      </c>
      <c r="AD28" s="101">
        <v>61102</v>
      </c>
      <c r="AE28" s="101">
        <v>59769</v>
      </c>
      <c r="AF28" s="101">
        <v>59910</v>
      </c>
      <c r="AG28" s="101">
        <v>59795</v>
      </c>
      <c r="AH28" s="101">
        <v>57835</v>
      </c>
      <c r="AI28" s="101"/>
      <c r="AJ28" s="150">
        <f t="shared" si="0"/>
        <v>56046.133333333331</v>
      </c>
    </row>
    <row r="29" spans="1:36" s="92" customFormat="1" ht="14.45" customHeight="1" x14ac:dyDescent="0.25">
      <c r="A29" s="101" t="s">
        <v>201</v>
      </c>
      <c r="B29" s="101" t="s">
        <v>238</v>
      </c>
      <c r="C29" s="101" t="s">
        <v>201</v>
      </c>
      <c r="D29" s="101" t="s">
        <v>238</v>
      </c>
      <c r="E29" s="101">
        <v>8865</v>
      </c>
      <c r="F29" s="101">
        <v>8434</v>
      </c>
      <c r="G29" s="101">
        <v>8861</v>
      </c>
      <c r="H29" s="101">
        <v>8805</v>
      </c>
      <c r="I29" s="101">
        <v>9153</v>
      </c>
      <c r="J29" s="101">
        <v>8910</v>
      </c>
      <c r="K29" s="101">
        <v>8956</v>
      </c>
      <c r="L29" s="101">
        <v>9022</v>
      </c>
      <c r="M29" s="101">
        <v>9138</v>
      </c>
      <c r="N29" s="101">
        <v>9219</v>
      </c>
      <c r="O29" s="101">
        <v>9525</v>
      </c>
      <c r="P29" s="101">
        <v>9035</v>
      </c>
      <c r="Q29" s="101">
        <v>8761</v>
      </c>
      <c r="R29" s="101">
        <v>8925</v>
      </c>
      <c r="S29" s="101">
        <v>8890</v>
      </c>
      <c r="T29" s="101">
        <v>8035</v>
      </c>
      <c r="U29" s="101">
        <v>7891</v>
      </c>
      <c r="V29" s="101">
        <v>10307</v>
      </c>
      <c r="W29" s="101">
        <v>9162</v>
      </c>
      <c r="X29" s="101">
        <v>9885</v>
      </c>
      <c r="Y29" s="101">
        <v>9199</v>
      </c>
      <c r="Z29" s="101">
        <v>9318</v>
      </c>
      <c r="AA29" s="101">
        <v>9254</v>
      </c>
      <c r="AB29" s="101">
        <v>9339</v>
      </c>
      <c r="AC29" s="101">
        <v>9317</v>
      </c>
      <c r="AD29" s="101">
        <v>9675</v>
      </c>
      <c r="AE29" s="101">
        <v>9586</v>
      </c>
      <c r="AF29" s="101">
        <v>9380</v>
      </c>
      <c r="AG29" s="101">
        <v>9448</v>
      </c>
      <c r="AH29" s="101">
        <v>9132</v>
      </c>
      <c r="AI29" s="101"/>
      <c r="AJ29" s="150">
        <f t="shared" si="0"/>
        <v>9114.2333333333336</v>
      </c>
    </row>
    <row r="30" spans="1:36" s="92" customFormat="1" ht="14.45" customHeight="1" x14ac:dyDescent="0.25">
      <c r="A30" s="101" t="s">
        <v>207</v>
      </c>
      <c r="B30" s="101" t="s">
        <v>239</v>
      </c>
      <c r="C30" s="101" t="s">
        <v>207</v>
      </c>
      <c r="D30" s="101" t="s">
        <v>239</v>
      </c>
      <c r="E30" s="101">
        <v>12312</v>
      </c>
      <c r="F30" s="101">
        <v>10853</v>
      </c>
      <c r="G30" s="101">
        <v>11141</v>
      </c>
      <c r="H30" s="101">
        <v>10926</v>
      </c>
      <c r="I30" s="101">
        <v>11361</v>
      </c>
      <c r="J30" s="101">
        <v>10860</v>
      </c>
      <c r="K30" s="101">
        <v>11217</v>
      </c>
      <c r="L30" s="101">
        <v>10966</v>
      </c>
      <c r="M30" s="101">
        <v>10522</v>
      </c>
      <c r="N30" s="101">
        <v>10435</v>
      </c>
      <c r="O30" s="101">
        <v>11198</v>
      </c>
      <c r="P30" s="101">
        <v>10417</v>
      </c>
      <c r="Q30" s="101">
        <v>9875</v>
      </c>
      <c r="R30" s="101">
        <v>10487</v>
      </c>
      <c r="S30" s="101">
        <v>10795</v>
      </c>
      <c r="T30" s="101">
        <v>5727</v>
      </c>
      <c r="U30" s="101">
        <v>5815</v>
      </c>
      <c r="V30" s="101">
        <v>10345</v>
      </c>
      <c r="W30" s="101">
        <v>8718</v>
      </c>
      <c r="X30" s="101">
        <v>8314</v>
      </c>
      <c r="Y30" s="101">
        <v>8651</v>
      </c>
      <c r="Z30" s="101">
        <v>8371</v>
      </c>
      <c r="AA30" s="101">
        <v>8557</v>
      </c>
      <c r="AB30" s="101">
        <v>8393</v>
      </c>
      <c r="AC30" s="101">
        <v>8244</v>
      </c>
      <c r="AD30" s="101">
        <v>7109</v>
      </c>
      <c r="AE30" s="101">
        <v>8941</v>
      </c>
      <c r="AF30" s="101">
        <v>8311</v>
      </c>
      <c r="AG30" s="101">
        <v>10303</v>
      </c>
      <c r="AH30" s="101">
        <v>10551</v>
      </c>
      <c r="AI30" s="101"/>
      <c r="AJ30" s="150">
        <f t="shared" si="0"/>
        <v>9657.1666666666661</v>
      </c>
    </row>
    <row r="31" spans="1:36" s="92" customFormat="1" ht="14.45" customHeight="1" x14ac:dyDescent="0.25">
      <c r="A31" s="101" t="s">
        <v>50</v>
      </c>
      <c r="B31" s="101" t="s">
        <v>240</v>
      </c>
      <c r="C31" s="101" t="s">
        <v>50</v>
      </c>
      <c r="D31" s="101" t="s">
        <v>240</v>
      </c>
      <c r="E31" s="101">
        <v>37543</v>
      </c>
      <c r="F31" s="101">
        <v>36216</v>
      </c>
      <c r="G31" s="101">
        <v>38331</v>
      </c>
      <c r="H31" s="101">
        <v>36130</v>
      </c>
      <c r="I31" s="101">
        <v>38421</v>
      </c>
      <c r="J31" s="101">
        <v>35700</v>
      </c>
      <c r="K31" s="101">
        <v>38165</v>
      </c>
      <c r="L31" s="101">
        <v>37211</v>
      </c>
      <c r="M31" s="101">
        <v>36299</v>
      </c>
      <c r="N31" s="101">
        <v>34476</v>
      </c>
      <c r="O31" s="101">
        <v>36751</v>
      </c>
      <c r="P31" s="101">
        <v>33903</v>
      </c>
      <c r="Q31" s="101">
        <v>31410</v>
      </c>
      <c r="R31" s="101">
        <v>28914</v>
      </c>
      <c r="S31" s="101">
        <v>26835</v>
      </c>
      <c r="T31" s="101">
        <v>36601</v>
      </c>
      <c r="U31" s="101">
        <v>36757</v>
      </c>
      <c r="V31" s="101">
        <v>39365</v>
      </c>
      <c r="W31" s="101">
        <v>39761</v>
      </c>
      <c r="X31" s="101">
        <v>41295</v>
      </c>
      <c r="Y31" s="101">
        <v>39014</v>
      </c>
      <c r="Z31" s="101">
        <v>40456</v>
      </c>
      <c r="AA31" s="101">
        <v>40601</v>
      </c>
      <c r="AB31" s="101">
        <v>39673</v>
      </c>
      <c r="AC31" s="101">
        <v>37707</v>
      </c>
      <c r="AD31" s="101">
        <v>39744</v>
      </c>
      <c r="AE31" s="101">
        <v>38033</v>
      </c>
      <c r="AF31" s="101">
        <v>35288</v>
      </c>
      <c r="AG31" s="101">
        <v>32573</v>
      </c>
      <c r="AH31" s="101">
        <v>30618</v>
      </c>
      <c r="AI31" s="101"/>
      <c r="AJ31" s="150">
        <f t="shared" si="0"/>
        <v>36459.699999999997</v>
      </c>
    </row>
    <row r="32" spans="1:36" s="92" customFormat="1" ht="14.45" customHeight="1" x14ac:dyDescent="0.25">
      <c r="A32" s="101" t="s">
        <v>152</v>
      </c>
      <c r="B32" s="101" t="s">
        <v>241</v>
      </c>
      <c r="C32" s="101" t="s">
        <v>152</v>
      </c>
      <c r="D32" s="101" t="s">
        <v>241</v>
      </c>
      <c r="E32" s="101">
        <v>872</v>
      </c>
      <c r="F32" s="101">
        <v>901</v>
      </c>
      <c r="G32" s="101">
        <v>929</v>
      </c>
      <c r="H32" s="101">
        <v>833</v>
      </c>
      <c r="I32" s="101">
        <v>993</v>
      </c>
      <c r="J32" s="101">
        <v>881</v>
      </c>
      <c r="K32" s="101">
        <v>907</v>
      </c>
      <c r="L32" s="101">
        <v>1007</v>
      </c>
      <c r="M32" s="101">
        <v>941</v>
      </c>
      <c r="N32" s="101">
        <v>950</v>
      </c>
      <c r="O32" s="101">
        <v>968</v>
      </c>
      <c r="P32" s="101">
        <v>927</v>
      </c>
      <c r="Q32" s="101">
        <v>817</v>
      </c>
      <c r="R32" s="101">
        <v>806</v>
      </c>
      <c r="S32" s="101">
        <v>829</v>
      </c>
      <c r="T32" s="101">
        <v>818</v>
      </c>
      <c r="U32" s="101">
        <v>805</v>
      </c>
      <c r="V32" s="101">
        <v>974</v>
      </c>
      <c r="W32" s="101">
        <v>906</v>
      </c>
      <c r="X32" s="101">
        <v>1045</v>
      </c>
      <c r="Y32" s="101">
        <v>995</v>
      </c>
      <c r="Z32" s="101">
        <v>1032</v>
      </c>
      <c r="AA32" s="101">
        <v>976</v>
      </c>
      <c r="AB32" s="101">
        <v>1046</v>
      </c>
      <c r="AC32" s="101">
        <v>1006</v>
      </c>
      <c r="AD32" s="101">
        <v>977</v>
      </c>
      <c r="AE32" s="101">
        <v>943</v>
      </c>
      <c r="AF32" s="101">
        <v>873</v>
      </c>
      <c r="AG32" s="101">
        <v>754</v>
      </c>
      <c r="AH32" s="101">
        <v>803</v>
      </c>
      <c r="AI32" s="101"/>
      <c r="AJ32" s="150">
        <f t="shared" si="0"/>
        <v>917.13333333333333</v>
      </c>
    </row>
    <row r="33" spans="1:36" s="92" customFormat="1" ht="14.45" customHeight="1" x14ac:dyDescent="0.25">
      <c r="A33" s="101" t="s">
        <v>195</v>
      </c>
      <c r="B33" s="101" t="s">
        <v>242</v>
      </c>
      <c r="C33" s="101" t="s">
        <v>195</v>
      </c>
      <c r="D33" s="101" t="s">
        <v>242</v>
      </c>
      <c r="E33" s="101">
        <v>87961</v>
      </c>
      <c r="F33" s="101">
        <v>82916</v>
      </c>
      <c r="G33" s="101">
        <v>89369</v>
      </c>
      <c r="H33" s="101">
        <v>84990</v>
      </c>
      <c r="I33" s="101">
        <v>89708</v>
      </c>
      <c r="J33" s="101">
        <v>85378</v>
      </c>
      <c r="K33" s="101">
        <v>88852</v>
      </c>
      <c r="L33" s="101">
        <v>88541</v>
      </c>
      <c r="M33" s="101">
        <v>86458</v>
      </c>
      <c r="N33" s="101">
        <v>84583</v>
      </c>
      <c r="O33" s="101">
        <v>88012</v>
      </c>
      <c r="P33" s="101">
        <v>83677</v>
      </c>
      <c r="Q33" s="101">
        <v>74376</v>
      </c>
      <c r="R33" s="101">
        <v>68924</v>
      </c>
      <c r="S33" s="101">
        <v>65070</v>
      </c>
      <c r="T33" s="101">
        <v>87615</v>
      </c>
      <c r="U33" s="101">
        <v>84137</v>
      </c>
      <c r="V33" s="101">
        <v>91042</v>
      </c>
      <c r="W33" s="101">
        <v>86539</v>
      </c>
      <c r="X33" s="101">
        <v>91039</v>
      </c>
      <c r="Y33" s="101">
        <v>86572</v>
      </c>
      <c r="Z33" s="101">
        <v>89443</v>
      </c>
      <c r="AA33" s="101">
        <v>89693</v>
      </c>
      <c r="AB33" s="101">
        <v>87625</v>
      </c>
      <c r="AC33" s="101">
        <v>84599</v>
      </c>
      <c r="AD33" s="101">
        <v>89748</v>
      </c>
      <c r="AE33" s="101">
        <v>82746</v>
      </c>
      <c r="AF33" s="101">
        <v>76198</v>
      </c>
      <c r="AG33" s="101">
        <v>70084</v>
      </c>
      <c r="AH33" s="101">
        <v>66525</v>
      </c>
      <c r="AI33" s="101"/>
      <c r="AJ33" s="150">
        <f t="shared" si="0"/>
        <v>83747.333333333328</v>
      </c>
    </row>
    <row r="34" spans="1:36" s="92" customFormat="1" ht="14.45" customHeight="1" x14ac:dyDescent="0.25">
      <c r="A34" s="101" t="s">
        <v>178</v>
      </c>
      <c r="B34" s="101" t="s">
        <v>243</v>
      </c>
      <c r="C34" s="101" t="s">
        <v>178</v>
      </c>
      <c r="D34" s="101" t="s">
        <v>243</v>
      </c>
      <c r="E34" s="101">
        <v>17705</v>
      </c>
      <c r="F34" s="101">
        <v>17031</v>
      </c>
      <c r="G34" s="101">
        <v>18496</v>
      </c>
      <c r="H34" s="101">
        <v>17925</v>
      </c>
      <c r="I34" s="101">
        <v>18215</v>
      </c>
      <c r="J34" s="101">
        <v>17823</v>
      </c>
      <c r="K34" s="101">
        <v>18765</v>
      </c>
      <c r="L34" s="101">
        <v>19224</v>
      </c>
      <c r="M34" s="101">
        <v>18022</v>
      </c>
      <c r="N34" s="101">
        <v>17247</v>
      </c>
      <c r="O34" s="101">
        <v>18008</v>
      </c>
      <c r="P34" s="101">
        <v>16920</v>
      </c>
      <c r="Q34" s="101">
        <v>14271</v>
      </c>
      <c r="R34" s="101">
        <v>12837</v>
      </c>
      <c r="S34" s="101">
        <v>11901</v>
      </c>
      <c r="T34" s="101">
        <v>18300</v>
      </c>
      <c r="U34" s="101">
        <v>17538</v>
      </c>
      <c r="V34" s="101">
        <v>18606</v>
      </c>
      <c r="W34" s="101">
        <v>18142</v>
      </c>
      <c r="X34" s="101">
        <v>19468</v>
      </c>
      <c r="Y34" s="101">
        <v>18185</v>
      </c>
      <c r="Z34" s="101">
        <v>18702</v>
      </c>
      <c r="AA34" s="101">
        <v>18434</v>
      </c>
      <c r="AB34" s="101">
        <v>18014</v>
      </c>
      <c r="AC34" s="101">
        <v>17674</v>
      </c>
      <c r="AD34" s="101">
        <v>18053</v>
      </c>
      <c r="AE34" s="101">
        <v>16861</v>
      </c>
      <c r="AF34" s="101">
        <v>14606</v>
      </c>
      <c r="AG34" s="101">
        <v>13130</v>
      </c>
      <c r="AH34" s="101">
        <v>11928</v>
      </c>
      <c r="AI34" s="101"/>
      <c r="AJ34" s="150">
        <f t="shared" si="0"/>
        <v>17067.7</v>
      </c>
    </row>
    <row r="35" spans="1:36" s="92" customFormat="1" ht="14.45" customHeight="1" x14ac:dyDescent="0.25">
      <c r="A35" s="101" t="s">
        <v>156</v>
      </c>
      <c r="B35" s="101" t="s">
        <v>279</v>
      </c>
      <c r="C35" s="101" t="s">
        <v>156</v>
      </c>
      <c r="D35" s="101" t="s">
        <v>279</v>
      </c>
      <c r="E35" s="101">
        <v>12030</v>
      </c>
      <c r="F35" s="101">
        <v>11086</v>
      </c>
      <c r="G35" s="101">
        <v>12158</v>
      </c>
      <c r="H35" s="101">
        <v>11900</v>
      </c>
      <c r="I35" s="101">
        <v>11667</v>
      </c>
      <c r="J35" s="101">
        <v>11270</v>
      </c>
      <c r="K35" s="101">
        <v>11717</v>
      </c>
      <c r="L35" s="101">
        <v>12174</v>
      </c>
      <c r="M35" s="101">
        <v>11283</v>
      </c>
      <c r="N35" s="101">
        <v>11482</v>
      </c>
      <c r="O35" s="101">
        <v>10700</v>
      </c>
      <c r="P35" s="101">
        <v>9708</v>
      </c>
      <c r="Q35" s="101">
        <v>8623</v>
      </c>
      <c r="R35" s="101">
        <v>8222</v>
      </c>
      <c r="S35" s="101">
        <v>7695</v>
      </c>
      <c r="T35" s="101">
        <v>10942</v>
      </c>
      <c r="U35" s="101">
        <v>10878</v>
      </c>
      <c r="V35" s="101">
        <v>11974</v>
      </c>
      <c r="W35" s="101">
        <v>11772</v>
      </c>
      <c r="X35" s="101">
        <v>11795</v>
      </c>
      <c r="Y35" s="101">
        <v>11478</v>
      </c>
      <c r="Z35" s="101">
        <v>11898</v>
      </c>
      <c r="AA35" s="101">
        <v>11593</v>
      </c>
      <c r="AB35" s="101">
        <v>11205</v>
      </c>
      <c r="AC35" s="101">
        <v>11073</v>
      </c>
      <c r="AD35" s="101">
        <v>10658</v>
      </c>
      <c r="AE35" s="101">
        <v>9873</v>
      </c>
      <c r="AF35" s="101">
        <v>8779</v>
      </c>
      <c r="AG35" s="101">
        <v>8186</v>
      </c>
      <c r="AH35" s="101">
        <v>7659</v>
      </c>
      <c r="AI35" s="101"/>
      <c r="AJ35" s="150">
        <f t="shared" si="0"/>
        <v>10715.933333333332</v>
      </c>
    </row>
    <row r="36" spans="1:36" s="92" customFormat="1" ht="14.45" customHeight="1" x14ac:dyDescent="0.25">
      <c r="A36" s="101" t="s">
        <v>245</v>
      </c>
      <c r="B36" s="101" t="s">
        <v>246</v>
      </c>
      <c r="C36" s="101" t="s">
        <v>245</v>
      </c>
      <c r="D36" s="101" t="s">
        <v>246</v>
      </c>
      <c r="E36" s="101">
        <v>121880</v>
      </c>
      <c r="F36" s="101">
        <v>113105</v>
      </c>
      <c r="G36" s="101">
        <v>124444</v>
      </c>
      <c r="H36" s="101">
        <v>119343</v>
      </c>
      <c r="I36" s="101">
        <v>120805</v>
      </c>
      <c r="J36" s="101">
        <v>119075</v>
      </c>
      <c r="K36" s="101">
        <v>122425</v>
      </c>
      <c r="L36" s="101">
        <v>121699</v>
      </c>
      <c r="M36" s="101">
        <v>119814</v>
      </c>
      <c r="N36" s="101">
        <v>117494</v>
      </c>
      <c r="O36" s="101">
        <v>124632</v>
      </c>
      <c r="P36" s="101">
        <v>116877</v>
      </c>
      <c r="Q36" s="101">
        <v>108110</v>
      </c>
      <c r="R36" s="101">
        <v>100591</v>
      </c>
      <c r="S36" s="101">
        <v>95315</v>
      </c>
      <c r="T36" s="101">
        <v>113946</v>
      </c>
      <c r="U36" s="101">
        <v>114794</v>
      </c>
      <c r="V36" s="101">
        <v>123427</v>
      </c>
      <c r="W36" s="101">
        <v>122308</v>
      </c>
      <c r="X36" s="101">
        <v>126396</v>
      </c>
      <c r="Y36" s="101">
        <v>122027</v>
      </c>
      <c r="Z36" s="101">
        <v>124911</v>
      </c>
      <c r="AA36" s="101">
        <v>120977</v>
      </c>
      <c r="AB36" s="101">
        <v>120983</v>
      </c>
      <c r="AC36" s="101">
        <v>121938</v>
      </c>
      <c r="AD36" s="101">
        <v>127016</v>
      </c>
      <c r="AE36" s="101">
        <v>125275</v>
      </c>
      <c r="AF36" s="101">
        <v>118357</v>
      </c>
      <c r="AG36" s="101">
        <v>109523</v>
      </c>
      <c r="AH36" s="101">
        <v>104419</v>
      </c>
      <c r="AI36" s="101"/>
      <c r="AJ36" s="150">
        <f t="shared" si="0"/>
        <v>118063.53333333334</v>
      </c>
    </row>
    <row r="37" spans="1:36" s="92" customFormat="1" ht="14.45" customHeight="1" x14ac:dyDescent="0.25">
      <c r="A37" s="101" t="s">
        <v>12</v>
      </c>
      <c r="B37" s="101" t="s">
        <v>247</v>
      </c>
      <c r="C37" s="101" t="s">
        <v>12</v>
      </c>
      <c r="D37" s="101" t="s">
        <v>247</v>
      </c>
      <c r="E37" s="101">
        <v>10767</v>
      </c>
      <c r="F37" s="101">
        <v>10394</v>
      </c>
      <c r="G37" s="101">
        <v>11012</v>
      </c>
      <c r="H37" s="101">
        <v>10704</v>
      </c>
      <c r="I37" s="101">
        <v>11286</v>
      </c>
      <c r="J37" s="101">
        <v>10722</v>
      </c>
      <c r="K37" s="101">
        <v>11231</v>
      </c>
      <c r="L37" s="101">
        <v>11157</v>
      </c>
      <c r="M37" s="101">
        <v>10963</v>
      </c>
      <c r="N37" s="101">
        <v>11096</v>
      </c>
      <c r="O37" s="101">
        <v>11788</v>
      </c>
      <c r="P37" s="101">
        <v>11867</v>
      </c>
      <c r="Q37" s="101">
        <v>12045</v>
      </c>
      <c r="R37" s="101">
        <v>12346</v>
      </c>
      <c r="S37" s="101">
        <v>12597</v>
      </c>
      <c r="T37" s="101">
        <v>11631</v>
      </c>
      <c r="U37" s="101">
        <v>11169</v>
      </c>
      <c r="V37" s="101">
        <v>12023</v>
      </c>
      <c r="W37" s="101">
        <v>11684</v>
      </c>
      <c r="X37" s="101">
        <v>12240</v>
      </c>
      <c r="Y37" s="101">
        <v>11724</v>
      </c>
      <c r="Z37" s="101">
        <v>11950</v>
      </c>
      <c r="AA37" s="101">
        <v>11877</v>
      </c>
      <c r="AB37" s="101">
        <v>11519</v>
      </c>
      <c r="AC37" s="101">
        <v>11545</v>
      </c>
      <c r="AD37" s="101">
        <v>12361</v>
      </c>
      <c r="AE37" s="101">
        <v>12263</v>
      </c>
      <c r="AF37" s="101">
        <v>12746</v>
      </c>
      <c r="AG37" s="101">
        <v>13029</v>
      </c>
      <c r="AH37" s="101">
        <v>13205</v>
      </c>
      <c r="AI37" s="101"/>
      <c r="AJ37" s="150">
        <f t="shared" si="0"/>
        <v>11698.033333333333</v>
      </c>
    </row>
    <row r="38" spans="1:36" s="92" customFormat="1" ht="14.45" customHeight="1" x14ac:dyDescent="0.25">
      <c r="A38" s="101" t="s">
        <v>211</v>
      </c>
      <c r="B38" s="101" t="s">
        <v>248</v>
      </c>
      <c r="C38" s="101" t="s">
        <v>211</v>
      </c>
      <c r="D38" s="101" t="s">
        <v>248</v>
      </c>
      <c r="E38" s="101">
        <v>32384</v>
      </c>
      <c r="F38" s="101">
        <v>30370</v>
      </c>
      <c r="G38" s="101">
        <v>31758</v>
      </c>
      <c r="H38" s="101">
        <v>31779</v>
      </c>
      <c r="I38" s="101">
        <v>33152</v>
      </c>
      <c r="J38" s="101">
        <v>31798</v>
      </c>
      <c r="K38" s="101">
        <v>32353</v>
      </c>
      <c r="L38" s="101">
        <v>32712</v>
      </c>
      <c r="M38" s="101">
        <v>31394</v>
      </c>
      <c r="N38" s="101">
        <v>31825</v>
      </c>
      <c r="O38" s="101">
        <v>34186</v>
      </c>
      <c r="P38" s="101">
        <v>31960</v>
      </c>
      <c r="Q38" s="101">
        <v>32396</v>
      </c>
      <c r="R38" s="101">
        <v>32933</v>
      </c>
      <c r="S38" s="101">
        <v>32729</v>
      </c>
      <c r="T38" s="101">
        <v>23982</v>
      </c>
      <c r="U38" s="101">
        <v>24593</v>
      </c>
      <c r="V38" s="101">
        <v>33383</v>
      </c>
      <c r="W38" s="101">
        <v>30547</v>
      </c>
      <c r="X38" s="101">
        <v>28716</v>
      </c>
      <c r="Y38" s="101">
        <v>27748</v>
      </c>
      <c r="Z38" s="101">
        <v>29475</v>
      </c>
      <c r="AA38" s="101">
        <v>30043</v>
      </c>
      <c r="AB38" s="101">
        <v>29377</v>
      </c>
      <c r="AC38" s="101">
        <v>29094</v>
      </c>
      <c r="AD38" s="101">
        <v>29434</v>
      </c>
      <c r="AE38" s="101">
        <v>32077</v>
      </c>
      <c r="AF38" s="101">
        <v>34179</v>
      </c>
      <c r="AG38" s="101">
        <v>34434</v>
      </c>
      <c r="AH38" s="101">
        <v>34876</v>
      </c>
      <c r="AI38" s="101"/>
      <c r="AJ38" s="150">
        <f t="shared" si="0"/>
        <v>31189.566666666666</v>
      </c>
    </row>
    <row r="39" spans="1:36" s="92" customFormat="1" ht="14.45" customHeight="1" x14ac:dyDescent="0.25">
      <c r="A39" s="101" t="s">
        <v>180</v>
      </c>
      <c r="B39" s="101" t="s">
        <v>280</v>
      </c>
      <c r="C39" s="101" t="s">
        <v>180</v>
      </c>
      <c r="D39" s="101" t="s">
        <v>280</v>
      </c>
      <c r="E39" s="101">
        <v>14927</v>
      </c>
      <c r="F39" s="101">
        <v>14195</v>
      </c>
      <c r="G39" s="101">
        <v>15280</v>
      </c>
      <c r="H39" s="101">
        <v>14348</v>
      </c>
      <c r="I39" s="101">
        <v>15271</v>
      </c>
      <c r="J39" s="101">
        <v>14673</v>
      </c>
      <c r="K39" s="101">
        <v>15217</v>
      </c>
      <c r="L39" s="101">
        <v>15100</v>
      </c>
      <c r="M39" s="101">
        <v>14832</v>
      </c>
      <c r="N39" s="101">
        <v>14261</v>
      </c>
      <c r="O39" s="101">
        <v>15571</v>
      </c>
      <c r="P39" s="101">
        <v>14526</v>
      </c>
      <c r="Q39" s="101">
        <v>14161</v>
      </c>
      <c r="R39" s="101">
        <v>13457</v>
      </c>
      <c r="S39" s="101">
        <v>13346</v>
      </c>
      <c r="T39" s="101">
        <v>12289</v>
      </c>
      <c r="U39" s="101">
        <v>12795</v>
      </c>
      <c r="V39" s="101">
        <v>14203</v>
      </c>
      <c r="W39" s="101">
        <v>14443</v>
      </c>
      <c r="X39" s="101">
        <v>15161</v>
      </c>
      <c r="Y39" s="101">
        <v>14441</v>
      </c>
      <c r="Z39" s="101">
        <v>14562</v>
      </c>
      <c r="AA39" s="101">
        <v>14754</v>
      </c>
      <c r="AB39" s="101">
        <v>14496</v>
      </c>
      <c r="AC39" s="101">
        <v>14086</v>
      </c>
      <c r="AD39" s="101">
        <v>14817</v>
      </c>
      <c r="AE39" s="101">
        <v>13896</v>
      </c>
      <c r="AF39" s="101">
        <v>13153</v>
      </c>
      <c r="AG39" s="101">
        <v>12636</v>
      </c>
      <c r="AH39" s="101">
        <v>12067</v>
      </c>
      <c r="AI39" s="101"/>
      <c r="AJ39" s="150">
        <f t="shared" si="0"/>
        <v>14232.133333333333</v>
      </c>
    </row>
    <row r="40" spans="1:36" s="92" customFormat="1" ht="14.45" customHeight="1" x14ac:dyDescent="0.25">
      <c r="A40" s="101" t="s">
        <v>250</v>
      </c>
      <c r="B40" s="101" t="s">
        <v>281</v>
      </c>
      <c r="C40" s="101" t="s">
        <v>250</v>
      </c>
      <c r="D40" s="101" t="s">
        <v>281</v>
      </c>
      <c r="E40" s="101">
        <v>14927</v>
      </c>
      <c r="F40" s="101">
        <v>14195</v>
      </c>
      <c r="G40" s="101">
        <v>15280</v>
      </c>
      <c r="H40" s="101">
        <v>14348</v>
      </c>
      <c r="I40" s="101">
        <v>15271</v>
      </c>
      <c r="J40" s="101">
        <v>14673</v>
      </c>
      <c r="K40" s="101">
        <v>15217</v>
      </c>
      <c r="L40" s="101">
        <v>15100</v>
      </c>
      <c r="M40" s="101">
        <v>14832</v>
      </c>
      <c r="N40" s="101">
        <v>14261</v>
      </c>
      <c r="O40" s="101">
        <v>15571</v>
      </c>
      <c r="P40" s="101">
        <v>14526</v>
      </c>
      <c r="Q40" s="101">
        <v>14161</v>
      </c>
      <c r="R40" s="101">
        <v>13457</v>
      </c>
      <c r="S40" s="101">
        <v>13346</v>
      </c>
      <c r="T40" s="101">
        <v>12289</v>
      </c>
      <c r="U40" s="101">
        <v>12795</v>
      </c>
      <c r="V40" s="101">
        <v>14203</v>
      </c>
      <c r="W40" s="101">
        <v>14443</v>
      </c>
      <c r="X40" s="101">
        <v>15161</v>
      </c>
      <c r="Y40" s="101">
        <v>14441</v>
      </c>
      <c r="Z40" s="101">
        <v>14562</v>
      </c>
      <c r="AA40" s="101">
        <v>14754</v>
      </c>
      <c r="AB40" s="101">
        <v>14496</v>
      </c>
      <c r="AC40" s="101">
        <v>14086</v>
      </c>
      <c r="AD40" s="101">
        <v>14817</v>
      </c>
      <c r="AE40" s="101">
        <v>13896</v>
      </c>
      <c r="AF40" s="101">
        <v>13153</v>
      </c>
      <c r="AG40" s="101">
        <v>12636</v>
      </c>
      <c r="AH40" s="101">
        <v>12067</v>
      </c>
      <c r="AI40" s="101"/>
      <c r="AJ40" s="150">
        <f t="shared" si="0"/>
        <v>14232.133333333333</v>
      </c>
    </row>
    <row r="41" spans="1:36" x14ac:dyDescent="0.25">
      <c r="A41" s="101" t="s">
        <v>252</v>
      </c>
      <c r="B41" s="101" t="s">
        <v>253</v>
      </c>
      <c r="C41" s="101" t="s">
        <v>252</v>
      </c>
      <c r="D41" s="101" t="s">
        <v>253</v>
      </c>
      <c r="E41" s="101">
        <v>24714</v>
      </c>
      <c r="F41" s="101">
        <v>25469</v>
      </c>
      <c r="G41" s="101">
        <v>28121</v>
      </c>
      <c r="H41" s="101">
        <v>26336</v>
      </c>
      <c r="I41" s="101">
        <v>27913</v>
      </c>
      <c r="J41" s="101">
        <v>27820</v>
      </c>
      <c r="K41" s="101">
        <v>25831</v>
      </c>
      <c r="L41" s="101">
        <v>27850</v>
      </c>
      <c r="M41" s="101">
        <v>28047</v>
      </c>
      <c r="N41" s="101">
        <v>27026</v>
      </c>
      <c r="O41" s="101">
        <v>27836</v>
      </c>
      <c r="P41" s="101">
        <v>29059</v>
      </c>
      <c r="Q41" s="101">
        <v>26270</v>
      </c>
      <c r="R41" s="101">
        <v>25309</v>
      </c>
      <c r="S41" s="101">
        <v>24335</v>
      </c>
      <c r="T41" s="101">
        <v>26985</v>
      </c>
      <c r="U41" s="101">
        <v>26341</v>
      </c>
      <c r="V41" s="101">
        <v>29573</v>
      </c>
      <c r="W41" s="101">
        <v>26070</v>
      </c>
      <c r="X41" s="101">
        <v>28297</v>
      </c>
      <c r="Y41" s="101">
        <v>27005</v>
      </c>
      <c r="Z41" s="101">
        <v>25213</v>
      </c>
      <c r="AA41" s="101">
        <v>27453</v>
      </c>
      <c r="AB41" s="101">
        <v>28031</v>
      </c>
      <c r="AC41" s="101">
        <v>26434</v>
      </c>
      <c r="AD41" s="101">
        <v>27519</v>
      </c>
      <c r="AE41" s="101">
        <v>28306</v>
      </c>
      <c r="AF41" s="101">
        <v>24044</v>
      </c>
      <c r="AG41" s="101">
        <v>24551</v>
      </c>
      <c r="AH41" s="101">
        <v>23131</v>
      </c>
      <c r="AJ41" s="150">
        <f t="shared" si="0"/>
        <v>26696.3</v>
      </c>
    </row>
    <row r="42" spans="1:36" x14ac:dyDescent="0.25">
      <c r="A42" s="101" t="s">
        <v>58</v>
      </c>
      <c r="B42" s="101" t="s">
        <v>282</v>
      </c>
      <c r="C42" s="101" t="s">
        <v>58</v>
      </c>
      <c r="D42" s="101" t="s">
        <v>282</v>
      </c>
      <c r="E42" s="101">
        <v>19389</v>
      </c>
      <c r="F42" s="101">
        <v>19444</v>
      </c>
      <c r="G42" s="101">
        <v>20693</v>
      </c>
      <c r="H42" s="101">
        <v>19014</v>
      </c>
      <c r="I42" s="101">
        <v>20244</v>
      </c>
      <c r="J42" s="101">
        <v>19737</v>
      </c>
      <c r="K42" s="101">
        <v>20147</v>
      </c>
      <c r="L42" s="101">
        <v>20613</v>
      </c>
      <c r="M42" s="101">
        <v>19655</v>
      </c>
      <c r="N42" s="101">
        <v>19534</v>
      </c>
      <c r="O42" s="101">
        <v>20624</v>
      </c>
      <c r="P42" s="101">
        <v>19442</v>
      </c>
      <c r="Q42" s="101">
        <v>18288</v>
      </c>
      <c r="R42" s="101">
        <v>16877</v>
      </c>
      <c r="S42" s="101">
        <v>15992</v>
      </c>
      <c r="T42" s="101">
        <v>17489</v>
      </c>
      <c r="U42" s="101">
        <v>17459</v>
      </c>
      <c r="V42" s="101">
        <v>18851</v>
      </c>
      <c r="W42" s="101">
        <v>19946</v>
      </c>
      <c r="X42" s="101">
        <v>20274</v>
      </c>
      <c r="Y42" s="101">
        <v>19975</v>
      </c>
      <c r="Z42" s="101">
        <v>20415</v>
      </c>
      <c r="AA42" s="101">
        <v>20299</v>
      </c>
      <c r="AB42" s="101">
        <v>20021</v>
      </c>
      <c r="AC42" s="101">
        <v>20304</v>
      </c>
      <c r="AD42" s="101">
        <v>20983</v>
      </c>
      <c r="AE42" s="101">
        <v>19529</v>
      </c>
      <c r="AF42" s="101">
        <v>18603</v>
      </c>
      <c r="AG42" s="101">
        <v>17595</v>
      </c>
      <c r="AH42" s="101">
        <v>17063</v>
      </c>
      <c r="AJ42" s="150">
        <f t="shared" si="0"/>
        <v>19283.3</v>
      </c>
    </row>
    <row r="43" spans="1:36" x14ac:dyDescent="0.25">
      <c r="A43" s="101" t="s">
        <v>199</v>
      </c>
      <c r="B43" s="101" t="s">
        <v>255</v>
      </c>
      <c r="C43" s="101" t="s">
        <v>199</v>
      </c>
      <c r="D43" s="101" t="s">
        <v>255</v>
      </c>
      <c r="E43" s="101">
        <v>8865</v>
      </c>
      <c r="F43" s="101">
        <v>8434</v>
      </c>
      <c r="G43" s="101">
        <v>8861</v>
      </c>
      <c r="H43" s="101">
        <v>8805</v>
      </c>
      <c r="I43" s="101">
        <v>9153</v>
      </c>
      <c r="J43" s="101">
        <v>8910</v>
      </c>
      <c r="K43" s="101">
        <v>8956</v>
      </c>
      <c r="L43" s="101">
        <v>9022</v>
      </c>
      <c r="M43" s="101">
        <v>9138</v>
      </c>
      <c r="N43" s="101">
        <v>9219</v>
      </c>
      <c r="O43" s="101">
        <v>9525</v>
      </c>
      <c r="P43" s="101">
        <v>9035</v>
      </c>
      <c r="Q43" s="101">
        <v>8761</v>
      </c>
      <c r="R43" s="101">
        <v>8925</v>
      </c>
      <c r="S43" s="101">
        <v>8890</v>
      </c>
      <c r="T43" s="101">
        <v>8035</v>
      </c>
      <c r="U43" s="101">
        <v>7891</v>
      </c>
      <c r="V43" s="101">
        <v>10307</v>
      </c>
      <c r="W43" s="101">
        <v>9162</v>
      </c>
      <c r="X43" s="101">
        <v>9885</v>
      </c>
      <c r="Y43" s="101">
        <v>9199</v>
      </c>
      <c r="Z43" s="101">
        <v>9318</v>
      </c>
      <c r="AA43" s="101">
        <v>9254</v>
      </c>
      <c r="AB43" s="101">
        <v>9339</v>
      </c>
      <c r="AC43" s="101">
        <v>9317</v>
      </c>
      <c r="AD43" s="101">
        <v>9675</v>
      </c>
      <c r="AE43" s="101">
        <v>9586</v>
      </c>
      <c r="AF43" s="101">
        <v>9380</v>
      </c>
      <c r="AG43" s="101">
        <v>9448</v>
      </c>
      <c r="AH43" s="101">
        <v>9132</v>
      </c>
      <c r="AJ43" s="150">
        <f t="shared" si="0"/>
        <v>9114.2333333333336</v>
      </c>
    </row>
    <row r="44" spans="1:36" x14ac:dyDescent="0.25">
      <c r="A44" s="101" t="s">
        <v>62</v>
      </c>
      <c r="B44" s="101" t="s">
        <v>256</v>
      </c>
      <c r="C44" s="101" t="s">
        <v>62</v>
      </c>
      <c r="D44" s="101" t="s">
        <v>256</v>
      </c>
      <c r="E44" s="101">
        <v>12436</v>
      </c>
      <c r="F44" s="101">
        <v>11791</v>
      </c>
      <c r="G44" s="101">
        <v>13056</v>
      </c>
      <c r="H44" s="101">
        <v>12389</v>
      </c>
      <c r="I44" s="101">
        <v>12866</v>
      </c>
      <c r="J44" s="101">
        <v>12027</v>
      </c>
      <c r="K44" s="101">
        <v>12633</v>
      </c>
      <c r="L44" s="101">
        <v>12931</v>
      </c>
      <c r="M44" s="101">
        <v>12617</v>
      </c>
      <c r="N44" s="101">
        <v>12925</v>
      </c>
      <c r="O44" s="101">
        <v>13864</v>
      </c>
      <c r="P44" s="101">
        <v>12673</v>
      </c>
      <c r="Q44" s="101">
        <v>13192</v>
      </c>
      <c r="R44" s="101">
        <v>13419</v>
      </c>
      <c r="S44" s="101">
        <v>13006</v>
      </c>
      <c r="T44" s="101">
        <v>11752</v>
      </c>
      <c r="U44" s="101">
        <v>11168</v>
      </c>
      <c r="V44" s="101">
        <v>14005</v>
      </c>
      <c r="W44" s="101">
        <v>13185</v>
      </c>
      <c r="X44" s="101">
        <v>13408</v>
      </c>
      <c r="Y44" s="101">
        <v>12621</v>
      </c>
      <c r="Z44" s="101">
        <v>12885</v>
      </c>
      <c r="AA44" s="101">
        <v>13547</v>
      </c>
      <c r="AB44" s="101">
        <v>13118</v>
      </c>
      <c r="AC44" s="101">
        <v>13636</v>
      </c>
      <c r="AD44" s="101">
        <v>14016</v>
      </c>
      <c r="AE44" s="101">
        <v>13614</v>
      </c>
      <c r="AF44" s="101">
        <v>13945</v>
      </c>
      <c r="AG44" s="101">
        <v>12921</v>
      </c>
      <c r="AH44" s="101">
        <v>13945</v>
      </c>
      <c r="AJ44" s="150">
        <f t="shared" si="0"/>
        <v>12986.366666666667</v>
      </c>
    </row>
    <row r="45" spans="1:36" x14ac:dyDescent="0.25">
      <c r="A45" s="101" t="s">
        <v>184</v>
      </c>
      <c r="B45" s="101" t="s">
        <v>257</v>
      </c>
      <c r="C45" s="101" t="s">
        <v>184</v>
      </c>
      <c r="D45" s="101" t="s">
        <v>257</v>
      </c>
      <c r="E45" s="101">
        <v>128593</v>
      </c>
      <c r="F45" s="101">
        <v>122125</v>
      </c>
      <c r="G45" s="101">
        <v>131542</v>
      </c>
      <c r="H45" s="101">
        <v>124338</v>
      </c>
      <c r="I45" s="101">
        <v>130903</v>
      </c>
      <c r="J45" s="101">
        <v>124994</v>
      </c>
      <c r="K45" s="101">
        <v>130913</v>
      </c>
      <c r="L45" s="101">
        <v>131483</v>
      </c>
      <c r="M45" s="101">
        <v>128398</v>
      </c>
      <c r="N45" s="101">
        <v>124774</v>
      </c>
      <c r="O45" s="101">
        <v>137199</v>
      </c>
      <c r="P45" s="101">
        <v>134527</v>
      </c>
      <c r="Q45" s="101">
        <v>135891</v>
      </c>
      <c r="R45" s="101">
        <v>135638</v>
      </c>
      <c r="S45" s="101">
        <v>135351</v>
      </c>
      <c r="T45" s="101">
        <v>124883</v>
      </c>
      <c r="U45" s="101">
        <v>121062</v>
      </c>
      <c r="V45" s="101">
        <v>130032</v>
      </c>
      <c r="W45" s="101">
        <v>126702</v>
      </c>
      <c r="X45" s="101">
        <v>131167</v>
      </c>
      <c r="Y45" s="101">
        <v>124792</v>
      </c>
      <c r="Z45" s="101">
        <v>131437</v>
      </c>
      <c r="AA45" s="101">
        <v>130393</v>
      </c>
      <c r="AB45" s="101">
        <v>128807</v>
      </c>
      <c r="AC45" s="101">
        <v>127611</v>
      </c>
      <c r="AD45" s="101">
        <v>136772</v>
      </c>
      <c r="AE45" s="101">
        <v>134907</v>
      </c>
      <c r="AF45" s="101">
        <v>134348</v>
      </c>
      <c r="AG45" s="101">
        <v>134626</v>
      </c>
      <c r="AH45" s="101">
        <v>134419</v>
      </c>
      <c r="AJ45" s="150">
        <f t="shared" si="0"/>
        <v>130287.56666666667</v>
      </c>
    </row>
    <row r="46" spans="1:36" x14ac:dyDescent="0.25">
      <c r="A46" s="101" t="s">
        <v>209</v>
      </c>
      <c r="B46" s="101" t="s">
        <v>283</v>
      </c>
      <c r="C46" s="101" t="s">
        <v>209</v>
      </c>
      <c r="D46" s="101" t="s">
        <v>283</v>
      </c>
      <c r="E46" s="101">
        <v>20135</v>
      </c>
      <c r="F46" s="101">
        <v>18465</v>
      </c>
      <c r="G46" s="101">
        <v>19866</v>
      </c>
      <c r="H46" s="101">
        <v>19209</v>
      </c>
      <c r="I46" s="101">
        <v>19982</v>
      </c>
      <c r="J46" s="101">
        <v>19433</v>
      </c>
      <c r="K46" s="101">
        <v>19988</v>
      </c>
      <c r="L46" s="101">
        <v>19811</v>
      </c>
      <c r="M46" s="101">
        <v>19607</v>
      </c>
      <c r="N46" s="101">
        <v>19106</v>
      </c>
      <c r="O46" s="101">
        <v>20857</v>
      </c>
      <c r="P46" s="101">
        <v>19733</v>
      </c>
      <c r="Q46" s="101">
        <v>19297</v>
      </c>
      <c r="R46" s="101">
        <v>19706</v>
      </c>
      <c r="S46" s="101">
        <v>19158</v>
      </c>
      <c r="T46" s="101">
        <v>20506</v>
      </c>
      <c r="U46" s="101">
        <v>18755</v>
      </c>
      <c r="V46" s="101">
        <v>23240</v>
      </c>
      <c r="W46" s="101">
        <v>20876</v>
      </c>
      <c r="X46" s="101">
        <v>21750</v>
      </c>
      <c r="Y46" s="101">
        <v>20898</v>
      </c>
      <c r="Z46" s="101">
        <v>21886</v>
      </c>
      <c r="AA46" s="101">
        <v>21118</v>
      </c>
      <c r="AB46" s="101">
        <v>21596</v>
      </c>
      <c r="AC46" s="101">
        <v>20352</v>
      </c>
      <c r="AD46" s="101">
        <v>21410</v>
      </c>
      <c r="AE46" s="101">
        <v>21711</v>
      </c>
      <c r="AF46" s="101">
        <v>21580</v>
      </c>
      <c r="AG46" s="101">
        <v>20870</v>
      </c>
      <c r="AH46" s="101">
        <v>20663</v>
      </c>
      <c r="AJ46" s="150">
        <f t="shared" si="0"/>
        <v>20385.466666666667</v>
      </c>
    </row>
    <row r="47" spans="1:36" x14ac:dyDescent="0.25">
      <c r="A47" s="101" t="s">
        <v>154</v>
      </c>
      <c r="B47" s="101" t="s">
        <v>259</v>
      </c>
      <c r="C47" s="101" t="s">
        <v>154</v>
      </c>
      <c r="D47" s="101" t="s">
        <v>259</v>
      </c>
      <c r="E47" s="101">
        <v>1813</v>
      </c>
      <c r="F47" s="101">
        <v>1682</v>
      </c>
      <c r="G47" s="101">
        <v>1973</v>
      </c>
      <c r="H47" s="101">
        <v>1741</v>
      </c>
      <c r="I47" s="101">
        <v>2205</v>
      </c>
      <c r="J47" s="101">
        <v>1316</v>
      </c>
      <c r="K47" s="101">
        <v>1955</v>
      </c>
      <c r="L47" s="101">
        <v>2125</v>
      </c>
      <c r="M47" s="101">
        <v>2222</v>
      </c>
      <c r="N47" s="101">
        <v>2131</v>
      </c>
      <c r="O47" s="101">
        <v>2198</v>
      </c>
      <c r="P47" s="101">
        <v>902</v>
      </c>
      <c r="Q47" s="101">
        <v>1882</v>
      </c>
      <c r="R47" s="101">
        <v>1856</v>
      </c>
      <c r="S47" s="101">
        <v>1836</v>
      </c>
      <c r="T47" s="101">
        <v>2331</v>
      </c>
      <c r="U47" s="101">
        <v>2462</v>
      </c>
      <c r="V47" s="101">
        <v>1052</v>
      </c>
      <c r="W47" s="101">
        <v>2462</v>
      </c>
      <c r="X47" s="101">
        <v>2612</v>
      </c>
      <c r="Y47" s="101">
        <v>1113</v>
      </c>
      <c r="Z47" s="101">
        <v>2560</v>
      </c>
      <c r="AA47" s="101">
        <v>2612</v>
      </c>
      <c r="AB47" s="101">
        <v>2637</v>
      </c>
      <c r="AC47" s="101">
        <v>2412</v>
      </c>
      <c r="AD47" s="101">
        <v>2489</v>
      </c>
      <c r="AE47" s="101">
        <v>818</v>
      </c>
      <c r="AF47" s="101">
        <v>1970</v>
      </c>
      <c r="AG47" s="101">
        <v>1965</v>
      </c>
      <c r="AH47" s="101">
        <v>937</v>
      </c>
      <c r="AJ47" s="150">
        <f t="shared" si="0"/>
        <v>1942.3</v>
      </c>
    </row>
    <row r="48" spans="1:36" x14ac:dyDescent="0.25">
      <c r="A48" s="101" t="s">
        <v>176</v>
      </c>
      <c r="B48" s="101" t="s">
        <v>284</v>
      </c>
      <c r="C48" s="101" t="s">
        <v>176</v>
      </c>
      <c r="D48" s="101" t="s">
        <v>284</v>
      </c>
      <c r="E48" s="101">
        <v>19380</v>
      </c>
      <c r="F48" s="101">
        <v>19037</v>
      </c>
      <c r="G48" s="101">
        <v>20904</v>
      </c>
      <c r="H48" s="101">
        <v>19166</v>
      </c>
      <c r="I48" s="101">
        <v>19995</v>
      </c>
      <c r="J48" s="101">
        <v>19917</v>
      </c>
      <c r="K48" s="101">
        <v>20378</v>
      </c>
      <c r="L48" s="101">
        <v>20434</v>
      </c>
      <c r="M48" s="101">
        <v>19573</v>
      </c>
      <c r="N48" s="101">
        <v>19335</v>
      </c>
      <c r="O48" s="101">
        <v>21473</v>
      </c>
      <c r="P48" s="101">
        <v>20650</v>
      </c>
      <c r="Q48" s="101">
        <v>20190</v>
      </c>
      <c r="R48" s="101">
        <v>20726</v>
      </c>
      <c r="S48" s="101">
        <v>20029</v>
      </c>
      <c r="T48" s="101">
        <v>18767</v>
      </c>
      <c r="U48" s="101">
        <v>18254</v>
      </c>
      <c r="V48" s="101">
        <v>20064</v>
      </c>
      <c r="W48" s="101">
        <v>21301</v>
      </c>
      <c r="X48" s="101">
        <v>21349</v>
      </c>
      <c r="Y48" s="101">
        <v>20878</v>
      </c>
      <c r="Z48" s="101">
        <v>20858</v>
      </c>
      <c r="AA48" s="101">
        <v>21482</v>
      </c>
      <c r="AB48" s="101">
        <v>20666</v>
      </c>
      <c r="AC48" s="101">
        <v>20902</v>
      </c>
      <c r="AD48" s="101">
        <v>21975</v>
      </c>
      <c r="AE48" s="101">
        <v>21271</v>
      </c>
      <c r="AF48" s="101">
        <v>20853</v>
      </c>
      <c r="AG48" s="101">
        <v>19585</v>
      </c>
      <c r="AH48" s="101">
        <v>19861</v>
      </c>
      <c r="AJ48" s="150">
        <f t="shared" si="0"/>
        <v>20308.433333333334</v>
      </c>
    </row>
    <row r="49" spans="1:36" x14ac:dyDescent="0.25">
      <c r="A49" s="101" t="s">
        <v>149</v>
      </c>
      <c r="B49" s="101" t="s">
        <v>261</v>
      </c>
      <c r="C49" s="101" t="s">
        <v>149</v>
      </c>
      <c r="D49" s="101" t="s">
        <v>261</v>
      </c>
      <c r="E49" s="101">
        <v>70095</v>
      </c>
      <c r="F49" s="101">
        <v>70140</v>
      </c>
      <c r="G49" s="101">
        <v>75348</v>
      </c>
      <c r="H49" s="101">
        <v>70856</v>
      </c>
      <c r="I49" s="101">
        <v>73052</v>
      </c>
      <c r="J49" s="101">
        <v>70856</v>
      </c>
      <c r="K49" s="101">
        <v>73542</v>
      </c>
      <c r="L49" s="101">
        <v>74785</v>
      </c>
      <c r="M49" s="101">
        <v>71482</v>
      </c>
      <c r="N49" s="101">
        <v>68179</v>
      </c>
      <c r="O49" s="101">
        <v>70477</v>
      </c>
      <c r="P49" s="101">
        <v>65042</v>
      </c>
      <c r="Q49" s="101">
        <v>55934</v>
      </c>
      <c r="R49" s="101">
        <v>50889</v>
      </c>
      <c r="S49" s="101">
        <v>47914</v>
      </c>
      <c r="T49" s="101">
        <v>49796</v>
      </c>
      <c r="U49" s="101">
        <v>57911</v>
      </c>
      <c r="V49" s="101">
        <v>64173</v>
      </c>
      <c r="W49" s="101">
        <v>75500</v>
      </c>
      <c r="X49" s="101">
        <v>75246</v>
      </c>
      <c r="Y49" s="101">
        <v>71991</v>
      </c>
      <c r="Z49" s="101">
        <v>74221</v>
      </c>
      <c r="AA49" s="101">
        <v>73539</v>
      </c>
      <c r="AB49" s="101">
        <v>72025</v>
      </c>
      <c r="AC49" s="101">
        <v>71079</v>
      </c>
      <c r="AD49" s="101">
        <v>71795</v>
      </c>
      <c r="AE49" s="101">
        <v>67510</v>
      </c>
      <c r="AF49" s="101">
        <v>59669</v>
      </c>
      <c r="AG49" s="101">
        <v>54535</v>
      </c>
      <c r="AH49" s="101">
        <v>52002</v>
      </c>
      <c r="AJ49" s="150">
        <f t="shared" si="0"/>
        <v>66652.766666666663</v>
      </c>
    </row>
    <row r="50" spans="1:36" x14ac:dyDescent="0.25">
      <c r="A50" s="101" t="s">
        <v>116</v>
      </c>
      <c r="B50" s="101" t="s">
        <v>122</v>
      </c>
      <c r="C50" s="101" t="s">
        <v>116</v>
      </c>
      <c r="D50" s="101" t="s">
        <v>122</v>
      </c>
      <c r="E50" s="101">
        <v>336</v>
      </c>
      <c r="F50" s="101">
        <v>316</v>
      </c>
      <c r="G50" s="101">
        <v>309</v>
      </c>
      <c r="H50" s="101">
        <v>332</v>
      </c>
      <c r="I50" s="101">
        <v>370</v>
      </c>
      <c r="J50" s="101">
        <v>324</v>
      </c>
      <c r="K50" s="101">
        <v>328</v>
      </c>
      <c r="L50" s="101">
        <v>337</v>
      </c>
      <c r="M50" s="101">
        <v>330</v>
      </c>
      <c r="N50" s="101">
        <v>302</v>
      </c>
      <c r="O50" s="101">
        <v>350</v>
      </c>
      <c r="P50" s="101">
        <v>316</v>
      </c>
      <c r="Q50" s="101">
        <v>338</v>
      </c>
      <c r="R50" s="101">
        <v>333</v>
      </c>
      <c r="S50" s="101">
        <v>307</v>
      </c>
      <c r="T50" s="101">
        <v>253</v>
      </c>
      <c r="U50" s="101">
        <v>281</v>
      </c>
      <c r="V50" s="101">
        <v>297</v>
      </c>
      <c r="W50" s="101">
        <v>322</v>
      </c>
      <c r="X50" s="101">
        <v>275</v>
      </c>
      <c r="Y50" s="101">
        <v>324</v>
      </c>
      <c r="Z50" s="101">
        <v>330</v>
      </c>
      <c r="AA50" s="101">
        <v>298</v>
      </c>
      <c r="AB50" s="101">
        <v>354</v>
      </c>
      <c r="AC50" s="101">
        <v>331</v>
      </c>
      <c r="AD50" s="101">
        <v>341</v>
      </c>
      <c r="AE50" s="101">
        <v>345</v>
      </c>
      <c r="AF50" s="101">
        <v>270</v>
      </c>
      <c r="AG50" s="101">
        <v>291</v>
      </c>
      <c r="AH50" s="101">
        <v>265</v>
      </c>
      <c r="AJ50" s="150">
        <f t="shared" si="0"/>
        <v>316.83333333333331</v>
      </c>
    </row>
    <row r="51" spans="1:36" x14ac:dyDescent="0.25">
      <c r="A51" s="101" t="s">
        <v>173</v>
      </c>
      <c r="B51" s="101" t="s">
        <v>262</v>
      </c>
      <c r="C51" s="101" t="s">
        <v>173</v>
      </c>
      <c r="D51" s="101" t="s">
        <v>262</v>
      </c>
      <c r="E51" s="101">
        <v>41559</v>
      </c>
      <c r="F51" s="101">
        <v>40469</v>
      </c>
      <c r="G51" s="101">
        <v>42432</v>
      </c>
      <c r="H51" s="101">
        <v>39242</v>
      </c>
      <c r="I51" s="101">
        <v>41895</v>
      </c>
      <c r="J51" s="101">
        <v>41231</v>
      </c>
      <c r="K51" s="101">
        <v>42911</v>
      </c>
      <c r="L51" s="101">
        <v>42614</v>
      </c>
      <c r="M51" s="101">
        <v>40877</v>
      </c>
      <c r="N51" s="101">
        <v>40336</v>
      </c>
      <c r="O51" s="101">
        <v>42227</v>
      </c>
      <c r="P51" s="101">
        <v>39895</v>
      </c>
      <c r="Q51" s="101">
        <v>36820</v>
      </c>
      <c r="R51" s="101">
        <v>35035</v>
      </c>
      <c r="S51" s="101">
        <v>33388</v>
      </c>
      <c r="T51" s="101">
        <v>40592</v>
      </c>
      <c r="U51" s="101">
        <v>39921</v>
      </c>
      <c r="V51" s="101">
        <v>42815</v>
      </c>
      <c r="W51" s="101">
        <v>40988</v>
      </c>
      <c r="X51" s="101">
        <v>43410</v>
      </c>
      <c r="Y51" s="101">
        <v>41912</v>
      </c>
      <c r="Z51" s="101">
        <v>42347</v>
      </c>
      <c r="AA51" s="101">
        <v>42795</v>
      </c>
      <c r="AB51" s="101">
        <v>41545</v>
      </c>
      <c r="AC51" s="101">
        <v>41260</v>
      </c>
      <c r="AD51" s="101">
        <v>43050</v>
      </c>
      <c r="AE51" s="101">
        <v>41057</v>
      </c>
      <c r="AF51" s="101">
        <v>37658</v>
      </c>
      <c r="AG51" s="101">
        <v>35788</v>
      </c>
      <c r="AH51" s="101">
        <v>34316</v>
      </c>
      <c r="AJ51" s="150">
        <f t="shared" si="0"/>
        <v>40346.166666666664</v>
      </c>
    </row>
    <row r="52" spans="1:36" x14ac:dyDescent="0.25">
      <c r="A52" s="101" t="s">
        <v>158</v>
      </c>
      <c r="B52" s="101" t="s">
        <v>263</v>
      </c>
      <c r="C52" s="101" t="s">
        <v>158</v>
      </c>
      <c r="D52" s="101" t="s">
        <v>263</v>
      </c>
      <c r="E52" s="101">
        <v>15851</v>
      </c>
      <c r="F52" s="101">
        <v>15075</v>
      </c>
      <c r="G52" s="101">
        <v>15783</v>
      </c>
      <c r="H52" s="101">
        <v>15159</v>
      </c>
      <c r="I52" s="101">
        <v>15955</v>
      </c>
      <c r="J52" s="101">
        <v>14410</v>
      </c>
      <c r="K52" s="101">
        <v>15014</v>
      </c>
      <c r="L52" s="101">
        <v>15362</v>
      </c>
      <c r="M52" s="101">
        <v>14873</v>
      </c>
      <c r="N52" s="101">
        <v>14448</v>
      </c>
      <c r="O52" s="101">
        <v>14471</v>
      </c>
      <c r="P52" s="101">
        <v>12991</v>
      </c>
      <c r="Q52" s="101">
        <v>11285</v>
      </c>
      <c r="R52" s="101">
        <v>10381</v>
      </c>
      <c r="S52" s="101">
        <v>9556</v>
      </c>
      <c r="T52" s="101">
        <v>14513</v>
      </c>
      <c r="U52" s="101">
        <v>13777</v>
      </c>
      <c r="V52" s="101">
        <v>14874</v>
      </c>
      <c r="W52" s="101">
        <v>14464</v>
      </c>
      <c r="X52" s="101">
        <v>15131</v>
      </c>
      <c r="Y52" s="101">
        <v>13441</v>
      </c>
      <c r="Z52" s="101">
        <v>14367</v>
      </c>
      <c r="AA52" s="101">
        <v>14824</v>
      </c>
      <c r="AB52" s="101">
        <v>14239</v>
      </c>
      <c r="AC52" s="101">
        <v>13928</v>
      </c>
      <c r="AD52" s="101">
        <v>14112</v>
      </c>
      <c r="AE52" s="101">
        <v>12895</v>
      </c>
      <c r="AF52" s="101">
        <v>11408</v>
      </c>
      <c r="AG52" s="101">
        <v>10374</v>
      </c>
      <c r="AH52" s="101">
        <v>9711</v>
      </c>
      <c r="AJ52" s="150">
        <f t="shared" si="0"/>
        <v>13755.733333333334</v>
      </c>
    </row>
    <row r="53" spans="1:36" x14ac:dyDescent="0.25">
      <c r="A53" s="101" t="s">
        <v>117</v>
      </c>
      <c r="B53" s="101" t="s">
        <v>123</v>
      </c>
      <c r="C53" s="101" t="s">
        <v>117</v>
      </c>
      <c r="D53" s="101" t="s">
        <v>123</v>
      </c>
      <c r="E53" s="101">
        <v>2982</v>
      </c>
      <c r="F53" s="101">
        <v>2829</v>
      </c>
      <c r="G53" s="101">
        <v>2889</v>
      </c>
      <c r="H53" s="101">
        <v>2752</v>
      </c>
      <c r="I53" s="101">
        <v>2972</v>
      </c>
      <c r="J53" s="101">
        <v>2811</v>
      </c>
      <c r="K53" s="101">
        <v>2885</v>
      </c>
      <c r="L53" s="101">
        <v>2821</v>
      </c>
      <c r="M53" s="101">
        <v>2765</v>
      </c>
      <c r="N53" s="101">
        <v>2840</v>
      </c>
      <c r="O53" s="101">
        <v>3085</v>
      </c>
      <c r="P53" s="101">
        <v>3042</v>
      </c>
      <c r="Q53" s="101">
        <v>2998</v>
      </c>
      <c r="R53" s="101">
        <v>2901</v>
      </c>
      <c r="S53" s="101">
        <v>3007</v>
      </c>
      <c r="T53" s="101">
        <v>3161</v>
      </c>
      <c r="U53" s="101">
        <v>2850</v>
      </c>
      <c r="V53" s="101">
        <v>3328</v>
      </c>
      <c r="W53" s="101">
        <v>3105</v>
      </c>
      <c r="X53" s="101">
        <v>3247</v>
      </c>
      <c r="Y53" s="101">
        <v>3154</v>
      </c>
      <c r="Z53" s="101">
        <v>3412</v>
      </c>
      <c r="AA53" s="101">
        <v>3208</v>
      </c>
      <c r="AB53" s="101">
        <v>3111</v>
      </c>
      <c r="AC53" s="101">
        <v>3116</v>
      </c>
      <c r="AD53" s="101">
        <v>3203</v>
      </c>
      <c r="AE53" s="101">
        <v>3216</v>
      </c>
      <c r="AF53" s="101">
        <v>3312</v>
      </c>
      <c r="AG53" s="101">
        <v>3199</v>
      </c>
      <c r="AH53" s="101">
        <v>3224</v>
      </c>
      <c r="AJ53" s="150">
        <f t="shared" si="0"/>
        <v>3047.5</v>
      </c>
    </row>
    <row r="54" spans="1:36" x14ac:dyDescent="0.25">
      <c r="A54" s="101" t="s">
        <v>11</v>
      </c>
      <c r="B54" s="101" t="s">
        <v>264</v>
      </c>
      <c r="C54" s="101" t="s">
        <v>11</v>
      </c>
      <c r="D54" s="101" t="s">
        <v>264</v>
      </c>
      <c r="E54" s="101">
        <v>224472</v>
      </c>
      <c r="F54" s="101">
        <v>208620</v>
      </c>
      <c r="G54" s="101">
        <v>223958</v>
      </c>
      <c r="H54" s="101">
        <v>219599</v>
      </c>
      <c r="I54" s="101">
        <v>229985</v>
      </c>
      <c r="J54" s="101">
        <v>217592</v>
      </c>
      <c r="K54" s="101">
        <v>224401</v>
      </c>
      <c r="L54" s="101">
        <v>230329</v>
      </c>
      <c r="M54" s="101">
        <v>221318</v>
      </c>
      <c r="N54" s="101">
        <v>222116</v>
      </c>
      <c r="O54" s="101">
        <v>238550</v>
      </c>
      <c r="P54" s="101">
        <v>228996</v>
      </c>
      <c r="Q54" s="101">
        <v>225012</v>
      </c>
      <c r="R54" s="101">
        <v>225386</v>
      </c>
      <c r="S54" s="101">
        <v>214714</v>
      </c>
      <c r="T54" s="101">
        <v>206551</v>
      </c>
      <c r="U54" s="101">
        <v>201577</v>
      </c>
      <c r="V54" s="101">
        <v>237262</v>
      </c>
      <c r="W54" s="101">
        <v>224272</v>
      </c>
      <c r="X54" s="101">
        <v>231166</v>
      </c>
      <c r="Y54" s="101">
        <v>221629</v>
      </c>
      <c r="Z54" s="101">
        <v>228232</v>
      </c>
      <c r="AA54" s="101">
        <v>231179</v>
      </c>
      <c r="AB54" s="101">
        <v>230698</v>
      </c>
      <c r="AC54" s="101">
        <v>224570</v>
      </c>
      <c r="AD54" s="101">
        <v>236455</v>
      </c>
      <c r="AE54" s="101">
        <v>238242</v>
      </c>
      <c r="AF54" s="101">
        <v>234317</v>
      </c>
      <c r="AG54" s="101">
        <v>230270</v>
      </c>
      <c r="AH54" s="101">
        <v>227235</v>
      </c>
      <c r="AJ54" s="150">
        <f t="shared" si="0"/>
        <v>225290.1</v>
      </c>
    </row>
    <row r="55" spans="1:36" x14ac:dyDescent="0.25">
      <c r="A55" s="101" t="s">
        <v>169</v>
      </c>
      <c r="B55" s="101" t="s">
        <v>265</v>
      </c>
      <c r="C55" s="101" t="s">
        <v>169</v>
      </c>
      <c r="D55" s="101" t="s">
        <v>265</v>
      </c>
      <c r="E55" s="101">
        <v>513</v>
      </c>
      <c r="F55" s="101">
        <v>497</v>
      </c>
      <c r="G55" s="101">
        <v>507</v>
      </c>
      <c r="H55" s="101">
        <v>528</v>
      </c>
      <c r="I55" s="101">
        <v>571</v>
      </c>
      <c r="J55" s="101">
        <v>498</v>
      </c>
      <c r="K55" s="101">
        <v>543</v>
      </c>
      <c r="L55" s="101">
        <v>492</v>
      </c>
      <c r="M55" s="101">
        <v>522</v>
      </c>
      <c r="N55" s="101">
        <v>510</v>
      </c>
      <c r="O55" s="101">
        <v>475</v>
      </c>
      <c r="P55" s="101">
        <v>501</v>
      </c>
      <c r="Q55" s="101">
        <v>412</v>
      </c>
      <c r="R55" s="101">
        <v>446</v>
      </c>
      <c r="S55" s="101">
        <v>409</v>
      </c>
      <c r="T55" s="101">
        <v>549</v>
      </c>
      <c r="U55" s="101">
        <v>549</v>
      </c>
      <c r="V55" s="101">
        <v>526</v>
      </c>
      <c r="W55" s="101">
        <v>540</v>
      </c>
      <c r="X55" s="101">
        <v>520</v>
      </c>
      <c r="Y55" s="101">
        <v>561</v>
      </c>
      <c r="Z55" s="101">
        <v>579</v>
      </c>
      <c r="AA55" s="101">
        <v>507</v>
      </c>
      <c r="AB55" s="101">
        <v>453</v>
      </c>
      <c r="AC55" s="101">
        <v>561</v>
      </c>
      <c r="AD55" s="101">
        <v>527</v>
      </c>
      <c r="AE55" s="101">
        <v>460</v>
      </c>
      <c r="AF55" s="101">
        <v>483</v>
      </c>
      <c r="AG55" s="101">
        <v>360</v>
      </c>
      <c r="AH55" s="101">
        <v>493</v>
      </c>
      <c r="AJ55" s="150">
        <f t="shared" si="0"/>
        <v>503.06666666666666</v>
      </c>
    </row>
    <row r="56" spans="1:36" x14ac:dyDescent="0.25">
      <c r="A56" s="101" t="s">
        <v>69</v>
      </c>
      <c r="B56" s="101" t="s">
        <v>266</v>
      </c>
      <c r="C56" s="101" t="s">
        <v>69</v>
      </c>
      <c r="D56" s="101" t="s">
        <v>266</v>
      </c>
      <c r="E56" s="101">
        <v>76138</v>
      </c>
      <c r="F56" s="101">
        <v>71173</v>
      </c>
      <c r="G56" s="101">
        <v>77672</v>
      </c>
      <c r="H56" s="101">
        <v>71244</v>
      </c>
      <c r="I56" s="101">
        <v>75399</v>
      </c>
      <c r="J56" s="101">
        <v>73961</v>
      </c>
      <c r="K56" s="101">
        <v>76009</v>
      </c>
      <c r="L56" s="101">
        <v>76298</v>
      </c>
      <c r="M56" s="101">
        <v>72601</v>
      </c>
      <c r="N56" s="101">
        <v>72159</v>
      </c>
      <c r="O56" s="101">
        <v>74918</v>
      </c>
      <c r="P56" s="101">
        <v>67192</v>
      </c>
      <c r="Q56" s="101">
        <v>61813</v>
      </c>
      <c r="R56" s="101">
        <v>56178</v>
      </c>
      <c r="S56" s="101">
        <v>55038</v>
      </c>
      <c r="T56" s="101">
        <v>65159</v>
      </c>
      <c r="U56" s="101">
        <v>67071</v>
      </c>
      <c r="V56" s="101">
        <v>73716</v>
      </c>
      <c r="W56" s="101">
        <v>78165</v>
      </c>
      <c r="X56" s="101">
        <v>82249</v>
      </c>
      <c r="Y56" s="101">
        <v>75772</v>
      </c>
      <c r="Z56" s="101">
        <v>78348</v>
      </c>
      <c r="AA56" s="101">
        <v>77731</v>
      </c>
      <c r="AB56" s="101">
        <v>76938</v>
      </c>
      <c r="AC56" s="101">
        <v>74547</v>
      </c>
      <c r="AD56" s="101">
        <v>76634</v>
      </c>
      <c r="AE56" s="101">
        <v>73201</v>
      </c>
      <c r="AF56" s="101">
        <v>65828</v>
      </c>
      <c r="AG56" s="101">
        <v>59863</v>
      </c>
      <c r="AH56" s="101">
        <v>58275</v>
      </c>
      <c r="AJ56" s="150">
        <f t="shared" si="0"/>
        <v>71376.333333333328</v>
      </c>
    </row>
    <row r="57" spans="1:36" x14ac:dyDescent="0.25">
      <c r="A57" s="101" t="s">
        <v>187</v>
      </c>
      <c r="B57" s="101" t="s">
        <v>267</v>
      </c>
      <c r="C57" s="101" t="s">
        <v>187</v>
      </c>
      <c r="D57" s="101" t="s">
        <v>267</v>
      </c>
      <c r="E57" s="101">
        <v>38132</v>
      </c>
      <c r="F57" s="101">
        <v>36832</v>
      </c>
      <c r="G57" s="101">
        <v>39010</v>
      </c>
      <c r="H57" s="101">
        <v>36240</v>
      </c>
      <c r="I57" s="101">
        <v>38606</v>
      </c>
      <c r="J57" s="101">
        <v>37079</v>
      </c>
      <c r="K57" s="101">
        <v>38633</v>
      </c>
      <c r="L57" s="101">
        <v>39042</v>
      </c>
      <c r="M57" s="101">
        <v>36767</v>
      </c>
      <c r="N57" s="101">
        <v>36588</v>
      </c>
      <c r="O57" s="101">
        <v>40598</v>
      </c>
      <c r="P57" s="101">
        <v>38853</v>
      </c>
      <c r="Q57" s="101">
        <v>37846</v>
      </c>
      <c r="R57" s="101">
        <v>36328</v>
      </c>
      <c r="S57" s="101">
        <v>35713</v>
      </c>
      <c r="T57" s="101">
        <v>31672</v>
      </c>
      <c r="U57" s="101">
        <v>33972</v>
      </c>
      <c r="V57" s="101">
        <v>36678</v>
      </c>
      <c r="W57" s="101">
        <v>39569</v>
      </c>
      <c r="X57" s="101">
        <v>40091</v>
      </c>
      <c r="Y57" s="101">
        <v>38502</v>
      </c>
      <c r="Z57" s="101">
        <v>39922</v>
      </c>
      <c r="AA57" s="101">
        <v>39418</v>
      </c>
      <c r="AB57" s="101">
        <v>39324</v>
      </c>
      <c r="AC57" s="101">
        <v>38317</v>
      </c>
      <c r="AD57" s="101">
        <v>40498</v>
      </c>
      <c r="AE57" s="101">
        <v>39758</v>
      </c>
      <c r="AF57" s="101">
        <v>39997</v>
      </c>
      <c r="AG57" s="101">
        <v>37623</v>
      </c>
      <c r="AH57" s="101">
        <v>37280</v>
      </c>
      <c r="AJ57" s="150">
        <f t="shared" si="0"/>
        <v>37962.933333333334</v>
      </c>
    </row>
  </sheetData>
  <mergeCells count="2">
    <mergeCell ref="A2:A3"/>
    <mergeCell ref="B2:B3"/>
  </mergeCells>
  <pageMargins left="0.7" right="0.7" top="0.75" bottom="0.75" header="0.3" footer="0.3"/>
  <pageSetup paperSize="9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/>
    <outlinePr summaryBelow="0"/>
  </sheetPr>
  <dimension ref="A1:CJ57"/>
  <sheetViews>
    <sheetView zoomScaleNormal="100" workbookViewId="0">
      <pane xSplit="1" topLeftCell="B1" activePane="topRight" state="frozen"/>
      <selection pane="topRight" activeCell="E1" sqref="E1"/>
    </sheetView>
  </sheetViews>
  <sheetFormatPr defaultColWidth="9.140625" defaultRowHeight="15" x14ac:dyDescent="0.25"/>
  <cols>
    <col min="1" max="1" width="32.7109375" style="101" customWidth="1"/>
    <col min="2" max="2" width="16.140625" style="101" customWidth="1"/>
    <col min="3" max="3" width="32" style="101" customWidth="1"/>
    <col min="4" max="4" width="15.7109375" style="101" customWidth="1"/>
    <col min="5" max="88" width="9.140625" style="101"/>
  </cols>
  <sheetData>
    <row r="1" spans="1:88" s="101" customFormat="1" ht="51" customHeight="1" x14ac:dyDescent="0.25">
      <c r="E1" s="101" t="s">
        <v>293</v>
      </c>
      <c r="F1" s="101" t="s">
        <v>294</v>
      </c>
      <c r="G1" s="101" t="s">
        <v>295</v>
      </c>
      <c r="H1" s="101" t="s">
        <v>296</v>
      </c>
      <c r="I1" s="101" t="s">
        <v>297</v>
      </c>
      <c r="J1" s="101" t="s">
        <v>298</v>
      </c>
      <c r="K1" s="101" t="s">
        <v>299</v>
      </c>
      <c r="L1" s="101" t="s">
        <v>300</v>
      </c>
      <c r="M1" s="101" t="s">
        <v>301</v>
      </c>
      <c r="N1" s="101" t="s">
        <v>302</v>
      </c>
      <c r="O1" s="101" t="s">
        <v>303</v>
      </c>
      <c r="P1" s="101" t="s">
        <v>304</v>
      </c>
      <c r="Q1" s="101" t="s">
        <v>305</v>
      </c>
      <c r="R1" s="101" t="s">
        <v>306</v>
      </c>
      <c r="S1" s="101" t="s">
        <v>307</v>
      </c>
      <c r="T1" s="101" t="s">
        <v>308</v>
      </c>
      <c r="U1" s="101" t="s">
        <v>309</v>
      </c>
      <c r="V1" s="101" t="s">
        <v>310</v>
      </c>
      <c r="W1" s="101" t="s">
        <v>311</v>
      </c>
      <c r="X1" s="101" t="s">
        <v>312</v>
      </c>
      <c r="Y1" s="101" t="s">
        <v>313</v>
      </c>
      <c r="Z1" s="101" t="s">
        <v>314</v>
      </c>
      <c r="AA1" s="101" t="s">
        <v>315</v>
      </c>
      <c r="AB1" s="101" t="s">
        <v>316</v>
      </c>
      <c r="AC1" s="101" t="s">
        <v>317</v>
      </c>
      <c r="AD1" s="101" t="s">
        <v>318</v>
      </c>
      <c r="AE1" s="101" t="s">
        <v>319</v>
      </c>
      <c r="AF1" s="101" t="s">
        <v>320</v>
      </c>
      <c r="AG1" s="101" t="s">
        <v>321</v>
      </c>
      <c r="AH1" s="101" t="s">
        <v>322</v>
      </c>
      <c r="AI1" s="101" t="s">
        <v>323</v>
      </c>
      <c r="AJ1" s="101" t="s">
        <v>324</v>
      </c>
      <c r="AK1" s="101" t="s">
        <v>325</v>
      </c>
      <c r="AL1" s="101" t="s">
        <v>326</v>
      </c>
      <c r="AM1" s="101" t="s">
        <v>327</v>
      </c>
      <c r="AN1" s="101" t="s">
        <v>328</v>
      </c>
      <c r="AO1" s="101" t="s">
        <v>329</v>
      </c>
      <c r="AP1" s="101" t="s">
        <v>330</v>
      </c>
      <c r="AQ1" s="101" t="s">
        <v>331</v>
      </c>
      <c r="AR1" s="101" t="s">
        <v>332</v>
      </c>
      <c r="AS1" s="101" t="s">
        <v>333</v>
      </c>
      <c r="AT1" s="101" t="s">
        <v>334</v>
      </c>
      <c r="AU1" s="101" t="s">
        <v>335</v>
      </c>
      <c r="AV1" s="101" t="s">
        <v>336</v>
      </c>
      <c r="AW1" s="101" t="s">
        <v>337</v>
      </c>
      <c r="AX1" s="101" t="s">
        <v>338</v>
      </c>
      <c r="AY1" s="101" t="s">
        <v>339</v>
      </c>
      <c r="AZ1" s="101" t="s">
        <v>340</v>
      </c>
      <c r="BA1" s="101" t="s">
        <v>341</v>
      </c>
      <c r="BB1" s="101" t="s">
        <v>342</v>
      </c>
      <c r="BC1" s="101" t="s">
        <v>343</v>
      </c>
      <c r="BD1" s="101" t="s">
        <v>344</v>
      </c>
      <c r="BE1" s="101" t="s">
        <v>345</v>
      </c>
      <c r="BF1" s="101" t="s">
        <v>346</v>
      </c>
      <c r="BG1" s="101" t="s">
        <v>347</v>
      </c>
      <c r="BH1" s="101" t="s">
        <v>348</v>
      </c>
      <c r="BI1" s="101" t="s">
        <v>349</v>
      </c>
      <c r="BJ1" s="101" t="s">
        <v>350</v>
      </c>
      <c r="BK1" s="101" t="s">
        <v>351</v>
      </c>
      <c r="BL1" s="101" t="s">
        <v>352</v>
      </c>
      <c r="BM1" s="101" t="s">
        <v>353</v>
      </c>
      <c r="BN1" s="101" t="s">
        <v>354</v>
      </c>
      <c r="BO1" s="101" t="s">
        <v>355</v>
      </c>
      <c r="BP1" s="101" t="s">
        <v>356</v>
      </c>
      <c r="BQ1" s="101" t="s">
        <v>357</v>
      </c>
      <c r="BR1" s="101" t="s">
        <v>358</v>
      </c>
      <c r="BS1" s="101" t="s">
        <v>359</v>
      </c>
      <c r="BT1" s="101" t="s">
        <v>360</v>
      </c>
      <c r="BU1" s="101" t="s">
        <v>361</v>
      </c>
      <c r="BV1" s="101" t="s">
        <v>362</v>
      </c>
      <c r="BW1" s="101" t="s">
        <v>363</v>
      </c>
      <c r="BX1" s="101" t="s">
        <v>364</v>
      </c>
      <c r="BY1" s="101" t="s">
        <v>365</v>
      </c>
      <c r="BZ1" s="101" t="s">
        <v>366</v>
      </c>
      <c r="CA1" s="101" t="s">
        <v>367</v>
      </c>
      <c r="CB1" s="101" t="s">
        <v>368</v>
      </c>
      <c r="CC1" s="101" t="s">
        <v>369</v>
      </c>
      <c r="CD1" s="101" t="s">
        <v>370</v>
      </c>
      <c r="CE1" s="101" t="s">
        <v>371</v>
      </c>
      <c r="CF1" s="101" t="s">
        <v>372</v>
      </c>
      <c r="CG1" s="101" t="s">
        <v>373</v>
      </c>
      <c r="CH1" s="101" t="s">
        <v>374</v>
      </c>
      <c r="CI1" s="101" t="s">
        <v>375</v>
      </c>
      <c r="CJ1" s="101" t="s">
        <v>376</v>
      </c>
    </row>
    <row r="2" spans="1:88" s="86" customFormat="1" ht="19.5" customHeight="1" x14ac:dyDescent="0.25">
      <c r="A2" s="126" t="s">
        <v>13</v>
      </c>
      <c r="B2" s="127"/>
      <c r="C2" s="100" t="s">
        <v>13</v>
      </c>
      <c r="D2" s="100"/>
      <c r="E2" s="101" t="s">
        <v>105</v>
      </c>
      <c r="F2" s="101" t="s">
        <v>105</v>
      </c>
      <c r="G2" s="101" t="s">
        <v>105</v>
      </c>
      <c r="H2" s="101" t="s">
        <v>105</v>
      </c>
      <c r="I2" s="101" t="s">
        <v>105</v>
      </c>
      <c r="J2" s="101" t="s">
        <v>105</v>
      </c>
      <c r="K2" s="101" t="s">
        <v>105</v>
      </c>
      <c r="L2" s="101" t="s">
        <v>105</v>
      </c>
      <c r="M2" s="101" t="s">
        <v>105</v>
      </c>
      <c r="N2" s="101" t="s">
        <v>105</v>
      </c>
      <c r="O2" s="101" t="s">
        <v>105</v>
      </c>
      <c r="P2" s="101" t="s">
        <v>105</v>
      </c>
      <c r="Q2" s="101" t="s">
        <v>105</v>
      </c>
      <c r="R2" s="101" t="s">
        <v>105</v>
      </c>
      <c r="S2" s="101" t="s">
        <v>105</v>
      </c>
      <c r="T2" s="101" t="s">
        <v>105</v>
      </c>
      <c r="U2" s="101" t="s">
        <v>105</v>
      </c>
      <c r="V2" s="101" t="s">
        <v>105</v>
      </c>
      <c r="W2" s="101" t="s">
        <v>105</v>
      </c>
      <c r="X2" s="101" t="s">
        <v>105</v>
      </c>
      <c r="Y2" s="101" t="s">
        <v>105</v>
      </c>
      <c r="Z2" s="101" t="s">
        <v>105</v>
      </c>
      <c r="AA2" s="101" t="s">
        <v>105</v>
      </c>
      <c r="AB2" s="101" t="s">
        <v>105</v>
      </c>
      <c r="AC2" s="101" t="s">
        <v>105</v>
      </c>
      <c r="AD2" s="101" t="s">
        <v>105</v>
      </c>
      <c r="AE2" s="101" t="s">
        <v>105</v>
      </c>
      <c r="AF2" s="101" t="s">
        <v>105</v>
      </c>
      <c r="AG2" s="101" t="s">
        <v>105</v>
      </c>
      <c r="AH2" s="101" t="s">
        <v>105</v>
      </c>
      <c r="AI2" s="101" t="s">
        <v>105</v>
      </c>
      <c r="AJ2" s="101" t="s">
        <v>105</v>
      </c>
      <c r="AK2" s="101" t="s">
        <v>105</v>
      </c>
      <c r="AL2" s="101" t="s">
        <v>105</v>
      </c>
      <c r="AM2" s="101" t="s">
        <v>105</v>
      </c>
      <c r="AN2" s="101" t="s">
        <v>105</v>
      </c>
      <c r="AO2" s="101" t="s">
        <v>105</v>
      </c>
      <c r="AP2" s="101" t="s">
        <v>105</v>
      </c>
      <c r="AQ2" s="101" t="s">
        <v>105</v>
      </c>
      <c r="AR2" s="101" t="s">
        <v>105</v>
      </c>
      <c r="AS2" s="101" t="s">
        <v>105</v>
      </c>
      <c r="AT2" s="101" t="s">
        <v>105</v>
      </c>
      <c r="AU2" s="101" t="s">
        <v>105</v>
      </c>
      <c r="AV2" s="101" t="s">
        <v>105</v>
      </c>
      <c r="AW2" s="101" t="s">
        <v>105</v>
      </c>
      <c r="AX2" s="101" t="s">
        <v>105</v>
      </c>
      <c r="AY2" s="101" t="s">
        <v>105</v>
      </c>
      <c r="AZ2" s="101" t="s">
        <v>105</v>
      </c>
      <c r="BA2" s="101" t="s">
        <v>105</v>
      </c>
      <c r="BB2" s="101" t="s">
        <v>105</v>
      </c>
      <c r="BC2" s="101" t="s">
        <v>105</v>
      </c>
      <c r="BD2" s="101" t="s">
        <v>105</v>
      </c>
      <c r="BE2" s="101" t="s">
        <v>105</v>
      </c>
      <c r="BF2" s="101" t="s">
        <v>105</v>
      </c>
      <c r="BG2" s="101" t="s">
        <v>105</v>
      </c>
      <c r="BH2" s="101" t="s">
        <v>105</v>
      </c>
      <c r="BI2" s="101" t="s">
        <v>105</v>
      </c>
      <c r="BJ2" s="101" t="s">
        <v>105</v>
      </c>
      <c r="BK2" s="101" t="s">
        <v>105</v>
      </c>
      <c r="BL2" s="101" t="s">
        <v>105</v>
      </c>
      <c r="BM2" s="101" t="s">
        <v>105</v>
      </c>
      <c r="BN2" s="101" t="s">
        <v>105</v>
      </c>
      <c r="BO2" s="101" t="s">
        <v>105</v>
      </c>
      <c r="BP2" s="101" t="s">
        <v>105</v>
      </c>
      <c r="BQ2" s="101" t="s">
        <v>105</v>
      </c>
      <c r="BR2" s="101" t="s">
        <v>105</v>
      </c>
      <c r="BS2" s="101" t="s">
        <v>105</v>
      </c>
      <c r="BT2" s="101" t="s">
        <v>105</v>
      </c>
      <c r="BU2" s="101" t="s">
        <v>105</v>
      </c>
      <c r="BV2" s="101" t="s">
        <v>105</v>
      </c>
      <c r="BW2" s="101" t="s">
        <v>105</v>
      </c>
      <c r="BX2" s="101" t="s">
        <v>105</v>
      </c>
      <c r="BY2" s="101" t="s">
        <v>105</v>
      </c>
      <c r="BZ2" s="101" t="s">
        <v>105</v>
      </c>
      <c r="CA2" s="101" t="s">
        <v>105</v>
      </c>
      <c r="CB2" s="101" t="s">
        <v>105</v>
      </c>
      <c r="CC2" s="101" t="s">
        <v>105</v>
      </c>
      <c r="CD2" s="101" t="s">
        <v>105</v>
      </c>
      <c r="CE2" s="101" t="s">
        <v>105</v>
      </c>
      <c r="CF2" s="101" t="s">
        <v>105</v>
      </c>
      <c r="CG2" s="101" t="s">
        <v>105</v>
      </c>
      <c r="CH2" s="101" t="s">
        <v>105</v>
      </c>
      <c r="CI2" s="101" t="s">
        <v>105</v>
      </c>
      <c r="CJ2" s="101" t="s">
        <v>105</v>
      </c>
    </row>
    <row r="3" spans="1:88" s="86" customFormat="1" ht="21" customHeight="1" x14ac:dyDescent="0.25">
      <c r="A3" s="85" t="s">
        <v>14</v>
      </c>
      <c r="B3" s="85" t="s">
        <v>6</v>
      </c>
      <c r="C3" s="100" t="s">
        <v>14</v>
      </c>
      <c r="D3" s="100" t="s">
        <v>6</v>
      </c>
      <c r="E3" s="101" t="s">
        <v>106</v>
      </c>
      <c r="F3" s="101" t="s">
        <v>106</v>
      </c>
      <c r="G3" s="101" t="s">
        <v>106</v>
      </c>
      <c r="H3" s="101" t="s">
        <v>106</v>
      </c>
      <c r="I3" s="101" t="s">
        <v>106</v>
      </c>
      <c r="J3" s="101" t="s">
        <v>106</v>
      </c>
      <c r="K3" s="101" t="s">
        <v>106</v>
      </c>
      <c r="L3" s="101" t="s">
        <v>106</v>
      </c>
      <c r="M3" s="101" t="s">
        <v>106</v>
      </c>
      <c r="N3" s="101" t="s">
        <v>106</v>
      </c>
      <c r="O3" s="101" t="s">
        <v>106</v>
      </c>
      <c r="P3" s="101" t="s">
        <v>106</v>
      </c>
      <c r="Q3" s="101" t="s">
        <v>106</v>
      </c>
      <c r="R3" s="101" t="s">
        <v>106</v>
      </c>
      <c r="S3" s="101" t="s">
        <v>106</v>
      </c>
      <c r="T3" s="101" t="s">
        <v>106</v>
      </c>
      <c r="U3" s="101" t="s">
        <v>106</v>
      </c>
      <c r="V3" s="101" t="s">
        <v>106</v>
      </c>
      <c r="W3" s="101" t="s">
        <v>106</v>
      </c>
      <c r="X3" s="101" t="s">
        <v>106</v>
      </c>
      <c r="Y3" s="101" t="s">
        <v>106</v>
      </c>
      <c r="Z3" s="101" t="s">
        <v>106</v>
      </c>
      <c r="AA3" s="101" t="s">
        <v>106</v>
      </c>
      <c r="AB3" s="101" t="s">
        <v>106</v>
      </c>
      <c r="AC3" s="101" t="s">
        <v>106</v>
      </c>
      <c r="AD3" s="101" t="s">
        <v>106</v>
      </c>
      <c r="AE3" s="101" t="s">
        <v>106</v>
      </c>
      <c r="AF3" s="101" t="s">
        <v>106</v>
      </c>
      <c r="AG3" s="101" t="s">
        <v>106</v>
      </c>
      <c r="AH3" s="101" t="s">
        <v>106</v>
      </c>
      <c r="AI3" s="101" t="s">
        <v>106</v>
      </c>
      <c r="AJ3" s="101" t="s">
        <v>106</v>
      </c>
      <c r="AK3" s="101" t="s">
        <v>106</v>
      </c>
      <c r="AL3" s="101" t="s">
        <v>106</v>
      </c>
      <c r="AM3" s="101" t="s">
        <v>106</v>
      </c>
      <c r="AN3" s="101" t="s">
        <v>106</v>
      </c>
      <c r="AO3" s="101" t="s">
        <v>106</v>
      </c>
      <c r="AP3" s="101" t="s">
        <v>106</v>
      </c>
      <c r="AQ3" s="101" t="s">
        <v>106</v>
      </c>
      <c r="AR3" s="101" t="s">
        <v>106</v>
      </c>
      <c r="AS3" s="101" t="s">
        <v>106</v>
      </c>
      <c r="AT3" s="101" t="s">
        <v>106</v>
      </c>
      <c r="AU3" s="101" t="s">
        <v>106</v>
      </c>
      <c r="AV3" s="101" t="s">
        <v>106</v>
      </c>
      <c r="AW3" s="101" t="s">
        <v>106</v>
      </c>
      <c r="AX3" s="101" t="s">
        <v>106</v>
      </c>
      <c r="AY3" s="101" t="s">
        <v>106</v>
      </c>
      <c r="AZ3" s="101" t="s">
        <v>106</v>
      </c>
      <c r="BA3" s="101" t="s">
        <v>106</v>
      </c>
      <c r="BB3" s="101" t="s">
        <v>106</v>
      </c>
      <c r="BC3" s="101" t="s">
        <v>106</v>
      </c>
      <c r="BD3" s="101" t="s">
        <v>106</v>
      </c>
      <c r="BE3" s="101" t="s">
        <v>106</v>
      </c>
      <c r="BF3" s="101" t="s">
        <v>106</v>
      </c>
      <c r="BG3" s="101" t="s">
        <v>106</v>
      </c>
      <c r="BH3" s="101" t="s">
        <v>106</v>
      </c>
      <c r="BI3" s="101" t="s">
        <v>106</v>
      </c>
      <c r="BJ3" s="101" t="s">
        <v>106</v>
      </c>
      <c r="BK3" s="101" t="s">
        <v>106</v>
      </c>
      <c r="BL3" s="101" t="s">
        <v>106</v>
      </c>
      <c r="BM3" s="101" t="s">
        <v>106</v>
      </c>
      <c r="BN3" s="101" t="s">
        <v>106</v>
      </c>
      <c r="BO3" s="101" t="s">
        <v>106</v>
      </c>
      <c r="BP3" s="101" t="s">
        <v>106</v>
      </c>
      <c r="BQ3" s="101" t="s">
        <v>106</v>
      </c>
      <c r="BR3" s="101" t="s">
        <v>106</v>
      </c>
      <c r="BS3" s="101" t="s">
        <v>106</v>
      </c>
      <c r="BT3" s="101" t="s">
        <v>106</v>
      </c>
      <c r="BU3" s="101" t="s">
        <v>106</v>
      </c>
      <c r="BV3" s="101" t="s">
        <v>106</v>
      </c>
      <c r="BW3" s="101" t="s">
        <v>106</v>
      </c>
      <c r="BX3" s="101" t="s">
        <v>106</v>
      </c>
      <c r="BY3" s="101" t="s">
        <v>106</v>
      </c>
      <c r="BZ3" s="101" t="s">
        <v>106</v>
      </c>
      <c r="CA3" s="101" t="s">
        <v>106</v>
      </c>
      <c r="CB3" s="101" t="s">
        <v>106</v>
      </c>
      <c r="CC3" s="101" t="s">
        <v>106</v>
      </c>
      <c r="CD3" s="101" t="s">
        <v>106</v>
      </c>
      <c r="CE3" s="101" t="s">
        <v>106</v>
      </c>
      <c r="CF3" s="101" t="s">
        <v>106</v>
      </c>
      <c r="CG3" s="101" t="s">
        <v>106</v>
      </c>
      <c r="CH3" s="101" t="s">
        <v>106</v>
      </c>
      <c r="CI3" s="101" t="s">
        <v>106</v>
      </c>
      <c r="CJ3" s="101" t="s">
        <v>106</v>
      </c>
    </row>
    <row r="4" spans="1:88" ht="15" customHeight="1" x14ac:dyDescent="0.25">
      <c r="A4" s="101" t="s">
        <v>213</v>
      </c>
      <c r="B4" s="101" t="s">
        <v>214</v>
      </c>
      <c r="C4" s="101" t="s">
        <v>213</v>
      </c>
      <c r="D4" s="101" t="s">
        <v>214</v>
      </c>
      <c r="M4" s="101">
        <v>26.9</v>
      </c>
      <c r="N4" s="101">
        <v>26.4</v>
      </c>
      <c r="O4" s="101">
        <v>22</v>
      </c>
      <c r="P4" s="101">
        <v>24</v>
      </c>
      <c r="Q4" s="101">
        <v>23.8</v>
      </c>
      <c r="R4" s="101">
        <v>24.2</v>
      </c>
      <c r="S4" s="101">
        <v>23.7</v>
      </c>
      <c r="T4" s="101">
        <v>23.4</v>
      </c>
      <c r="U4" s="101">
        <v>23.6</v>
      </c>
      <c r="V4" s="101">
        <v>23.6</v>
      </c>
      <c r="W4" s="101">
        <v>23.9</v>
      </c>
      <c r="AR4" s="101">
        <v>23.6</v>
      </c>
      <c r="BI4" s="101">
        <v>24</v>
      </c>
      <c r="BN4" s="101">
        <v>21.8</v>
      </c>
      <c r="BO4" s="101">
        <v>21.8</v>
      </c>
      <c r="BZ4" s="101">
        <v>20.3</v>
      </c>
      <c r="CA4" s="101">
        <v>23</v>
      </c>
      <c r="CB4" s="101">
        <v>24.2</v>
      </c>
      <c r="CC4" s="101">
        <v>22.8</v>
      </c>
      <c r="CD4" s="101">
        <v>24.7</v>
      </c>
      <c r="CE4" s="101">
        <v>23.1</v>
      </c>
      <c r="CF4" s="101">
        <v>23.4</v>
      </c>
      <c r="CG4" s="101">
        <v>23.5</v>
      </c>
      <c r="CH4" s="101">
        <v>23.7</v>
      </c>
      <c r="CI4" s="101">
        <v>23.1</v>
      </c>
      <c r="CJ4" s="101">
        <v>23.5</v>
      </c>
    </row>
    <row r="5" spans="1:88" x14ac:dyDescent="0.25">
      <c r="A5" s="101" t="s">
        <v>215</v>
      </c>
      <c r="B5" s="101" t="s">
        <v>216</v>
      </c>
      <c r="C5" s="101" t="s">
        <v>215</v>
      </c>
      <c r="D5" s="101" t="s">
        <v>216</v>
      </c>
      <c r="M5" s="101">
        <v>61.4</v>
      </c>
      <c r="N5" s="101">
        <v>60.2</v>
      </c>
      <c r="O5" s="101">
        <v>61.7</v>
      </c>
      <c r="P5" s="101">
        <v>63.9</v>
      </c>
      <c r="Q5" s="101">
        <v>62.2</v>
      </c>
      <c r="R5" s="101">
        <v>62.6</v>
      </c>
      <c r="S5" s="101">
        <v>62.7</v>
      </c>
      <c r="T5" s="101">
        <v>64.400000000000006</v>
      </c>
      <c r="U5" s="101">
        <v>64.599999999999994</v>
      </c>
      <c r="V5" s="101">
        <v>65.400000000000006</v>
      </c>
      <c r="W5" s="101">
        <v>66</v>
      </c>
      <c r="AB5" s="101">
        <v>68.8</v>
      </c>
      <c r="AF5" s="101">
        <v>69.3</v>
      </c>
      <c r="AG5" s="101">
        <v>67.3</v>
      </c>
      <c r="AI5" s="101">
        <v>65.3</v>
      </c>
      <c r="AJ5" s="101">
        <v>61.6</v>
      </c>
      <c r="AK5" s="101">
        <v>55.1</v>
      </c>
      <c r="AL5" s="101">
        <v>56.6</v>
      </c>
      <c r="AM5" s="101">
        <v>59.8</v>
      </c>
      <c r="AR5" s="101">
        <v>65.7</v>
      </c>
      <c r="AW5" s="101">
        <v>69.8</v>
      </c>
      <c r="AX5" s="101">
        <v>65.599999999999994</v>
      </c>
      <c r="AY5" s="101">
        <v>68.099999999999994</v>
      </c>
      <c r="AZ5" s="101">
        <v>61.9</v>
      </c>
      <c r="BA5" s="101">
        <v>58.7</v>
      </c>
      <c r="BB5" s="101">
        <v>63.7</v>
      </c>
      <c r="BC5" s="101">
        <v>54.8</v>
      </c>
      <c r="BD5" s="101">
        <v>59.7</v>
      </c>
      <c r="BI5" s="101">
        <v>60.3</v>
      </c>
      <c r="BN5" s="101">
        <v>62.5</v>
      </c>
      <c r="BO5" s="101">
        <v>61.2</v>
      </c>
      <c r="BP5" s="101">
        <v>61.4</v>
      </c>
      <c r="BQ5" s="101">
        <v>62.8</v>
      </c>
      <c r="BZ5" s="101">
        <v>62.7</v>
      </c>
      <c r="CA5" s="101">
        <v>61.5</v>
      </c>
      <c r="CB5" s="101">
        <v>62.7</v>
      </c>
      <c r="CC5" s="101">
        <v>62.1</v>
      </c>
      <c r="CD5" s="101">
        <v>61.5</v>
      </c>
      <c r="CE5" s="101">
        <v>61.5</v>
      </c>
      <c r="CF5" s="101">
        <v>61.9</v>
      </c>
      <c r="CG5" s="101">
        <v>63.6</v>
      </c>
      <c r="CH5" s="101">
        <v>63.3</v>
      </c>
      <c r="CI5" s="101">
        <v>63.4</v>
      </c>
      <c r="CJ5" s="101">
        <v>63.1</v>
      </c>
    </row>
    <row r="6" spans="1:88" x14ac:dyDescent="0.25">
      <c r="A6" s="101" t="s">
        <v>217</v>
      </c>
      <c r="B6" s="101" t="s">
        <v>218</v>
      </c>
      <c r="C6" s="101" t="s">
        <v>217</v>
      </c>
      <c r="D6" s="101" t="s">
        <v>218</v>
      </c>
      <c r="P6" s="101">
        <v>77.8</v>
      </c>
      <c r="Q6" s="101">
        <v>80.400000000000006</v>
      </c>
      <c r="R6" s="101">
        <v>77.5</v>
      </c>
      <c r="S6" s="101">
        <v>80</v>
      </c>
      <c r="T6" s="101">
        <v>80.900000000000006</v>
      </c>
      <c r="U6" s="101">
        <v>82.2</v>
      </c>
      <c r="V6" s="101">
        <v>83.1</v>
      </c>
      <c r="W6" s="101">
        <v>84</v>
      </c>
      <c r="AB6" s="101">
        <v>83.8</v>
      </c>
      <c r="AI6" s="101">
        <v>94.8</v>
      </c>
      <c r="AJ6" s="101">
        <v>85.4</v>
      </c>
      <c r="AK6" s="101">
        <v>85.5</v>
      </c>
      <c r="AL6" s="101">
        <v>79.599999999999994</v>
      </c>
      <c r="AM6" s="101">
        <v>81.8</v>
      </c>
      <c r="AR6" s="101">
        <v>83.8</v>
      </c>
      <c r="AW6" s="101">
        <v>91.9</v>
      </c>
      <c r="AX6" s="101">
        <v>86.4</v>
      </c>
      <c r="AY6" s="101">
        <v>86.2</v>
      </c>
      <c r="AZ6" s="101">
        <v>74.8</v>
      </c>
      <c r="BA6" s="101">
        <v>78.3</v>
      </c>
      <c r="BB6" s="101">
        <v>79</v>
      </c>
      <c r="BC6" s="101">
        <v>83.5</v>
      </c>
      <c r="BD6" s="101">
        <v>86</v>
      </c>
      <c r="BI6" s="101">
        <v>78.7</v>
      </c>
      <c r="BN6" s="101">
        <v>83.6</v>
      </c>
      <c r="BO6" s="101">
        <v>81</v>
      </c>
      <c r="BP6" s="101">
        <v>81.7</v>
      </c>
      <c r="BQ6" s="101">
        <v>83.8</v>
      </c>
      <c r="CC6" s="101">
        <v>82.2</v>
      </c>
      <c r="CD6" s="101">
        <v>78.5</v>
      </c>
      <c r="CE6" s="101">
        <v>81.099999999999994</v>
      </c>
      <c r="CF6" s="101">
        <v>80.2</v>
      </c>
      <c r="CG6" s="101">
        <v>79.2</v>
      </c>
      <c r="CH6" s="101">
        <v>81.900000000000006</v>
      </c>
      <c r="CI6" s="101">
        <v>81.8</v>
      </c>
      <c r="CJ6" s="101">
        <v>80.400000000000006</v>
      </c>
    </row>
    <row r="7" spans="1:88" x14ac:dyDescent="0.25">
      <c r="A7" s="101" t="s">
        <v>219</v>
      </c>
      <c r="B7" s="101" t="s">
        <v>220</v>
      </c>
      <c r="C7" s="101" t="s">
        <v>219</v>
      </c>
      <c r="D7" s="101" t="s">
        <v>220</v>
      </c>
      <c r="L7" s="101">
        <v>59.6</v>
      </c>
      <c r="M7" s="101">
        <v>60.7</v>
      </c>
      <c r="N7" s="101">
        <v>58.8</v>
      </c>
      <c r="O7" s="101">
        <v>59.9</v>
      </c>
      <c r="P7" s="101">
        <v>60.3</v>
      </c>
      <c r="Q7" s="101">
        <v>60.1</v>
      </c>
      <c r="R7" s="101">
        <v>59.9</v>
      </c>
      <c r="S7" s="101">
        <v>60</v>
      </c>
      <c r="T7" s="101">
        <v>60.2</v>
      </c>
      <c r="U7" s="101">
        <v>59.8</v>
      </c>
      <c r="V7" s="101">
        <v>60</v>
      </c>
      <c r="W7" s="101">
        <v>59.9</v>
      </c>
      <c r="AB7" s="101">
        <v>60.7</v>
      </c>
      <c r="AC7" s="101">
        <v>60.1</v>
      </c>
      <c r="AD7" s="101">
        <v>61.1</v>
      </c>
      <c r="AE7" s="101">
        <v>59.8</v>
      </c>
      <c r="AF7" s="101">
        <v>60.5</v>
      </c>
      <c r="AG7" s="101">
        <v>60.6</v>
      </c>
      <c r="AH7" s="101">
        <v>62.1</v>
      </c>
      <c r="AI7" s="101">
        <v>59.6</v>
      </c>
      <c r="AJ7" s="101">
        <v>60.5</v>
      </c>
      <c r="AK7" s="101">
        <v>58.6</v>
      </c>
      <c r="AL7" s="101">
        <v>58.2</v>
      </c>
      <c r="AM7" s="101">
        <v>58.4</v>
      </c>
      <c r="AR7" s="101">
        <v>60.8</v>
      </c>
      <c r="AW7" s="101">
        <v>60.3</v>
      </c>
      <c r="AX7" s="101">
        <v>57.4</v>
      </c>
      <c r="AY7" s="101">
        <v>60.5</v>
      </c>
      <c r="AZ7" s="101">
        <v>58.3</v>
      </c>
      <c r="BA7" s="101">
        <v>59.3</v>
      </c>
      <c r="BB7" s="101">
        <v>58.8</v>
      </c>
      <c r="BC7" s="101">
        <v>58.7</v>
      </c>
      <c r="BD7" s="101">
        <v>58.1</v>
      </c>
      <c r="BI7" s="101">
        <v>59.3</v>
      </c>
      <c r="BN7" s="101">
        <v>60.9</v>
      </c>
      <c r="BO7" s="101">
        <v>57.5</v>
      </c>
      <c r="BP7" s="101">
        <v>58.8</v>
      </c>
      <c r="BQ7" s="101">
        <v>59.6</v>
      </c>
      <c r="BY7" s="101">
        <v>57.9</v>
      </c>
      <c r="BZ7" s="101">
        <v>58.8</v>
      </c>
      <c r="CA7" s="101">
        <v>60.4</v>
      </c>
      <c r="CB7" s="101">
        <v>59.4</v>
      </c>
      <c r="CC7" s="101">
        <v>59.5</v>
      </c>
      <c r="CD7" s="101">
        <v>60.1</v>
      </c>
      <c r="CE7" s="101">
        <v>59.7</v>
      </c>
      <c r="CF7" s="101">
        <v>59.4</v>
      </c>
      <c r="CG7" s="101">
        <v>60.2</v>
      </c>
      <c r="CH7" s="101">
        <v>60</v>
      </c>
      <c r="CI7" s="101">
        <v>59.8</v>
      </c>
      <c r="CJ7" s="101">
        <v>59.8</v>
      </c>
    </row>
    <row r="8" spans="1:88" x14ac:dyDescent="0.25">
      <c r="A8" s="101" t="s">
        <v>30</v>
      </c>
      <c r="B8" s="101" t="s">
        <v>221</v>
      </c>
      <c r="C8" s="101" t="s">
        <v>30</v>
      </c>
      <c r="D8" s="101" t="s">
        <v>221</v>
      </c>
      <c r="O8" s="101">
        <v>31.7</v>
      </c>
      <c r="P8" s="101">
        <v>35.200000000000003</v>
      </c>
      <c r="Q8" s="101">
        <v>34.1</v>
      </c>
      <c r="R8" s="101">
        <v>33.6</v>
      </c>
      <c r="S8" s="101">
        <v>34.299999999999997</v>
      </c>
      <c r="T8" s="101">
        <v>34.6</v>
      </c>
      <c r="U8" s="101">
        <v>34.700000000000003</v>
      </c>
      <c r="V8" s="101">
        <v>34.200000000000003</v>
      </c>
      <c r="W8" s="101">
        <v>34.6</v>
      </c>
      <c r="AB8" s="101">
        <v>33.4</v>
      </c>
      <c r="AF8" s="101">
        <v>35.1</v>
      </c>
      <c r="AG8" s="101">
        <v>34.799999999999997</v>
      </c>
      <c r="AI8" s="101">
        <v>35.4</v>
      </c>
      <c r="AJ8" s="101">
        <v>33.9</v>
      </c>
      <c r="AK8" s="101">
        <v>35</v>
      </c>
      <c r="AL8" s="101">
        <v>35</v>
      </c>
      <c r="AM8" s="101">
        <v>35.5</v>
      </c>
      <c r="AR8" s="101">
        <v>34.5</v>
      </c>
      <c r="AW8" s="101">
        <v>34.4</v>
      </c>
      <c r="AX8" s="101">
        <v>34.5</v>
      </c>
      <c r="AY8" s="101">
        <v>34.5</v>
      </c>
      <c r="AZ8" s="101">
        <v>34.799999999999997</v>
      </c>
      <c r="BA8" s="101">
        <v>33.799999999999997</v>
      </c>
      <c r="BB8" s="101">
        <v>35.9</v>
      </c>
      <c r="BC8" s="101">
        <v>35.299999999999997</v>
      </c>
      <c r="BD8" s="101">
        <v>36.799999999999997</v>
      </c>
      <c r="BI8" s="101">
        <v>34.799999999999997</v>
      </c>
      <c r="BN8" s="101">
        <v>34.4</v>
      </c>
      <c r="BO8" s="101">
        <v>34.299999999999997</v>
      </c>
      <c r="BP8" s="101">
        <v>35.299999999999997</v>
      </c>
      <c r="BQ8" s="101">
        <v>34.700000000000003</v>
      </c>
      <c r="CB8" s="101">
        <v>34.700000000000003</v>
      </c>
      <c r="CC8" s="101">
        <v>35.5</v>
      </c>
      <c r="CD8" s="101">
        <v>35.1</v>
      </c>
      <c r="CE8" s="101">
        <v>35.5</v>
      </c>
      <c r="CF8" s="101">
        <v>34.5</v>
      </c>
      <c r="CG8" s="101">
        <v>35.1</v>
      </c>
      <c r="CH8" s="101">
        <v>34.799999999999997</v>
      </c>
      <c r="CI8" s="101">
        <v>34.799999999999997</v>
      </c>
      <c r="CJ8" s="101">
        <v>34.6</v>
      </c>
    </row>
    <row r="9" spans="1:88" x14ac:dyDescent="0.25">
      <c r="A9" s="101" t="s">
        <v>31</v>
      </c>
      <c r="B9" s="101" t="s">
        <v>77</v>
      </c>
      <c r="C9" s="101" t="s">
        <v>31</v>
      </c>
      <c r="D9" s="101" t="s">
        <v>77</v>
      </c>
      <c r="K9" s="101">
        <v>30.8</v>
      </c>
      <c r="L9" s="101">
        <v>35.9</v>
      </c>
      <c r="M9" s="101">
        <v>32.1</v>
      </c>
      <c r="N9" s="101">
        <v>32.4</v>
      </c>
      <c r="O9" s="101">
        <v>30.3</v>
      </c>
      <c r="P9" s="101">
        <v>33.299999999999997</v>
      </c>
      <c r="Q9" s="101">
        <v>32.9</v>
      </c>
      <c r="R9" s="101">
        <v>31.5</v>
      </c>
      <c r="S9" s="101">
        <v>33</v>
      </c>
      <c r="T9" s="101">
        <v>33</v>
      </c>
      <c r="U9" s="101">
        <v>33.5</v>
      </c>
      <c r="V9" s="101">
        <v>34.5</v>
      </c>
      <c r="W9" s="101">
        <v>33.799999999999997</v>
      </c>
      <c r="AB9" s="101">
        <v>32.700000000000003</v>
      </c>
      <c r="AC9" s="101">
        <v>38.1</v>
      </c>
      <c r="AD9" s="101">
        <v>37.9</v>
      </c>
      <c r="AE9" s="101">
        <v>26.9</v>
      </c>
      <c r="AF9" s="101">
        <v>37.200000000000003</v>
      </c>
      <c r="AG9" s="101">
        <v>32.700000000000003</v>
      </c>
      <c r="AH9" s="101">
        <v>34.700000000000003</v>
      </c>
      <c r="AI9" s="101">
        <v>36.299999999999997</v>
      </c>
      <c r="AJ9" s="101">
        <v>34.1</v>
      </c>
      <c r="AK9" s="101">
        <v>36</v>
      </c>
      <c r="AL9" s="101">
        <v>33</v>
      </c>
      <c r="AM9" s="101">
        <v>31.8</v>
      </c>
      <c r="AR9" s="101">
        <v>35.799999999999997</v>
      </c>
      <c r="AW9" s="101">
        <v>34</v>
      </c>
      <c r="AX9" s="101">
        <v>34.200000000000003</v>
      </c>
      <c r="AY9" s="101">
        <v>38.5</v>
      </c>
      <c r="AZ9" s="101">
        <v>36.200000000000003</v>
      </c>
      <c r="BA9" s="101">
        <v>31.9</v>
      </c>
      <c r="BB9" s="101">
        <v>32.299999999999997</v>
      </c>
      <c r="BC9" s="101">
        <v>33.799999999999997</v>
      </c>
      <c r="BD9" s="101">
        <v>32.6</v>
      </c>
      <c r="BI9" s="101">
        <v>32.5</v>
      </c>
      <c r="BN9" s="101">
        <v>32.200000000000003</v>
      </c>
      <c r="BO9" s="101">
        <v>31.9</v>
      </c>
      <c r="BP9" s="101">
        <v>31.5</v>
      </c>
      <c r="BQ9" s="101">
        <v>31.9</v>
      </c>
      <c r="BX9" s="101">
        <v>39</v>
      </c>
      <c r="BY9" s="101">
        <v>28.3</v>
      </c>
      <c r="BZ9" s="101">
        <v>30.1</v>
      </c>
      <c r="CA9" s="101">
        <v>31</v>
      </c>
      <c r="CB9" s="101">
        <v>33.799999999999997</v>
      </c>
      <c r="CC9" s="101">
        <v>33.1</v>
      </c>
      <c r="CD9" s="101">
        <v>32.4</v>
      </c>
      <c r="CE9" s="101">
        <v>31.7</v>
      </c>
      <c r="CF9" s="101">
        <v>31.5</v>
      </c>
      <c r="CG9" s="101">
        <v>32.299999999999997</v>
      </c>
      <c r="CH9" s="101">
        <v>32.299999999999997</v>
      </c>
      <c r="CI9" s="101">
        <v>33.200000000000003</v>
      </c>
      <c r="CJ9" s="101">
        <v>31.8</v>
      </c>
    </row>
    <row r="10" spans="1:88" x14ac:dyDescent="0.25">
      <c r="A10" s="101" t="s">
        <v>34</v>
      </c>
      <c r="B10" s="101" t="s">
        <v>78</v>
      </c>
      <c r="C10" s="101" t="s">
        <v>34</v>
      </c>
      <c r="D10" s="101" t="s">
        <v>78</v>
      </c>
      <c r="M10" s="101">
        <v>90.3</v>
      </c>
      <c r="N10" s="101">
        <v>87.8</v>
      </c>
      <c r="O10" s="101">
        <v>87.1</v>
      </c>
      <c r="P10" s="101">
        <v>86.5</v>
      </c>
      <c r="Q10" s="101">
        <v>88.7</v>
      </c>
      <c r="R10" s="101">
        <v>88.2</v>
      </c>
      <c r="S10" s="101">
        <v>86.3</v>
      </c>
      <c r="T10" s="101">
        <v>87.3</v>
      </c>
      <c r="U10" s="101">
        <v>88.8</v>
      </c>
      <c r="V10" s="101">
        <v>88.9</v>
      </c>
      <c r="W10" s="101">
        <v>87.6</v>
      </c>
      <c r="AB10" s="101">
        <v>91.2</v>
      </c>
      <c r="AM10" s="101">
        <v>99.1</v>
      </c>
      <c r="AR10" s="101">
        <v>87.5</v>
      </c>
      <c r="AW10" s="101">
        <v>95.9</v>
      </c>
      <c r="AX10" s="101">
        <v>98.3</v>
      </c>
      <c r="AY10" s="101">
        <v>102.6</v>
      </c>
      <c r="AZ10" s="101">
        <v>90.7</v>
      </c>
      <c r="BB10" s="101">
        <v>101.7</v>
      </c>
      <c r="BD10" s="101">
        <v>96.5</v>
      </c>
      <c r="BI10" s="101">
        <v>88.3</v>
      </c>
      <c r="BN10" s="101">
        <v>84.6</v>
      </c>
      <c r="BO10" s="101">
        <v>84.6</v>
      </c>
      <c r="BP10" s="101">
        <v>89.3</v>
      </c>
      <c r="BQ10" s="101">
        <v>88</v>
      </c>
      <c r="BZ10" s="101">
        <v>89.5</v>
      </c>
      <c r="CA10" s="101">
        <v>90.8</v>
      </c>
      <c r="CB10" s="101">
        <v>87</v>
      </c>
      <c r="CC10" s="101">
        <v>88</v>
      </c>
      <c r="CD10" s="101">
        <v>87.9</v>
      </c>
      <c r="CE10" s="101">
        <v>85.4</v>
      </c>
      <c r="CF10" s="101">
        <v>86.9</v>
      </c>
      <c r="CG10" s="101">
        <v>86.9</v>
      </c>
      <c r="CH10" s="101">
        <v>86.6</v>
      </c>
      <c r="CI10" s="101">
        <v>87.8</v>
      </c>
      <c r="CJ10" s="101">
        <v>86.8</v>
      </c>
    </row>
    <row r="11" spans="1:88" x14ac:dyDescent="0.25">
      <c r="A11" s="101" t="s">
        <v>5</v>
      </c>
      <c r="B11" s="101" t="s">
        <v>20</v>
      </c>
      <c r="C11" s="101" t="s">
        <v>5</v>
      </c>
      <c r="D11" s="101" t="s">
        <v>20</v>
      </c>
      <c r="H11" s="101">
        <v>34.799999999999997</v>
      </c>
      <c r="I11" s="101">
        <v>28</v>
      </c>
      <c r="J11" s="101">
        <v>30.1</v>
      </c>
      <c r="K11" s="101">
        <v>31.4</v>
      </c>
      <c r="L11" s="101">
        <v>43.9</v>
      </c>
      <c r="M11" s="101">
        <v>47.7</v>
      </c>
      <c r="N11" s="101">
        <v>47.4</v>
      </c>
      <c r="P11" s="101">
        <v>26</v>
      </c>
      <c r="Q11" s="101">
        <v>25.8</v>
      </c>
      <c r="R11" s="101">
        <v>27.5</v>
      </c>
      <c r="S11" s="101">
        <v>26.3</v>
      </c>
      <c r="T11" s="101">
        <v>26.2</v>
      </c>
      <c r="U11" s="101">
        <v>26.1</v>
      </c>
      <c r="V11" s="101">
        <v>26.4</v>
      </c>
      <c r="W11" s="101">
        <v>26.2</v>
      </c>
      <c r="AB11" s="101">
        <v>87</v>
      </c>
      <c r="AC11" s="101">
        <v>94.3</v>
      </c>
      <c r="AD11" s="101">
        <v>73</v>
      </c>
      <c r="AE11" s="101">
        <v>91.5</v>
      </c>
      <c r="AF11" s="101">
        <v>52.1</v>
      </c>
      <c r="AG11" s="101">
        <v>56.5</v>
      </c>
      <c r="AH11" s="101">
        <v>50.9</v>
      </c>
      <c r="AI11" s="101">
        <v>46.5</v>
      </c>
      <c r="AJ11" s="101">
        <v>80.3</v>
      </c>
      <c r="AK11" s="101">
        <v>91.9</v>
      </c>
      <c r="AL11" s="101">
        <v>103.8</v>
      </c>
      <c r="AM11" s="101">
        <v>72.5</v>
      </c>
      <c r="AR11" s="101">
        <v>26.2</v>
      </c>
      <c r="AW11" s="101">
        <v>69</v>
      </c>
      <c r="AX11" s="101">
        <v>90.6</v>
      </c>
      <c r="AY11" s="101">
        <v>94.3</v>
      </c>
      <c r="AZ11" s="101">
        <v>115.3</v>
      </c>
      <c r="BA11" s="101">
        <v>48.5</v>
      </c>
      <c r="BB11" s="101">
        <v>84.8</v>
      </c>
      <c r="BC11" s="101">
        <v>100.2</v>
      </c>
      <c r="BD11" s="101">
        <v>83.2</v>
      </c>
      <c r="BI11" s="101">
        <v>25.7</v>
      </c>
      <c r="BN11" s="101">
        <v>79.900000000000006</v>
      </c>
      <c r="BO11" s="101">
        <v>52.7</v>
      </c>
      <c r="BP11" s="101">
        <v>78.5</v>
      </c>
      <c r="BQ11" s="101">
        <v>66.2</v>
      </c>
      <c r="BV11" s="101">
        <v>36</v>
      </c>
      <c r="BW11" s="101">
        <v>30.3</v>
      </c>
      <c r="BX11" s="101">
        <v>24.3</v>
      </c>
      <c r="BY11" s="101">
        <v>41.2</v>
      </c>
      <c r="BZ11" s="101">
        <v>43.8</v>
      </c>
      <c r="CA11" s="101">
        <v>54.5</v>
      </c>
      <c r="CC11" s="101">
        <v>26.3</v>
      </c>
      <c r="CD11" s="101">
        <v>26.9</v>
      </c>
      <c r="CE11" s="101">
        <v>27.4</v>
      </c>
      <c r="CF11" s="101">
        <v>26.7</v>
      </c>
      <c r="CG11" s="101">
        <v>26.2</v>
      </c>
      <c r="CH11" s="101">
        <v>26.3</v>
      </c>
      <c r="CI11" s="101">
        <v>26.5</v>
      </c>
      <c r="CJ11" s="101">
        <v>26.2</v>
      </c>
    </row>
    <row r="12" spans="1:88" x14ac:dyDescent="0.25">
      <c r="A12" s="101" t="s">
        <v>171</v>
      </c>
      <c r="B12" s="101" t="s">
        <v>222</v>
      </c>
      <c r="C12" s="101" t="s">
        <v>171</v>
      </c>
      <c r="D12" s="101" t="s">
        <v>222</v>
      </c>
      <c r="I12" s="101">
        <v>34.700000000000003</v>
      </c>
      <c r="J12" s="101">
        <v>34.799999999999997</v>
      </c>
      <c r="K12" s="101">
        <v>23.3</v>
      </c>
      <c r="L12" s="101">
        <v>30.5</v>
      </c>
      <c r="M12" s="101">
        <v>24.1</v>
      </c>
      <c r="N12" s="101">
        <v>29.4</v>
      </c>
      <c r="O12" s="101">
        <v>31.7</v>
      </c>
      <c r="P12" s="101">
        <v>28.9</v>
      </c>
      <c r="Q12" s="101">
        <v>30.8</v>
      </c>
      <c r="R12" s="101">
        <v>29.2</v>
      </c>
      <c r="S12" s="101">
        <v>29.2</v>
      </c>
      <c r="T12" s="101">
        <v>29.2</v>
      </c>
      <c r="U12" s="101">
        <v>28.9</v>
      </c>
      <c r="V12" s="101">
        <v>29</v>
      </c>
      <c r="W12" s="101">
        <v>28.8</v>
      </c>
      <c r="AB12" s="101">
        <v>28.4</v>
      </c>
      <c r="AC12" s="101">
        <v>30.1</v>
      </c>
      <c r="AD12" s="101">
        <v>28.6</v>
      </c>
      <c r="AE12" s="101">
        <v>31.6</v>
      </c>
      <c r="AF12" s="101">
        <v>27.8</v>
      </c>
      <c r="AG12" s="101">
        <v>28.6</v>
      </c>
      <c r="AH12" s="101">
        <v>29.4</v>
      </c>
      <c r="AI12" s="101">
        <v>28.7</v>
      </c>
      <c r="AJ12" s="101">
        <v>27.6</v>
      </c>
      <c r="AK12" s="101">
        <v>27.8</v>
      </c>
      <c r="AL12" s="101">
        <v>28.3</v>
      </c>
      <c r="AM12" s="101">
        <v>28</v>
      </c>
      <c r="AR12" s="101">
        <v>29.5</v>
      </c>
      <c r="AW12" s="101">
        <v>29.9</v>
      </c>
      <c r="AX12" s="101">
        <v>28.6</v>
      </c>
      <c r="AY12" s="101">
        <v>26.2</v>
      </c>
      <c r="AZ12" s="101">
        <v>29.1</v>
      </c>
      <c r="BA12" s="101">
        <v>28.5</v>
      </c>
      <c r="BB12" s="101">
        <v>28.9</v>
      </c>
      <c r="BC12" s="101">
        <v>28.3</v>
      </c>
      <c r="BD12" s="101">
        <v>30.9</v>
      </c>
      <c r="BI12" s="101">
        <v>28.5</v>
      </c>
      <c r="BN12" s="101">
        <v>28.1</v>
      </c>
      <c r="BO12" s="101">
        <v>26.5</v>
      </c>
      <c r="BP12" s="101">
        <v>27.3</v>
      </c>
      <c r="BQ12" s="101">
        <v>28.5</v>
      </c>
      <c r="BV12" s="101">
        <v>20.399999999999999</v>
      </c>
      <c r="BW12" s="101">
        <v>36.200000000000003</v>
      </c>
      <c r="BX12" s="101">
        <v>27.3</v>
      </c>
      <c r="BY12" s="101">
        <v>32.299999999999997</v>
      </c>
      <c r="BZ12" s="101">
        <v>27.4</v>
      </c>
      <c r="CA12" s="101">
        <v>30.4</v>
      </c>
      <c r="CB12" s="101">
        <v>26.8</v>
      </c>
      <c r="CC12" s="101">
        <v>29.8</v>
      </c>
      <c r="CD12" s="101">
        <v>30</v>
      </c>
      <c r="CE12" s="101">
        <v>28.8</v>
      </c>
      <c r="CF12" s="101">
        <v>28.7</v>
      </c>
      <c r="CG12" s="101">
        <v>28.8</v>
      </c>
      <c r="CH12" s="101">
        <v>28.1</v>
      </c>
      <c r="CI12" s="101">
        <v>28.8</v>
      </c>
      <c r="CJ12" s="101">
        <v>29</v>
      </c>
    </row>
    <row r="13" spans="1:88" x14ac:dyDescent="0.25">
      <c r="A13" s="101" t="s">
        <v>37</v>
      </c>
      <c r="B13" s="101" t="s">
        <v>223</v>
      </c>
      <c r="C13" s="101" t="s">
        <v>37</v>
      </c>
      <c r="D13" s="101" t="s">
        <v>223</v>
      </c>
      <c r="Q13" s="101">
        <v>36.1</v>
      </c>
      <c r="R13" s="101">
        <v>33.299999999999997</v>
      </c>
      <c r="S13" s="101">
        <v>31.2</v>
      </c>
      <c r="T13" s="101">
        <v>33.1</v>
      </c>
      <c r="U13" s="101">
        <v>34.799999999999997</v>
      </c>
      <c r="V13" s="101">
        <v>34.4</v>
      </c>
      <c r="W13" s="101">
        <v>36.299999999999997</v>
      </c>
      <c r="AB13" s="101">
        <v>36.9</v>
      </c>
      <c r="AJ13" s="101">
        <v>32.299999999999997</v>
      </c>
      <c r="AL13" s="101">
        <v>29.2</v>
      </c>
      <c r="AM13" s="101">
        <v>30.5</v>
      </c>
      <c r="AR13" s="101">
        <v>34.700000000000003</v>
      </c>
      <c r="AW13" s="101">
        <v>33.5</v>
      </c>
      <c r="AX13" s="101">
        <v>37.5</v>
      </c>
      <c r="AZ13" s="101">
        <v>35.200000000000003</v>
      </c>
      <c r="BB13" s="101">
        <v>30.1</v>
      </c>
      <c r="BC13" s="101">
        <v>37.6</v>
      </c>
      <c r="BD13" s="101">
        <v>32</v>
      </c>
      <c r="BI13" s="101">
        <v>31.7</v>
      </c>
      <c r="BN13" s="101">
        <v>31.8</v>
      </c>
      <c r="BO13" s="101">
        <v>31.9</v>
      </c>
      <c r="BP13" s="101">
        <v>34.200000000000003</v>
      </c>
      <c r="BQ13" s="101">
        <v>33.200000000000003</v>
      </c>
      <c r="CD13" s="101">
        <v>36.4</v>
      </c>
      <c r="CE13" s="101">
        <v>33</v>
      </c>
      <c r="CF13" s="101">
        <v>34.1</v>
      </c>
      <c r="CG13" s="101">
        <v>33.1</v>
      </c>
      <c r="CH13" s="101">
        <v>34.299999999999997</v>
      </c>
      <c r="CI13" s="101">
        <v>34.4</v>
      </c>
      <c r="CJ13" s="101">
        <v>35.299999999999997</v>
      </c>
    </row>
    <row r="14" spans="1:88" x14ac:dyDescent="0.25">
      <c r="A14" s="101" t="s">
        <v>16</v>
      </c>
      <c r="B14" s="101" t="s">
        <v>8</v>
      </c>
      <c r="C14" s="101" t="s">
        <v>16</v>
      </c>
      <c r="D14" s="101" t="s">
        <v>8</v>
      </c>
      <c r="I14" s="101">
        <v>36.1</v>
      </c>
      <c r="J14" s="101">
        <v>37.6</v>
      </c>
      <c r="K14" s="101">
        <v>35.4</v>
      </c>
      <c r="L14" s="101">
        <v>39</v>
      </c>
      <c r="M14" s="101">
        <v>37.5</v>
      </c>
      <c r="N14" s="101">
        <v>36.4</v>
      </c>
      <c r="O14" s="101">
        <v>35.9</v>
      </c>
      <c r="P14" s="101">
        <v>36.6</v>
      </c>
      <c r="Q14" s="101">
        <v>36.700000000000003</v>
      </c>
      <c r="R14" s="101">
        <v>37</v>
      </c>
      <c r="S14" s="101">
        <v>35.9</v>
      </c>
      <c r="T14" s="101">
        <v>37.1</v>
      </c>
      <c r="U14" s="101">
        <v>37</v>
      </c>
      <c r="V14" s="101">
        <v>37</v>
      </c>
      <c r="W14" s="101">
        <v>37.200000000000003</v>
      </c>
      <c r="AB14" s="101">
        <v>37.700000000000003</v>
      </c>
      <c r="AF14" s="101">
        <v>39</v>
      </c>
      <c r="AG14" s="101">
        <v>42</v>
      </c>
      <c r="AI14" s="101">
        <v>38.700000000000003</v>
      </c>
      <c r="AJ14" s="101">
        <v>40.6</v>
      </c>
      <c r="AK14" s="101">
        <v>37.299999999999997</v>
      </c>
      <c r="AL14" s="101">
        <v>35.5</v>
      </c>
      <c r="AM14" s="101">
        <v>38.6</v>
      </c>
      <c r="AR14" s="101">
        <v>38.4</v>
      </c>
      <c r="AW14" s="101">
        <v>40.5</v>
      </c>
      <c r="AX14" s="101">
        <v>38.4</v>
      </c>
      <c r="AY14" s="101">
        <v>37.200000000000003</v>
      </c>
      <c r="AZ14" s="101">
        <v>37.4</v>
      </c>
      <c r="BA14" s="101">
        <v>37.299999999999997</v>
      </c>
      <c r="BB14" s="101">
        <v>35.700000000000003</v>
      </c>
      <c r="BC14" s="101">
        <v>35.5</v>
      </c>
      <c r="BD14" s="101">
        <v>35.4</v>
      </c>
      <c r="BI14" s="101">
        <v>36</v>
      </c>
      <c r="BN14" s="101">
        <v>36.299999999999997</v>
      </c>
      <c r="BO14" s="101">
        <v>36.5</v>
      </c>
      <c r="BP14" s="101">
        <v>36.1</v>
      </c>
      <c r="BV14" s="101">
        <v>40.700000000000003</v>
      </c>
      <c r="BW14" s="101">
        <v>40.200000000000003</v>
      </c>
      <c r="BX14" s="101">
        <v>39.799999999999997</v>
      </c>
      <c r="BY14" s="101">
        <v>34.5</v>
      </c>
      <c r="BZ14" s="101">
        <v>35.1</v>
      </c>
      <c r="CA14" s="101">
        <v>35.5</v>
      </c>
      <c r="CB14" s="101">
        <v>36.9</v>
      </c>
      <c r="CC14" s="101">
        <v>36.299999999999997</v>
      </c>
      <c r="CD14" s="101">
        <v>36.200000000000003</v>
      </c>
      <c r="CE14" s="101">
        <v>36.4</v>
      </c>
      <c r="CF14" s="101">
        <v>36.6</v>
      </c>
      <c r="CG14" s="101">
        <v>36.5</v>
      </c>
      <c r="CH14" s="101">
        <v>36.5</v>
      </c>
      <c r="CI14" s="101">
        <v>36.799999999999997</v>
      </c>
      <c r="CJ14" s="101">
        <v>36.200000000000003</v>
      </c>
    </row>
    <row r="15" spans="1:88" x14ac:dyDescent="0.25">
      <c r="A15" s="101" t="s">
        <v>224</v>
      </c>
      <c r="B15" s="101" t="s">
        <v>225</v>
      </c>
      <c r="C15" s="101" t="s">
        <v>224</v>
      </c>
      <c r="D15" s="101" t="s">
        <v>225</v>
      </c>
      <c r="M15" s="101">
        <v>16.8</v>
      </c>
      <c r="N15" s="101">
        <v>19.3</v>
      </c>
      <c r="O15" s="101">
        <v>18.600000000000001</v>
      </c>
      <c r="P15" s="101">
        <v>18.899999999999999</v>
      </c>
      <c r="Q15" s="101">
        <v>18.399999999999999</v>
      </c>
      <c r="R15" s="101">
        <v>18.100000000000001</v>
      </c>
      <c r="S15" s="101">
        <v>18.3</v>
      </c>
      <c r="T15" s="101">
        <v>18.3</v>
      </c>
      <c r="U15" s="101">
        <v>18.399999999999999</v>
      </c>
      <c r="V15" s="101">
        <v>18</v>
      </c>
      <c r="W15" s="101">
        <v>17.899999999999999</v>
      </c>
      <c r="AB15" s="101">
        <v>21.3</v>
      </c>
      <c r="AF15" s="101">
        <v>15</v>
      </c>
      <c r="AG15" s="101">
        <v>15.9</v>
      </c>
      <c r="AH15" s="101">
        <v>16.600000000000001</v>
      </c>
      <c r="AI15" s="101">
        <v>18.100000000000001</v>
      </c>
      <c r="AR15" s="101">
        <v>18.899999999999999</v>
      </c>
      <c r="AX15" s="101">
        <v>16.399999999999999</v>
      </c>
      <c r="AY15" s="101">
        <v>17.899999999999999</v>
      </c>
      <c r="BI15" s="101">
        <v>18.600000000000001</v>
      </c>
      <c r="BN15" s="101">
        <v>18.100000000000001</v>
      </c>
      <c r="BO15" s="101">
        <v>18</v>
      </c>
      <c r="BP15" s="101">
        <v>18.899999999999999</v>
      </c>
      <c r="BQ15" s="101">
        <v>18.899999999999999</v>
      </c>
      <c r="BZ15" s="101">
        <v>16.899999999999999</v>
      </c>
      <c r="CA15" s="101">
        <v>19</v>
      </c>
      <c r="CB15" s="101">
        <v>18.2</v>
      </c>
      <c r="CC15" s="101">
        <v>17.899999999999999</v>
      </c>
      <c r="CD15" s="101">
        <v>18.3</v>
      </c>
      <c r="CE15" s="101">
        <v>18.5</v>
      </c>
      <c r="CF15" s="101">
        <v>18.3</v>
      </c>
      <c r="CG15" s="101">
        <v>18.5</v>
      </c>
      <c r="CH15" s="101">
        <v>18.3</v>
      </c>
      <c r="CI15" s="101">
        <v>18.2</v>
      </c>
      <c r="CJ15" s="101">
        <v>18.5</v>
      </c>
    </row>
    <row r="16" spans="1:88" x14ac:dyDescent="0.25">
      <c r="A16" s="101" t="s">
        <v>191</v>
      </c>
      <c r="B16" s="101" t="s">
        <v>226</v>
      </c>
      <c r="C16" s="101" t="s">
        <v>191</v>
      </c>
      <c r="D16" s="101" t="s">
        <v>226</v>
      </c>
      <c r="M16" s="101">
        <v>73.2</v>
      </c>
      <c r="N16" s="101">
        <v>63</v>
      </c>
      <c r="O16" s="101">
        <v>67</v>
      </c>
      <c r="P16" s="101">
        <v>62.3</v>
      </c>
      <c r="Q16" s="101">
        <v>62.3</v>
      </c>
      <c r="R16" s="101">
        <v>63.7</v>
      </c>
      <c r="S16" s="101">
        <v>64</v>
      </c>
      <c r="T16" s="101">
        <v>66</v>
      </c>
      <c r="U16" s="101">
        <v>67.900000000000006</v>
      </c>
      <c r="V16" s="101">
        <v>67.400000000000006</v>
      </c>
      <c r="W16" s="101">
        <v>68.2</v>
      </c>
      <c r="AB16" s="101">
        <v>20.8</v>
      </c>
      <c r="AF16" s="101">
        <v>57.7</v>
      </c>
      <c r="AG16" s="101">
        <v>93.2</v>
      </c>
      <c r="AI16" s="101">
        <v>67.099999999999994</v>
      </c>
      <c r="AJ16" s="101">
        <v>29.4</v>
      </c>
      <c r="AK16" s="101">
        <v>69.2</v>
      </c>
      <c r="AL16" s="101">
        <v>99.3</v>
      </c>
      <c r="AM16" s="101">
        <v>32.700000000000003</v>
      </c>
      <c r="AR16" s="101">
        <v>68</v>
      </c>
      <c r="AW16" s="101">
        <v>65.2</v>
      </c>
      <c r="AX16" s="101">
        <v>83.9</v>
      </c>
      <c r="AY16" s="101">
        <v>76.900000000000006</v>
      </c>
      <c r="AZ16" s="101">
        <v>78.599999999999994</v>
      </c>
      <c r="BA16" s="101">
        <v>104.6</v>
      </c>
      <c r="BB16" s="101">
        <v>27.8</v>
      </c>
      <c r="BC16" s="101">
        <v>119.1</v>
      </c>
      <c r="BD16" s="101">
        <v>31.4</v>
      </c>
      <c r="BI16" s="101">
        <v>67.400000000000006</v>
      </c>
      <c r="BN16" s="101">
        <v>43.9</v>
      </c>
      <c r="BO16" s="101">
        <v>75.8</v>
      </c>
      <c r="BP16" s="101">
        <v>80.900000000000006</v>
      </c>
      <c r="BQ16" s="101">
        <v>73.8</v>
      </c>
      <c r="BZ16" s="101">
        <v>75.599999999999994</v>
      </c>
      <c r="CA16" s="101">
        <v>65.7</v>
      </c>
      <c r="CB16" s="101">
        <v>69</v>
      </c>
      <c r="CC16" s="101">
        <v>64.3</v>
      </c>
      <c r="CD16" s="101">
        <v>64.900000000000006</v>
      </c>
      <c r="CE16" s="101">
        <v>65.2</v>
      </c>
      <c r="CF16" s="101">
        <v>62.9</v>
      </c>
      <c r="CG16" s="101">
        <v>67</v>
      </c>
      <c r="CH16" s="101">
        <v>67.599999999999994</v>
      </c>
      <c r="CI16" s="101">
        <v>68</v>
      </c>
      <c r="CJ16" s="101">
        <v>69.2</v>
      </c>
    </row>
    <row r="17" spans="1:88" x14ac:dyDescent="0.25">
      <c r="A17" s="101" t="s">
        <v>227</v>
      </c>
      <c r="B17" s="101" t="s">
        <v>228</v>
      </c>
      <c r="C17" s="101" t="s">
        <v>227</v>
      </c>
      <c r="D17" s="101" t="s">
        <v>228</v>
      </c>
      <c r="N17" s="101">
        <v>43.7</v>
      </c>
      <c r="O17" s="101">
        <v>41.5</v>
      </c>
      <c r="P17" s="101">
        <v>42.6</v>
      </c>
      <c r="Q17" s="101">
        <v>41.7</v>
      </c>
      <c r="R17" s="101">
        <v>41</v>
      </c>
      <c r="S17" s="101">
        <v>40.200000000000003</v>
      </c>
      <c r="T17" s="101">
        <v>43.4</v>
      </c>
      <c r="U17" s="101">
        <v>41.3</v>
      </c>
      <c r="V17" s="101">
        <v>41.7</v>
      </c>
      <c r="W17" s="101">
        <v>41.7</v>
      </c>
      <c r="AR17" s="101">
        <v>41.3</v>
      </c>
      <c r="BI17" s="101">
        <v>42.5</v>
      </c>
      <c r="BN17" s="101">
        <v>47</v>
      </c>
      <c r="BO17" s="101">
        <v>45.3</v>
      </c>
      <c r="CA17" s="101">
        <v>42.4</v>
      </c>
      <c r="CB17" s="101">
        <v>42</v>
      </c>
      <c r="CC17" s="101">
        <v>43.9</v>
      </c>
      <c r="CD17" s="101">
        <v>42</v>
      </c>
      <c r="CE17" s="101">
        <v>40.6</v>
      </c>
      <c r="CF17" s="101">
        <v>41.3</v>
      </c>
      <c r="CG17" s="101">
        <v>42.6</v>
      </c>
      <c r="CH17" s="101">
        <v>42.2</v>
      </c>
      <c r="CI17" s="101">
        <v>41.6</v>
      </c>
      <c r="CJ17" s="101">
        <v>41.5</v>
      </c>
    </row>
    <row r="18" spans="1:88" x14ac:dyDescent="0.25">
      <c r="A18" s="101" t="s">
        <v>229</v>
      </c>
      <c r="B18" s="101" t="s">
        <v>230</v>
      </c>
      <c r="C18" s="101" t="s">
        <v>229</v>
      </c>
      <c r="D18" s="101" t="s">
        <v>230</v>
      </c>
      <c r="L18" s="101">
        <v>55.6</v>
      </c>
      <c r="M18" s="101">
        <v>53.8</v>
      </c>
      <c r="N18" s="101">
        <v>51.6</v>
      </c>
      <c r="O18" s="101">
        <v>52.5</v>
      </c>
      <c r="P18" s="101">
        <v>54.2</v>
      </c>
      <c r="Q18" s="101">
        <v>55.1</v>
      </c>
      <c r="R18" s="101">
        <v>56.3</v>
      </c>
      <c r="S18" s="101">
        <v>54.3</v>
      </c>
      <c r="T18" s="101">
        <v>54</v>
      </c>
      <c r="U18" s="101">
        <v>54.1</v>
      </c>
      <c r="V18" s="101">
        <v>54.4</v>
      </c>
      <c r="W18" s="101">
        <v>55.5</v>
      </c>
      <c r="AR18" s="101">
        <v>55.7</v>
      </c>
      <c r="BI18" s="101">
        <v>54.3</v>
      </c>
      <c r="BN18" s="101">
        <v>57.6</v>
      </c>
      <c r="BO18" s="101">
        <v>56.1</v>
      </c>
      <c r="BP18" s="101">
        <v>55.9</v>
      </c>
      <c r="BY18" s="101">
        <v>60.8</v>
      </c>
      <c r="BZ18" s="101">
        <v>61.4</v>
      </c>
      <c r="CA18" s="101">
        <v>54.3</v>
      </c>
      <c r="CB18" s="101">
        <v>54.2</v>
      </c>
      <c r="CC18" s="101">
        <v>54.2</v>
      </c>
      <c r="CD18" s="101">
        <v>54.7</v>
      </c>
      <c r="CE18" s="101">
        <v>56.6</v>
      </c>
      <c r="CF18" s="101">
        <v>54.8</v>
      </c>
      <c r="CG18" s="101">
        <v>55.2</v>
      </c>
      <c r="CH18" s="101">
        <v>54.7</v>
      </c>
      <c r="CI18" s="101">
        <v>55.1</v>
      </c>
      <c r="CJ18" s="101">
        <v>53.7</v>
      </c>
    </row>
    <row r="19" spans="1:88" x14ac:dyDescent="0.25">
      <c r="A19" s="101" t="s">
        <v>19</v>
      </c>
      <c r="B19" s="101" t="s">
        <v>231</v>
      </c>
      <c r="C19" s="101" t="s">
        <v>19</v>
      </c>
      <c r="D19" s="101" t="s">
        <v>231</v>
      </c>
      <c r="H19" s="101">
        <v>41.2</v>
      </c>
      <c r="L19" s="101">
        <v>54.9</v>
      </c>
      <c r="M19" s="101">
        <v>37.6</v>
      </c>
      <c r="N19" s="101">
        <v>41.8</v>
      </c>
      <c r="O19" s="101">
        <v>36.9</v>
      </c>
      <c r="P19" s="101">
        <v>38.5</v>
      </c>
      <c r="Q19" s="101">
        <v>39.299999999999997</v>
      </c>
      <c r="R19" s="101">
        <v>37.1</v>
      </c>
      <c r="S19" s="101">
        <v>39.4</v>
      </c>
      <c r="T19" s="101">
        <v>34.299999999999997</v>
      </c>
      <c r="U19" s="101">
        <v>30.6</v>
      </c>
      <c r="V19" s="101">
        <v>34</v>
      </c>
      <c r="W19" s="101">
        <v>28.1</v>
      </c>
      <c r="AA19" s="101">
        <v>19.2</v>
      </c>
      <c r="AB19" s="101">
        <v>28.5</v>
      </c>
      <c r="AC19" s="101">
        <v>27.9</v>
      </c>
      <c r="AD19" s="101">
        <v>29.3</v>
      </c>
      <c r="AE19" s="101">
        <v>31.2</v>
      </c>
      <c r="AF19" s="101">
        <v>29.2</v>
      </c>
      <c r="AG19" s="101">
        <v>32.299999999999997</v>
      </c>
      <c r="AH19" s="101">
        <v>24.5</v>
      </c>
      <c r="AI19" s="101">
        <v>30.1</v>
      </c>
      <c r="AJ19" s="101">
        <v>36</v>
      </c>
      <c r="AK19" s="101">
        <v>35.4</v>
      </c>
      <c r="AL19" s="101">
        <v>36.1</v>
      </c>
      <c r="AM19" s="101">
        <v>34.5</v>
      </c>
      <c r="AQ19" s="101">
        <v>32.1</v>
      </c>
      <c r="AR19" s="101">
        <v>30</v>
      </c>
      <c r="AV19" s="101">
        <v>23.2</v>
      </c>
      <c r="AW19" s="101">
        <v>24.2</v>
      </c>
      <c r="AX19" s="101">
        <v>23.4</v>
      </c>
      <c r="AY19" s="101">
        <v>21</v>
      </c>
      <c r="AZ19" s="101">
        <v>39.6</v>
      </c>
      <c r="BA19" s="101">
        <v>41.4</v>
      </c>
      <c r="BB19" s="101">
        <v>43.4</v>
      </c>
      <c r="BC19" s="101">
        <v>38.6</v>
      </c>
      <c r="BD19" s="101">
        <v>41.1</v>
      </c>
      <c r="BH19" s="101">
        <v>44.8</v>
      </c>
      <c r="BI19" s="101">
        <v>40.1</v>
      </c>
      <c r="BM19" s="101">
        <v>15.6</v>
      </c>
      <c r="BN19" s="101">
        <v>35.5</v>
      </c>
      <c r="BO19" s="101">
        <v>41.9</v>
      </c>
      <c r="BP19" s="101">
        <v>40.1</v>
      </c>
      <c r="BQ19" s="101">
        <v>41.8</v>
      </c>
      <c r="BU19" s="101">
        <v>26.1</v>
      </c>
      <c r="BY19" s="101">
        <v>49.1</v>
      </c>
      <c r="BZ19" s="101">
        <v>25.9</v>
      </c>
      <c r="CA19" s="101">
        <v>36.6</v>
      </c>
      <c r="CB19" s="101">
        <v>27.9</v>
      </c>
      <c r="CC19" s="101">
        <v>37.299999999999997</v>
      </c>
      <c r="CD19" s="101">
        <v>39.5</v>
      </c>
      <c r="CE19" s="101">
        <v>35.200000000000003</v>
      </c>
      <c r="CF19" s="101">
        <v>33.4</v>
      </c>
      <c r="CG19" s="101">
        <v>36.200000000000003</v>
      </c>
      <c r="CH19" s="101">
        <v>32.4</v>
      </c>
      <c r="CI19" s="101">
        <v>31.5</v>
      </c>
      <c r="CJ19" s="101">
        <v>30.2</v>
      </c>
    </row>
    <row r="20" spans="1:88" x14ac:dyDescent="0.25">
      <c r="A20" s="101" t="s">
        <v>185</v>
      </c>
      <c r="B20" s="101" t="s">
        <v>232</v>
      </c>
      <c r="C20" s="101" t="s">
        <v>185</v>
      </c>
      <c r="D20" s="101" t="s">
        <v>232</v>
      </c>
      <c r="L20" s="101">
        <v>23.3</v>
      </c>
      <c r="M20" s="101">
        <v>22</v>
      </c>
      <c r="N20" s="101">
        <v>22.8</v>
      </c>
      <c r="O20" s="101">
        <v>22.2</v>
      </c>
      <c r="P20" s="101">
        <v>22.4</v>
      </c>
      <c r="Q20" s="101">
        <v>22.6</v>
      </c>
      <c r="R20" s="101">
        <v>22.7</v>
      </c>
      <c r="S20" s="101">
        <v>22.6</v>
      </c>
      <c r="T20" s="101">
        <v>22.8</v>
      </c>
      <c r="U20" s="101">
        <v>22.9</v>
      </c>
      <c r="V20" s="101">
        <v>23.1</v>
      </c>
      <c r="W20" s="101">
        <v>23</v>
      </c>
      <c r="AB20" s="101">
        <v>23.4</v>
      </c>
      <c r="AF20" s="101">
        <v>30.7</v>
      </c>
      <c r="AG20" s="101">
        <v>43.7</v>
      </c>
      <c r="AI20" s="101">
        <v>37</v>
      </c>
      <c r="AJ20" s="101">
        <v>26.9</v>
      </c>
      <c r="AK20" s="101">
        <v>17.899999999999999</v>
      </c>
      <c r="AL20" s="101">
        <v>20.2</v>
      </c>
      <c r="AM20" s="101">
        <v>30.7</v>
      </c>
      <c r="AR20" s="101">
        <v>22.6</v>
      </c>
      <c r="AW20" s="101">
        <v>26.4</v>
      </c>
      <c r="AX20" s="101">
        <v>28.7</v>
      </c>
      <c r="AY20" s="101">
        <v>16.8</v>
      </c>
      <c r="AZ20" s="101">
        <v>24.5</v>
      </c>
      <c r="BA20" s="101">
        <v>36.9</v>
      </c>
      <c r="BB20" s="101">
        <v>33.1</v>
      </c>
      <c r="BC20" s="101">
        <v>26.5</v>
      </c>
      <c r="BD20" s="101">
        <v>19.600000000000001</v>
      </c>
      <c r="BI20" s="101">
        <v>22.8</v>
      </c>
      <c r="BN20" s="101">
        <v>23</v>
      </c>
      <c r="BO20" s="101">
        <v>23.4</v>
      </c>
      <c r="BP20" s="101">
        <v>22.8</v>
      </c>
      <c r="BQ20" s="101">
        <v>22.5</v>
      </c>
      <c r="BY20" s="101">
        <v>24.5</v>
      </c>
      <c r="BZ20" s="101">
        <v>24.2</v>
      </c>
      <c r="CA20" s="101">
        <v>21.7</v>
      </c>
      <c r="CB20" s="101">
        <v>22.2</v>
      </c>
      <c r="CC20" s="101">
        <v>23</v>
      </c>
      <c r="CD20" s="101">
        <v>22.8</v>
      </c>
      <c r="CE20" s="101">
        <v>22.6</v>
      </c>
      <c r="CF20" s="101">
        <v>22.3</v>
      </c>
      <c r="CG20" s="101">
        <v>22.5</v>
      </c>
      <c r="CH20" s="101">
        <v>22.7</v>
      </c>
      <c r="CI20" s="101">
        <v>22.7</v>
      </c>
      <c r="CJ20" s="101">
        <v>22.8</v>
      </c>
    </row>
    <row r="21" spans="1:88" s="92" customFormat="1" x14ac:dyDescent="0.25">
      <c r="A21" s="101" t="s">
        <v>161</v>
      </c>
      <c r="B21" s="101" t="s">
        <v>233</v>
      </c>
      <c r="C21" s="101" t="s">
        <v>161</v>
      </c>
      <c r="D21" s="101" t="s">
        <v>233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>
        <v>0.5</v>
      </c>
      <c r="O21" s="101">
        <v>0.4</v>
      </c>
      <c r="P21" s="101">
        <v>0.2</v>
      </c>
      <c r="Q21" s="101">
        <v>0.3</v>
      </c>
      <c r="R21" s="101">
        <v>1</v>
      </c>
      <c r="S21" s="101">
        <v>0.9</v>
      </c>
      <c r="T21" s="101">
        <v>1</v>
      </c>
      <c r="U21" s="101">
        <v>0.9</v>
      </c>
      <c r="V21" s="101">
        <v>1</v>
      </c>
      <c r="W21" s="101">
        <v>1</v>
      </c>
      <c r="X21" s="101"/>
      <c r="Y21" s="101"/>
      <c r="Z21" s="101"/>
      <c r="AA21" s="101"/>
      <c r="AB21" s="101">
        <v>0.5</v>
      </c>
      <c r="AC21" s="101">
        <v>0.2</v>
      </c>
      <c r="AD21" s="101">
        <v>0.6</v>
      </c>
      <c r="AE21" s="101">
        <v>1</v>
      </c>
      <c r="AF21" s="101">
        <v>0.7</v>
      </c>
      <c r="AG21" s="101">
        <v>0.2</v>
      </c>
      <c r="AH21" s="101">
        <v>0.8</v>
      </c>
      <c r="AI21" s="101">
        <v>0.3</v>
      </c>
      <c r="AJ21" s="101">
        <v>1.1000000000000001</v>
      </c>
      <c r="AK21" s="101">
        <v>0.4</v>
      </c>
      <c r="AL21" s="101">
        <v>0.2</v>
      </c>
      <c r="AM21" s="101">
        <v>0.1</v>
      </c>
      <c r="AN21" s="101"/>
      <c r="AO21" s="101"/>
      <c r="AP21" s="101"/>
      <c r="AQ21" s="101"/>
      <c r="AR21" s="101">
        <v>1.1000000000000001</v>
      </c>
      <c r="AS21" s="101"/>
      <c r="AT21" s="101"/>
      <c r="AU21" s="101"/>
      <c r="AV21" s="101"/>
      <c r="AW21" s="101">
        <v>0.3</v>
      </c>
      <c r="AX21" s="101">
        <v>0.8</v>
      </c>
      <c r="AY21" s="101">
        <v>0.4</v>
      </c>
      <c r="AZ21" s="101">
        <v>1.3</v>
      </c>
      <c r="BA21" s="101">
        <v>1.2</v>
      </c>
      <c r="BB21" s="101">
        <v>1.3</v>
      </c>
      <c r="BC21" s="101">
        <v>0.6</v>
      </c>
      <c r="BD21" s="101">
        <v>0.2</v>
      </c>
      <c r="BE21" s="101"/>
      <c r="BF21" s="101"/>
      <c r="BG21" s="101"/>
      <c r="BH21" s="101"/>
      <c r="BI21" s="101">
        <v>1</v>
      </c>
      <c r="BJ21" s="101"/>
      <c r="BK21" s="101"/>
      <c r="BL21" s="101"/>
      <c r="BM21" s="101"/>
      <c r="BN21" s="101">
        <v>0.7</v>
      </c>
      <c r="BO21" s="101">
        <v>0.8</v>
      </c>
      <c r="BP21" s="101">
        <v>0.4</v>
      </c>
      <c r="BQ21" s="101">
        <v>1</v>
      </c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>
        <v>1.3</v>
      </c>
      <c r="CC21" s="101">
        <v>1</v>
      </c>
      <c r="CD21" s="101">
        <v>0.3</v>
      </c>
      <c r="CE21" s="101">
        <v>0.9</v>
      </c>
      <c r="CF21" s="101">
        <v>0.9</v>
      </c>
      <c r="CG21" s="101">
        <v>0.9</v>
      </c>
      <c r="CH21" s="101">
        <v>0.9</v>
      </c>
      <c r="CI21" s="101">
        <v>0.9</v>
      </c>
      <c r="CJ21" s="101">
        <v>1</v>
      </c>
    </row>
    <row r="22" spans="1:88" s="92" customFormat="1" x14ac:dyDescent="0.25">
      <c r="A22" s="101" t="s">
        <v>44</v>
      </c>
      <c r="B22" s="101" t="s">
        <v>234</v>
      </c>
      <c r="C22" s="101" t="s">
        <v>44</v>
      </c>
      <c r="D22" s="101" t="s">
        <v>234</v>
      </c>
      <c r="E22" s="101"/>
      <c r="F22" s="101"/>
      <c r="G22" s="101"/>
      <c r="H22" s="101"/>
      <c r="I22" s="101"/>
      <c r="J22" s="101"/>
      <c r="K22" s="101"/>
      <c r="L22" s="101">
        <v>85.1</v>
      </c>
      <c r="M22" s="101">
        <v>75.599999999999994</v>
      </c>
      <c r="N22" s="101">
        <v>81.599999999999994</v>
      </c>
      <c r="O22" s="101">
        <v>77.099999999999994</v>
      </c>
      <c r="P22" s="101">
        <v>80</v>
      </c>
      <c r="Q22" s="101">
        <v>81.7</v>
      </c>
      <c r="R22" s="101">
        <v>83.3</v>
      </c>
      <c r="S22" s="101">
        <v>81.3</v>
      </c>
      <c r="T22" s="101">
        <v>76.8</v>
      </c>
      <c r="U22" s="101">
        <v>79.7</v>
      </c>
      <c r="V22" s="101">
        <v>81</v>
      </c>
      <c r="W22" s="101">
        <v>79.7</v>
      </c>
      <c r="X22" s="101"/>
      <c r="Y22" s="101"/>
      <c r="Z22" s="101"/>
      <c r="AA22" s="101"/>
      <c r="AB22" s="101">
        <v>83.2</v>
      </c>
      <c r="AC22" s="101">
        <v>82.2</v>
      </c>
      <c r="AD22" s="101">
        <v>79.2</v>
      </c>
      <c r="AE22" s="101">
        <v>80.400000000000006</v>
      </c>
      <c r="AF22" s="101">
        <v>79.099999999999994</v>
      </c>
      <c r="AG22" s="101">
        <v>83.4</v>
      </c>
      <c r="AH22" s="101">
        <v>79.7</v>
      </c>
      <c r="AI22" s="101">
        <v>80.5</v>
      </c>
      <c r="AJ22" s="101">
        <v>79.400000000000006</v>
      </c>
      <c r="AK22" s="101">
        <v>81.099999999999994</v>
      </c>
      <c r="AL22" s="101">
        <v>80.8</v>
      </c>
      <c r="AM22" s="101">
        <v>79.7</v>
      </c>
      <c r="AN22" s="101"/>
      <c r="AO22" s="101"/>
      <c r="AP22" s="101"/>
      <c r="AQ22" s="101"/>
      <c r="AR22" s="101">
        <v>78.8</v>
      </c>
      <c r="AS22" s="101"/>
      <c r="AT22" s="101"/>
      <c r="AU22" s="101"/>
      <c r="AV22" s="101"/>
      <c r="AW22" s="101">
        <v>79.2</v>
      </c>
      <c r="AX22" s="101">
        <v>79.599999999999994</v>
      </c>
      <c r="AY22" s="101">
        <v>81.2</v>
      </c>
      <c r="AZ22" s="101">
        <v>83.2</v>
      </c>
      <c r="BA22" s="101">
        <v>81.5</v>
      </c>
      <c r="BB22" s="101">
        <v>81.900000000000006</v>
      </c>
      <c r="BC22" s="101">
        <v>80.400000000000006</v>
      </c>
      <c r="BD22" s="101">
        <v>79.5</v>
      </c>
      <c r="BE22" s="101"/>
      <c r="BF22" s="101"/>
      <c r="BG22" s="101"/>
      <c r="BH22" s="101"/>
      <c r="BI22" s="101">
        <v>80</v>
      </c>
      <c r="BJ22" s="101"/>
      <c r="BK22" s="101"/>
      <c r="BL22" s="101"/>
      <c r="BM22" s="101"/>
      <c r="BN22" s="101">
        <v>81.2</v>
      </c>
      <c r="BO22" s="101">
        <v>81.2</v>
      </c>
      <c r="BP22" s="101">
        <v>81.900000000000006</v>
      </c>
      <c r="BQ22" s="101"/>
      <c r="BR22" s="101"/>
      <c r="BS22" s="101"/>
      <c r="BT22" s="101"/>
      <c r="BU22" s="101"/>
      <c r="BV22" s="101"/>
      <c r="BW22" s="101"/>
      <c r="BX22" s="101"/>
      <c r="BY22" s="101">
        <v>82</v>
      </c>
      <c r="BZ22" s="101">
        <v>71.2</v>
      </c>
      <c r="CA22" s="101">
        <v>79.2</v>
      </c>
      <c r="CB22" s="101">
        <v>77.7</v>
      </c>
      <c r="CC22" s="101">
        <v>80.7</v>
      </c>
      <c r="CD22" s="101">
        <v>81.5</v>
      </c>
      <c r="CE22" s="101">
        <v>80.2</v>
      </c>
      <c r="CF22" s="101">
        <v>80.3</v>
      </c>
      <c r="CG22" s="101">
        <v>79.5</v>
      </c>
      <c r="CH22" s="101">
        <v>80</v>
      </c>
      <c r="CI22" s="101">
        <v>79.8</v>
      </c>
      <c r="CJ22" s="101">
        <v>80.400000000000006</v>
      </c>
    </row>
    <row r="23" spans="1:88" s="92" customFormat="1" x14ac:dyDescent="0.25">
      <c r="A23" s="101" t="s">
        <v>0</v>
      </c>
      <c r="B23" s="101" t="s">
        <v>17</v>
      </c>
      <c r="C23" s="101" t="s">
        <v>0</v>
      </c>
      <c r="D23" s="101" t="s">
        <v>17</v>
      </c>
      <c r="E23" s="101"/>
      <c r="F23" s="101"/>
      <c r="G23" s="101"/>
      <c r="H23" s="101"/>
      <c r="I23" s="101"/>
      <c r="J23" s="101"/>
      <c r="K23" s="101"/>
      <c r="L23" s="101">
        <v>54.5</v>
      </c>
      <c r="M23" s="101">
        <v>55.8</v>
      </c>
      <c r="N23" s="101">
        <v>58.8</v>
      </c>
      <c r="O23" s="101">
        <v>55.2</v>
      </c>
      <c r="P23" s="101">
        <v>56.1</v>
      </c>
      <c r="Q23" s="101">
        <v>57</v>
      </c>
      <c r="R23" s="101">
        <v>57</v>
      </c>
      <c r="S23" s="101">
        <v>55.7</v>
      </c>
      <c r="T23" s="101">
        <v>57.5</v>
      </c>
      <c r="U23" s="101">
        <v>57.3</v>
      </c>
      <c r="V23" s="101">
        <v>56</v>
      </c>
      <c r="W23" s="101">
        <v>57.6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>
        <v>56.4</v>
      </c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>
        <v>55.1</v>
      </c>
      <c r="BJ23" s="101"/>
      <c r="BK23" s="101"/>
      <c r="BL23" s="101"/>
      <c r="BM23" s="101"/>
      <c r="BN23" s="101">
        <v>52.2</v>
      </c>
      <c r="BO23" s="101">
        <v>56.2</v>
      </c>
      <c r="BP23" s="101">
        <v>55.5</v>
      </c>
      <c r="BQ23" s="101">
        <v>56.8</v>
      </c>
      <c r="BR23" s="101"/>
      <c r="BS23" s="101"/>
      <c r="BT23" s="101"/>
      <c r="BU23" s="101"/>
      <c r="BV23" s="101"/>
      <c r="BW23" s="101"/>
      <c r="BX23" s="101"/>
      <c r="BY23" s="101">
        <v>55.6</v>
      </c>
      <c r="BZ23" s="101">
        <v>52</v>
      </c>
      <c r="CA23" s="101">
        <v>57.7</v>
      </c>
      <c r="CB23" s="101">
        <v>56.9</v>
      </c>
      <c r="CC23" s="101">
        <v>55.3</v>
      </c>
      <c r="CD23" s="101">
        <v>56.5</v>
      </c>
      <c r="CE23" s="101">
        <v>56.6</v>
      </c>
      <c r="CF23" s="101">
        <v>55.5</v>
      </c>
      <c r="CG23" s="101">
        <v>58.8</v>
      </c>
      <c r="CH23" s="101">
        <v>57</v>
      </c>
      <c r="CI23" s="101">
        <v>55.6</v>
      </c>
      <c r="CJ23" s="101">
        <v>57.4</v>
      </c>
    </row>
    <row r="24" spans="1:88" s="92" customFormat="1" x14ac:dyDescent="0.25">
      <c r="A24" s="101" t="s">
        <v>2</v>
      </c>
      <c r="B24" s="101" t="s">
        <v>120</v>
      </c>
      <c r="C24" s="101" t="s">
        <v>2</v>
      </c>
      <c r="D24" s="101" t="s">
        <v>120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>
        <v>22</v>
      </c>
      <c r="O24" s="101">
        <v>19.600000000000001</v>
      </c>
      <c r="P24" s="101">
        <v>22</v>
      </c>
      <c r="Q24" s="101">
        <v>21.4</v>
      </c>
      <c r="R24" s="101">
        <v>22.3</v>
      </c>
      <c r="S24" s="101">
        <v>20.7</v>
      </c>
      <c r="T24" s="101">
        <v>23.4</v>
      </c>
      <c r="U24" s="101">
        <v>23.9</v>
      </c>
      <c r="V24" s="101">
        <v>23.3</v>
      </c>
      <c r="W24" s="101">
        <v>24</v>
      </c>
      <c r="X24" s="101"/>
      <c r="Y24" s="101"/>
      <c r="Z24" s="101"/>
      <c r="AA24" s="101"/>
      <c r="AB24" s="101">
        <v>24.4</v>
      </c>
      <c r="AC24" s="101"/>
      <c r="AD24" s="101"/>
      <c r="AE24" s="101"/>
      <c r="AF24" s="101">
        <v>24.5</v>
      </c>
      <c r="AG24" s="101">
        <v>20.6</v>
      </c>
      <c r="AH24" s="101"/>
      <c r="AI24" s="101">
        <v>24</v>
      </c>
      <c r="AJ24" s="101">
        <v>21</v>
      </c>
      <c r="AK24" s="101">
        <v>18.100000000000001</v>
      </c>
      <c r="AL24" s="101">
        <v>23.8</v>
      </c>
      <c r="AM24" s="101">
        <v>22</v>
      </c>
      <c r="AN24" s="101"/>
      <c r="AO24" s="101"/>
      <c r="AP24" s="101"/>
      <c r="AQ24" s="101"/>
      <c r="AR24" s="101">
        <v>24.1</v>
      </c>
      <c r="AS24" s="101"/>
      <c r="AT24" s="101"/>
      <c r="AU24" s="101"/>
      <c r="AV24" s="101"/>
      <c r="AW24" s="101">
        <v>24.4</v>
      </c>
      <c r="AX24" s="101">
        <v>23.9</v>
      </c>
      <c r="AY24" s="101">
        <v>21.9</v>
      </c>
      <c r="AZ24" s="101">
        <v>19.600000000000001</v>
      </c>
      <c r="BA24" s="101">
        <v>20.3</v>
      </c>
      <c r="BB24" s="101">
        <v>21.2</v>
      </c>
      <c r="BC24" s="101">
        <v>21.4</v>
      </c>
      <c r="BD24" s="101">
        <v>22</v>
      </c>
      <c r="BE24" s="101"/>
      <c r="BF24" s="101"/>
      <c r="BG24" s="101"/>
      <c r="BH24" s="101"/>
      <c r="BI24" s="101">
        <v>21.1</v>
      </c>
      <c r="BJ24" s="101"/>
      <c r="BK24" s="101"/>
      <c r="BL24" s="101"/>
      <c r="BM24" s="101"/>
      <c r="BN24" s="101">
        <v>21.8</v>
      </c>
      <c r="BO24" s="101">
        <v>21.3</v>
      </c>
      <c r="BP24" s="101">
        <v>22.3</v>
      </c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>
        <v>23.2</v>
      </c>
      <c r="CB24" s="101">
        <v>23.5</v>
      </c>
      <c r="CC24" s="101">
        <v>23.2</v>
      </c>
      <c r="CD24" s="101">
        <v>21.8</v>
      </c>
      <c r="CE24" s="101">
        <v>21.5</v>
      </c>
      <c r="CF24" s="101">
        <v>22</v>
      </c>
      <c r="CG24" s="101">
        <v>23.2</v>
      </c>
      <c r="CH24" s="101">
        <v>22</v>
      </c>
      <c r="CI24" s="101">
        <v>23</v>
      </c>
      <c r="CJ24" s="101">
        <v>22.8</v>
      </c>
    </row>
    <row r="25" spans="1:88" s="92" customFormat="1" x14ac:dyDescent="0.25">
      <c r="A25" s="101" t="s">
        <v>202</v>
      </c>
      <c r="B25" s="101" t="s">
        <v>235</v>
      </c>
      <c r="C25" s="101" t="s">
        <v>202</v>
      </c>
      <c r="D25" s="101" t="s">
        <v>235</v>
      </c>
      <c r="E25" s="101"/>
      <c r="F25" s="101"/>
      <c r="G25" s="101"/>
      <c r="H25" s="101">
        <v>3.3</v>
      </c>
      <c r="I25" s="101"/>
      <c r="J25" s="101"/>
      <c r="K25" s="101"/>
      <c r="L25" s="101"/>
      <c r="M25" s="101"/>
      <c r="N25" s="101">
        <v>21.3</v>
      </c>
      <c r="O25" s="101">
        <v>21.7</v>
      </c>
      <c r="P25" s="101">
        <v>21.8</v>
      </c>
      <c r="Q25" s="101">
        <v>21.5</v>
      </c>
      <c r="R25" s="101">
        <v>21.3</v>
      </c>
      <c r="S25" s="101">
        <v>21.2</v>
      </c>
      <c r="T25" s="101">
        <v>21.5</v>
      </c>
      <c r="U25" s="101">
        <v>22.1</v>
      </c>
      <c r="V25" s="101">
        <v>21.7</v>
      </c>
      <c r="W25" s="101">
        <v>21.8</v>
      </c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>
        <v>21.8</v>
      </c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>
        <v>21.3</v>
      </c>
      <c r="BJ25" s="101"/>
      <c r="BK25" s="101"/>
      <c r="BL25" s="101"/>
      <c r="BM25" s="101"/>
      <c r="BN25" s="101">
        <v>20.2</v>
      </c>
      <c r="BO25" s="101">
        <v>20.5</v>
      </c>
      <c r="BP25" s="101">
        <v>21.2</v>
      </c>
      <c r="BQ25" s="101">
        <v>21</v>
      </c>
      <c r="BR25" s="101"/>
      <c r="BS25" s="101"/>
      <c r="BT25" s="101"/>
      <c r="BU25" s="101"/>
      <c r="BV25" s="101"/>
      <c r="BW25" s="101"/>
      <c r="BX25" s="101"/>
      <c r="BY25" s="101"/>
      <c r="BZ25" s="101"/>
      <c r="CA25" s="101">
        <v>21.1</v>
      </c>
      <c r="CB25" s="101">
        <v>20.9</v>
      </c>
      <c r="CC25" s="101">
        <v>21.5</v>
      </c>
      <c r="CD25" s="101">
        <v>21.7</v>
      </c>
      <c r="CE25" s="101">
        <v>21.5</v>
      </c>
      <c r="CF25" s="101">
        <v>21.7</v>
      </c>
      <c r="CG25" s="101">
        <v>21.7</v>
      </c>
      <c r="CH25" s="101">
        <v>21.7</v>
      </c>
      <c r="CI25" s="101">
        <v>21.6</v>
      </c>
      <c r="CJ25" s="101">
        <v>21.6</v>
      </c>
    </row>
    <row r="26" spans="1:88" s="92" customFormat="1" x14ac:dyDescent="0.25">
      <c r="A26" s="101" t="s">
        <v>183</v>
      </c>
      <c r="B26" s="101" t="s">
        <v>236</v>
      </c>
      <c r="C26" s="101" t="s">
        <v>183</v>
      </c>
      <c r="D26" s="101" t="s">
        <v>236</v>
      </c>
      <c r="E26" s="101"/>
      <c r="F26" s="101"/>
      <c r="G26" s="101"/>
      <c r="H26" s="101"/>
      <c r="I26" s="101"/>
      <c r="J26" s="101"/>
      <c r="K26" s="101"/>
      <c r="L26" s="101">
        <v>24.9</v>
      </c>
      <c r="M26" s="101">
        <v>22.1</v>
      </c>
      <c r="N26" s="101">
        <v>24.6</v>
      </c>
      <c r="O26" s="101">
        <v>29</v>
      </c>
      <c r="P26" s="101">
        <v>26.4</v>
      </c>
      <c r="Q26" s="101">
        <v>24.7</v>
      </c>
      <c r="R26" s="101">
        <v>23.9</v>
      </c>
      <c r="S26" s="101">
        <v>24.9</v>
      </c>
      <c r="T26" s="101">
        <v>23.9</v>
      </c>
      <c r="U26" s="101">
        <v>23.7</v>
      </c>
      <c r="V26" s="101">
        <v>23.2</v>
      </c>
      <c r="W26" s="101">
        <v>22.5</v>
      </c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>
        <v>20.8</v>
      </c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>
        <v>26.1</v>
      </c>
      <c r="BJ26" s="101"/>
      <c r="BK26" s="101"/>
      <c r="BL26" s="101"/>
      <c r="BM26" s="101"/>
      <c r="BN26" s="101">
        <v>25.1</v>
      </c>
      <c r="BO26" s="101">
        <v>25</v>
      </c>
      <c r="BP26" s="101">
        <v>28.1</v>
      </c>
      <c r="BQ26" s="101">
        <v>25.7</v>
      </c>
      <c r="BR26" s="101"/>
      <c r="BS26" s="101"/>
      <c r="BT26" s="101"/>
      <c r="BU26" s="101"/>
      <c r="BV26" s="101"/>
      <c r="BW26" s="101"/>
      <c r="BX26" s="101"/>
      <c r="BY26" s="101">
        <v>29.5</v>
      </c>
      <c r="BZ26" s="101">
        <v>23</v>
      </c>
      <c r="CA26" s="101">
        <v>28.5</v>
      </c>
      <c r="CB26" s="101">
        <v>24.7</v>
      </c>
      <c r="CC26" s="101">
        <v>25.3</v>
      </c>
      <c r="CD26" s="101">
        <v>25.8</v>
      </c>
      <c r="CE26" s="101">
        <v>25.8</v>
      </c>
      <c r="CF26" s="101">
        <v>25.3</v>
      </c>
      <c r="CG26" s="101">
        <v>24</v>
      </c>
      <c r="CH26" s="101">
        <v>24.4</v>
      </c>
      <c r="CI26" s="101">
        <v>24.2</v>
      </c>
      <c r="CJ26" s="101">
        <v>24.4</v>
      </c>
    </row>
    <row r="27" spans="1:88" s="92" customFormat="1" x14ac:dyDescent="0.25">
      <c r="A27" s="101" t="s">
        <v>3</v>
      </c>
      <c r="B27" s="101" t="s">
        <v>121</v>
      </c>
      <c r="C27" s="101" t="s">
        <v>3</v>
      </c>
      <c r="D27" s="101" t="s">
        <v>121</v>
      </c>
      <c r="E27" s="101"/>
      <c r="F27" s="101"/>
      <c r="G27" s="101"/>
      <c r="H27" s="101"/>
      <c r="I27" s="101"/>
      <c r="J27" s="101"/>
      <c r="K27" s="101"/>
      <c r="L27" s="101">
        <v>43.6</v>
      </c>
      <c r="M27" s="101">
        <v>43.2</v>
      </c>
      <c r="N27" s="101">
        <v>42.6</v>
      </c>
      <c r="O27" s="101">
        <v>44</v>
      </c>
      <c r="P27" s="101">
        <v>43</v>
      </c>
      <c r="Q27" s="101">
        <v>43.4</v>
      </c>
      <c r="R27" s="101">
        <v>43.1</v>
      </c>
      <c r="S27" s="101">
        <v>43.2</v>
      </c>
      <c r="T27" s="101">
        <v>42.8</v>
      </c>
      <c r="U27" s="101">
        <v>43</v>
      </c>
      <c r="V27" s="101">
        <v>42.5</v>
      </c>
      <c r="W27" s="101">
        <v>42.6</v>
      </c>
      <c r="X27" s="101"/>
      <c r="Y27" s="101"/>
      <c r="Z27" s="101"/>
      <c r="AA27" s="101"/>
      <c r="AB27" s="101">
        <v>42.7</v>
      </c>
      <c r="AC27" s="101">
        <v>43.7</v>
      </c>
      <c r="AD27" s="101">
        <v>42</v>
      </c>
      <c r="AE27" s="101">
        <v>42.7</v>
      </c>
      <c r="AF27" s="101">
        <v>41.5</v>
      </c>
      <c r="AG27" s="101">
        <v>44.3</v>
      </c>
      <c r="AH27" s="101">
        <v>43.1</v>
      </c>
      <c r="AI27" s="101">
        <v>41.9</v>
      </c>
      <c r="AJ27" s="101">
        <v>45.3</v>
      </c>
      <c r="AK27" s="101">
        <v>42.1</v>
      </c>
      <c r="AL27" s="101">
        <v>42.2</v>
      </c>
      <c r="AM27" s="101">
        <v>42.2</v>
      </c>
      <c r="AN27" s="101"/>
      <c r="AO27" s="101"/>
      <c r="AP27" s="101"/>
      <c r="AQ27" s="101"/>
      <c r="AR27" s="101">
        <v>42.5</v>
      </c>
      <c r="AS27" s="101"/>
      <c r="AT27" s="101"/>
      <c r="AU27" s="101"/>
      <c r="AV27" s="101"/>
      <c r="AW27" s="101">
        <v>42.3</v>
      </c>
      <c r="AX27" s="101">
        <v>43</v>
      </c>
      <c r="AY27" s="101">
        <v>40.6</v>
      </c>
      <c r="AZ27" s="101">
        <v>44.3</v>
      </c>
      <c r="BA27" s="101">
        <v>43.2</v>
      </c>
      <c r="BB27" s="101">
        <v>42.9</v>
      </c>
      <c r="BC27" s="101">
        <v>43</v>
      </c>
      <c r="BD27" s="101">
        <v>43.2</v>
      </c>
      <c r="BE27" s="101"/>
      <c r="BF27" s="101"/>
      <c r="BG27" s="101"/>
      <c r="BH27" s="101"/>
      <c r="BI27" s="101">
        <v>42.8</v>
      </c>
      <c r="BJ27" s="101"/>
      <c r="BK27" s="101"/>
      <c r="BL27" s="101"/>
      <c r="BM27" s="101"/>
      <c r="BN27" s="101">
        <v>44.1</v>
      </c>
      <c r="BO27" s="101">
        <v>43.7</v>
      </c>
      <c r="BP27" s="101">
        <v>43.5</v>
      </c>
      <c r="BQ27" s="101"/>
      <c r="BR27" s="101"/>
      <c r="BS27" s="101"/>
      <c r="BT27" s="101"/>
      <c r="BU27" s="101"/>
      <c r="BV27" s="101"/>
      <c r="BW27" s="101"/>
      <c r="BX27" s="101"/>
      <c r="BY27" s="101">
        <v>40.799999999999997</v>
      </c>
      <c r="BZ27" s="101">
        <v>44.3</v>
      </c>
      <c r="CA27" s="101">
        <v>41.3</v>
      </c>
      <c r="CB27" s="101">
        <v>41.7</v>
      </c>
      <c r="CC27" s="101">
        <v>42.9</v>
      </c>
      <c r="CD27" s="101">
        <v>44.1</v>
      </c>
      <c r="CE27" s="101">
        <v>43.3</v>
      </c>
      <c r="CF27" s="101">
        <v>42.4</v>
      </c>
      <c r="CG27" s="101">
        <v>42.2</v>
      </c>
      <c r="CH27" s="101">
        <v>42.7</v>
      </c>
      <c r="CI27" s="101">
        <v>42.5</v>
      </c>
      <c r="CJ27" s="101">
        <v>42.7</v>
      </c>
    </row>
    <row r="28" spans="1:88" s="92" customFormat="1" x14ac:dyDescent="0.25">
      <c r="A28" s="101" t="s">
        <v>205</v>
      </c>
      <c r="B28" s="101" t="s">
        <v>237</v>
      </c>
      <c r="C28" s="101" t="s">
        <v>205</v>
      </c>
      <c r="D28" s="101" t="s">
        <v>237</v>
      </c>
      <c r="E28" s="101"/>
      <c r="F28" s="101"/>
      <c r="G28" s="101"/>
      <c r="H28" s="101"/>
      <c r="I28" s="101"/>
      <c r="J28" s="101"/>
      <c r="K28" s="101"/>
      <c r="L28" s="101">
        <v>69.400000000000006</v>
      </c>
      <c r="M28" s="101">
        <v>70.7</v>
      </c>
      <c r="N28" s="101">
        <v>66.599999999999994</v>
      </c>
      <c r="O28" s="101">
        <v>69.3</v>
      </c>
      <c r="P28" s="101">
        <v>68.900000000000006</v>
      </c>
      <c r="Q28" s="101">
        <v>70</v>
      </c>
      <c r="R28" s="101">
        <v>70.7</v>
      </c>
      <c r="S28" s="101">
        <v>70.599999999999994</v>
      </c>
      <c r="T28" s="101">
        <v>68.8</v>
      </c>
      <c r="U28" s="101">
        <v>70.2</v>
      </c>
      <c r="V28" s="101">
        <v>71.2</v>
      </c>
      <c r="W28" s="101">
        <v>70.8</v>
      </c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>
        <v>70.900000000000006</v>
      </c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>
        <v>72</v>
      </c>
      <c r="BJ28" s="101"/>
      <c r="BK28" s="101"/>
      <c r="BL28" s="101"/>
      <c r="BM28" s="101"/>
      <c r="BN28" s="101">
        <v>70.2</v>
      </c>
      <c r="BO28" s="101">
        <v>71.8</v>
      </c>
      <c r="BP28" s="101">
        <v>72.599999999999994</v>
      </c>
      <c r="BQ28" s="101">
        <v>74.7</v>
      </c>
      <c r="BR28" s="101"/>
      <c r="BS28" s="101"/>
      <c r="BT28" s="101"/>
      <c r="BU28" s="101"/>
      <c r="BV28" s="101"/>
      <c r="BW28" s="101"/>
      <c r="BX28" s="101"/>
      <c r="BY28" s="101">
        <v>69.5</v>
      </c>
      <c r="BZ28" s="101">
        <v>72.2</v>
      </c>
      <c r="CA28" s="101">
        <v>73.599999999999994</v>
      </c>
      <c r="CB28" s="101">
        <v>71.2</v>
      </c>
      <c r="CC28" s="101">
        <v>71.3</v>
      </c>
      <c r="CD28" s="101">
        <v>72</v>
      </c>
      <c r="CE28" s="101">
        <v>69.400000000000006</v>
      </c>
      <c r="CF28" s="101">
        <v>70.2</v>
      </c>
      <c r="CG28" s="101">
        <v>70.8</v>
      </c>
      <c r="CH28" s="101">
        <v>70.900000000000006</v>
      </c>
      <c r="CI28" s="101">
        <v>70.3</v>
      </c>
      <c r="CJ28" s="101">
        <v>69.3</v>
      </c>
    </row>
    <row r="29" spans="1:88" s="92" customFormat="1" x14ac:dyDescent="0.25">
      <c r="A29" s="101" t="s">
        <v>201</v>
      </c>
      <c r="B29" s="101" t="s">
        <v>238</v>
      </c>
      <c r="C29" s="101" t="s">
        <v>201</v>
      </c>
      <c r="D29" s="101" t="s">
        <v>238</v>
      </c>
      <c r="E29" s="101"/>
      <c r="F29" s="101"/>
      <c r="G29" s="101"/>
      <c r="H29" s="101"/>
      <c r="I29" s="101">
        <v>78.3</v>
      </c>
      <c r="J29" s="101"/>
      <c r="K29" s="101">
        <v>60.3</v>
      </c>
      <c r="L29" s="101">
        <v>15.5</v>
      </c>
      <c r="M29" s="101">
        <v>38.4</v>
      </c>
      <c r="N29" s="101"/>
      <c r="O29" s="101">
        <v>41.3</v>
      </c>
      <c r="P29" s="101">
        <v>38.9</v>
      </c>
      <c r="Q29" s="101">
        <v>42.4</v>
      </c>
      <c r="R29" s="101">
        <v>41.7</v>
      </c>
      <c r="S29" s="101">
        <v>40.799999999999997</v>
      </c>
      <c r="T29" s="101">
        <v>42.7</v>
      </c>
      <c r="U29" s="101">
        <v>43.5</v>
      </c>
      <c r="V29" s="101">
        <v>42.3</v>
      </c>
      <c r="W29" s="101">
        <v>43.4</v>
      </c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>
        <v>41.4</v>
      </c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>
        <v>41.4</v>
      </c>
      <c r="BJ29" s="101"/>
      <c r="BK29" s="101"/>
      <c r="BL29" s="101"/>
      <c r="BM29" s="101"/>
      <c r="BN29" s="101"/>
      <c r="BO29" s="101"/>
      <c r="BP29" s="101"/>
      <c r="BQ29" s="101">
        <v>41.9</v>
      </c>
      <c r="BR29" s="101"/>
      <c r="BS29" s="101"/>
      <c r="BT29" s="101"/>
      <c r="BU29" s="101"/>
      <c r="BV29" s="101"/>
      <c r="BW29" s="101"/>
      <c r="BX29" s="101">
        <v>96.7</v>
      </c>
      <c r="BY29" s="101"/>
      <c r="BZ29" s="101">
        <v>34.9</v>
      </c>
      <c r="CA29" s="101"/>
      <c r="CB29" s="101">
        <v>36.4</v>
      </c>
      <c r="CC29" s="101">
        <v>39.1</v>
      </c>
      <c r="CD29" s="101">
        <v>43</v>
      </c>
      <c r="CE29" s="101">
        <v>43.9</v>
      </c>
      <c r="CF29" s="101">
        <v>42</v>
      </c>
      <c r="CG29" s="101">
        <v>42.1</v>
      </c>
      <c r="CH29" s="101">
        <v>42.2</v>
      </c>
      <c r="CI29" s="101">
        <v>41.9</v>
      </c>
      <c r="CJ29" s="101">
        <v>43.4</v>
      </c>
    </row>
    <row r="30" spans="1:88" s="92" customFormat="1" x14ac:dyDescent="0.25">
      <c r="A30" s="101" t="s">
        <v>207</v>
      </c>
      <c r="B30" s="101" t="s">
        <v>239</v>
      </c>
      <c r="C30" s="101" t="s">
        <v>207</v>
      </c>
      <c r="D30" s="101" t="s">
        <v>239</v>
      </c>
      <c r="E30" s="101"/>
      <c r="F30" s="101"/>
      <c r="G30" s="101"/>
      <c r="H30" s="101"/>
      <c r="I30" s="101"/>
      <c r="J30" s="101"/>
      <c r="K30" s="101"/>
      <c r="L30" s="101">
        <v>24</v>
      </c>
      <c r="M30" s="101">
        <v>36.6</v>
      </c>
      <c r="N30" s="101">
        <v>35.6</v>
      </c>
      <c r="O30" s="101">
        <v>33.4</v>
      </c>
      <c r="P30" s="101">
        <v>32.299999999999997</v>
      </c>
      <c r="Q30" s="101">
        <v>32.700000000000003</v>
      </c>
      <c r="R30" s="101">
        <v>32.6</v>
      </c>
      <c r="S30" s="101">
        <v>33.6</v>
      </c>
      <c r="T30" s="101">
        <v>33.299999999999997</v>
      </c>
      <c r="U30" s="101">
        <v>34.6</v>
      </c>
      <c r="V30" s="101">
        <v>33.799999999999997</v>
      </c>
      <c r="W30" s="101">
        <v>33.9</v>
      </c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>
        <v>34.299999999999997</v>
      </c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>
        <v>34.799999999999997</v>
      </c>
      <c r="BJ30" s="101"/>
      <c r="BK30" s="101"/>
      <c r="BL30" s="101"/>
      <c r="BM30" s="101"/>
      <c r="BN30" s="101">
        <v>31.6</v>
      </c>
      <c r="BO30" s="101">
        <v>33.700000000000003</v>
      </c>
      <c r="BP30" s="101">
        <v>33.4</v>
      </c>
      <c r="BQ30" s="101">
        <v>32.200000000000003</v>
      </c>
      <c r="BR30" s="101"/>
      <c r="BS30" s="101"/>
      <c r="BT30" s="101"/>
      <c r="BU30" s="101"/>
      <c r="BV30" s="101"/>
      <c r="BW30" s="101"/>
      <c r="BX30" s="101"/>
      <c r="BY30" s="101">
        <v>32.1</v>
      </c>
      <c r="BZ30" s="101">
        <v>32.9</v>
      </c>
      <c r="CA30" s="101">
        <v>34.1</v>
      </c>
      <c r="CB30" s="101">
        <v>33.6</v>
      </c>
      <c r="CC30" s="101">
        <v>34</v>
      </c>
      <c r="CD30" s="101">
        <v>34.700000000000003</v>
      </c>
      <c r="CE30" s="101">
        <v>34.799999999999997</v>
      </c>
      <c r="CF30" s="101">
        <v>33.9</v>
      </c>
      <c r="CG30" s="101">
        <v>34.5</v>
      </c>
      <c r="CH30" s="101">
        <v>34.700000000000003</v>
      </c>
      <c r="CI30" s="101">
        <v>34.4</v>
      </c>
      <c r="CJ30" s="101">
        <v>34.299999999999997</v>
      </c>
    </row>
    <row r="31" spans="1:88" s="92" customFormat="1" x14ac:dyDescent="0.25">
      <c r="A31" s="101" t="s">
        <v>50</v>
      </c>
      <c r="B31" s="101" t="s">
        <v>240</v>
      </c>
      <c r="C31" s="101" t="s">
        <v>50</v>
      </c>
      <c r="D31" s="101" t="s">
        <v>240</v>
      </c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>
        <v>22.7</v>
      </c>
      <c r="P31" s="101">
        <v>20.399999999999999</v>
      </c>
      <c r="Q31" s="101">
        <v>21.6</v>
      </c>
      <c r="R31" s="101">
        <v>21.3</v>
      </c>
      <c r="S31" s="101">
        <v>21.4</v>
      </c>
      <c r="T31" s="101">
        <v>21.7</v>
      </c>
      <c r="U31" s="101">
        <v>21.7</v>
      </c>
      <c r="V31" s="101">
        <v>21.8</v>
      </c>
      <c r="W31" s="101">
        <v>21.5</v>
      </c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>
        <v>21.7</v>
      </c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>
        <v>20.9</v>
      </c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>
        <v>22.7</v>
      </c>
      <c r="CC31" s="101">
        <v>20.9</v>
      </c>
      <c r="CD31" s="101">
        <v>21.5</v>
      </c>
      <c r="CE31" s="101">
        <v>21</v>
      </c>
      <c r="CF31" s="101">
        <v>21.5</v>
      </c>
      <c r="CG31" s="101">
        <v>21.4</v>
      </c>
      <c r="CH31" s="101">
        <v>21.3</v>
      </c>
      <c r="CI31" s="101">
        <v>21.2</v>
      </c>
      <c r="CJ31" s="101">
        <v>21.5</v>
      </c>
    </row>
    <row r="32" spans="1:88" s="92" customFormat="1" x14ac:dyDescent="0.25">
      <c r="A32" s="101" t="s">
        <v>152</v>
      </c>
      <c r="B32" s="101" t="s">
        <v>241</v>
      </c>
      <c r="C32" s="101" t="s">
        <v>152</v>
      </c>
      <c r="D32" s="101" t="s">
        <v>241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>
        <v>69.5</v>
      </c>
      <c r="P32" s="101">
        <v>60.8</v>
      </c>
      <c r="Q32" s="101">
        <v>61.3</v>
      </c>
      <c r="R32" s="101">
        <v>64.7</v>
      </c>
      <c r="S32" s="101">
        <v>59.1</v>
      </c>
      <c r="T32" s="101">
        <v>59.6</v>
      </c>
      <c r="U32" s="101">
        <v>61.8</v>
      </c>
      <c r="V32" s="101">
        <v>59.6</v>
      </c>
      <c r="W32" s="101">
        <v>59.6</v>
      </c>
      <c r="X32" s="101"/>
      <c r="Y32" s="101"/>
      <c r="Z32" s="101"/>
      <c r="AA32" s="101"/>
      <c r="AB32" s="101">
        <v>62</v>
      </c>
      <c r="AC32" s="101"/>
      <c r="AD32" s="101"/>
      <c r="AE32" s="101"/>
      <c r="AF32" s="101">
        <v>62.4</v>
      </c>
      <c r="AG32" s="101">
        <v>69</v>
      </c>
      <c r="AH32" s="101"/>
      <c r="AI32" s="101">
        <v>61.6</v>
      </c>
      <c r="AJ32" s="101">
        <v>56.4</v>
      </c>
      <c r="AK32" s="101">
        <v>66.900000000000006</v>
      </c>
      <c r="AL32" s="101">
        <v>50.8</v>
      </c>
      <c r="AM32" s="101">
        <v>56.5</v>
      </c>
      <c r="AN32" s="101"/>
      <c r="AO32" s="101"/>
      <c r="AP32" s="101"/>
      <c r="AQ32" s="101"/>
      <c r="AR32" s="101">
        <v>60.3</v>
      </c>
      <c r="AS32" s="101"/>
      <c r="AT32" s="101"/>
      <c r="AU32" s="101"/>
      <c r="AV32" s="101"/>
      <c r="AW32" s="101">
        <v>54.2</v>
      </c>
      <c r="AX32" s="101">
        <v>58.4</v>
      </c>
      <c r="AY32" s="101">
        <v>68.3</v>
      </c>
      <c r="AZ32" s="101">
        <v>64.5</v>
      </c>
      <c r="BA32" s="101">
        <v>59.8</v>
      </c>
      <c r="BB32" s="101">
        <v>59.5</v>
      </c>
      <c r="BC32" s="101">
        <v>62.1</v>
      </c>
      <c r="BD32" s="101">
        <v>68.3</v>
      </c>
      <c r="BE32" s="101"/>
      <c r="BF32" s="101"/>
      <c r="BG32" s="101"/>
      <c r="BH32" s="101"/>
      <c r="BI32" s="101">
        <v>60.9</v>
      </c>
      <c r="BJ32" s="101"/>
      <c r="BK32" s="101"/>
      <c r="BL32" s="101"/>
      <c r="BM32" s="101"/>
      <c r="BN32" s="101">
        <v>67</v>
      </c>
      <c r="BO32" s="101">
        <v>58.1</v>
      </c>
      <c r="BP32" s="101">
        <v>61.6</v>
      </c>
      <c r="BQ32" s="101">
        <v>61.8</v>
      </c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>
        <v>60.2</v>
      </c>
      <c r="CC32" s="101">
        <v>53.6</v>
      </c>
      <c r="CD32" s="101">
        <v>56.8</v>
      </c>
      <c r="CE32" s="101">
        <v>60.4</v>
      </c>
      <c r="CF32" s="101">
        <v>60.3</v>
      </c>
      <c r="CG32" s="101">
        <v>63.6</v>
      </c>
      <c r="CH32" s="101">
        <v>63.4</v>
      </c>
      <c r="CI32" s="101">
        <v>60.8</v>
      </c>
      <c r="CJ32" s="101">
        <v>61.7</v>
      </c>
    </row>
    <row r="33" spans="1:88" s="92" customFormat="1" x14ac:dyDescent="0.25">
      <c r="A33" s="101" t="s">
        <v>195</v>
      </c>
      <c r="B33" s="101" t="s">
        <v>242</v>
      </c>
      <c r="C33" s="101" t="s">
        <v>195</v>
      </c>
      <c r="D33" s="101" t="s">
        <v>242</v>
      </c>
      <c r="E33" s="101"/>
      <c r="F33" s="101"/>
      <c r="G33" s="101"/>
      <c r="H33" s="101"/>
      <c r="I33" s="101"/>
      <c r="J33" s="101"/>
      <c r="K33" s="101">
        <v>91.6</v>
      </c>
      <c r="L33" s="101">
        <v>85.2</v>
      </c>
      <c r="M33" s="101">
        <v>85.1</v>
      </c>
      <c r="N33" s="101">
        <v>85.8</v>
      </c>
      <c r="O33" s="101">
        <v>80.7</v>
      </c>
      <c r="P33" s="101">
        <v>81.8</v>
      </c>
      <c r="Q33" s="101">
        <v>82.1</v>
      </c>
      <c r="R33" s="101">
        <v>84.1</v>
      </c>
      <c r="S33" s="101">
        <v>80.3</v>
      </c>
      <c r="T33" s="101">
        <v>81.5</v>
      </c>
      <c r="U33" s="101">
        <v>81.3</v>
      </c>
      <c r="V33" s="101">
        <v>81.400000000000006</v>
      </c>
      <c r="W33" s="101">
        <v>81.5</v>
      </c>
      <c r="X33" s="101"/>
      <c r="Y33" s="101"/>
      <c r="Z33" s="101"/>
      <c r="AA33" s="101"/>
      <c r="AB33" s="101">
        <v>73</v>
      </c>
      <c r="AC33" s="101">
        <v>82.5</v>
      </c>
      <c r="AD33" s="101">
        <v>73.400000000000006</v>
      </c>
      <c r="AE33" s="101">
        <v>76.7</v>
      </c>
      <c r="AF33" s="101">
        <v>80.8</v>
      </c>
      <c r="AG33" s="101">
        <v>82</v>
      </c>
      <c r="AH33" s="101">
        <v>78.5</v>
      </c>
      <c r="AI33" s="101">
        <v>67.900000000000006</v>
      </c>
      <c r="AJ33" s="101">
        <v>83</v>
      </c>
      <c r="AK33" s="101">
        <v>72.3</v>
      </c>
      <c r="AL33" s="101">
        <v>66.599999999999994</v>
      </c>
      <c r="AM33" s="101">
        <v>86.4</v>
      </c>
      <c r="AN33" s="101"/>
      <c r="AO33" s="101"/>
      <c r="AP33" s="101"/>
      <c r="AQ33" s="101"/>
      <c r="AR33" s="101">
        <v>82.5</v>
      </c>
      <c r="AS33" s="101"/>
      <c r="AT33" s="101"/>
      <c r="AU33" s="101"/>
      <c r="AV33" s="101"/>
      <c r="AW33" s="101">
        <v>88.5</v>
      </c>
      <c r="AX33" s="101">
        <v>84.1</v>
      </c>
      <c r="AY33" s="101">
        <v>82.5</v>
      </c>
      <c r="AZ33" s="101">
        <v>77.599999999999994</v>
      </c>
      <c r="BA33" s="101">
        <v>93.7</v>
      </c>
      <c r="BB33" s="101">
        <v>80.5</v>
      </c>
      <c r="BC33" s="101">
        <v>80.400000000000006</v>
      </c>
      <c r="BD33" s="101">
        <v>79.5</v>
      </c>
      <c r="BE33" s="101"/>
      <c r="BF33" s="101"/>
      <c r="BG33" s="101"/>
      <c r="BH33" s="101"/>
      <c r="BI33" s="101">
        <v>80.599999999999994</v>
      </c>
      <c r="BJ33" s="101"/>
      <c r="BK33" s="101"/>
      <c r="BL33" s="101"/>
      <c r="BM33" s="101"/>
      <c r="BN33" s="101">
        <v>83</v>
      </c>
      <c r="BO33" s="101">
        <v>81</v>
      </c>
      <c r="BP33" s="101">
        <v>77.2</v>
      </c>
      <c r="BQ33" s="101"/>
      <c r="BR33" s="101"/>
      <c r="BS33" s="101"/>
      <c r="BT33" s="101"/>
      <c r="BU33" s="101"/>
      <c r="BV33" s="101"/>
      <c r="BW33" s="101"/>
      <c r="BX33" s="101">
        <v>77.099999999999994</v>
      </c>
      <c r="BY33" s="101">
        <v>80.900000000000006</v>
      </c>
      <c r="BZ33" s="101">
        <v>78.900000000000006</v>
      </c>
      <c r="CA33" s="101">
        <v>79.599999999999994</v>
      </c>
      <c r="CB33" s="101">
        <v>79.8</v>
      </c>
      <c r="CC33" s="101">
        <v>81.3</v>
      </c>
      <c r="CD33" s="101">
        <v>80</v>
      </c>
      <c r="CE33" s="101">
        <v>80.400000000000006</v>
      </c>
      <c r="CF33" s="101">
        <v>81.099999999999994</v>
      </c>
      <c r="CG33" s="101">
        <v>81.400000000000006</v>
      </c>
      <c r="CH33" s="101">
        <v>80.7</v>
      </c>
      <c r="CI33" s="101">
        <v>80.8</v>
      </c>
      <c r="CJ33" s="101">
        <v>81.099999999999994</v>
      </c>
    </row>
    <row r="34" spans="1:88" s="92" customFormat="1" x14ac:dyDescent="0.25">
      <c r="A34" s="101" t="s">
        <v>178</v>
      </c>
      <c r="B34" s="101" t="s">
        <v>243</v>
      </c>
      <c r="C34" s="101" t="s">
        <v>178</v>
      </c>
      <c r="D34" s="101" t="s">
        <v>243</v>
      </c>
      <c r="E34" s="101"/>
      <c r="F34" s="101"/>
      <c r="G34" s="101"/>
      <c r="H34" s="101"/>
      <c r="I34" s="101"/>
      <c r="J34" s="101"/>
      <c r="K34" s="101"/>
      <c r="L34" s="101">
        <v>29.9</v>
      </c>
      <c r="M34" s="101">
        <v>31.3</v>
      </c>
      <c r="N34" s="101">
        <v>34.799999999999997</v>
      </c>
      <c r="O34" s="101">
        <v>33.5</v>
      </c>
      <c r="P34" s="101">
        <v>34.700000000000003</v>
      </c>
      <c r="Q34" s="101">
        <v>34.1</v>
      </c>
      <c r="R34" s="101">
        <v>33.200000000000003</v>
      </c>
      <c r="S34" s="101">
        <v>33.700000000000003</v>
      </c>
      <c r="T34" s="101">
        <v>32.1</v>
      </c>
      <c r="U34" s="101">
        <v>33.700000000000003</v>
      </c>
      <c r="V34" s="101">
        <v>33.299999999999997</v>
      </c>
      <c r="W34" s="101">
        <v>33.9</v>
      </c>
      <c r="X34" s="101"/>
      <c r="Y34" s="101"/>
      <c r="Z34" s="101"/>
      <c r="AA34" s="101"/>
      <c r="AB34" s="101">
        <v>28.6</v>
      </c>
      <c r="AC34" s="101">
        <v>26.7</v>
      </c>
      <c r="AD34" s="101">
        <v>25.3</v>
      </c>
      <c r="AE34" s="101">
        <v>20.2</v>
      </c>
      <c r="AF34" s="101">
        <v>29.9</v>
      </c>
      <c r="AG34" s="101">
        <v>24.5</v>
      </c>
      <c r="AH34" s="101">
        <v>25.2</v>
      </c>
      <c r="AI34" s="101">
        <v>31.6</v>
      </c>
      <c r="AJ34" s="101">
        <v>30.4</v>
      </c>
      <c r="AK34" s="101">
        <v>30</v>
      </c>
      <c r="AL34" s="101">
        <v>32.1</v>
      </c>
      <c r="AM34" s="101">
        <v>29.4</v>
      </c>
      <c r="AN34" s="101"/>
      <c r="AO34" s="101"/>
      <c r="AP34" s="101"/>
      <c r="AQ34" s="101"/>
      <c r="AR34" s="101">
        <v>33</v>
      </c>
      <c r="AS34" s="101"/>
      <c r="AT34" s="101"/>
      <c r="AU34" s="101"/>
      <c r="AV34" s="101"/>
      <c r="AW34" s="101">
        <v>29.4</v>
      </c>
      <c r="AX34" s="101">
        <v>31.7</v>
      </c>
      <c r="AY34" s="101">
        <v>29.9</v>
      </c>
      <c r="AZ34" s="101">
        <v>28.7</v>
      </c>
      <c r="BA34" s="101">
        <v>28.7</v>
      </c>
      <c r="BB34" s="101">
        <v>33.200000000000003</v>
      </c>
      <c r="BC34" s="101">
        <v>26.8</v>
      </c>
      <c r="BD34" s="101">
        <v>33.1</v>
      </c>
      <c r="BE34" s="101"/>
      <c r="BF34" s="101"/>
      <c r="BG34" s="101"/>
      <c r="BH34" s="101"/>
      <c r="BI34" s="101">
        <v>33.5</v>
      </c>
      <c r="BJ34" s="101"/>
      <c r="BK34" s="101"/>
      <c r="BL34" s="101"/>
      <c r="BM34" s="101"/>
      <c r="BN34" s="101">
        <v>29.6</v>
      </c>
      <c r="BO34" s="101">
        <v>30.9</v>
      </c>
      <c r="BP34" s="101">
        <v>35</v>
      </c>
      <c r="BQ34" s="101">
        <v>34.1</v>
      </c>
      <c r="BR34" s="101"/>
      <c r="BS34" s="101"/>
      <c r="BT34" s="101"/>
      <c r="BU34" s="101"/>
      <c r="BV34" s="101"/>
      <c r="BW34" s="101"/>
      <c r="BX34" s="101"/>
      <c r="BY34" s="101">
        <v>28.4</v>
      </c>
      <c r="BZ34" s="101">
        <v>33.700000000000003</v>
      </c>
      <c r="CA34" s="101">
        <v>30.6</v>
      </c>
      <c r="CB34" s="101">
        <v>33.9</v>
      </c>
      <c r="CC34" s="101">
        <v>34</v>
      </c>
      <c r="CD34" s="101">
        <v>33.799999999999997</v>
      </c>
      <c r="CE34" s="101">
        <v>33.700000000000003</v>
      </c>
      <c r="CF34" s="101">
        <v>33.200000000000003</v>
      </c>
      <c r="CG34" s="101">
        <v>32.799999999999997</v>
      </c>
      <c r="CH34" s="101">
        <v>33.5</v>
      </c>
      <c r="CI34" s="101">
        <v>33.6</v>
      </c>
      <c r="CJ34" s="101">
        <v>32.799999999999997</v>
      </c>
    </row>
    <row r="35" spans="1:88" s="92" customFormat="1" x14ac:dyDescent="0.25">
      <c r="A35" s="101" t="s">
        <v>156</v>
      </c>
      <c r="B35" s="101" t="s">
        <v>279</v>
      </c>
      <c r="C35" s="101" t="s">
        <v>156</v>
      </c>
      <c r="D35" s="101" t="s">
        <v>279</v>
      </c>
      <c r="E35" s="101"/>
      <c r="F35" s="101"/>
      <c r="G35" s="101"/>
      <c r="H35" s="101"/>
      <c r="I35" s="101">
        <v>62.7</v>
      </c>
      <c r="J35" s="101">
        <v>63.4</v>
      </c>
      <c r="K35" s="101"/>
      <c r="L35" s="101"/>
      <c r="M35" s="101">
        <v>81.400000000000006</v>
      </c>
      <c r="N35" s="101">
        <v>85.3</v>
      </c>
      <c r="O35" s="101">
        <v>87.8</v>
      </c>
      <c r="P35" s="101">
        <v>84</v>
      </c>
      <c r="Q35" s="101">
        <v>86.3</v>
      </c>
      <c r="R35" s="101">
        <v>86</v>
      </c>
      <c r="S35" s="101">
        <v>84.5</v>
      </c>
      <c r="T35" s="101">
        <v>84.3</v>
      </c>
      <c r="U35" s="101">
        <v>84.6</v>
      </c>
      <c r="V35" s="101">
        <v>85.1</v>
      </c>
      <c r="W35" s="101">
        <v>85.1</v>
      </c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>
        <v>85.5</v>
      </c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>
        <v>84.4</v>
      </c>
      <c r="BJ35" s="101"/>
      <c r="BK35" s="101"/>
      <c r="BL35" s="101"/>
      <c r="BM35" s="101"/>
      <c r="BN35" s="101">
        <v>81.3</v>
      </c>
      <c r="BO35" s="101">
        <v>90.9</v>
      </c>
      <c r="BP35" s="101">
        <v>83.2</v>
      </c>
      <c r="BQ35" s="101">
        <v>83.7</v>
      </c>
      <c r="BR35" s="101"/>
      <c r="BS35" s="101"/>
      <c r="BT35" s="101"/>
      <c r="BU35" s="101"/>
      <c r="BV35" s="101"/>
      <c r="BW35" s="101"/>
      <c r="BX35" s="101"/>
      <c r="BY35" s="101"/>
      <c r="BZ35" s="101">
        <v>72.099999999999994</v>
      </c>
      <c r="CA35" s="101">
        <v>76.599999999999994</v>
      </c>
      <c r="CB35" s="101">
        <v>81.5</v>
      </c>
      <c r="CC35" s="101">
        <v>84.8</v>
      </c>
      <c r="CD35" s="101">
        <v>85.7</v>
      </c>
      <c r="CE35" s="101">
        <v>84.6</v>
      </c>
      <c r="CF35" s="101">
        <v>84</v>
      </c>
      <c r="CG35" s="101">
        <v>83.3</v>
      </c>
      <c r="CH35" s="101">
        <v>83.9</v>
      </c>
      <c r="CI35" s="101">
        <v>83.3</v>
      </c>
      <c r="CJ35" s="101">
        <v>84.3</v>
      </c>
    </row>
    <row r="36" spans="1:88" s="92" customFormat="1" x14ac:dyDescent="0.25">
      <c r="A36" s="101" t="s">
        <v>245</v>
      </c>
      <c r="B36" s="101" t="s">
        <v>246</v>
      </c>
      <c r="C36" s="101" t="s">
        <v>245</v>
      </c>
      <c r="D36" s="101" t="s">
        <v>246</v>
      </c>
      <c r="E36" s="101"/>
      <c r="F36" s="101"/>
      <c r="G36" s="101"/>
      <c r="H36" s="101"/>
      <c r="I36" s="101"/>
      <c r="J36" s="101"/>
      <c r="K36" s="101"/>
      <c r="L36" s="101">
        <v>13.3</v>
      </c>
      <c r="M36" s="101">
        <v>14</v>
      </c>
      <c r="N36" s="101">
        <v>13.6</v>
      </c>
      <c r="O36" s="101">
        <v>13.5</v>
      </c>
      <c r="P36" s="101">
        <v>13.8</v>
      </c>
      <c r="Q36" s="101">
        <v>13.1</v>
      </c>
      <c r="R36" s="101">
        <v>13.5</v>
      </c>
      <c r="S36" s="101">
        <v>13.4</v>
      </c>
      <c r="T36" s="101">
        <v>13.4</v>
      </c>
      <c r="U36" s="101">
        <v>13.5</v>
      </c>
      <c r="V36" s="101">
        <v>13.3</v>
      </c>
      <c r="W36" s="101">
        <v>13.5</v>
      </c>
      <c r="X36" s="101"/>
      <c r="Y36" s="101"/>
      <c r="Z36" s="101"/>
      <c r="AA36" s="101"/>
      <c r="AB36" s="101">
        <v>13.6</v>
      </c>
      <c r="AC36" s="101"/>
      <c r="AD36" s="101">
        <v>14.7</v>
      </c>
      <c r="AE36" s="101"/>
      <c r="AF36" s="101">
        <v>14.7</v>
      </c>
      <c r="AG36" s="101">
        <v>15</v>
      </c>
      <c r="AH36" s="101"/>
      <c r="AI36" s="101">
        <v>14.7</v>
      </c>
      <c r="AJ36" s="101">
        <v>15.3</v>
      </c>
      <c r="AK36" s="101">
        <v>14.4</v>
      </c>
      <c r="AL36" s="101">
        <v>13.7</v>
      </c>
      <c r="AM36" s="101">
        <v>14.6</v>
      </c>
      <c r="AN36" s="101"/>
      <c r="AO36" s="101"/>
      <c r="AP36" s="101"/>
      <c r="AQ36" s="101"/>
      <c r="AR36" s="101">
        <v>13.8</v>
      </c>
      <c r="AS36" s="101"/>
      <c r="AT36" s="101"/>
      <c r="AU36" s="101"/>
      <c r="AV36" s="101"/>
      <c r="AW36" s="101">
        <v>14.8</v>
      </c>
      <c r="AX36" s="101">
        <v>14.1</v>
      </c>
      <c r="AY36" s="101">
        <v>14.4</v>
      </c>
      <c r="AZ36" s="101">
        <v>13.8</v>
      </c>
      <c r="BA36" s="101">
        <v>13.8</v>
      </c>
      <c r="BB36" s="101">
        <v>13.8</v>
      </c>
      <c r="BC36" s="101">
        <v>13.9</v>
      </c>
      <c r="BD36" s="101">
        <v>13.9</v>
      </c>
      <c r="BE36" s="101"/>
      <c r="BF36" s="101"/>
      <c r="BG36" s="101"/>
      <c r="BH36" s="101"/>
      <c r="BI36" s="101">
        <v>13.4</v>
      </c>
      <c r="BJ36" s="101"/>
      <c r="BK36" s="101"/>
      <c r="BL36" s="101"/>
      <c r="BM36" s="101"/>
      <c r="BN36" s="101">
        <v>13.9</v>
      </c>
      <c r="BO36" s="101">
        <v>13.5</v>
      </c>
      <c r="BP36" s="101">
        <v>13.7</v>
      </c>
      <c r="BQ36" s="101">
        <v>13.8</v>
      </c>
      <c r="BR36" s="101"/>
      <c r="BS36" s="101"/>
      <c r="BT36" s="101"/>
      <c r="BU36" s="101"/>
      <c r="BV36" s="101"/>
      <c r="BW36" s="101"/>
      <c r="BX36" s="101"/>
      <c r="BY36" s="101">
        <v>12.1</v>
      </c>
      <c r="BZ36" s="101">
        <v>14.4</v>
      </c>
      <c r="CA36" s="101">
        <v>13.5</v>
      </c>
      <c r="CB36" s="101">
        <v>13.4</v>
      </c>
      <c r="CC36" s="101">
        <v>13.6</v>
      </c>
      <c r="CD36" s="101">
        <v>13.7</v>
      </c>
      <c r="CE36" s="101">
        <v>13.6</v>
      </c>
      <c r="CF36" s="101">
        <v>13.7</v>
      </c>
      <c r="CG36" s="101">
        <v>13.6</v>
      </c>
      <c r="CH36" s="101">
        <v>13.7</v>
      </c>
      <c r="CI36" s="101">
        <v>13.5</v>
      </c>
      <c r="CJ36" s="101">
        <v>13.4</v>
      </c>
    </row>
    <row r="37" spans="1:88" s="92" customFormat="1" x14ac:dyDescent="0.25">
      <c r="A37" s="101" t="s">
        <v>12</v>
      </c>
      <c r="B37" s="101" t="s">
        <v>247</v>
      </c>
      <c r="C37" s="101" t="s">
        <v>12</v>
      </c>
      <c r="D37" s="101" t="s">
        <v>247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>
        <v>30.9</v>
      </c>
      <c r="O37" s="101">
        <v>29</v>
      </c>
      <c r="P37" s="101">
        <v>31.3</v>
      </c>
      <c r="Q37" s="101">
        <v>31</v>
      </c>
      <c r="R37" s="101">
        <v>31.5</v>
      </c>
      <c r="S37" s="101">
        <v>30.9</v>
      </c>
      <c r="T37" s="101">
        <v>30.7</v>
      </c>
      <c r="U37" s="101">
        <v>31.5</v>
      </c>
      <c r="V37" s="101">
        <v>31.4</v>
      </c>
      <c r="W37" s="101">
        <v>31.5</v>
      </c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>
        <v>31.5</v>
      </c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>
        <v>30.6</v>
      </c>
      <c r="BJ37" s="101"/>
      <c r="BK37" s="101"/>
      <c r="BL37" s="101"/>
      <c r="BM37" s="101"/>
      <c r="BN37" s="101">
        <v>30.2</v>
      </c>
      <c r="BO37" s="101">
        <v>31.3</v>
      </c>
      <c r="BP37" s="101">
        <v>31.6</v>
      </c>
      <c r="BQ37" s="101">
        <v>31.3</v>
      </c>
      <c r="BR37" s="101"/>
      <c r="BS37" s="101"/>
      <c r="BT37" s="101"/>
      <c r="BU37" s="101"/>
      <c r="BV37" s="101"/>
      <c r="BW37" s="101"/>
      <c r="BX37" s="101"/>
      <c r="BY37" s="101"/>
      <c r="BZ37" s="101"/>
      <c r="CA37" s="101">
        <v>34.6</v>
      </c>
      <c r="CB37" s="101">
        <v>32.5</v>
      </c>
      <c r="CC37" s="101">
        <v>31.2</v>
      </c>
      <c r="CD37" s="101">
        <v>31</v>
      </c>
      <c r="CE37" s="101">
        <v>31</v>
      </c>
      <c r="CF37" s="101">
        <v>31.2</v>
      </c>
      <c r="CG37" s="101">
        <v>31.2</v>
      </c>
      <c r="CH37" s="101">
        <v>31.4</v>
      </c>
      <c r="CI37" s="101">
        <v>30.8</v>
      </c>
      <c r="CJ37" s="101">
        <v>31.2</v>
      </c>
    </row>
    <row r="38" spans="1:88" s="92" customFormat="1" x14ac:dyDescent="0.25">
      <c r="A38" s="101" t="s">
        <v>211</v>
      </c>
      <c r="B38" s="101" t="s">
        <v>248</v>
      </c>
      <c r="C38" s="101" t="s">
        <v>211</v>
      </c>
      <c r="D38" s="101" t="s">
        <v>248</v>
      </c>
      <c r="E38" s="101"/>
      <c r="F38" s="101"/>
      <c r="G38" s="101"/>
      <c r="H38" s="101"/>
      <c r="I38" s="101"/>
      <c r="J38" s="101"/>
      <c r="K38" s="101"/>
      <c r="L38" s="101">
        <v>41.4</v>
      </c>
      <c r="M38" s="101">
        <v>41</v>
      </c>
      <c r="N38" s="101">
        <v>36.5</v>
      </c>
      <c r="O38" s="101">
        <v>37.700000000000003</v>
      </c>
      <c r="P38" s="101">
        <v>37.4</v>
      </c>
      <c r="Q38" s="101">
        <v>38.4</v>
      </c>
      <c r="R38" s="101">
        <v>37.799999999999997</v>
      </c>
      <c r="S38" s="101">
        <v>37.700000000000003</v>
      </c>
      <c r="T38" s="101">
        <v>38.4</v>
      </c>
      <c r="U38" s="101">
        <v>37.700000000000003</v>
      </c>
      <c r="V38" s="101">
        <v>37.700000000000003</v>
      </c>
      <c r="W38" s="101">
        <v>37.799999999999997</v>
      </c>
      <c r="X38" s="101"/>
      <c r="Y38" s="101"/>
      <c r="Z38" s="101"/>
      <c r="AA38" s="101"/>
      <c r="AB38" s="101">
        <v>39</v>
      </c>
      <c r="AC38" s="101"/>
      <c r="AD38" s="101"/>
      <c r="AE38" s="101"/>
      <c r="AF38" s="101">
        <v>38.299999999999997</v>
      </c>
      <c r="AG38" s="101">
        <v>41.9</v>
      </c>
      <c r="AH38" s="101"/>
      <c r="AI38" s="101">
        <v>40</v>
      </c>
      <c r="AJ38" s="101">
        <v>38.1</v>
      </c>
      <c r="AK38" s="101">
        <v>37.6</v>
      </c>
      <c r="AL38" s="101">
        <v>38.700000000000003</v>
      </c>
      <c r="AM38" s="101">
        <v>34.9</v>
      </c>
      <c r="AN38" s="101"/>
      <c r="AO38" s="101"/>
      <c r="AP38" s="101"/>
      <c r="AQ38" s="101"/>
      <c r="AR38" s="101">
        <v>38</v>
      </c>
      <c r="AS38" s="101"/>
      <c r="AT38" s="101"/>
      <c r="AU38" s="101"/>
      <c r="AV38" s="101"/>
      <c r="AW38" s="101">
        <v>38</v>
      </c>
      <c r="AX38" s="101">
        <v>39.200000000000003</v>
      </c>
      <c r="AY38" s="101">
        <v>37.4</v>
      </c>
      <c r="AZ38" s="101">
        <v>37.1</v>
      </c>
      <c r="BA38" s="101">
        <v>39.1</v>
      </c>
      <c r="BB38" s="101">
        <v>36.299999999999997</v>
      </c>
      <c r="BC38" s="101">
        <v>38.700000000000003</v>
      </c>
      <c r="BD38" s="101">
        <v>35.4</v>
      </c>
      <c r="BE38" s="101"/>
      <c r="BF38" s="101"/>
      <c r="BG38" s="101"/>
      <c r="BH38" s="101"/>
      <c r="BI38" s="101">
        <v>37.200000000000003</v>
      </c>
      <c r="BJ38" s="101"/>
      <c r="BK38" s="101"/>
      <c r="BL38" s="101"/>
      <c r="BM38" s="101"/>
      <c r="BN38" s="101">
        <v>37.5</v>
      </c>
      <c r="BO38" s="101">
        <v>38.200000000000003</v>
      </c>
      <c r="BP38" s="101">
        <v>37.1</v>
      </c>
      <c r="BQ38" s="101">
        <v>36.700000000000003</v>
      </c>
      <c r="BR38" s="101"/>
      <c r="BS38" s="101"/>
      <c r="BT38" s="101"/>
      <c r="BU38" s="101"/>
      <c r="BV38" s="101"/>
      <c r="BW38" s="101"/>
      <c r="BX38" s="101"/>
      <c r="BY38" s="101">
        <v>40.4</v>
      </c>
      <c r="BZ38" s="101">
        <v>39.200000000000003</v>
      </c>
      <c r="CA38" s="101">
        <v>39.1</v>
      </c>
      <c r="CB38" s="101">
        <v>37.6</v>
      </c>
      <c r="CC38" s="101">
        <v>38.299999999999997</v>
      </c>
      <c r="CD38" s="101">
        <v>36.9</v>
      </c>
      <c r="CE38" s="101">
        <v>37.4</v>
      </c>
      <c r="CF38" s="101">
        <v>37.799999999999997</v>
      </c>
      <c r="CG38" s="101">
        <v>37.5</v>
      </c>
      <c r="CH38" s="101">
        <v>37.700000000000003</v>
      </c>
      <c r="CI38" s="101">
        <v>37.6</v>
      </c>
      <c r="CJ38" s="101">
        <v>37.5</v>
      </c>
    </row>
    <row r="39" spans="1:88" s="92" customFormat="1" x14ac:dyDescent="0.25">
      <c r="A39" s="101" t="s">
        <v>180</v>
      </c>
      <c r="B39" s="101" t="s">
        <v>280</v>
      </c>
      <c r="C39" s="101" t="s">
        <v>180</v>
      </c>
      <c r="D39" s="101" t="s">
        <v>280</v>
      </c>
      <c r="E39" s="101"/>
      <c r="F39" s="101"/>
      <c r="G39" s="101"/>
      <c r="H39" s="101"/>
      <c r="I39" s="101"/>
      <c r="J39" s="101"/>
      <c r="K39" s="101"/>
      <c r="L39" s="101"/>
      <c r="M39" s="101"/>
      <c r="N39" s="101">
        <v>78.599999999999994</v>
      </c>
      <c r="O39" s="101">
        <v>84.4</v>
      </c>
      <c r="P39" s="101">
        <v>85</v>
      </c>
      <c r="Q39" s="101">
        <v>87.2</v>
      </c>
      <c r="R39" s="101">
        <v>88.1</v>
      </c>
      <c r="S39" s="101">
        <v>86.3</v>
      </c>
      <c r="T39" s="101">
        <v>86.9</v>
      </c>
      <c r="U39" s="101">
        <v>88.6</v>
      </c>
      <c r="V39" s="101">
        <v>88.4</v>
      </c>
      <c r="W39" s="101">
        <v>88.1</v>
      </c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>
        <v>90.5</v>
      </c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>
        <v>85.8</v>
      </c>
      <c r="BJ39" s="101"/>
      <c r="BK39" s="101"/>
      <c r="BL39" s="101"/>
      <c r="BM39" s="101"/>
      <c r="BN39" s="101">
        <v>69.900000000000006</v>
      </c>
      <c r="BO39" s="101">
        <v>82.3</v>
      </c>
      <c r="BP39" s="101">
        <v>81.900000000000006</v>
      </c>
      <c r="BQ39" s="101">
        <v>84.5</v>
      </c>
      <c r="BR39" s="101"/>
      <c r="BS39" s="101"/>
      <c r="BT39" s="101"/>
      <c r="BU39" s="101"/>
      <c r="BV39" s="101"/>
      <c r="BW39" s="101"/>
      <c r="BX39" s="101"/>
      <c r="BY39" s="101"/>
      <c r="BZ39" s="101"/>
      <c r="CA39" s="101">
        <v>81.5</v>
      </c>
      <c r="CB39" s="101">
        <v>90.3</v>
      </c>
      <c r="CC39" s="101">
        <v>86</v>
      </c>
      <c r="CD39" s="101">
        <v>85.5</v>
      </c>
      <c r="CE39" s="101">
        <v>86.1</v>
      </c>
      <c r="CF39" s="101">
        <v>85.5</v>
      </c>
      <c r="CG39" s="101">
        <v>86.8</v>
      </c>
      <c r="CH39" s="101">
        <v>85.6</v>
      </c>
      <c r="CI39" s="101">
        <v>85.8</v>
      </c>
      <c r="CJ39" s="101">
        <v>85.2</v>
      </c>
    </row>
    <row r="40" spans="1:88" s="92" customFormat="1" x14ac:dyDescent="0.25">
      <c r="A40" s="101" t="s">
        <v>250</v>
      </c>
      <c r="B40" s="101" t="s">
        <v>281</v>
      </c>
      <c r="C40" s="101" t="s">
        <v>250</v>
      </c>
      <c r="D40" s="101" t="s">
        <v>281</v>
      </c>
      <c r="E40" s="101"/>
      <c r="F40" s="101"/>
      <c r="G40" s="101"/>
      <c r="H40" s="101"/>
      <c r="I40" s="101"/>
      <c r="J40" s="101"/>
      <c r="K40" s="101"/>
      <c r="L40" s="101">
        <v>101.2</v>
      </c>
      <c r="M40" s="101">
        <v>92.5</v>
      </c>
      <c r="N40" s="101">
        <v>95.3</v>
      </c>
      <c r="O40" s="101">
        <v>95.5</v>
      </c>
      <c r="P40" s="101">
        <v>96.2</v>
      </c>
      <c r="Q40" s="101">
        <v>96.4</v>
      </c>
      <c r="R40" s="101">
        <v>93.4</v>
      </c>
      <c r="S40" s="101">
        <v>95.5</v>
      </c>
      <c r="T40" s="101">
        <v>92.5</v>
      </c>
      <c r="U40" s="101">
        <v>92.1</v>
      </c>
      <c r="V40" s="101">
        <v>92</v>
      </c>
      <c r="W40" s="101">
        <v>93.2</v>
      </c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>
        <v>89.3</v>
      </c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>
        <v>97.6</v>
      </c>
      <c r="BJ40" s="101"/>
      <c r="BK40" s="101"/>
      <c r="BL40" s="101"/>
      <c r="BM40" s="101"/>
      <c r="BN40" s="101">
        <v>93.2</v>
      </c>
      <c r="BO40" s="101">
        <v>95.6</v>
      </c>
      <c r="BP40" s="101">
        <v>98.6</v>
      </c>
      <c r="BQ40" s="101">
        <v>97.7</v>
      </c>
      <c r="BR40" s="101"/>
      <c r="BS40" s="101"/>
      <c r="BT40" s="101"/>
      <c r="BU40" s="101"/>
      <c r="BV40" s="101"/>
      <c r="BW40" s="101"/>
      <c r="BX40" s="101"/>
      <c r="BY40" s="101">
        <v>96.5</v>
      </c>
      <c r="BZ40" s="101">
        <v>100.9</v>
      </c>
      <c r="CA40" s="101">
        <v>94.7</v>
      </c>
      <c r="CB40" s="101">
        <v>97.4</v>
      </c>
      <c r="CC40" s="101">
        <v>94.2</v>
      </c>
      <c r="CD40" s="101">
        <v>94.6</v>
      </c>
      <c r="CE40" s="101">
        <v>97.2</v>
      </c>
      <c r="CF40" s="101">
        <v>96.4</v>
      </c>
      <c r="CG40" s="101">
        <v>94.6</v>
      </c>
      <c r="CH40" s="101">
        <v>97.1</v>
      </c>
      <c r="CI40" s="101">
        <v>95.9</v>
      </c>
      <c r="CJ40" s="101">
        <v>96.1</v>
      </c>
    </row>
    <row r="41" spans="1:88" x14ac:dyDescent="0.25">
      <c r="A41" s="101" t="s">
        <v>252</v>
      </c>
      <c r="B41" s="101" t="s">
        <v>253</v>
      </c>
      <c r="C41" s="101" t="s">
        <v>252</v>
      </c>
      <c r="D41" s="101" t="s">
        <v>253</v>
      </c>
      <c r="R41" s="101">
        <v>12.2</v>
      </c>
      <c r="S41" s="101">
        <v>10.1</v>
      </c>
      <c r="T41" s="101">
        <v>10.5</v>
      </c>
      <c r="U41" s="101">
        <v>11.6</v>
      </c>
      <c r="V41" s="101">
        <v>9.3000000000000007</v>
      </c>
      <c r="W41" s="101">
        <v>9.8000000000000007</v>
      </c>
      <c r="AR41" s="101">
        <v>10.7</v>
      </c>
      <c r="BI41" s="101">
        <v>7.7</v>
      </c>
      <c r="BP41" s="101">
        <v>10.6</v>
      </c>
      <c r="BQ41" s="101">
        <v>14.7</v>
      </c>
      <c r="CE41" s="101">
        <v>13</v>
      </c>
      <c r="CF41" s="101">
        <v>10.8</v>
      </c>
      <c r="CG41" s="101">
        <v>10.1</v>
      </c>
      <c r="CH41" s="101">
        <v>12.2</v>
      </c>
      <c r="CI41" s="101">
        <v>10.4</v>
      </c>
      <c r="CJ41" s="101">
        <v>13</v>
      </c>
    </row>
    <row r="42" spans="1:88" x14ac:dyDescent="0.25">
      <c r="A42" s="101" t="s">
        <v>58</v>
      </c>
      <c r="B42" s="101" t="s">
        <v>282</v>
      </c>
      <c r="C42" s="101" t="s">
        <v>58</v>
      </c>
      <c r="D42" s="101" t="s">
        <v>282</v>
      </c>
      <c r="L42" s="101">
        <v>63</v>
      </c>
      <c r="M42" s="101">
        <v>71.2</v>
      </c>
      <c r="N42" s="101">
        <v>68.099999999999994</v>
      </c>
      <c r="O42" s="101">
        <v>68.400000000000006</v>
      </c>
      <c r="P42" s="101">
        <v>69.900000000000006</v>
      </c>
      <c r="Q42" s="101">
        <v>66.099999999999994</v>
      </c>
      <c r="R42" s="101">
        <v>67.900000000000006</v>
      </c>
      <c r="S42" s="101">
        <v>68.2</v>
      </c>
      <c r="T42" s="101">
        <v>68.099999999999994</v>
      </c>
      <c r="U42" s="101">
        <v>68.8</v>
      </c>
      <c r="V42" s="101">
        <v>69.900000000000006</v>
      </c>
      <c r="W42" s="101">
        <v>69.7</v>
      </c>
      <c r="AB42" s="101">
        <v>70.7</v>
      </c>
      <c r="AC42" s="101">
        <v>66.599999999999994</v>
      </c>
      <c r="AD42" s="101">
        <v>60.5</v>
      </c>
      <c r="AE42" s="101">
        <v>64.8</v>
      </c>
      <c r="AF42" s="101">
        <v>71.7</v>
      </c>
      <c r="AG42" s="101">
        <v>70.400000000000006</v>
      </c>
      <c r="AH42" s="101">
        <v>62.9</v>
      </c>
      <c r="AI42" s="101">
        <v>69.900000000000006</v>
      </c>
      <c r="AJ42" s="101">
        <v>73.099999999999994</v>
      </c>
      <c r="AK42" s="101">
        <v>72.599999999999994</v>
      </c>
      <c r="AL42" s="101">
        <v>72.400000000000006</v>
      </c>
      <c r="AM42" s="101">
        <v>68.900000000000006</v>
      </c>
      <c r="AR42" s="101">
        <v>67.2</v>
      </c>
      <c r="AW42" s="101">
        <v>66.400000000000006</v>
      </c>
      <c r="AX42" s="101">
        <v>72</v>
      </c>
      <c r="AY42" s="101">
        <v>72.599999999999994</v>
      </c>
      <c r="AZ42" s="101">
        <v>70.3</v>
      </c>
      <c r="BA42" s="101">
        <v>73</v>
      </c>
      <c r="BB42" s="101">
        <v>72.3</v>
      </c>
      <c r="BC42" s="101">
        <v>70.8</v>
      </c>
      <c r="BD42" s="101">
        <v>68.8</v>
      </c>
      <c r="BI42" s="101">
        <v>67.8</v>
      </c>
      <c r="BN42" s="101">
        <v>70.400000000000006</v>
      </c>
      <c r="BO42" s="101">
        <v>70.099999999999994</v>
      </c>
      <c r="BP42" s="101">
        <v>70.3</v>
      </c>
      <c r="BQ42" s="101">
        <v>70.8</v>
      </c>
      <c r="BY42" s="101">
        <v>61.5</v>
      </c>
      <c r="BZ42" s="101">
        <v>70.400000000000006</v>
      </c>
      <c r="CA42" s="101">
        <v>65.900000000000006</v>
      </c>
      <c r="CB42" s="101">
        <v>65</v>
      </c>
      <c r="CC42" s="101">
        <v>68</v>
      </c>
      <c r="CD42" s="101">
        <v>68.5</v>
      </c>
      <c r="CE42" s="101">
        <v>67.900000000000006</v>
      </c>
      <c r="CF42" s="101">
        <v>67.400000000000006</v>
      </c>
      <c r="CG42" s="101">
        <v>68.099999999999994</v>
      </c>
      <c r="CH42" s="101">
        <v>70.099999999999994</v>
      </c>
      <c r="CI42" s="101">
        <v>69</v>
      </c>
      <c r="CJ42" s="101">
        <v>70.400000000000006</v>
      </c>
    </row>
    <row r="43" spans="1:88" x14ac:dyDescent="0.25">
      <c r="A43" s="101" t="s">
        <v>199</v>
      </c>
      <c r="B43" s="101" t="s">
        <v>255</v>
      </c>
      <c r="C43" s="101" t="s">
        <v>199</v>
      </c>
      <c r="D43" s="101" t="s">
        <v>255</v>
      </c>
      <c r="O43" s="101">
        <v>65.5</v>
      </c>
      <c r="P43" s="101">
        <v>62.3</v>
      </c>
      <c r="Q43" s="101">
        <v>62.9</v>
      </c>
      <c r="R43" s="101">
        <v>64.099999999999994</v>
      </c>
      <c r="S43" s="101">
        <v>63.5</v>
      </c>
      <c r="T43" s="101">
        <v>63.4</v>
      </c>
      <c r="U43" s="101">
        <v>62.5</v>
      </c>
      <c r="V43" s="101">
        <v>62.2</v>
      </c>
      <c r="W43" s="101">
        <v>62.9</v>
      </c>
      <c r="AR43" s="101">
        <v>64.099999999999994</v>
      </c>
      <c r="BI43" s="101">
        <v>63.4</v>
      </c>
      <c r="BQ43" s="101">
        <v>60.2</v>
      </c>
      <c r="CB43" s="101">
        <v>64.5</v>
      </c>
      <c r="CC43" s="101">
        <v>63</v>
      </c>
      <c r="CD43" s="101">
        <v>62.5</v>
      </c>
      <c r="CE43" s="101">
        <v>63.5</v>
      </c>
      <c r="CF43" s="101">
        <v>63</v>
      </c>
      <c r="CG43" s="101">
        <v>63.8</v>
      </c>
      <c r="CH43" s="101">
        <v>62.5</v>
      </c>
      <c r="CI43" s="101">
        <v>63</v>
      </c>
      <c r="CJ43" s="101">
        <v>63.7</v>
      </c>
    </row>
    <row r="44" spans="1:88" x14ac:dyDescent="0.25">
      <c r="A44" s="101" t="s">
        <v>62</v>
      </c>
      <c r="B44" s="101" t="s">
        <v>256</v>
      </c>
      <c r="C44" s="101" t="s">
        <v>62</v>
      </c>
      <c r="D44" s="101" t="s">
        <v>256</v>
      </c>
      <c r="O44" s="101">
        <v>49.2</v>
      </c>
      <c r="P44" s="101">
        <v>53.3</v>
      </c>
      <c r="Q44" s="101">
        <v>54.1</v>
      </c>
      <c r="R44" s="101">
        <v>54.4</v>
      </c>
      <c r="S44" s="101">
        <v>52.8</v>
      </c>
      <c r="T44" s="101">
        <v>57.2</v>
      </c>
      <c r="U44" s="101">
        <v>57.5</v>
      </c>
      <c r="V44" s="101">
        <v>53.8</v>
      </c>
      <c r="W44" s="101">
        <v>57.6</v>
      </c>
      <c r="AR44" s="101">
        <v>57.8</v>
      </c>
      <c r="BI44" s="101">
        <v>52.3</v>
      </c>
      <c r="BN44" s="101">
        <v>66.7</v>
      </c>
      <c r="BO44" s="101">
        <v>61.5</v>
      </c>
      <c r="BP44" s="101">
        <v>51.2</v>
      </c>
      <c r="BQ44" s="101">
        <v>50.4</v>
      </c>
      <c r="CB44" s="101">
        <v>52.2</v>
      </c>
      <c r="CC44" s="101">
        <v>54.5</v>
      </c>
      <c r="CD44" s="101">
        <v>52.8</v>
      </c>
      <c r="CE44" s="101">
        <v>54.7</v>
      </c>
      <c r="CF44" s="101">
        <v>54</v>
      </c>
      <c r="CG44" s="101">
        <v>54.2</v>
      </c>
      <c r="CH44" s="101">
        <v>55.9</v>
      </c>
      <c r="CI44" s="101">
        <v>56.6</v>
      </c>
      <c r="CJ44" s="101">
        <v>55.7</v>
      </c>
    </row>
    <row r="45" spans="1:88" x14ac:dyDescent="0.25">
      <c r="A45" s="101" t="s">
        <v>184</v>
      </c>
      <c r="B45" s="101" t="s">
        <v>257</v>
      </c>
      <c r="C45" s="101" t="s">
        <v>184</v>
      </c>
      <c r="D45" s="101" t="s">
        <v>257</v>
      </c>
      <c r="J45" s="101">
        <v>40.6</v>
      </c>
      <c r="K45" s="101">
        <v>35.799999999999997</v>
      </c>
      <c r="L45" s="101">
        <v>40.700000000000003</v>
      </c>
      <c r="M45" s="101">
        <v>41.2</v>
      </c>
      <c r="N45" s="101">
        <v>39.9</v>
      </c>
      <c r="O45" s="101">
        <v>41.2</v>
      </c>
      <c r="P45" s="101">
        <v>39.299999999999997</v>
      </c>
      <c r="Q45" s="101">
        <v>39.5</v>
      </c>
      <c r="R45" s="101">
        <v>39.5</v>
      </c>
      <c r="S45" s="101">
        <v>40.4</v>
      </c>
      <c r="T45" s="101">
        <v>38.799999999999997</v>
      </c>
      <c r="U45" s="101">
        <v>38.1</v>
      </c>
      <c r="V45" s="101">
        <v>37.200000000000003</v>
      </c>
      <c r="W45" s="101">
        <v>37.4</v>
      </c>
      <c r="AR45" s="101">
        <v>38.799999999999997</v>
      </c>
      <c r="BI45" s="101">
        <v>40.200000000000003</v>
      </c>
      <c r="BN45" s="101">
        <v>39.1</v>
      </c>
      <c r="BO45" s="101">
        <v>39.9</v>
      </c>
      <c r="BP45" s="101">
        <v>39</v>
      </c>
      <c r="BQ45" s="101">
        <v>38.9</v>
      </c>
      <c r="BW45" s="101">
        <v>35.700000000000003</v>
      </c>
      <c r="BX45" s="101">
        <v>36.6</v>
      </c>
      <c r="BY45" s="101">
        <v>39.200000000000003</v>
      </c>
      <c r="BZ45" s="101">
        <v>39.9</v>
      </c>
      <c r="CA45" s="101">
        <v>40.9</v>
      </c>
      <c r="CB45" s="101">
        <v>39</v>
      </c>
      <c r="CC45" s="101">
        <v>40.4</v>
      </c>
      <c r="CD45" s="101">
        <v>40.299999999999997</v>
      </c>
      <c r="CE45" s="101">
        <v>39.9</v>
      </c>
      <c r="CF45" s="101">
        <v>39.799999999999997</v>
      </c>
      <c r="CG45" s="101">
        <v>39.4</v>
      </c>
      <c r="CH45" s="101">
        <v>38.200000000000003</v>
      </c>
      <c r="CI45" s="101">
        <v>37.5</v>
      </c>
      <c r="CJ45" s="101">
        <v>37.4</v>
      </c>
    </row>
    <row r="46" spans="1:88" x14ac:dyDescent="0.25">
      <c r="A46" s="101" t="s">
        <v>209</v>
      </c>
      <c r="B46" s="101" t="s">
        <v>283</v>
      </c>
      <c r="C46" s="101" t="s">
        <v>209</v>
      </c>
      <c r="D46" s="101" t="s">
        <v>283</v>
      </c>
      <c r="N46" s="101">
        <v>26.2</v>
      </c>
      <c r="O46" s="101">
        <v>26.9</v>
      </c>
      <c r="P46" s="101">
        <v>27.5</v>
      </c>
      <c r="Q46" s="101">
        <v>28.4</v>
      </c>
      <c r="R46" s="101">
        <v>27.5</v>
      </c>
      <c r="S46" s="101">
        <v>27.6</v>
      </c>
      <c r="T46" s="101">
        <v>27.5</v>
      </c>
      <c r="U46" s="101">
        <v>27.9</v>
      </c>
      <c r="V46" s="101">
        <v>28.3</v>
      </c>
      <c r="W46" s="101">
        <v>27.9</v>
      </c>
      <c r="AR46" s="101">
        <v>27.9</v>
      </c>
      <c r="BI46" s="101">
        <v>27</v>
      </c>
      <c r="BN46" s="101">
        <v>25.6</v>
      </c>
      <c r="BO46" s="101">
        <v>27</v>
      </c>
      <c r="BP46" s="101">
        <v>28.6</v>
      </c>
      <c r="BQ46" s="101">
        <v>27.1</v>
      </c>
      <c r="CA46" s="101">
        <v>25.7</v>
      </c>
      <c r="CB46" s="101">
        <v>29</v>
      </c>
      <c r="CC46" s="101">
        <v>26.5</v>
      </c>
      <c r="CD46" s="101">
        <v>27.2</v>
      </c>
      <c r="CE46" s="101">
        <v>26.6</v>
      </c>
      <c r="CF46" s="101">
        <v>27.3</v>
      </c>
      <c r="CG46" s="101">
        <v>27.2</v>
      </c>
      <c r="CH46" s="101">
        <v>28.2</v>
      </c>
      <c r="CI46" s="101">
        <v>28.4</v>
      </c>
      <c r="CJ46" s="101">
        <v>27.3</v>
      </c>
    </row>
    <row r="47" spans="1:88" x14ac:dyDescent="0.25">
      <c r="A47" s="101" t="s">
        <v>154</v>
      </c>
      <c r="B47" s="101" t="s">
        <v>259</v>
      </c>
      <c r="C47" s="101" t="s">
        <v>154</v>
      </c>
      <c r="D47" s="101" t="s">
        <v>259</v>
      </c>
      <c r="Y47" s="101">
        <v>17</v>
      </c>
      <c r="AB47" s="101">
        <v>17.399999999999999</v>
      </c>
      <c r="AC47" s="101">
        <v>32.4</v>
      </c>
      <c r="AE47" s="101">
        <v>2.2999999999999998</v>
      </c>
      <c r="AG47" s="101">
        <v>18.399999999999999</v>
      </c>
      <c r="AH47" s="101">
        <v>16.2</v>
      </c>
      <c r="AJ47" s="101">
        <v>9</v>
      </c>
      <c r="AK47" s="101">
        <v>13.3</v>
      </c>
      <c r="AL47" s="101">
        <v>9.1</v>
      </c>
      <c r="AM47" s="101">
        <v>24.9</v>
      </c>
      <c r="AN47" s="101">
        <v>26.5</v>
      </c>
      <c r="AO47" s="101">
        <v>16.2</v>
      </c>
      <c r="AP47" s="101">
        <v>3.3</v>
      </c>
      <c r="AS47" s="101">
        <v>71.7</v>
      </c>
      <c r="AU47" s="101">
        <v>7.4</v>
      </c>
      <c r="AW47" s="101">
        <v>12.5</v>
      </c>
      <c r="AX47" s="101">
        <v>14.7</v>
      </c>
      <c r="AY47" s="101">
        <v>18.600000000000001</v>
      </c>
      <c r="AZ47" s="101">
        <v>16.7</v>
      </c>
      <c r="BA47" s="101">
        <v>18.600000000000001</v>
      </c>
      <c r="BB47" s="101">
        <v>8.1</v>
      </c>
      <c r="BC47" s="101">
        <v>10</v>
      </c>
      <c r="BD47" s="101">
        <v>23.5</v>
      </c>
      <c r="BE47" s="101">
        <v>23.8</v>
      </c>
      <c r="BF47" s="101">
        <v>9.6</v>
      </c>
      <c r="BG47" s="101">
        <v>11.1</v>
      </c>
      <c r="BH47" s="101">
        <v>102.9</v>
      </c>
      <c r="BJ47" s="101">
        <v>48.1</v>
      </c>
      <c r="BK47" s="101">
        <v>19.899999999999999</v>
      </c>
      <c r="BN47" s="101">
        <v>10.1</v>
      </c>
      <c r="BO47" s="101">
        <v>6</v>
      </c>
      <c r="BP47" s="101">
        <v>2.2000000000000002</v>
      </c>
      <c r="BQ47" s="101">
        <v>3.1</v>
      </c>
      <c r="BS47" s="101">
        <v>10.7</v>
      </c>
    </row>
    <row r="48" spans="1:88" x14ac:dyDescent="0.25">
      <c r="A48" s="101" t="s">
        <v>176</v>
      </c>
      <c r="B48" s="101" t="s">
        <v>260</v>
      </c>
      <c r="C48" s="101" t="s">
        <v>176</v>
      </c>
      <c r="D48" s="101" t="s">
        <v>260</v>
      </c>
      <c r="M48" s="101">
        <v>23.3</v>
      </c>
      <c r="N48" s="101">
        <v>27.9</v>
      </c>
      <c r="O48" s="101">
        <v>28.4</v>
      </c>
      <c r="P48" s="101">
        <v>26.7</v>
      </c>
      <c r="Q48" s="101">
        <v>25.6</v>
      </c>
      <c r="R48" s="101">
        <v>24.1</v>
      </c>
      <c r="S48" s="101">
        <v>27.6</v>
      </c>
      <c r="T48" s="101">
        <v>24.8</v>
      </c>
      <c r="U48" s="101">
        <v>23</v>
      </c>
      <c r="V48" s="101">
        <v>22.4</v>
      </c>
      <c r="W48" s="101">
        <v>23</v>
      </c>
      <c r="AB48" s="101">
        <v>22.5</v>
      </c>
      <c r="AC48" s="101">
        <v>22.3</v>
      </c>
      <c r="AD48" s="101">
        <v>22.5</v>
      </c>
      <c r="AE48" s="101">
        <v>22.6</v>
      </c>
      <c r="AF48" s="101">
        <v>22.2</v>
      </c>
      <c r="AG48" s="101">
        <v>23.5</v>
      </c>
      <c r="AH48" s="101">
        <v>22.4</v>
      </c>
      <c r="AI48" s="101">
        <v>23.3</v>
      </c>
      <c r="AJ48" s="101">
        <v>22.5</v>
      </c>
      <c r="AK48" s="101">
        <v>30.2</v>
      </c>
      <c r="AL48" s="101">
        <v>32.5</v>
      </c>
      <c r="AM48" s="101">
        <v>26.4</v>
      </c>
      <c r="AR48" s="101">
        <v>22.1</v>
      </c>
      <c r="AW48" s="101">
        <v>22.2</v>
      </c>
      <c r="AX48" s="101">
        <v>23.5</v>
      </c>
      <c r="AY48" s="101">
        <v>23.3</v>
      </c>
      <c r="AZ48" s="101">
        <v>27.9</v>
      </c>
      <c r="BA48" s="101">
        <v>30.7</v>
      </c>
      <c r="BB48" s="101">
        <v>29.5</v>
      </c>
      <c r="BC48" s="101">
        <v>30.8</v>
      </c>
      <c r="BD48" s="101">
        <v>31.5</v>
      </c>
      <c r="BI48" s="101">
        <v>30.3</v>
      </c>
      <c r="BN48" s="101">
        <v>25.4</v>
      </c>
      <c r="BO48" s="101">
        <v>31.5</v>
      </c>
      <c r="BP48" s="101">
        <v>31.1</v>
      </c>
      <c r="BQ48" s="101">
        <v>28.1</v>
      </c>
      <c r="BZ48" s="101">
        <v>26.3</v>
      </c>
      <c r="CA48" s="101">
        <v>24.2</v>
      </c>
      <c r="CB48" s="101">
        <v>31.2</v>
      </c>
      <c r="CC48" s="101">
        <v>26.9</v>
      </c>
      <c r="CD48" s="101">
        <v>28.6</v>
      </c>
      <c r="CE48" s="101">
        <v>28.5</v>
      </c>
      <c r="CF48" s="101">
        <v>27.3</v>
      </c>
      <c r="CG48" s="101">
        <v>25.1</v>
      </c>
      <c r="CH48" s="101">
        <v>26.1</v>
      </c>
      <c r="CI48" s="101">
        <v>26.1</v>
      </c>
      <c r="CJ48" s="101">
        <v>26.1</v>
      </c>
    </row>
    <row r="49" spans="1:88" x14ac:dyDescent="0.25">
      <c r="A49" s="101" t="s">
        <v>149</v>
      </c>
      <c r="B49" s="101" t="s">
        <v>261</v>
      </c>
      <c r="C49" s="101" t="s">
        <v>149</v>
      </c>
      <c r="D49" s="101" t="s">
        <v>261</v>
      </c>
      <c r="N49" s="101">
        <v>62.7</v>
      </c>
      <c r="O49" s="101">
        <v>62.4</v>
      </c>
      <c r="P49" s="101">
        <v>60.9</v>
      </c>
      <c r="Q49" s="101">
        <v>61.9</v>
      </c>
      <c r="R49" s="101">
        <v>62</v>
      </c>
      <c r="S49" s="101">
        <v>63.3</v>
      </c>
      <c r="T49" s="101">
        <v>64.5</v>
      </c>
      <c r="U49" s="101">
        <v>64.400000000000006</v>
      </c>
      <c r="V49" s="101">
        <v>64.8</v>
      </c>
      <c r="W49" s="101">
        <v>64.5</v>
      </c>
      <c r="AB49" s="101">
        <v>54.4</v>
      </c>
      <c r="AR49" s="101">
        <v>66.400000000000006</v>
      </c>
      <c r="AW49" s="101">
        <v>53.9</v>
      </c>
      <c r="AX49" s="101">
        <v>59.7</v>
      </c>
      <c r="AZ49" s="101">
        <v>58.4</v>
      </c>
      <c r="BC49" s="101">
        <v>50.8</v>
      </c>
      <c r="BD49" s="101">
        <v>57.8</v>
      </c>
      <c r="BI49" s="101">
        <v>62.3</v>
      </c>
      <c r="BN49" s="101">
        <v>58.3</v>
      </c>
      <c r="BO49" s="101">
        <v>61.1</v>
      </c>
      <c r="BP49" s="101">
        <v>62.1</v>
      </c>
      <c r="BQ49" s="101">
        <v>62</v>
      </c>
      <c r="CA49" s="101">
        <v>66.400000000000006</v>
      </c>
      <c r="CB49" s="101">
        <v>61.5</v>
      </c>
      <c r="CC49" s="101">
        <v>61.4</v>
      </c>
      <c r="CD49" s="101">
        <v>62.5</v>
      </c>
      <c r="CE49" s="101">
        <v>62.3</v>
      </c>
      <c r="CF49" s="101">
        <v>62.5</v>
      </c>
      <c r="CG49" s="101">
        <v>63.8</v>
      </c>
      <c r="CH49" s="101">
        <v>62.9</v>
      </c>
      <c r="CI49" s="101">
        <v>63.4</v>
      </c>
      <c r="CJ49" s="101">
        <v>62.1</v>
      </c>
    </row>
    <row r="50" spans="1:88" x14ac:dyDescent="0.25">
      <c r="A50" s="101" t="s">
        <v>116</v>
      </c>
      <c r="B50" s="101" t="s">
        <v>122</v>
      </c>
      <c r="C50" s="101" t="s">
        <v>116</v>
      </c>
      <c r="D50" s="101" t="s">
        <v>122</v>
      </c>
      <c r="I50" s="101">
        <v>3.5</v>
      </c>
      <c r="R50" s="101">
        <v>10.5</v>
      </c>
      <c r="S50" s="101">
        <v>10.7</v>
      </c>
      <c r="T50" s="101">
        <v>8</v>
      </c>
      <c r="U50" s="101">
        <v>9.4</v>
      </c>
      <c r="V50" s="101">
        <v>9.9</v>
      </c>
      <c r="W50" s="101">
        <v>10.1</v>
      </c>
      <c r="AB50" s="101">
        <v>13.1</v>
      </c>
      <c r="AF50" s="101">
        <v>10.1</v>
      </c>
      <c r="AG50" s="101">
        <v>11</v>
      </c>
      <c r="AH50" s="101">
        <v>1.7</v>
      </c>
      <c r="AI50" s="101">
        <v>11.5</v>
      </c>
      <c r="AJ50" s="101">
        <v>14.9</v>
      </c>
      <c r="AK50" s="101">
        <v>11.5</v>
      </c>
      <c r="AL50" s="101">
        <v>14.4</v>
      </c>
      <c r="AM50" s="101">
        <v>12</v>
      </c>
      <c r="AR50" s="101">
        <v>9.5</v>
      </c>
      <c r="AW50" s="101">
        <v>11.5</v>
      </c>
      <c r="AX50" s="101">
        <v>11.5</v>
      </c>
      <c r="AY50" s="101">
        <v>10.7</v>
      </c>
      <c r="AZ50" s="101">
        <v>9.6</v>
      </c>
      <c r="BA50" s="101">
        <v>8.3000000000000007</v>
      </c>
      <c r="BB50" s="101">
        <v>11.8</v>
      </c>
      <c r="BC50" s="101">
        <v>10.7</v>
      </c>
      <c r="BD50" s="101">
        <v>9.1999999999999993</v>
      </c>
      <c r="BI50" s="101">
        <v>9.3000000000000007</v>
      </c>
      <c r="BN50" s="101">
        <v>10</v>
      </c>
      <c r="BO50" s="101">
        <v>8.3000000000000007</v>
      </c>
      <c r="BP50" s="101">
        <v>10.9</v>
      </c>
      <c r="CE50" s="101">
        <v>9</v>
      </c>
      <c r="CF50" s="101">
        <v>9.3000000000000007</v>
      </c>
      <c r="CG50" s="101">
        <v>9.8000000000000007</v>
      </c>
      <c r="CH50" s="101">
        <v>9.8000000000000007</v>
      </c>
      <c r="CI50" s="101">
        <v>9.9</v>
      </c>
      <c r="CJ50" s="101">
        <v>9.5</v>
      </c>
    </row>
    <row r="51" spans="1:88" x14ac:dyDescent="0.25">
      <c r="A51" s="101" t="s">
        <v>173</v>
      </c>
      <c r="B51" s="101" t="s">
        <v>262</v>
      </c>
      <c r="C51" s="101" t="s">
        <v>173</v>
      </c>
      <c r="D51" s="101" t="s">
        <v>262</v>
      </c>
      <c r="I51" s="101">
        <v>71.5</v>
      </c>
      <c r="J51" s="101">
        <v>71.5</v>
      </c>
      <c r="L51" s="101">
        <v>87.1</v>
      </c>
      <c r="M51" s="101">
        <v>79.599999999999994</v>
      </c>
      <c r="N51" s="101">
        <v>79</v>
      </c>
      <c r="O51" s="101">
        <v>79.5</v>
      </c>
      <c r="P51" s="101">
        <v>78.099999999999994</v>
      </c>
      <c r="Q51" s="101">
        <v>76.3</v>
      </c>
      <c r="R51" s="101">
        <v>78.5</v>
      </c>
      <c r="S51" s="101">
        <v>77.400000000000006</v>
      </c>
      <c r="T51" s="101">
        <v>75.900000000000006</v>
      </c>
      <c r="U51" s="101">
        <v>76.3</v>
      </c>
      <c r="V51" s="101">
        <v>76.8</v>
      </c>
      <c r="W51" s="101">
        <v>77.099999999999994</v>
      </c>
      <c r="AB51" s="101">
        <v>78.3</v>
      </c>
      <c r="AF51" s="101">
        <v>58.4</v>
      </c>
      <c r="AG51" s="101">
        <v>51.9</v>
      </c>
      <c r="AI51" s="101">
        <v>53.3</v>
      </c>
      <c r="AJ51" s="101">
        <v>56.8</v>
      </c>
      <c r="AK51" s="101">
        <v>42.4</v>
      </c>
      <c r="AL51" s="101">
        <v>60.3</v>
      </c>
      <c r="AM51" s="101">
        <v>54.6</v>
      </c>
      <c r="AR51" s="101">
        <v>76.2</v>
      </c>
      <c r="AW51" s="101">
        <v>62.6</v>
      </c>
      <c r="AX51" s="101">
        <v>75.8</v>
      </c>
      <c r="AY51" s="101">
        <v>42.5</v>
      </c>
      <c r="AZ51" s="101">
        <v>89.5</v>
      </c>
      <c r="BA51" s="101">
        <v>84.1</v>
      </c>
      <c r="BB51" s="101">
        <v>70.8</v>
      </c>
      <c r="BC51" s="101">
        <v>102.2</v>
      </c>
      <c r="BD51" s="101">
        <v>91.5</v>
      </c>
      <c r="BI51" s="101">
        <v>74.3</v>
      </c>
      <c r="BN51" s="101">
        <v>85.5</v>
      </c>
      <c r="BO51" s="101">
        <v>70.900000000000006</v>
      </c>
      <c r="BP51" s="101">
        <v>72.5</v>
      </c>
      <c r="BQ51" s="101">
        <v>74.7</v>
      </c>
      <c r="BY51" s="101">
        <v>80.3</v>
      </c>
      <c r="BZ51" s="101">
        <v>82.9</v>
      </c>
      <c r="CA51" s="101">
        <v>73.599999999999994</v>
      </c>
      <c r="CB51" s="101">
        <v>72.5</v>
      </c>
      <c r="CC51" s="101">
        <v>80.3</v>
      </c>
      <c r="CD51" s="101">
        <v>76.900000000000006</v>
      </c>
      <c r="CE51" s="101">
        <v>77.2</v>
      </c>
      <c r="CF51" s="101">
        <v>76.400000000000006</v>
      </c>
      <c r="CG51" s="101">
        <v>76.400000000000006</v>
      </c>
      <c r="CH51" s="101">
        <v>76.400000000000006</v>
      </c>
      <c r="CI51" s="101">
        <v>77.400000000000006</v>
      </c>
      <c r="CJ51" s="101">
        <v>76.099999999999994</v>
      </c>
    </row>
    <row r="52" spans="1:88" x14ac:dyDescent="0.25">
      <c r="A52" s="101" t="s">
        <v>158</v>
      </c>
      <c r="B52" s="101" t="s">
        <v>263</v>
      </c>
      <c r="C52" s="101" t="s">
        <v>158</v>
      </c>
      <c r="D52" s="101" t="s">
        <v>263</v>
      </c>
      <c r="N52" s="101">
        <v>58.9</v>
      </c>
      <c r="O52" s="101">
        <v>62.2</v>
      </c>
      <c r="P52" s="101">
        <v>62</v>
      </c>
      <c r="Q52" s="101">
        <v>62.4</v>
      </c>
      <c r="R52" s="101">
        <v>62.9</v>
      </c>
      <c r="S52" s="101">
        <v>62.2</v>
      </c>
      <c r="T52" s="101">
        <v>61.9</v>
      </c>
      <c r="U52" s="101">
        <v>62.3</v>
      </c>
      <c r="V52" s="101">
        <v>61.7</v>
      </c>
      <c r="W52" s="101">
        <v>62.1</v>
      </c>
      <c r="AA52" s="101">
        <v>55.3</v>
      </c>
      <c r="AR52" s="101">
        <v>61.4</v>
      </c>
      <c r="BI52" s="101">
        <v>61.5</v>
      </c>
      <c r="BN52" s="101">
        <v>66.400000000000006</v>
      </c>
      <c r="BO52" s="101">
        <v>65.7</v>
      </c>
      <c r="BP52" s="101">
        <v>65</v>
      </c>
      <c r="BQ52" s="101">
        <v>64.2</v>
      </c>
      <c r="CA52" s="101">
        <v>63.7</v>
      </c>
      <c r="CB52" s="101">
        <v>61.3</v>
      </c>
      <c r="CC52" s="101">
        <v>60.5</v>
      </c>
      <c r="CD52" s="101">
        <v>62</v>
      </c>
      <c r="CE52" s="101">
        <v>62.7</v>
      </c>
      <c r="CF52" s="101">
        <v>60.2</v>
      </c>
      <c r="CG52" s="101">
        <v>60.9</v>
      </c>
      <c r="CH52" s="101">
        <v>61.3</v>
      </c>
      <c r="CI52" s="101">
        <v>61.7</v>
      </c>
      <c r="CJ52" s="101">
        <v>62.2</v>
      </c>
    </row>
    <row r="53" spans="1:88" x14ac:dyDescent="0.25">
      <c r="A53" s="101" t="s">
        <v>117</v>
      </c>
      <c r="B53" s="101" t="s">
        <v>123</v>
      </c>
      <c r="C53" s="101" t="s">
        <v>117</v>
      </c>
      <c r="D53" s="101" t="s">
        <v>123</v>
      </c>
      <c r="O53" s="101">
        <v>70</v>
      </c>
      <c r="P53" s="101">
        <v>69.400000000000006</v>
      </c>
      <c r="Q53" s="101">
        <v>72.400000000000006</v>
      </c>
      <c r="R53" s="101">
        <v>67.3</v>
      </c>
      <c r="S53" s="101">
        <v>69.2</v>
      </c>
      <c r="T53" s="101">
        <v>72.7</v>
      </c>
      <c r="U53" s="101">
        <v>75.7</v>
      </c>
      <c r="V53" s="101">
        <v>74.3</v>
      </c>
      <c r="W53" s="101">
        <v>74.099999999999994</v>
      </c>
      <c r="AR53" s="101">
        <v>78.599999999999994</v>
      </c>
      <c r="BI53" s="101">
        <v>70.099999999999994</v>
      </c>
      <c r="BN53" s="101">
        <v>59.7</v>
      </c>
      <c r="BO53" s="101">
        <v>71.3</v>
      </c>
      <c r="BP53" s="101">
        <v>69.8</v>
      </c>
      <c r="BQ53" s="101">
        <v>68.8</v>
      </c>
      <c r="CB53" s="101">
        <v>67.099999999999994</v>
      </c>
      <c r="CC53" s="101">
        <v>68.900000000000006</v>
      </c>
      <c r="CD53" s="101">
        <v>66.400000000000006</v>
      </c>
      <c r="CE53" s="101">
        <v>71.2</v>
      </c>
      <c r="CF53" s="101">
        <v>71.900000000000006</v>
      </c>
      <c r="CG53" s="101">
        <v>71</v>
      </c>
      <c r="CH53" s="101">
        <v>71.3</v>
      </c>
      <c r="CI53" s="101">
        <v>74.099999999999994</v>
      </c>
      <c r="CJ53" s="101">
        <v>72.7</v>
      </c>
    </row>
    <row r="54" spans="1:88" x14ac:dyDescent="0.25">
      <c r="A54" s="101" t="s">
        <v>11</v>
      </c>
      <c r="B54" s="101" t="s">
        <v>264</v>
      </c>
      <c r="C54" s="101" t="s">
        <v>11</v>
      </c>
      <c r="D54" s="101" t="s">
        <v>264</v>
      </c>
      <c r="J54" s="101">
        <v>26.5</v>
      </c>
      <c r="K54" s="101">
        <v>26.6</v>
      </c>
      <c r="L54" s="101">
        <v>26.3</v>
      </c>
      <c r="M54" s="101">
        <v>25.6</v>
      </c>
      <c r="N54" s="101">
        <v>26.3</v>
      </c>
      <c r="O54" s="101">
        <v>25.2</v>
      </c>
      <c r="P54" s="101">
        <v>25.9</v>
      </c>
      <c r="Q54" s="101">
        <v>25.6</v>
      </c>
      <c r="R54" s="101">
        <v>25.7</v>
      </c>
      <c r="S54" s="101">
        <v>24.9</v>
      </c>
      <c r="T54" s="101">
        <v>25.4</v>
      </c>
      <c r="U54" s="101">
        <v>25.3</v>
      </c>
      <c r="V54" s="101">
        <v>25.7</v>
      </c>
      <c r="W54" s="101">
        <v>25.9</v>
      </c>
      <c r="AB54" s="101">
        <v>26.5</v>
      </c>
      <c r="AC54" s="101">
        <v>26</v>
      </c>
      <c r="AD54" s="101">
        <v>26.3</v>
      </c>
      <c r="AE54" s="101">
        <v>26.9</v>
      </c>
      <c r="AF54" s="101">
        <v>26.6</v>
      </c>
      <c r="AG54" s="101">
        <v>26.4</v>
      </c>
      <c r="AH54" s="101">
        <v>26.6</v>
      </c>
      <c r="AI54" s="101">
        <v>26.6</v>
      </c>
      <c r="AJ54" s="101">
        <v>25.6</v>
      </c>
      <c r="AK54" s="101">
        <v>25.3</v>
      </c>
      <c r="AL54" s="101">
        <v>26</v>
      </c>
      <c r="AM54" s="101">
        <v>26</v>
      </c>
      <c r="AR54" s="101">
        <v>25.9</v>
      </c>
      <c r="AW54" s="101">
        <v>26.7</v>
      </c>
      <c r="AX54" s="101">
        <v>26.9</v>
      </c>
      <c r="AY54" s="101">
        <v>26.7</v>
      </c>
      <c r="AZ54" s="101">
        <v>26.1</v>
      </c>
      <c r="BA54" s="101">
        <v>25.8</v>
      </c>
      <c r="BB54" s="101">
        <v>25.7</v>
      </c>
      <c r="BC54" s="101">
        <v>25.8</v>
      </c>
      <c r="BD54" s="101">
        <v>26.2</v>
      </c>
      <c r="BI54" s="101">
        <v>25.2</v>
      </c>
      <c r="BN54" s="101">
        <v>25.6</v>
      </c>
      <c r="BO54" s="101">
        <v>26.1</v>
      </c>
      <c r="BP54" s="101">
        <v>26.1</v>
      </c>
      <c r="BQ54" s="101">
        <v>25.6</v>
      </c>
      <c r="BW54" s="101">
        <v>26.6</v>
      </c>
      <c r="BX54" s="101">
        <v>24</v>
      </c>
      <c r="BY54" s="101">
        <v>25.4</v>
      </c>
      <c r="BZ54" s="101">
        <v>26.1</v>
      </c>
      <c r="CA54" s="101">
        <v>26.4</v>
      </c>
      <c r="CB54" s="101">
        <v>25.5</v>
      </c>
      <c r="CC54" s="101">
        <v>25.5</v>
      </c>
      <c r="CD54" s="101">
        <v>25.7</v>
      </c>
      <c r="CE54" s="101">
        <v>25.7</v>
      </c>
      <c r="CF54" s="101">
        <v>25.5</v>
      </c>
      <c r="CG54" s="101">
        <v>25.8</v>
      </c>
      <c r="CH54" s="101">
        <v>25.6</v>
      </c>
      <c r="CI54" s="101">
        <v>25.5</v>
      </c>
      <c r="CJ54" s="101">
        <v>25.5</v>
      </c>
    </row>
    <row r="55" spans="1:88" x14ac:dyDescent="0.25">
      <c r="A55" s="101" t="s">
        <v>169</v>
      </c>
      <c r="B55" s="101" t="s">
        <v>265</v>
      </c>
      <c r="C55" s="101" t="s">
        <v>169</v>
      </c>
      <c r="D55" s="101" t="s">
        <v>265</v>
      </c>
      <c r="X55" s="101">
        <v>78.400000000000006</v>
      </c>
      <c r="Y55" s="101">
        <v>229.4</v>
      </c>
      <c r="Z55" s="101">
        <v>13.2</v>
      </c>
      <c r="AA55" s="101">
        <v>143.80000000000001</v>
      </c>
      <c r="AB55" s="101">
        <v>1160.3</v>
      </c>
      <c r="AC55" s="101">
        <v>412.5</v>
      </c>
      <c r="AD55" s="101">
        <v>195.8</v>
      </c>
      <c r="AG55" s="101">
        <v>37.9</v>
      </c>
      <c r="AH55" s="101">
        <v>81.099999999999994</v>
      </c>
      <c r="AI55" s="101">
        <v>131.6</v>
      </c>
      <c r="AJ55" s="101">
        <v>42.1</v>
      </c>
      <c r="AK55" s="101">
        <v>18.899999999999999</v>
      </c>
      <c r="AN55" s="101">
        <v>134</v>
      </c>
      <c r="AO55" s="101">
        <v>105.3</v>
      </c>
      <c r="AP55" s="101">
        <v>255.4</v>
      </c>
      <c r="AQ55" s="101">
        <v>262.2</v>
      </c>
      <c r="AR55" s="101">
        <v>34.299999999999997</v>
      </c>
      <c r="AS55" s="101">
        <v>1287.4000000000001</v>
      </c>
      <c r="AT55" s="101">
        <v>252.4</v>
      </c>
      <c r="AU55" s="101">
        <v>337.8</v>
      </c>
      <c r="AV55" s="101">
        <v>91.2</v>
      </c>
      <c r="AW55" s="101">
        <v>724</v>
      </c>
      <c r="AX55" s="101">
        <v>588.1</v>
      </c>
      <c r="AY55" s="101">
        <v>11.9</v>
      </c>
      <c r="AZ55" s="101">
        <v>10955.2</v>
      </c>
      <c r="BA55" s="101">
        <v>72.7</v>
      </c>
      <c r="BB55" s="101">
        <v>2033</v>
      </c>
      <c r="BC55" s="101">
        <v>527.5</v>
      </c>
      <c r="BE55" s="101">
        <v>55.9</v>
      </c>
      <c r="BF55" s="101">
        <v>16.5</v>
      </c>
      <c r="BG55" s="101">
        <v>72.5</v>
      </c>
      <c r="BH55" s="101">
        <v>129.19999999999999</v>
      </c>
      <c r="BI55" s="101">
        <v>32.700000000000003</v>
      </c>
      <c r="BL55" s="101">
        <v>200.2</v>
      </c>
      <c r="BM55" s="101">
        <v>92.3</v>
      </c>
      <c r="BN55" s="101">
        <v>35.299999999999997</v>
      </c>
      <c r="BO55" s="101">
        <v>32.9</v>
      </c>
      <c r="BP55" s="101">
        <v>33.799999999999997</v>
      </c>
      <c r="BQ55" s="101">
        <v>34.799999999999997</v>
      </c>
    </row>
    <row r="56" spans="1:88" x14ac:dyDescent="0.25">
      <c r="A56" s="101" t="s">
        <v>69</v>
      </c>
      <c r="B56" s="101" t="s">
        <v>266</v>
      </c>
      <c r="C56" s="101" t="s">
        <v>69</v>
      </c>
      <c r="D56" s="101" t="s">
        <v>266</v>
      </c>
      <c r="L56" s="101">
        <v>44.8</v>
      </c>
      <c r="M56" s="101">
        <v>53</v>
      </c>
      <c r="N56" s="101">
        <v>45.8</v>
      </c>
      <c r="O56" s="101">
        <v>47.5</v>
      </c>
      <c r="P56" s="101">
        <v>50.8</v>
      </c>
      <c r="Q56" s="101">
        <v>48.4</v>
      </c>
      <c r="R56" s="101">
        <v>50.9</v>
      </c>
      <c r="S56" s="101">
        <v>50.5</v>
      </c>
      <c r="T56" s="101">
        <v>47.8</v>
      </c>
      <c r="U56" s="101">
        <v>46.9</v>
      </c>
      <c r="V56" s="101">
        <v>45.8</v>
      </c>
      <c r="W56" s="101">
        <v>46.2</v>
      </c>
      <c r="AB56" s="101">
        <v>52.2</v>
      </c>
      <c r="AF56" s="101">
        <v>41.4</v>
      </c>
      <c r="AG56" s="101">
        <v>49.4</v>
      </c>
      <c r="AI56" s="101">
        <v>51.1</v>
      </c>
      <c r="AJ56" s="101">
        <v>44.9</v>
      </c>
      <c r="AK56" s="101">
        <v>48</v>
      </c>
      <c r="AL56" s="101">
        <v>57.7</v>
      </c>
      <c r="AM56" s="101">
        <v>44.4</v>
      </c>
      <c r="AR56" s="101">
        <v>42.8</v>
      </c>
      <c r="AW56" s="101">
        <v>40.9</v>
      </c>
      <c r="AX56" s="101">
        <v>49.5</v>
      </c>
      <c r="AY56" s="101">
        <v>50.8</v>
      </c>
      <c r="AZ56" s="101">
        <v>52.4</v>
      </c>
      <c r="BA56" s="101">
        <v>55.3</v>
      </c>
      <c r="BB56" s="101">
        <v>50.6</v>
      </c>
      <c r="BC56" s="101">
        <v>58.2</v>
      </c>
      <c r="BD56" s="101">
        <v>46.1</v>
      </c>
      <c r="BI56" s="101">
        <v>53.6</v>
      </c>
      <c r="BN56" s="101">
        <v>53.5</v>
      </c>
      <c r="BO56" s="101">
        <v>53.5</v>
      </c>
      <c r="BP56" s="101">
        <v>53</v>
      </c>
      <c r="BQ56" s="101">
        <v>50.1</v>
      </c>
      <c r="BY56" s="101">
        <v>59.3</v>
      </c>
      <c r="BZ56" s="101">
        <v>49.7</v>
      </c>
      <c r="CA56" s="101">
        <v>46.4</v>
      </c>
      <c r="CB56" s="101">
        <v>49.5</v>
      </c>
      <c r="CC56" s="101">
        <v>50.7</v>
      </c>
      <c r="CD56" s="101">
        <v>50.1</v>
      </c>
      <c r="CE56" s="101">
        <v>49.6</v>
      </c>
      <c r="CF56" s="101">
        <v>49.1</v>
      </c>
      <c r="CG56" s="101">
        <v>48</v>
      </c>
      <c r="CH56" s="101">
        <v>48.9</v>
      </c>
      <c r="CI56" s="101">
        <v>49.1</v>
      </c>
      <c r="CJ56" s="101">
        <v>49.2</v>
      </c>
    </row>
    <row r="57" spans="1:88" x14ac:dyDescent="0.25">
      <c r="A57" s="101" t="s">
        <v>187</v>
      </c>
      <c r="B57" s="101" t="s">
        <v>267</v>
      </c>
      <c r="C57" s="101" t="s">
        <v>187</v>
      </c>
      <c r="D57" s="101" t="s">
        <v>267</v>
      </c>
      <c r="L57" s="101">
        <v>7.6</v>
      </c>
      <c r="M57" s="101">
        <v>8</v>
      </c>
      <c r="N57" s="101">
        <v>8</v>
      </c>
      <c r="O57" s="101">
        <v>8.3000000000000007</v>
      </c>
      <c r="P57" s="101">
        <v>8.3000000000000007</v>
      </c>
      <c r="Q57" s="101">
        <v>8</v>
      </c>
      <c r="R57" s="101">
        <v>8</v>
      </c>
      <c r="S57" s="101">
        <v>8.3000000000000007</v>
      </c>
      <c r="T57" s="101">
        <v>7.8</v>
      </c>
      <c r="U57" s="101">
        <v>7.7</v>
      </c>
      <c r="V57" s="101">
        <v>7.5</v>
      </c>
      <c r="W57" s="101">
        <v>7.4</v>
      </c>
      <c r="AB57" s="101">
        <v>8.9</v>
      </c>
      <c r="AC57" s="101">
        <v>8.5</v>
      </c>
      <c r="AD57" s="101">
        <v>8.1999999999999993</v>
      </c>
      <c r="AE57" s="101">
        <v>8.8000000000000007</v>
      </c>
      <c r="AF57" s="101">
        <v>6.9</v>
      </c>
      <c r="AG57" s="101">
        <v>7.4</v>
      </c>
      <c r="AH57" s="101">
        <v>9.3000000000000007</v>
      </c>
      <c r="AI57" s="101">
        <v>7.2</v>
      </c>
      <c r="AJ57" s="101">
        <v>7.9</v>
      </c>
      <c r="AK57" s="101">
        <v>8</v>
      </c>
      <c r="AL57" s="101">
        <v>8.4</v>
      </c>
      <c r="AM57" s="101">
        <v>8</v>
      </c>
      <c r="AR57" s="101">
        <v>7.5</v>
      </c>
      <c r="AW57" s="101">
        <v>7.1</v>
      </c>
      <c r="AX57" s="101">
        <v>7.3</v>
      </c>
      <c r="AY57" s="101">
        <v>7.6</v>
      </c>
      <c r="AZ57" s="101">
        <v>8.4</v>
      </c>
      <c r="BA57" s="101">
        <v>9.1</v>
      </c>
      <c r="BB57" s="101">
        <v>9.1999999999999993</v>
      </c>
      <c r="BC57" s="101">
        <v>9.1</v>
      </c>
      <c r="BD57" s="101">
        <v>8.6</v>
      </c>
      <c r="BI57" s="101">
        <v>8.4</v>
      </c>
      <c r="BN57" s="101">
        <v>9.1</v>
      </c>
      <c r="BO57" s="101">
        <v>8.5</v>
      </c>
      <c r="BP57" s="101">
        <v>8.1</v>
      </c>
      <c r="BQ57" s="101">
        <v>8.1999999999999993</v>
      </c>
      <c r="BY57" s="101">
        <v>8.4</v>
      </c>
      <c r="BZ57" s="101">
        <v>8.6</v>
      </c>
      <c r="CA57" s="101">
        <v>8.3000000000000007</v>
      </c>
      <c r="CB57" s="101">
        <v>8.4</v>
      </c>
      <c r="CC57" s="101">
        <v>8.4</v>
      </c>
      <c r="CD57" s="101">
        <v>8.3000000000000007</v>
      </c>
      <c r="CE57" s="101">
        <v>8.4</v>
      </c>
      <c r="CF57" s="101">
        <v>8.1999999999999993</v>
      </c>
      <c r="CG57" s="101">
        <v>8.1999999999999993</v>
      </c>
      <c r="CH57" s="101">
        <v>8.1</v>
      </c>
      <c r="CI57" s="101">
        <v>7.9</v>
      </c>
      <c r="CJ57" s="101">
        <v>7.9</v>
      </c>
    </row>
  </sheetData>
  <pageMargins left="0.7" right="0.7" top="0.75" bottom="0.75" header="0.3" footer="0.3"/>
  <pageSetup paperSize="9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4"/>
    <outlinePr summaryBelow="0"/>
  </sheetPr>
  <dimension ref="A1:CJ57"/>
  <sheetViews>
    <sheetView zoomScaleNormal="100" workbookViewId="0">
      <selection activeCell="E1" sqref="E1"/>
    </sheetView>
  </sheetViews>
  <sheetFormatPr defaultColWidth="9.140625" defaultRowHeight="15" x14ac:dyDescent="0.25"/>
  <cols>
    <col min="1" max="1" width="31" style="101" customWidth="1"/>
    <col min="2" max="2" width="14.7109375" style="101" customWidth="1"/>
    <col min="3" max="3" width="29.42578125" style="101" customWidth="1"/>
    <col min="4" max="4" width="14.5703125" style="101" customWidth="1"/>
    <col min="5" max="16384" width="9.140625" style="101"/>
  </cols>
  <sheetData>
    <row r="1" spans="1:88" ht="55.5" customHeight="1" x14ac:dyDescent="0.25">
      <c r="E1" s="101" t="s">
        <v>293</v>
      </c>
      <c r="F1" s="101" t="s">
        <v>294</v>
      </c>
      <c r="G1" s="101" t="s">
        <v>295</v>
      </c>
      <c r="H1" s="101" t="s">
        <v>296</v>
      </c>
      <c r="I1" s="101" t="s">
        <v>297</v>
      </c>
      <c r="J1" s="101" t="s">
        <v>298</v>
      </c>
      <c r="K1" s="101" t="s">
        <v>299</v>
      </c>
      <c r="L1" s="101" t="s">
        <v>300</v>
      </c>
      <c r="M1" s="101" t="s">
        <v>301</v>
      </c>
      <c r="N1" s="101" t="s">
        <v>302</v>
      </c>
      <c r="O1" s="101" t="s">
        <v>303</v>
      </c>
      <c r="P1" s="101" t="s">
        <v>304</v>
      </c>
      <c r="Q1" s="101" t="s">
        <v>305</v>
      </c>
      <c r="R1" s="101" t="s">
        <v>306</v>
      </c>
      <c r="S1" s="101" t="s">
        <v>307</v>
      </c>
      <c r="T1" s="101" t="s">
        <v>308</v>
      </c>
      <c r="U1" s="101" t="s">
        <v>309</v>
      </c>
      <c r="V1" s="101" t="s">
        <v>310</v>
      </c>
      <c r="W1" s="101" t="s">
        <v>311</v>
      </c>
      <c r="X1" s="101" t="s">
        <v>312</v>
      </c>
      <c r="Y1" s="101" t="s">
        <v>313</v>
      </c>
      <c r="Z1" s="101" t="s">
        <v>314</v>
      </c>
      <c r="AA1" s="101" t="s">
        <v>315</v>
      </c>
      <c r="AB1" s="101" t="s">
        <v>316</v>
      </c>
      <c r="AC1" s="101" t="s">
        <v>317</v>
      </c>
      <c r="AD1" s="101" t="s">
        <v>318</v>
      </c>
      <c r="AE1" s="101" t="s">
        <v>319</v>
      </c>
      <c r="AF1" s="101" t="s">
        <v>320</v>
      </c>
      <c r="AG1" s="101" t="s">
        <v>321</v>
      </c>
      <c r="AH1" s="101" t="s">
        <v>322</v>
      </c>
      <c r="AI1" s="101" t="s">
        <v>323</v>
      </c>
      <c r="AJ1" s="101" t="s">
        <v>324</v>
      </c>
      <c r="AK1" s="101" t="s">
        <v>325</v>
      </c>
      <c r="AL1" s="101" t="s">
        <v>326</v>
      </c>
      <c r="AM1" s="101" t="s">
        <v>327</v>
      </c>
      <c r="AN1" s="101" t="s">
        <v>328</v>
      </c>
      <c r="AO1" s="101" t="s">
        <v>329</v>
      </c>
      <c r="AP1" s="101" t="s">
        <v>330</v>
      </c>
      <c r="AQ1" s="101" t="s">
        <v>331</v>
      </c>
      <c r="AR1" s="101" t="s">
        <v>332</v>
      </c>
      <c r="AS1" s="101" t="s">
        <v>333</v>
      </c>
      <c r="AT1" s="101" t="s">
        <v>334</v>
      </c>
      <c r="AU1" s="101" t="s">
        <v>335</v>
      </c>
      <c r="AV1" s="101" t="s">
        <v>336</v>
      </c>
      <c r="AW1" s="101" t="s">
        <v>337</v>
      </c>
      <c r="AX1" s="101" t="s">
        <v>338</v>
      </c>
      <c r="AY1" s="101" t="s">
        <v>339</v>
      </c>
      <c r="AZ1" s="101" t="s">
        <v>340</v>
      </c>
      <c r="BA1" s="101" t="s">
        <v>341</v>
      </c>
      <c r="BB1" s="101" t="s">
        <v>342</v>
      </c>
      <c r="BC1" s="101" t="s">
        <v>343</v>
      </c>
      <c r="BD1" s="101" t="s">
        <v>344</v>
      </c>
      <c r="BE1" s="101" t="s">
        <v>345</v>
      </c>
      <c r="BF1" s="101" t="s">
        <v>346</v>
      </c>
      <c r="BG1" s="101" t="s">
        <v>347</v>
      </c>
      <c r="BH1" s="101" t="s">
        <v>348</v>
      </c>
      <c r="BI1" s="101" t="s">
        <v>349</v>
      </c>
      <c r="BJ1" s="101" t="s">
        <v>350</v>
      </c>
      <c r="BK1" s="101" t="s">
        <v>351</v>
      </c>
      <c r="BL1" s="101" t="s">
        <v>352</v>
      </c>
      <c r="BM1" s="101" t="s">
        <v>353</v>
      </c>
      <c r="BN1" s="101" t="s">
        <v>354</v>
      </c>
      <c r="BO1" s="101" t="s">
        <v>355</v>
      </c>
      <c r="BP1" s="101" t="s">
        <v>356</v>
      </c>
      <c r="BQ1" s="101" t="s">
        <v>357</v>
      </c>
      <c r="BR1" s="101" t="s">
        <v>358</v>
      </c>
      <c r="BS1" s="101" t="s">
        <v>359</v>
      </c>
      <c r="BT1" s="101" t="s">
        <v>360</v>
      </c>
      <c r="BU1" s="101" t="s">
        <v>361</v>
      </c>
      <c r="BV1" s="101" t="s">
        <v>362</v>
      </c>
      <c r="BW1" s="101" t="s">
        <v>363</v>
      </c>
      <c r="BX1" s="101" t="s">
        <v>364</v>
      </c>
      <c r="BY1" s="101" t="s">
        <v>365</v>
      </c>
      <c r="BZ1" s="101" t="s">
        <v>366</v>
      </c>
      <c r="CA1" s="101" t="s">
        <v>367</v>
      </c>
      <c r="CB1" s="101" t="s">
        <v>368</v>
      </c>
      <c r="CC1" s="101" t="s">
        <v>369</v>
      </c>
      <c r="CD1" s="101" t="s">
        <v>370</v>
      </c>
      <c r="CE1" s="101" t="s">
        <v>371</v>
      </c>
      <c r="CF1" s="101" t="s">
        <v>372</v>
      </c>
      <c r="CG1" s="101" t="s">
        <v>373</v>
      </c>
      <c r="CH1" s="101" t="s">
        <v>374</v>
      </c>
      <c r="CI1" s="101" t="s">
        <v>375</v>
      </c>
      <c r="CJ1" s="101" t="s">
        <v>376</v>
      </c>
    </row>
    <row r="2" spans="1:88" ht="28.5" customHeight="1" x14ac:dyDescent="0.25">
      <c r="A2" s="126" t="s">
        <v>13</v>
      </c>
      <c r="B2" s="127"/>
      <c r="C2" s="100" t="s">
        <v>13</v>
      </c>
      <c r="D2" s="100"/>
      <c r="E2" s="101" t="s">
        <v>285</v>
      </c>
      <c r="F2" s="101" t="s">
        <v>285</v>
      </c>
      <c r="G2" s="101" t="s">
        <v>285</v>
      </c>
      <c r="H2" s="101" t="s">
        <v>285</v>
      </c>
      <c r="I2" s="101" t="s">
        <v>285</v>
      </c>
      <c r="J2" s="101" t="s">
        <v>285</v>
      </c>
      <c r="K2" s="101" t="s">
        <v>285</v>
      </c>
      <c r="L2" s="101" t="s">
        <v>285</v>
      </c>
      <c r="M2" s="101" t="s">
        <v>285</v>
      </c>
      <c r="N2" s="101" t="s">
        <v>285</v>
      </c>
      <c r="O2" s="101" t="s">
        <v>285</v>
      </c>
      <c r="P2" s="101" t="s">
        <v>285</v>
      </c>
      <c r="Q2" s="101" t="s">
        <v>285</v>
      </c>
      <c r="R2" s="101" t="s">
        <v>285</v>
      </c>
      <c r="S2" s="101" t="s">
        <v>285</v>
      </c>
      <c r="T2" s="101" t="s">
        <v>285</v>
      </c>
      <c r="U2" s="101" t="s">
        <v>285</v>
      </c>
      <c r="V2" s="101" t="s">
        <v>285</v>
      </c>
      <c r="W2" s="101" t="s">
        <v>285</v>
      </c>
      <c r="X2" s="101" t="s">
        <v>285</v>
      </c>
      <c r="Y2" s="101" t="s">
        <v>285</v>
      </c>
      <c r="Z2" s="101" t="s">
        <v>285</v>
      </c>
      <c r="AA2" s="101" t="s">
        <v>285</v>
      </c>
      <c r="AB2" s="101" t="s">
        <v>285</v>
      </c>
      <c r="AC2" s="101" t="s">
        <v>285</v>
      </c>
      <c r="AD2" s="101" t="s">
        <v>285</v>
      </c>
      <c r="AE2" s="101" t="s">
        <v>285</v>
      </c>
      <c r="AF2" s="101" t="s">
        <v>285</v>
      </c>
      <c r="AG2" s="101" t="s">
        <v>285</v>
      </c>
      <c r="AH2" s="101" t="s">
        <v>285</v>
      </c>
      <c r="AI2" s="101" t="s">
        <v>285</v>
      </c>
      <c r="AJ2" s="101" t="s">
        <v>285</v>
      </c>
      <c r="AK2" s="101" t="s">
        <v>285</v>
      </c>
      <c r="AL2" s="101" t="s">
        <v>285</v>
      </c>
      <c r="AM2" s="101" t="s">
        <v>285</v>
      </c>
      <c r="AN2" s="101" t="s">
        <v>285</v>
      </c>
      <c r="AO2" s="101" t="s">
        <v>285</v>
      </c>
      <c r="AP2" s="101" t="s">
        <v>285</v>
      </c>
      <c r="AQ2" s="101" t="s">
        <v>285</v>
      </c>
      <c r="AR2" s="101" t="s">
        <v>285</v>
      </c>
      <c r="AS2" s="101" t="s">
        <v>285</v>
      </c>
      <c r="AT2" s="101" t="s">
        <v>285</v>
      </c>
      <c r="AU2" s="101" t="s">
        <v>285</v>
      </c>
      <c r="AV2" s="101" t="s">
        <v>285</v>
      </c>
      <c r="AW2" s="101" t="s">
        <v>285</v>
      </c>
      <c r="AX2" s="101" t="s">
        <v>285</v>
      </c>
      <c r="AY2" s="101" t="s">
        <v>285</v>
      </c>
      <c r="AZ2" s="101" t="s">
        <v>285</v>
      </c>
      <c r="BA2" s="101" t="s">
        <v>285</v>
      </c>
      <c r="BB2" s="101" t="s">
        <v>285</v>
      </c>
      <c r="BC2" s="101" t="s">
        <v>285</v>
      </c>
      <c r="BD2" s="101" t="s">
        <v>285</v>
      </c>
      <c r="BE2" s="101" t="s">
        <v>285</v>
      </c>
      <c r="BF2" s="101" t="s">
        <v>285</v>
      </c>
      <c r="BG2" s="101" t="s">
        <v>285</v>
      </c>
      <c r="BH2" s="101" t="s">
        <v>285</v>
      </c>
      <c r="BI2" s="101" t="s">
        <v>285</v>
      </c>
      <c r="BJ2" s="101" t="s">
        <v>285</v>
      </c>
      <c r="BK2" s="101" t="s">
        <v>285</v>
      </c>
      <c r="BL2" s="101" t="s">
        <v>285</v>
      </c>
      <c r="BM2" s="101" t="s">
        <v>285</v>
      </c>
      <c r="BN2" s="101" t="s">
        <v>285</v>
      </c>
      <c r="BO2" s="101" t="s">
        <v>285</v>
      </c>
      <c r="BP2" s="101" t="s">
        <v>285</v>
      </c>
      <c r="BQ2" s="101" t="s">
        <v>285</v>
      </c>
      <c r="BR2" s="101" t="s">
        <v>285</v>
      </c>
      <c r="BS2" s="101" t="s">
        <v>285</v>
      </c>
      <c r="BT2" s="101" t="s">
        <v>285</v>
      </c>
      <c r="BU2" s="101" t="s">
        <v>285</v>
      </c>
      <c r="BV2" s="101" t="s">
        <v>285</v>
      </c>
      <c r="BW2" s="101" t="s">
        <v>285</v>
      </c>
      <c r="BX2" s="101" t="s">
        <v>285</v>
      </c>
      <c r="BY2" s="101" t="s">
        <v>285</v>
      </c>
      <c r="BZ2" s="101" t="s">
        <v>285</v>
      </c>
      <c r="CA2" s="101" t="s">
        <v>285</v>
      </c>
      <c r="CB2" s="101" t="s">
        <v>285</v>
      </c>
      <c r="CC2" s="101" t="s">
        <v>285</v>
      </c>
      <c r="CD2" s="101" t="s">
        <v>285</v>
      </c>
      <c r="CE2" s="101" t="s">
        <v>285</v>
      </c>
      <c r="CF2" s="101" t="s">
        <v>285</v>
      </c>
      <c r="CG2" s="101" t="s">
        <v>285</v>
      </c>
      <c r="CH2" s="101" t="s">
        <v>285</v>
      </c>
      <c r="CI2" s="101" t="s">
        <v>285</v>
      </c>
      <c r="CJ2" s="101" t="s">
        <v>285</v>
      </c>
    </row>
    <row r="3" spans="1:88" ht="17.25" customHeight="1" x14ac:dyDescent="0.25">
      <c r="A3" s="85" t="s">
        <v>14</v>
      </c>
      <c r="B3" s="85" t="s">
        <v>6</v>
      </c>
      <c r="C3" s="100" t="s">
        <v>14</v>
      </c>
      <c r="D3" s="100" t="s">
        <v>6</v>
      </c>
      <c r="E3" s="101" t="s">
        <v>107</v>
      </c>
      <c r="F3" s="101" t="s">
        <v>107</v>
      </c>
      <c r="G3" s="101" t="s">
        <v>107</v>
      </c>
      <c r="H3" s="101" t="s">
        <v>107</v>
      </c>
      <c r="I3" s="101" t="s">
        <v>107</v>
      </c>
      <c r="J3" s="101" t="s">
        <v>107</v>
      </c>
      <c r="K3" s="101" t="s">
        <v>107</v>
      </c>
      <c r="L3" s="101" t="s">
        <v>107</v>
      </c>
      <c r="M3" s="101" t="s">
        <v>107</v>
      </c>
      <c r="N3" s="101" t="s">
        <v>107</v>
      </c>
      <c r="O3" s="101" t="s">
        <v>107</v>
      </c>
      <c r="P3" s="101" t="s">
        <v>107</v>
      </c>
      <c r="Q3" s="101" t="s">
        <v>107</v>
      </c>
      <c r="R3" s="101" t="s">
        <v>107</v>
      </c>
      <c r="S3" s="101" t="s">
        <v>107</v>
      </c>
      <c r="T3" s="101" t="s">
        <v>107</v>
      </c>
      <c r="U3" s="101" t="s">
        <v>107</v>
      </c>
      <c r="V3" s="101" t="s">
        <v>107</v>
      </c>
      <c r="W3" s="101" t="s">
        <v>107</v>
      </c>
      <c r="X3" s="101" t="s">
        <v>107</v>
      </c>
      <c r="Y3" s="101" t="s">
        <v>107</v>
      </c>
      <c r="Z3" s="101" t="s">
        <v>107</v>
      </c>
      <c r="AA3" s="101" t="s">
        <v>107</v>
      </c>
      <c r="AB3" s="101" t="s">
        <v>107</v>
      </c>
      <c r="AC3" s="101" t="s">
        <v>107</v>
      </c>
      <c r="AD3" s="101" t="s">
        <v>107</v>
      </c>
      <c r="AE3" s="101" t="s">
        <v>107</v>
      </c>
      <c r="AF3" s="101" t="s">
        <v>107</v>
      </c>
      <c r="AG3" s="101" t="s">
        <v>107</v>
      </c>
      <c r="AH3" s="101" t="s">
        <v>107</v>
      </c>
      <c r="AI3" s="101" t="s">
        <v>107</v>
      </c>
      <c r="AJ3" s="101" t="s">
        <v>107</v>
      </c>
      <c r="AK3" s="101" t="s">
        <v>107</v>
      </c>
      <c r="AL3" s="101" t="s">
        <v>107</v>
      </c>
      <c r="AM3" s="101" t="s">
        <v>107</v>
      </c>
      <c r="AN3" s="101" t="s">
        <v>107</v>
      </c>
      <c r="AO3" s="101" t="s">
        <v>107</v>
      </c>
      <c r="AP3" s="101" t="s">
        <v>107</v>
      </c>
      <c r="AQ3" s="101" t="s">
        <v>107</v>
      </c>
      <c r="AR3" s="101" t="s">
        <v>107</v>
      </c>
      <c r="AS3" s="101" t="s">
        <v>107</v>
      </c>
      <c r="AT3" s="101" t="s">
        <v>107</v>
      </c>
      <c r="AU3" s="101" t="s">
        <v>107</v>
      </c>
      <c r="AV3" s="101" t="s">
        <v>107</v>
      </c>
      <c r="AW3" s="101" t="s">
        <v>107</v>
      </c>
      <c r="AX3" s="101" t="s">
        <v>107</v>
      </c>
      <c r="AY3" s="101" t="s">
        <v>107</v>
      </c>
      <c r="AZ3" s="101" t="s">
        <v>107</v>
      </c>
      <c r="BA3" s="101" t="s">
        <v>107</v>
      </c>
      <c r="BB3" s="101" t="s">
        <v>107</v>
      </c>
      <c r="BC3" s="101" t="s">
        <v>107</v>
      </c>
      <c r="BD3" s="101" t="s">
        <v>107</v>
      </c>
      <c r="BE3" s="101" t="s">
        <v>107</v>
      </c>
      <c r="BF3" s="101" t="s">
        <v>107</v>
      </c>
      <c r="BG3" s="101" t="s">
        <v>107</v>
      </c>
      <c r="BH3" s="101" t="s">
        <v>107</v>
      </c>
      <c r="BI3" s="101" t="s">
        <v>107</v>
      </c>
      <c r="BJ3" s="101" t="s">
        <v>107</v>
      </c>
      <c r="BK3" s="101" t="s">
        <v>107</v>
      </c>
      <c r="BL3" s="101" t="s">
        <v>107</v>
      </c>
      <c r="BM3" s="101" t="s">
        <v>107</v>
      </c>
      <c r="BN3" s="101" t="s">
        <v>107</v>
      </c>
      <c r="BO3" s="101" t="s">
        <v>107</v>
      </c>
      <c r="BP3" s="101" t="s">
        <v>107</v>
      </c>
      <c r="BQ3" s="101" t="s">
        <v>107</v>
      </c>
      <c r="BR3" s="101" t="s">
        <v>107</v>
      </c>
      <c r="BS3" s="101" t="s">
        <v>107</v>
      </c>
      <c r="BT3" s="101" t="s">
        <v>107</v>
      </c>
      <c r="BU3" s="101" t="s">
        <v>107</v>
      </c>
      <c r="BV3" s="101" t="s">
        <v>107</v>
      </c>
      <c r="BW3" s="101" t="s">
        <v>107</v>
      </c>
      <c r="BX3" s="101" t="s">
        <v>107</v>
      </c>
      <c r="BY3" s="101" t="s">
        <v>107</v>
      </c>
      <c r="BZ3" s="101" t="s">
        <v>107</v>
      </c>
      <c r="CA3" s="101" t="s">
        <v>107</v>
      </c>
      <c r="CB3" s="101" t="s">
        <v>107</v>
      </c>
      <c r="CC3" s="101" t="s">
        <v>107</v>
      </c>
      <c r="CD3" s="101" t="s">
        <v>107</v>
      </c>
      <c r="CE3" s="101" t="s">
        <v>107</v>
      </c>
      <c r="CF3" s="101" t="s">
        <v>107</v>
      </c>
      <c r="CG3" s="101" t="s">
        <v>107</v>
      </c>
      <c r="CH3" s="101" t="s">
        <v>107</v>
      </c>
      <c r="CI3" s="101" t="s">
        <v>107</v>
      </c>
      <c r="CJ3" s="101" t="s">
        <v>107</v>
      </c>
    </row>
    <row r="4" spans="1:88" ht="15" customHeight="1" x14ac:dyDescent="0.25">
      <c r="A4" s="101" t="s">
        <v>213</v>
      </c>
      <c r="B4" s="101" t="s">
        <v>214</v>
      </c>
      <c r="C4" s="101" t="s">
        <v>213</v>
      </c>
      <c r="D4" s="101" t="s">
        <v>214</v>
      </c>
      <c r="E4" s="101">
        <v>23.7</v>
      </c>
      <c r="F4" s="101">
        <v>23.7</v>
      </c>
      <c r="G4" s="101">
        <v>23.7</v>
      </c>
      <c r="H4" s="101">
        <v>23.7</v>
      </c>
      <c r="I4" s="101">
        <v>23.7</v>
      </c>
      <c r="J4" s="101">
        <v>23.7</v>
      </c>
      <c r="K4" s="101">
        <v>23.7</v>
      </c>
      <c r="L4" s="101">
        <v>23.7</v>
      </c>
      <c r="M4" s="101">
        <v>23.7</v>
      </c>
      <c r="N4" s="101">
        <v>23.7</v>
      </c>
      <c r="O4" s="101">
        <v>23.7</v>
      </c>
      <c r="P4" s="101">
        <v>23.7</v>
      </c>
      <c r="Q4" s="101">
        <v>23.7</v>
      </c>
      <c r="R4" s="101">
        <v>23.7</v>
      </c>
      <c r="S4" s="101">
        <v>23.7</v>
      </c>
      <c r="T4" s="101">
        <v>23.7</v>
      </c>
      <c r="U4" s="101">
        <v>23.7</v>
      </c>
      <c r="V4" s="101">
        <v>23.7</v>
      </c>
      <c r="W4" s="101">
        <v>23.7</v>
      </c>
      <c r="X4" s="101">
        <v>23.7</v>
      </c>
      <c r="Y4" s="101">
        <v>23.7</v>
      </c>
      <c r="Z4" s="101">
        <v>23.7</v>
      </c>
      <c r="AA4" s="101">
        <v>23.7</v>
      </c>
      <c r="AB4" s="101">
        <v>23.7</v>
      </c>
      <c r="AC4" s="101">
        <v>23.7</v>
      </c>
      <c r="AD4" s="101">
        <v>23.7</v>
      </c>
      <c r="AE4" s="101">
        <v>23.7</v>
      </c>
      <c r="AF4" s="101">
        <v>23.7</v>
      </c>
      <c r="AG4" s="101">
        <v>23.7</v>
      </c>
      <c r="AH4" s="101">
        <v>23.7</v>
      </c>
      <c r="AI4" s="101">
        <v>23.7</v>
      </c>
      <c r="AJ4" s="101">
        <v>23.7</v>
      </c>
      <c r="AK4" s="101">
        <v>23.7</v>
      </c>
      <c r="AL4" s="101">
        <v>23.7</v>
      </c>
      <c r="AM4" s="101">
        <v>23.7</v>
      </c>
      <c r="AN4" s="101">
        <v>23.7</v>
      </c>
      <c r="AO4" s="101">
        <v>23.7</v>
      </c>
      <c r="AP4" s="101">
        <v>23.7</v>
      </c>
      <c r="AQ4" s="101">
        <v>23.7</v>
      </c>
      <c r="AR4" s="101">
        <v>23.7</v>
      </c>
      <c r="AS4" s="101">
        <v>23.7</v>
      </c>
      <c r="AT4" s="101">
        <v>23.7</v>
      </c>
      <c r="AU4" s="101">
        <v>23.7</v>
      </c>
      <c r="AV4" s="101">
        <v>23.7</v>
      </c>
      <c r="AW4" s="101">
        <v>23.7</v>
      </c>
      <c r="AX4" s="101">
        <v>23.7</v>
      </c>
      <c r="AY4" s="101">
        <v>23.7</v>
      </c>
      <c r="AZ4" s="101">
        <v>23.7</v>
      </c>
      <c r="BA4" s="101">
        <v>23.7</v>
      </c>
      <c r="BB4" s="101">
        <v>23.7</v>
      </c>
      <c r="BC4" s="101">
        <v>23.7</v>
      </c>
      <c r="BD4" s="101">
        <v>23.7</v>
      </c>
      <c r="BE4" s="101">
        <v>23.7</v>
      </c>
      <c r="BF4" s="101">
        <v>23.7</v>
      </c>
      <c r="BG4" s="101">
        <v>23.7</v>
      </c>
      <c r="BH4" s="101">
        <v>23.7</v>
      </c>
      <c r="BI4" s="101">
        <v>23.7</v>
      </c>
      <c r="BJ4" s="101">
        <v>23.7</v>
      </c>
      <c r="BK4" s="101">
        <v>23.7</v>
      </c>
      <c r="BL4" s="101">
        <v>23.7</v>
      </c>
      <c r="BM4" s="101">
        <v>23.7</v>
      </c>
      <c r="BN4" s="101">
        <v>23.7</v>
      </c>
      <c r="BO4" s="101">
        <v>23.7</v>
      </c>
      <c r="BP4" s="101">
        <v>23.7</v>
      </c>
      <c r="BQ4" s="101">
        <v>23.7</v>
      </c>
      <c r="BR4" s="101">
        <v>23.7</v>
      </c>
      <c r="BS4" s="101">
        <v>23.7</v>
      </c>
      <c r="BT4" s="101">
        <v>23.7</v>
      </c>
      <c r="BU4" s="101">
        <v>23.7</v>
      </c>
      <c r="BV4" s="101">
        <v>23.7</v>
      </c>
      <c r="BW4" s="101">
        <v>23.7</v>
      </c>
      <c r="BX4" s="101">
        <v>23.7</v>
      </c>
      <c r="BY4" s="101">
        <v>23.7</v>
      </c>
      <c r="BZ4" s="101">
        <v>23.7</v>
      </c>
      <c r="CA4" s="101">
        <v>23.7</v>
      </c>
      <c r="CB4" s="101">
        <v>23.7</v>
      </c>
      <c r="CC4" s="101">
        <v>23.7</v>
      </c>
      <c r="CD4" s="101">
        <v>23.7</v>
      </c>
      <c r="CE4" s="101">
        <v>23.7</v>
      </c>
      <c r="CF4" s="101">
        <v>23.7</v>
      </c>
      <c r="CG4" s="101">
        <v>23.7</v>
      </c>
      <c r="CH4" s="101">
        <v>23.7</v>
      </c>
      <c r="CI4" s="101">
        <v>23.7</v>
      </c>
      <c r="CJ4" s="101">
        <v>23.7</v>
      </c>
    </row>
    <row r="5" spans="1:88" x14ac:dyDescent="0.25">
      <c r="A5" s="101" t="s">
        <v>215</v>
      </c>
      <c r="B5" s="101" t="s">
        <v>216</v>
      </c>
      <c r="C5" s="101" t="s">
        <v>215</v>
      </c>
      <c r="D5" s="101" t="s">
        <v>216</v>
      </c>
      <c r="E5" s="101">
        <v>62.7</v>
      </c>
      <c r="F5" s="101">
        <v>62.7</v>
      </c>
      <c r="G5" s="101">
        <v>62.7</v>
      </c>
      <c r="H5" s="101">
        <v>62.7</v>
      </c>
      <c r="I5" s="101">
        <v>62.7</v>
      </c>
      <c r="J5" s="101">
        <v>62.7</v>
      </c>
      <c r="K5" s="101">
        <v>62.7</v>
      </c>
      <c r="L5" s="101">
        <v>62.7</v>
      </c>
      <c r="M5" s="101">
        <v>62.7</v>
      </c>
      <c r="N5" s="101">
        <v>62.7</v>
      </c>
      <c r="O5" s="101">
        <v>62.7</v>
      </c>
      <c r="P5" s="101">
        <v>62.7</v>
      </c>
      <c r="Q5" s="101">
        <v>62.7</v>
      </c>
      <c r="R5" s="101">
        <v>62.7</v>
      </c>
      <c r="S5" s="101">
        <v>62.7</v>
      </c>
      <c r="T5" s="101">
        <v>62.7</v>
      </c>
      <c r="U5" s="101">
        <v>62.7</v>
      </c>
      <c r="V5" s="101">
        <v>62.7</v>
      </c>
      <c r="W5" s="101">
        <v>62.7</v>
      </c>
      <c r="X5" s="101">
        <v>62.7</v>
      </c>
      <c r="Y5" s="101">
        <v>62.7</v>
      </c>
      <c r="Z5" s="101">
        <v>62.7</v>
      </c>
      <c r="AA5" s="101">
        <v>62.7</v>
      </c>
      <c r="AB5" s="101">
        <v>62.7</v>
      </c>
      <c r="AC5" s="101">
        <v>62.7</v>
      </c>
      <c r="AD5" s="101">
        <v>62.7</v>
      </c>
      <c r="AE5" s="101">
        <v>62.7</v>
      </c>
      <c r="AF5" s="101">
        <v>62.7</v>
      </c>
      <c r="AG5" s="101">
        <v>62.7</v>
      </c>
      <c r="AH5" s="101">
        <v>62.7</v>
      </c>
      <c r="AI5" s="101">
        <v>62.7</v>
      </c>
      <c r="AJ5" s="101">
        <v>62.7</v>
      </c>
      <c r="AK5" s="101">
        <v>62.7</v>
      </c>
      <c r="AL5" s="101">
        <v>62.7</v>
      </c>
      <c r="AM5" s="101">
        <v>62.7</v>
      </c>
      <c r="AN5" s="101">
        <v>62.7</v>
      </c>
      <c r="AO5" s="101">
        <v>62.7</v>
      </c>
      <c r="AP5" s="101">
        <v>62.7</v>
      </c>
      <c r="AQ5" s="101">
        <v>62.7</v>
      </c>
      <c r="AR5" s="101">
        <v>62.7</v>
      </c>
      <c r="AS5" s="101">
        <v>62.7</v>
      </c>
      <c r="AT5" s="101">
        <v>62.7</v>
      </c>
      <c r="AU5" s="101">
        <v>62.7</v>
      </c>
      <c r="AV5" s="101">
        <v>62.7</v>
      </c>
      <c r="AW5" s="101">
        <v>62.7</v>
      </c>
      <c r="AX5" s="101">
        <v>62.7</v>
      </c>
      <c r="AY5" s="101">
        <v>62.7</v>
      </c>
      <c r="AZ5" s="101">
        <v>62.7</v>
      </c>
      <c r="BA5" s="101">
        <v>62.7</v>
      </c>
      <c r="BB5" s="101">
        <v>62.7</v>
      </c>
      <c r="BC5" s="101">
        <v>62.7</v>
      </c>
      <c r="BD5" s="101">
        <v>62.7</v>
      </c>
      <c r="BE5" s="101">
        <v>62.7</v>
      </c>
      <c r="BF5" s="101">
        <v>62.7</v>
      </c>
      <c r="BG5" s="101">
        <v>62.7</v>
      </c>
      <c r="BH5" s="101">
        <v>62.7</v>
      </c>
      <c r="BI5" s="101">
        <v>62.7</v>
      </c>
      <c r="BJ5" s="101">
        <v>62.7</v>
      </c>
      <c r="BK5" s="101">
        <v>62.7</v>
      </c>
      <c r="BL5" s="101">
        <v>62.7</v>
      </c>
      <c r="BM5" s="101">
        <v>62.7</v>
      </c>
      <c r="BN5" s="101">
        <v>62.7</v>
      </c>
      <c r="BO5" s="101">
        <v>62.7</v>
      </c>
      <c r="BP5" s="101">
        <v>62.7</v>
      </c>
      <c r="BQ5" s="101">
        <v>62.7</v>
      </c>
      <c r="BR5" s="101">
        <v>62.7</v>
      </c>
      <c r="BS5" s="101">
        <v>62.7</v>
      </c>
      <c r="BT5" s="101">
        <v>62.7</v>
      </c>
      <c r="BU5" s="101">
        <v>62.7</v>
      </c>
      <c r="BV5" s="101">
        <v>62.7</v>
      </c>
      <c r="BW5" s="101">
        <v>62.7</v>
      </c>
      <c r="BX5" s="101">
        <v>62.7</v>
      </c>
      <c r="BY5" s="101">
        <v>62.7</v>
      </c>
      <c r="BZ5" s="101">
        <v>62.7</v>
      </c>
      <c r="CA5" s="101">
        <v>62.7</v>
      </c>
      <c r="CB5" s="101">
        <v>62.7</v>
      </c>
      <c r="CC5" s="101">
        <v>62.7</v>
      </c>
      <c r="CD5" s="101">
        <v>62.7</v>
      </c>
      <c r="CE5" s="101">
        <v>62.7</v>
      </c>
      <c r="CF5" s="101">
        <v>62.7</v>
      </c>
      <c r="CG5" s="101">
        <v>62.7</v>
      </c>
      <c r="CH5" s="101">
        <v>62.7</v>
      </c>
      <c r="CI5" s="101">
        <v>62.7</v>
      </c>
      <c r="CJ5" s="101">
        <v>62.7</v>
      </c>
    </row>
    <row r="6" spans="1:88" x14ac:dyDescent="0.25">
      <c r="A6" s="101" t="s">
        <v>217</v>
      </c>
      <c r="B6" s="101" t="s">
        <v>218</v>
      </c>
      <c r="C6" s="101" t="s">
        <v>217</v>
      </c>
      <c r="D6" s="101" t="s">
        <v>218</v>
      </c>
      <c r="E6" s="101">
        <v>80</v>
      </c>
      <c r="F6" s="101">
        <v>80</v>
      </c>
      <c r="G6" s="101">
        <v>80</v>
      </c>
      <c r="H6" s="101">
        <v>80</v>
      </c>
      <c r="I6" s="101">
        <v>80</v>
      </c>
      <c r="J6" s="101">
        <v>80</v>
      </c>
      <c r="K6" s="101">
        <v>80</v>
      </c>
      <c r="L6" s="101">
        <v>80</v>
      </c>
      <c r="M6" s="101">
        <v>80</v>
      </c>
      <c r="N6" s="101">
        <v>80</v>
      </c>
      <c r="O6" s="101">
        <v>80</v>
      </c>
      <c r="P6" s="101">
        <v>80</v>
      </c>
      <c r="Q6" s="101">
        <v>80</v>
      </c>
      <c r="R6" s="101">
        <v>80</v>
      </c>
      <c r="S6" s="101">
        <v>80</v>
      </c>
      <c r="T6" s="101">
        <v>80</v>
      </c>
      <c r="U6" s="101">
        <v>80</v>
      </c>
      <c r="V6" s="101">
        <v>80</v>
      </c>
      <c r="W6" s="101">
        <v>80</v>
      </c>
      <c r="X6" s="101">
        <v>80</v>
      </c>
      <c r="Y6" s="101">
        <v>80</v>
      </c>
      <c r="Z6" s="101">
        <v>80</v>
      </c>
      <c r="AA6" s="101">
        <v>80</v>
      </c>
      <c r="AB6" s="101">
        <v>80</v>
      </c>
      <c r="AC6" s="101">
        <v>80</v>
      </c>
      <c r="AD6" s="101">
        <v>80</v>
      </c>
      <c r="AE6" s="101">
        <v>80</v>
      </c>
      <c r="AF6" s="101">
        <v>80</v>
      </c>
      <c r="AG6" s="101">
        <v>80</v>
      </c>
      <c r="AH6" s="101">
        <v>80</v>
      </c>
      <c r="AI6" s="101">
        <v>80</v>
      </c>
      <c r="AJ6" s="101">
        <v>80</v>
      </c>
      <c r="AK6" s="101">
        <v>80</v>
      </c>
      <c r="AL6" s="101">
        <v>80</v>
      </c>
      <c r="AM6" s="101">
        <v>80</v>
      </c>
      <c r="AN6" s="101">
        <v>80</v>
      </c>
      <c r="AO6" s="101">
        <v>80</v>
      </c>
      <c r="AP6" s="101">
        <v>80</v>
      </c>
      <c r="AQ6" s="101">
        <v>80</v>
      </c>
      <c r="AR6" s="101">
        <v>80</v>
      </c>
      <c r="AS6" s="101">
        <v>80</v>
      </c>
      <c r="AT6" s="101">
        <v>80</v>
      </c>
      <c r="AU6" s="101">
        <v>80</v>
      </c>
      <c r="AV6" s="101">
        <v>80</v>
      </c>
      <c r="AW6" s="101">
        <v>80</v>
      </c>
      <c r="AX6" s="101">
        <v>80</v>
      </c>
      <c r="AY6" s="101">
        <v>80</v>
      </c>
      <c r="AZ6" s="101">
        <v>80</v>
      </c>
      <c r="BA6" s="101">
        <v>80</v>
      </c>
      <c r="BB6" s="101">
        <v>80</v>
      </c>
      <c r="BC6" s="101">
        <v>80</v>
      </c>
      <c r="BD6" s="101">
        <v>80</v>
      </c>
      <c r="BE6" s="101">
        <v>80</v>
      </c>
      <c r="BF6" s="101">
        <v>80</v>
      </c>
      <c r="BG6" s="101">
        <v>80</v>
      </c>
      <c r="BH6" s="101">
        <v>80</v>
      </c>
      <c r="BI6" s="101">
        <v>80</v>
      </c>
      <c r="BJ6" s="101">
        <v>80</v>
      </c>
      <c r="BK6" s="101">
        <v>80</v>
      </c>
      <c r="BL6" s="101">
        <v>80</v>
      </c>
      <c r="BM6" s="101">
        <v>80</v>
      </c>
      <c r="BN6" s="101">
        <v>80</v>
      </c>
      <c r="BO6" s="101">
        <v>80</v>
      </c>
      <c r="BP6" s="101">
        <v>80</v>
      </c>
      <c r="BQ6" s="101">
        <v>80</v>
      </c>
      <c r="BR6" s="101">
        <v>80</v>
      </c>
      <c r="BS6" s="101">
        <v>80</v>
      </c>
      <c r="BT6" s="101">
        <v>80</v>
      </c>
      <c r="BU6" s="101">
        <v>80</v>
      </c>
      <c r="BV6" s="101">
        <v>80</v>
      </c>
      <c r="BW6" s="101">
        <v>80</v>
      </c>
      <c r="BX6" s="101">
        <v>80</v>
      </c>
      <c r="BY6" s="101">
        <v>80</v>
      </c>
      <c r="BZ6" s="101">
        <v>80</v>
      </c>
      <c r="CA6" s="101">
        <v>80</v>
      </c>
      <c r="CB6" s="101">
        <v>80</v>
      </c>
      <c r="CC6" s="101">
        <v>80</v>
      </c>
      <c r="CD6" s="101">
        <v>80</v>
      </c>
      <c r="CE6" s="101">
        <v>80</v>
      </c>
      <c r="CF6" s="101">
        <v>80</v>
      </c>
      <c r="CG6" s="101">
        <v>80</v>
      </c>
      <c r="CH6" s="101">
        <v>80</v>
      </c>
      <c r="CI6" s="101">
        <v>80</v>
      </c>
      <c r="CJ6" s="101">
        <v>80</v>
      </c>
    </row>
    <row r="7" spans="1:88" x14ac:dyDescent="0.25">
      <c r="A7" s="101" t="s">
        <v>219</v>
      </c>
      <c r="B7" s="101" t="s">
        <v>220</v>
      </c>
      <c r="C7" s="101" t="s">
        <v>219</v>
      </c>
      <c r="D7" s="101" t="s">
        <v>220</v>
      </c>
      <c r="E7" s="101">
        <v>60</v>
      </c>
      <c r="F7" s="101">
        <v>60</v>
      </c>
      <c r="G7" s="101">
        <v>60</v>
      </c>
      <c r="H7" s="101">
        <v>60</v>
      </c>
      <c r="I7" s="101">
        <v>60</v>
      </c>
      <c r="J7" s="101">
        <v>60</v>
      </c>
      <c r="K7" s="101">
        <v>60</v>
      </c>
      <c r="L7" s="101">
        <v>60</v>
      </c>
      <c r="M7" s="101">
        <v>60</v>
      </c>
      <c r="N7" s="101">
        <v>60</v>
      </c>
      <c r="O7" s="101">
        <v>60</v>
      </c>
      <c r="P7" s="101">
        <v>60</v>
      </c>
      <c r="Q7" s="101">
        <v>60</v>
      </c>
      <c r="R7" s="101">
        <v>60</v>
      </c>
      <c r="S7" s="101">
        <v>60</v>
      </c>
      <c r="T7" s="101">
        <v>60</v>
      </c>
      <c r="U7" s="101">
        <v>60</v>
      </c>
      <c r="V7" s="101">
        <v>60</v>
      </c>
      <c r="W7" s="101">
        <v>60</v>
      </c>
      <c r="X7" s="101">
        <v>60</v>
      </c>
      <c r="Y7" s="101">
        <v>60</v>
      </c>
      <c r="Z7" s="101">
        <v>60</v>
      </c>
      <c r="AA7" s="101">
        <v>60</v>
      </c>
      <c r="AB7" s="101">
        <v>60</v>
      </c>
      <c r="AC7" s="101">
        <v>60</v>
      </c>
      <c r="AD7" s="101">
        <v>60</v>
      </c>
      <c r="AE7" s="101">
        <v>60</v>
      </c>
      <c r="AF7" s="101">
        <v>60</v>
      </c>
      <c r="AG7" s="101">
        <v>60</v>
      </c>
      <c r="AH7" s="101">
        <v>60</v>
      </c>
      <c r="AI7" s="101">
        <v>60</v>
      </c>
      <c r="AJ7" s="101">
        <v>60</v>
      </c>
      <c r="AK7" s="101">
        <v>60</v>
      </c>
      <c r="AL7" s="101">
        <v>60</v>
      </c>
      <c r="AM7" s="101">
        <v>60</v>
      </c>
      <c r="AN7" s="101">
        <v>60</v>
      </c>
      <c r="AO7" s="101">
        <v>60</v>
      </c>
      <c r="AP7" s="101">
        <v>60</v>
      </c>
      <c r="AQ7" s="101">
        <v>60</v>
      </c>
      <c r="AR7" s="101">
        <v>60</v>
      </c>
      <c r="AS7" s="101">
        <v>60</v>
      </c>
      <c r="AT7" s="101">
        <v>60</v>
      </c>
      <c r="AU7" s="101">
        <v>60</v>
      </c>
      <c r="AV7" s="101">
        <v>60</v>
      </c>
      <c r="AW7" s="101">
        <v>60</v>
      </c>
      <c r="AX7" s="101">
        <v>60</v>
      </c>
      <c r="AY7" s="101">
        <v>60</v>
      </c>
      <c r="AZ7" s="101">
        <v>60</v>
      </c>
      <c r="BA7" s="101">
        <v>60</v>
      </c>
      <c r="BB7" s="101">
        <v>60</v>
      </c>
      <c r="BC7" s="101">
        <v>60</v>
      </c>
      <c r="BD7" s="101">
        <v>60</v>
      </c>
      <c r="BE7" s="101">
        <v>60</v>
      </c>
      <c r="BF7" s="101">
        <v>60</v>
      </c>
      <c r="BG7" s="101">
        <v>60</v>
      </c>
      <c r="BH7" s="101">
        <v>60</v>
      </c>
      <c r="BI7" s="101">
        <v>60</v>
      </c>
      <c r="BJ7" s="101">
        <v>60</v>
      </c>
      <c r="BK7" s="101">
        <v>60</v>
      </c>
      <c r="BL7" s="101">
        <v>60</v>
      </c>
      <c r="BM7" s="101">
        <v>60</v>
      </c>
      <c r="BN7" s="101">
        <v>60</v>
      </c>
      <c r="BO7" s="101">
        <v>60</v>
      </c>
      <c r="BP7" s="101">
        <v>60</v>
      </c>
      <c r="BQ7" s="101">
        <v>60</v>
      </c>
      <c r="BR7" s="101">
        <v>60</v>
      </c>
      <c r="BS7" s="101">
        <v>60</v>
      </c>
      <c r="BT7" s="101">
        <v>60</v>
      </c>
      <c r="BU7" s="101">
        <v>60</v>
      </c>
      <c r="BV7" s="101">
        <v>60</v>
      </c>
      <c r="BW7" s="101">
        <v>60</v>
      </c>
      <c r="BX7" s="101">
        <v>60</v>
      </c>
      <c r="BY7" s="101">
        <v>60</v>
      </c>
      <c r="BZ7" s="101">
        <v>60</v>
      </c>
      <c r="CA7" s="101">
        <v>60</v>
      </c>
      <c r="CB7" s="101">
        <v>60</v>
      </c>
      <c r="CC7" s="101">
        <v>60</v>
      </c>
      <c r="CD7" s="101">
        <v>60</v>
      </c>
      <c r="CE7" s="101">
        <v>60</v>
      </c>
      <c r="CF7" s="101">
        <v>60</v>
      </c>
      <c r="CG7" s="101">
        <v>60</v>
      </c>
      <c r="CH7" s="101">
        <v>60</v>
      </c>
      <c r="CI7" s="101">
        <v>60</v>
      </c>
      <c r="CJ7" s="101">
        <v>60</v>
      </c>
    </row>
    <row r="8" spans="1:88" x14ac:dyDescent="0.25">
      <c r="A8" s="101" t="s">
        <v>30</v>
      </c>
      <c r="B8" s="101" t="s">
        <v>221</v>
      </c>
      <c r="C8" s="101" t="s">
        <v>30</v>
      </c>
      <c r="D8" s="101" t="s">
        <v>221</v>
      </c>
      <c r="E8" s="101">
        <v>21.5</v>
      </c>
      <c r="F8" s="101">
        <v>21.5</v>
      </c>
      <c r="G8" s="101">
        <v>21.5</v>
      </c>
      <c r="H8" s="101">
        <v>21.5</v>
      </c>
      <c r="I8" s="101">
        <v>21.5</v>
      </c>
      <c r="J8" s="101">
        <v>21.5</v>
      </c>
      <c r="K8" s="101">
        <v>21.5</v>
      </c>
      <c r="L8" s="101">
        <v>21.5</v>
      </c>
      <c r="M8" s="101">
        <v>21.5</v>
      </c>
      <c r="N8" s="101">
        <v>21.5</v>
      </c>
      <c r="O8" s="101">
        <v>21.5</v>
      </c>
      <c r="P8" s="101">
        <v>21.5</v>
      </c>
      <c r="Q8" s="101">
        <v>21.5</v>
      </c>
      <c r="R8" s="101">
        <v>21.5</v>
      </c>
      <c r="S8" s="101">
        <v>21.5</v>
      </c>
      <c r="T8" s="101">
        <v>21.5</v>
      </c>
      <c r="U8" s="101">
        <v>21.5</v>
      </c>
      <c r="V8" s="101">
        <v>21.5</v>
      </c>
      <c r="W8" s="101">
        <v>21.5</v>
      </c>
      <c r="X8" s="101">
        <v>21.5</v>
      </c>
      <c r="Y8" s="101">
        <v>21.5</v>
      </c>
      <c r="Z8" s="101">
        <v>21.5</v>
      </c>
      <c r="AA8" s="101">
        <v>21.5</v>
      </c>
      <c r="AB8" s="101">
        <v>21.5</v>
      </c>
      <c r="AC8" s="101">
        <v>21.5</v>
      </c>
      <c r="AD8" s="101">
        <v>21.5</v>
      </c>
      <c r="AE8" s="101">
        <v>21.5</v>
      </c>
      <c r="AF8" s="101">
        <v>21.5</v>
      </c>
      <c r="AG8" s="101">
        <v>21.5</v>
      </c>
      <c r="AH8" s="101">
        <v>21.5</v>
      </c>
      <c r="AI8" s="101">
        <v>21.5</v>
      </c>
      <c r="AJ8" s="101">
        <v>21.5</v>
      </c>
      <c r="AK8" s="101">
        <v>21.5</v>
      </c>
      <c r="AL8" s="101">
        <v>21.5</v>
      </c>
      <c r="AM8" s="101">
        <v>21.5</v>
      </c>
      <c r="AN8" s="101">
        <v>21.5</v>
      </c>
      <c r="AO8" s="101">
        <v>21.5</v>
      </c>
      <c r="AP8" s="101">
        <v>21.5</v>
      </c>
      <c r="AQ8" s="101">
        <v>21.5</v>
      </c>
      <c r="AR8" s="101">
        <v>21.5</v>
      </c>
      <c r="AS8" s="101">
        <v>21.5</v>
      </c>
      <c r="AT8" s="101">
        <v>21.5</v>
      </c>
      <c r="AU8" s="101">
        <v>21.5</v>
      </c>
      <c r="AV8" s="101">
        <v>21.5</v>
      </c>
      <c r="AW8" s="101">
        <v>21.5</v>
      </c>
      <c r="AX8" s="101">
        <v>21.5</v>
      </c>
      <c r="AY8" s="101">
        <v>21.5</v>
      </c>
      <c r="AZ8" s="101">
        <v>21.5</v>
      </c>
      <c r="BA8" s="101">
        <v>21.5</v>
      </c>
      <c r="BB8" s="101">
        <v>21.5</v>
      </c>
      <c r="BC8" s="101">
        <v>21.5</v>
      </c>
      <c r="BD8" s="101">
        <v>21.5</v>
      </c>
      <c r="BE8" s="101">
        <v>21.5</v>
      </c>
      <c r="BF8" s="101">
        <v>21.5</v>
      </c>
      <c r="BG8" s="101">
        <v>21.5</v>
      </c>
      <c r="BH8" s="101">
        <v>21.5</v>
      </c>
      <c r="BI8" s="101">
        <v>21.5</v>
      </c>
      <c r="BJ8" s="101">
        <v>21.5</v>
      </c>
      <c r="BK8" s="101">
        <v>21.5</v>
      </c>
      <c r="BL8" s="101">
        <v>21.5</v>
      </c>
      <c r="BM8" s="101">
        <v>21.5</v>
      </c>
      <c r="BN8" s="101">
        <v>21.5</v>
      </c>
      <c r="BO8" s="101">
        <v>21.5</v>
      </c>
      <c r="BP8" s="101">
        <v>21.5</v>
      </c>
      <c r="BQ8" s="101">
        <v>21.5</v>
      </c>
      <c r="BR8" s="101">
        <v>21.5</v>
      </c>
      <c r="BS8" s="101">
        <v>21.5</v>
      </c>
      <c r="BT8" s="101">
        <v>21.5</v>
      </c>
      <c r="BU8" s="101">
        <v>21.5</v>
      </c>
      <c r="BV8" s="101">
        <v>21.5</v>
      </c>
      <c r="BW8" s="101">
        <v>21.5</v>
      </c>
      <c r="BX8" s="101">
        <v>21.5</v>
      </c>
      <c r="BY8" s="101">
        <v>21.5</v>
      </c>
      <c r="BZ8" s="101">
        <v>21.5</v>
      </c>
      <c r="CA8" s="101">
        <v>21.5</v>
      </c>
      <c r="CB8" s="101">
        <v>21.5</v>
      </c>
      <c r="CC8" s="101">
        <v>21.5</v>
      </c>
      <c r="CD8" s="101">
        <v>21.5</v>
      </c>
      <c r="CE8" s="101">
        <v>21.5</v>
      </c>
      <c r="CF8" s="101">
        <v>21.5</v>
      </c>
      <c r="CG8" s="101">
        <v>21.5</v>
      </c>
      <c r="CH8" s="101">
        <v>21.5</v>
      </c>
      <c r="CI8" s="101">
        <v>21.5</v>
      </c>
      <c r="CJ8" s="101">
        <v>21.5</v>
      </c>
    </row>
    <row r="9" spans="1:88" x14ac:dyDescent="0.25">
      <c r="A9" s="101" t="s">
        <v>31</v>
      </c>
      <c r="B9" s="101" t="s">
        <v>77</v>
      </c>
      <c r="C9" s="101" t="s">
        <v>31</v>
      </c>
      <c r="D9" s="101" t="s">
        <v>77</v>
      </c>
      <c r="E9" s="101">
        <v>33</v>
      </c>
      <c r="F9" s="101">
        <v>33</v>
      </c>
      <c r="G9" s="101">
        <v>33</v>
      </c>
      <c r="H9" s="101">
        <v>33</v>
      </c>
      <c r="I9" s="101">
        <v>33</v>
      </c>
      <c r="J9" s="101">
        <v>33</v>
      </c>
      <c r="K9" s="101">
        <v>33</v>
      </c>
      <c r="L9" s="101">
        <v>33</v>
      </c>
      <c r="M9" s="101">
        <v>33</v>
      </c>
      <c r="N9" s="101">
        <v>33</v>
      </c>
      <c r="O9" s="101">
        <v>33</v>
      </c>
      <c r="P9" s="101">
        <v>33</v>
      </c>
      <c r="Q9" s="101">
        <v>33</v>
      </c>
      <c r="R9" s="101">
        <v>33</v>
      </c>
      <c r="S9" s="101">
        <v>33</v>
      </c>
      <c r="T9" s="101">
        <v>33</v>
      </c>
      <c r="U9" s="101">
        <v>33</v>
      </c>
      <c r="V9" s="101">
        <v>33</v>
      </c>
      <c r="W9" s="101">
        <v>33</v>
      </c>
      <c r="X9" s="101">
        <v>33</v>
      </c>
      <c r="Y9" s="101">
        <v>33</v>
      </c>
      <c r="Z9" s="101">
        <v>33</v>
      </c>
      <c r="AA9" s="101">
        <v>33</v>
      </c>
      <c r="AB9" s="101">
        <v>33</v>
      </c>
      <c r="AC9" s="101">
        <v>33</v>
      </c>
      <c r="AD9" s="101">
        <v>33</v>
      </c>
      <c r="AE9" s="101">
        <v>33</v>
      </c>
      <c r="AF9" s="101">
        <v>33</v>
      </c>
      <c r="AG9" s="101">
        <v>33</v>
      </c>
      <c r="AH9" s="101">
        <v>33</v>
      </c>
      <c r="AI9" s="101">
        <v>33</v>
      </c>
      <c r="AJ9" s="101">
        <v>33</v>
      </c>
      <c r="AK9" s="101">
        <v>33</v>
      </c>
      <c r="AL9" s="101">
        <v>33</v>
      </c>
      <c r="AM9" s="101">
        <v>33</v>
      </c>
      <c r="AN9" s="101">
        <v>33</v>
      </c>
      <c r="AO9" s="101">
        <v>33</v>
      </c>
      <c r="AP9" s="101">
        <v>33</v>
      </c>
      <c r="AQ9" s="101">
        <v>33</v>
      </c>
      <c r="AR9" s="101">
        <v>33</v>
      </c>
      <c r="AS9" s="101">
        <v>33</v>
      </c>
      <c r="AT9" s="101">
        <v>33</v>
      </c>
      <c r="AU9" s="101">
        <v>33</v>
      </c>
      <c r="AV9" s="101">
        <v>33</v>
      </c>
      <c r="AW9" s="101">
        <v>33</v>
      </c>
      <c r="AX9" s="101">
        <v>33</v>
      </c>
      <c r="AY9" s="101">
        <v>33</v>
      </c>
      <c r="AZ9" s="101">
        <v>33</v>
      </c>
      <c r="BA9" s="101">
        <v>33</v>
      </c>
      <c r="BB9" s="101">
        <v>33</v>
      </c>
      <c r="BC9" s="101">
        <v>33</v>
      </c>
      <c r="BD9" s="101">
        <v>33</v>
      </c>
      <c r="BE9" s="101">
        <v>33</v>
      </c>
      <c r="BF9" s="101">
        <v>33</v>
      </c>
      <c r="BG9" s="101">
        <v>33</v>
      </c>
      <c r="BH9" s="101">
        <v>33</v>
      </c>
      <c r="BI9" s="101">
        <v>33</v>
      </c>
      <c r="BJ9" s="101">
        <v>33</v>
      </c>
      <c r="BK9" s="101">
        <v>33</v>
      </c>
      <c r="BL9" s="101">
        <v>33</v>
      </c>
      <c r="BM9" s="101">
        <v>33</v>
      </c>
      <c r="BN9" s="101">
        <v>33</v>
      </c>
      <c r="BO9" s="101">
        <v>33</v>
      </c>
      <c r="BP9" s="101">
        <v>33</v>
      </c>
      <c r="BQ9" s="101">
        <v>33</v>
      </c>
      <c r="BR9" s="101">
        <v>33</v>
      </c>
      <c r="BS9" s="101">
        <v>33</v>
      </c>
      <c r="BT9" s="101">
        <v>33</v>
      </c>
      <c r="BU9" s="101">
        <v>33</v>
      </c>
      <c r="BV9" s="101">
        <v>33</v>
      </c>
      <c r="BW9" s="101">
        <v>33</v>
      </c>
      <c r="BX9" s="101">
        <v>33</v>
      </c>
      <c r="BY9" s="101">
        <v>33</v>
      </c>
      <c r="BZ9" s="101">
        <v>33</v>
      </c>
      <c r="CA9" s="101">
        <v>33</v>
      </c>
      <c r="CB9" s="101">
        <v>33</v>
      </c>
      <c r="CC9" s="101">
        <v>33</v>
      </c>
      <c r="CD9" s="101">
        <v>33</v>
      </c>
      <c r="CE9" s="101">
        <v>33</v>
      </c>
      <c r="CF9" s="101">
        <v>33</v>
      </c>
      <c r="CG9" s="101">
        <v>33</v>
      </c>
      <c r="CH9" s="101">
        <v>33</v>
      </c>
      <c r="CI9" s="101">
        <v>33</v>
      </c>
      <c r="CJ9" s="101">
        <v>33</v>
      </c>
    </row>
    <row r="10" spans="1:88" x14ac:dyDescent="0.25">
      <c r="A10" s="101" t="s">
        <v>34</v>
      </c>
      <c r="B10" s="101" t="s">
        <v>78</v>
      </c>
      <c r="C10" s="101" t="s">
        <v>34</v>
      </c>
      <c r="D10" s="101" t="s">
        <v>78</v>
      </c>
      <c r="E10" s="101">
        <v>86.3</v>
      </c>
      <c r="F10" s="101">
        <v>86.3</v>
      </c>
      <c r="G10" s="101">
        <v>86.3</v>
      </c>
      <c r="H10" s="101">
        <v>86.3</v>
      </c>
      <c r="I10" s="101">
        <v>86.3</v>
      </c>
      <c r="J10" s="101">
        <v>86.3</v>
      </c>
      <c r="K10" s="101">
        <v>86.3</v>
      </c>
      <c r="L10" s="101">
        <v>86.3</v>
      </c>
      <c r="M10" s="101">
        <v>86.3</v>
      </c>
      <c r="N10" s="101">
        <v>86.3</v>
      </c>
      <c r="O10" s="101">
        <v>86.3</v>
      </c>
      <c r="P10" s="101">
        <v>86.3</v>
      </c>
      <c r="Q10" s="101">
        <v>86.3</v>
      </c>
      <c r="R10" s="101">
        <v>86.3</v>
      </c>
      <c r="S10" s="101">
        <v>86.3</v>
      </c>
      <c r="T10" s="101">
        <v>86.3</v>
      </c>
      <c r="U10" s="101">
        <v>86.3</v>
      </c>
      <c r="V10" s="101">
        <v>86.3</v>
      </c>
      <c r="W10" s="101">
        <v>86.3</v>
      </c>
      <c r="X10" s="101">
        <v>86.3</v>
      </c>
      <c r="Y10" s="101">
        <v>86.3</v>
      </c>
      <c r="Z10" s="101">
        <v>86.3</v>
      </c>
      <c r="AA10" s="101">
        <v>86.3</v>
      </c>
      <c r="AB10" s="101">
        <v>86.3</v>
      </c>
      <c r="AC10" s="101">
        <v>86.3</v>
      </c>
      <c r="AD10" s="101">
        <v>86.3</v>
      </c>
      <c r="AE10" s="101">
        <v>86.3</v>
      </c>
      <c r="AF10" s="101">
        <v>86.3</v>
      </c>
      <c r="AG10" s="101">
        <v>86.3</v>
      </c>
      <c r="AH10" s="101">
        <v>86.3</v>
      </c>
      <c r="AI10" s="101">
        <v>86.3</v>
      </c>
      <c r="AJ10" s="101">
        <v>86.3</v>
      </c>
      <c r="AK10" s="101">
        <v>86.3</v>
      </c>
      <c r="AL10" s="101">
        <v>86.3</v>
      </c>
      <c r="AM10" s="101">
        <v>86.3</v>
      </c>
      <c r="AN10" s="101">
        <v>86.3</v>
      </c>
      <c r="AO10" s="101">
        <v>86.3</v>
      </c>
      <c r="AP10" s="101">
        <v>86.3</v>
      </c>
      <c r="AQ10" s="101">
        <v>86.3</v>
      </c>
      <c r="AR10" s="101">
        <v>86.3</v>
      </c>
      <c r="AS10" s="101">
        <v>86.3</v>
      </c>
      <c r="AT10" s="101">
        <v>86.3</v>
      </c>
      <c r="AU10" s="101">
        <v>86.3</v>
      </c>
      <c r="AV10" s="101">
        <v>86.3</v>
      </c>
      <c r="AW10" s="101">
        <v>86.3</v>
      </c>
      <c r="AX10" s="101">
        <v>86.3</v>
      </c>
      <c r="AY10" s="101">
        <v>86.3</v>
      </c>
      <c r="AZ10" s="101">
        <v>86.3</v>
      </c>
      <c r="BA10" s="101">
        <v>86.3</v>
      </c>
      <c r="BB10" s="101">
        <v>86.3</v>
      </c>
      <c r="BC10" s="101">
        <v>86.3</v>
      </c>
      <c r="BD10" s="101">
        <v>86.3</v>
      </c>
      <c r="BE10" s="101">
        <v>86.3</v>
      </c>
      <c r="BF10" s="101">
        <v>86.3</v>
      </c>
      <c r="BG10" s="101">
        <v>86.3</v>
      </c>
      <c r="BH10" s="101">
        <v>86.3</v>
      </c>
      <c r="BI10" s="101">
        <v>86.3</v>
      </c>
      <c r="BJ10" s="101">
        <v>86.3</v>
      </c>
      <c r="BK10" s="101">
        <v>86.3</v>
      </c>
      <c r="BL10" s="101">
        <v>86.3</v>
      </c>
      <c r="BM10" s="101">
        <v>86.3</v>
      </c>
      <c r="BN10" s="101">
        <v>86.3</v>
      </c>
      <c r="BO10" s="101">
        <v>86.3</v>
      </c>
      <c r="BP10" s="101">
        <v>86.3</v>
      </c>
      <c r="BQ10" s="101">
        <v>86.3</v>
      </c>
      <c r="BR10" s="101">
        <v>86.3</v>
      </c>
      <c r="BS10" s="101">
        <v>86.3</v>
      </c>
      <c r="BT10" s="101">
        <v>86.3</v>
      </c>
      <c r="BU10" s="101">
        <v>86.3</v>
      </c>
      <c r="BV10" s="101">
        <v>86.3</v>
      </c>
      <c r="BW10" s="101">
        <v>86.3</v>
      </c>
      <c r="BX10" s="101">
        <v>86.3</v>
      </c>
      <c r="BY10" s="101">
        <v>86.3</v>
      </c>
      <c r="BZ10" s="101">
        <v>86.3</v>
      </c>
      <c r="CA10" s="101">
        <v>86.3</v>
      </c>
      <c r="CB10" s="101">
        <v>86.3</v>
      </c>
      <c r="CC10" s="101">
        <v>86.3</v>
      </c>
      <c r="CD10" s="101">
        <v>86.3</v>
      </c>
      <c r="CE10" s="101">
        <v>86.3</v>
      </c>
      <c r="CF10" s="101">
        <v>86.3</v>
      </c>
      <c r="CG10" s="101">
        <v>86.3</v>
      </c>
      <c r="CH10" s="101">
        <v>86.3</v>
      </c>
      <c r="CI10" s="101">
        <v>86.3</v>
      </c>
      <c r="CJ10" s="101">
        <v>86.3</v>
      </c>
    </row>
    <row r="11" spans="1:88" x14ac:dyDescent="0.25">
      <c r="A11" s="101" t="s">
        <v>5</v>
      </c>
      <c r="B11" s="101" t="s">
        <v>20</v>
      </c>
      <c r="C11" s="101" t="s">
        <v>5</v>
      </c>
      <c r="D11" s="101" t="s">
        <v>20</v>
      </c>
      <c r="E11" s="101">
        <v>26.3</v>
      </c>
      <c r="F11" s="101">
        <v>26.3</v>
      </c>
      <c r="G11" s="101">
        <v>26.3</v>
      </c>
      <c r="H11" s="101">
        <v>26.3</v>
      </c>
      <c r="I11" s="101">
        <v>26.3</v>
      </c>
      <c r="J11" s="101">
        <v>26.3</v>
      </c>
      <c r="K11" s="101">
        <v>26.3</v>
      </c>
      <c r="L11" s="101">
        <v>26.3</v>
      </c>
      <c r="M11" s="101">
        <v>26.3</v>
      </c>
      <c r="N11" s="101">
        <v>26.3</v>
      </c>
      <c r="O11" s="101">
        <v>26.3</v>
      </c>
      <c r="P11" s="101">
        <v>26.3</v>
      </c>
      <c r="Q11" s="101">
        <v>26.3</v>
      </c>
      <c r="R11" s="101">
        <v>26.3</v>
      </c>
      <c r="S11" s="101">
        <v>26.3</v>
      </c>
      <c r="T11" s="101">
        <v>26.3</v>
      </c>
      <c r="U11" s="101">
        <v>26.3</v>
      </c>
      <c r="V11" s="101">
        <v>26.3</v>
      </c>
      <c r="W11" s="101">
        <v>26.3</v>
      </c>
      <c r="X11" s="101">
        <v>26.3</v>
      </c>
      <c r="Y11" s="101">
        <v>26.3</v>
      </c>
      <c r="Z11" s="101">
        <v>26.3</v>
      </c>
      <c r="AA11" s="101">
        <v>26.3</v>
      </c>
      <c r="AB11" s="101">
        <v>26.3</v>
      </c>
      <c r="AC11" s="101">
        <v>26.3</v>
      </c>
      <c r="AD11" s="101">
        <v>26.3</v>
      </c>
      <c r="AE11" s="101">
        <v>26.3</v>
      </c>
      <c r="AF11" s="101">
        <v>26.3</v>
      </c>
      <c r="AG11" s="101">
        <v>26.3</v>
      </c>
      <c r="AH11" s="101">
        <v>26.3</v>
      </c>
      <c r="AI11" s="101">
        <v>26.3</v>
      </c>
      <c r="AJ11" s="101">
        <v>26.3</v>
      </c>
      <c r="AK11" s="101">
        <v>26.3</v>
      </c>
      <c r="AL11" s="101">
        <v>26.3</v>
      </c>
      <c r="AM11" s="101">
        <v>26.3</v>
      </c>
      <c r="AN11" s="101">
        <v>26.3</v>
      </c>
      <c r="AO11" s="101">
        <v>26.3</v>
      </c>
      <c r="AP11" s="101">
        <v>26.3</v>
      </c>
      <c r="AQ11" s="101">
        <v>26.3</v>
      </c>
      <c r="AR11" s="101">
        <v>26.3</v>
      </c>
      <c r="AS11" s="101">
        <v>26.3</v>
      </c>
      <c r="AT11" s="101">
        <v>26.3</v>
      </c>
      <c r="AU11" s="101">
        <v>26.3</v>
      </c>
      <c r="AV11" s="101">
        <v>26.3</v>
      </c>
      <c r="AW11" s="101">
        <v>26.3</v>
      </c>
      <c r="AX11" s="101">
        <v>26.3</v>
      </c>
      <c r="AY11" s="101">
        <v>26.3</v>
      </c>
      <c r="AZ11" s="101">
        <v>26.3</v>
      </c>
      <c r="BA11" s="101">
        <v>26.3</v>
      </c>
      <c r="BB11" s="101">
        <v>26.3</v>
      </c>
      <c r="BC11" s="101">
        <v>26.3</v>
      </c>
      <c r="BD11" s="101">
        <v>26.3</v>
      </c>
      <c r="BE11" s="101">
        <v>26.3</v>
      </c>
      <c r="BF11" s="101">
        <v>26.3</v>
      </c>
      <c r="BG11" s="101">
        <v>26.3</v>
      </c>
      <c r="BH11" s="101">
        <v>26.3</v>
      </c>
      <c r="BI11" s="101">
        <v>26.3</v>
      </c>
      <c r="BJ11" s="101">
        <v>26.3</v>
      </c>
      <c r="BK11" s="101">
        <v>26.3</v>
      </c>
      <c r="BL11" s="101">
        <v>26.3</v>
      </c>
      <c r="BM11" s="101">
        <v>26.3</v>
      </c>
      <c r="BN11" s="101">
        <v>26.3</v>
      </c>
      <c r="BO11" s="101">
        <v>26.3</v>
      </c>
      <c r="BP11" s="101">
        <v>26.3</v>
      </c>
      <c r="BQ11" s="101">
        <v>26.3</v>
      </c>
      <c r="BR11" s="101">
        <v>26.3</v>
      </c>
      <c r="BS11" s="101">
        <v>26.3</v>
      </c>
      <c r="BT11" s="101">
        <v>26.3</v>
      </c>
      <c r="BU11" s="101">
        <v>26.3</v>
      </c>
      <c r="BV11" s="101">
        <v>26.3</v>
      </c>
      <c r="BW11" s="101">
        <v>26.3</v>
      </c>
      <c r="BX11" s="101">
        <v>26.3</v>
      </c>
      <c r="BY11" s="101">
        <v>26.3</v>
      </c>
      <c r="BZ11" s="101">
        <v>26.3</v>
      </c>
      <c r="CA11" s="101">
        <v>26.3</v>
      </c>
      <c r="CB11" s="101">
        <v>26.3</v>
      </c>
      <c r="CC11" s="101">
        <v>26.3</v>
      </c>
      <c r="CD11" s="101">
        <v>26.3</v>
      </c>
      <c r="CE11" s="101">
        <v>26.3</v>
      </c>
      <c r="CF11" s="101">
        <v>26.3</v>
      </c>
      <c r="CG11" s="101">
        <v>26.3</v>
      </c>
      <c r="CH11" s="101">
        <v>26.3</v>
      </c>
      <c r="CI11" s="101">
        <v>26.3</v>
      </c>
      <c r="CJ11" s="101">
        <v>26.3</v>
      </c>
    </row>
    <row r="12" spans="1:88" x14ac:dyDescent="0.25">
      <c r="A12" s="101" t="s">
        <v>171</v>
      </c>
      <c r="B12" s="101" t="s">
        <v>222</v>
      </c>
      <c r="C12" s="101" t="s">
        <v>171</v>
      </c>
      <c r="D12" s="101" t="s">
        <v>222</v>
      </c>
      <c r="E12" s="101">
        <v>29.2</v>
      </c>
      <c r="F12" s="101">
        <v>29.2</v>
      </c>
      <c r="G12" s="101">
        <v>29.2</v>
      </c>
      <c r="H12" s="101">
        <v>29.2</v>
      </c>
      <c r="I12" s="101">
        <v>29.2</v>
      </c>
      <c r="J12" s="101">
        <v>29.2</v>
      </c>
      <c r="K12" s="101">
        <v>29.2</v>
      </c>
      <c r="L12" s="101">
        <v>29.2</v>
      </c>
      <c r="M12" s="101">
        <v>29.2</v>
      </c>
      <c r="N12" s="101">
        <v>29.2</v>
      </c>
      <c r="O12" s="101">
        <v>29.2</v>
      </c>
      <c r="P12" s="101">
        <v>29.2</v>
      </c>
      <c r="Q12" s="101">
        <v>29.2</v>
      </c>
      <c r="R12" s="101">
        <v>29.2</v>
      </c>
      <c r="S12" s="101">
        <v>29.2</v>
      </c>
      <c r="T12" s="101">
        <v>29.2</v>
      </c>
      <c r="U12" s="101">
        <v>29.2</v>
      </c>
      <c r="V12" s="101">
        <v>29.2</v>
      </c>
      <c r="W12" s="101">
        <v>29.2</v>
      </c>
      <c r="X12" s="101">
        <v>29.2</v>
      </c>
      <c r="Y12" s="101">
        <v>29.2</v>
      </c>
      <c r="Z12" s="101">
        <v>29.2</v>
      </c>
      <c r="AA12" s="101">
        <v>29.2</v>
      </c>
      <c r="AB12" s="101">
        <v>29.2</v>
      </c>
      <c r="AC12" s="101">
        <v>29.2</v>
      </c>
      <c r="AD12" s="101">
        <v>29.2</v>
      </c>
      <c r="AE12" s="101">
        <v>29.2</v>
      </c>
      <c r="AF12" s="101">
        <v>29.2</v>
      </c>
      <c r="AG12" s="101">
        <v>29.2</v>
      </c>
      <c r="AH12" s="101">
        <v>29.2</v>
      </c>
      <c r="AI12" s="101">
        <v>29.2</v>
      </c>
      <c r="AJ12" s="101">
        <v>29.2</v>
      </c>
      <c r="AK12" s="101">
        <v>29.2</v>
      </c>
      <c r="AL12" s="101">
        <v>29.2</v>
      </c>
      <c r="AM12" s="101">
        <v>29.2</v>
      </c>
      <c r="AN12" s="101">
        <v>29.2</v>
      </c>
      <c r="AO12" s="101">
        <v>29.2</v>
      </c>
      <c r="AP12" s="101">
        <v>29.2</v>
      </c>
      <c r="AQ12" s="101">
        <v>29.2</v>
      </c>
      <c r="AR12" s="101">
        <v>29.2</v>
      </c>
      <c r="AS12" s="101">
        <v>29.2</v>
      </c>
      <c r="AT12" s="101">
        <v>29.2</v>
      </c>
      <c r="AU12" s="101">
        <v>29.2</v>
      </c>
      <c r="AV12" s="101">
        <v>29.2</v>
      </c>
      <c r="AW12" s="101">
        <v>29.2</v>
      </c>
      <c r="AX12" s="101">
        <v>29.2</v>
      </c>
      <c r="AY12" s="101">
        <v>29.2</v>
      </c>
      <c r="AZ12" s="101">
        <v>29.2</v>
      </c>
      <c r="BA12" s="101">
        <v>29.2</v>
      </c>
      <c r="BB12" s="101">
        <v>29.2</v>
      </c>
      <c r="BC12" s="101">
        <v>29.2</v>
      </c>
      <c r="BD12" s="101">
        <v>29.2</v>
      </c>
      <c r="BE12" s="101">
        <v>29.2</v>
      </c>
      <c r="BF12" s="101">
        <v>29.2</v>
      </c>
      <c r="BG12" s="101">
        <v>29.2</v>
      </c>
      <c r="BH12" s="101">
        <v>29.2</v>
      </c>
      <c r="BI12" s="101">
        <v>29.2</v>
      </c>
      <c r="BJ12" s="101">
        <v>29.2</v>
      </c>
      <c r="BK12" s="101">
        <v>29.2</v>
      </c>
      <c r="BL12" s="101">
        <v>29.2</v>
      </c>
      <c r="BM12" s="101">
        <v>29.2</v>
      </c>
      <c r="BN12" s="101">
        <v>29.2</v>
      </c>
      <c r="BO12" s="101">
        <v>29.2</v>
      </c>
      <c r="BP12" s="101">
        <v>29.2</v>
      </c>
      <c r="BQ12" s="101">
        <v>29.2</v>
      </c>
      <c r="BR12" s="101">
        <v>29.2</v>
      </c>
      <c r="BS12" s="101">
        <v>29.2</v>
      </c>
      <c r="BT12" s="101">
        <v>29.2</v>
      </c>
      <c r="BU12" s="101">
        <v>29.2</v>
      </c>
      <c r="BV12" s="101">
        <v>29.2</v>
      </c>
      <c r="BW12" s="101">
        <v>29.2</v>
      </c>
      <c r="BX12" s="101">
        <v>29.2</v>
      </c>
      <c r="BY12" s="101">
        <v>29.2</v>
      </c>
      <c r="BZ12" s="101">
        <v>29.2</v>
      </c>
      <c r="CA12" s="101">
        <v>29.2</v>
      </c>
      <c r="CB12" s="101">
        <v>29.2</v>
      </c>
      <c r="CC12" s="101">
        <v>29.2</v>
      </c>
      <c r="CD12" s="101">
        <v>29.2</v>
      </c>
      <c r="CE12" s="101">
        <v>29.2</v>
      </c>
      <c r="CF12" s="101">
        <v>29.2</v>
      </c>
      <c r="CG12" s="101">
        <v>29.2</v>
      </c>
      <c r="CH12" s="101">
        <v>29.2</v>
      </c>
      <c r="CI12" s="101">
        <v>29.2</v>
      </c>
      <c r="CJ12" s="101">
        <v>29.2</v>
      </c>
    </row>
    <row r="13" spans="1:88" x14ac:dyDescent="0.25">
      <c r="A13" s="101" t="s">
        <v>37</v>
      </c>
      <c r="B13" s="101" t="s">
        <v>223</v>
      </c>
      <c r="C13" s="101" t="s">
        <v>37</v>
      </c>
      <c r="D13" s="101" t="s">
        <v>223</v>
      </c>
      <c r="E13" s="101">
        <v>31.7</v>
      </c>
      <c r="F13" s="101">
        <v>31.7</v>
      </c>
      <c r="G13" s="101">
        <v>31.7</v>
      </c>
      <c r="H13" s="101">
        <v>31.7</v>
      </c>
      <c r="I13" s="101">
        <v>31.7</v>
      </c>
      <c r="J13" s="101">
        <v>31.7</v>
      </c>
      <c r="K13" s="101">
        <v>31.7</v>
      </c>
      <c r="L13" s="101">
        <v>31.7</v>
      </c>
      <c r="M13" s="101">
        <v>31.7</v>
      </c>
      <c r="N13" s="101">
        <v>31.7</v>
      </c>
      <c r="O13" s="101">
        <v>31.7</v>
      </c>
      <c r="P13" s="101">
        <v>31.7</v>
      </c>
      <c r="Q13" s="101">
        <v>31.7</v>
      </c>
      <c r="R13" s="101">
        <v>31.7</v>
      </c>
      <c r="S13" s="101">
        <v>31.7</v>
      </c>
      <c r="T13" s="101">
        <v>31.7</v>
      </c>
      <c r="U13" s="101">
        <v>31.7</v>
      </c>
      <c r="V13" s="101">
        <v>31.7</v>
      </c>
      <c r="W13" s="101">
        <v>31.7</v>
      </c>
      <c r="X13" s="101">
        <v>31.7</v>
      </c>
      <c r="Y13" s="101">
        <v>31.7</v>
      </c>
      <c r="Z13" s="101">
        <v>31.7</v>
      </c>
      <c r="AA13" s="101">
        <v>31.7</v>
      </c>
      <c r="AB13" s="101">
        <v>31.7</v>
      </c>
      <c r="AC13" s="101">
        <v>31.7</v>
      </c>
      <c r="AD13" s="101">
        <v>31.7</v>
      </c>
      <c r="AE13" s="101">
        <v>31.7</v>
      </c>
      <c r="AF13" s="101">
        <v>31.7</v>
      </c>
      <c r="AG13" s="101">
        <v>31.7</v>
      </c>
      <c r="AH13" s="101">
        <v>31.7</v>
      </c>
      <c r="AI13" s="101">
        <v>31.7</v>
      </c>
      <c r="AJ13" s="101">
        <v>31.7</v>
      </c>
      <c r="AK13" s="101">
        <v>31.7</v>
      </c>
      <c r="AL13" s="101">
        <v>31.7</v>
      </c>
      <c r="AM13" s="101">
        <v>31.7</v>
      </c>
      <c r="AN13" s="101">
        <v>31.7</v>
      </c>
      <c r="AO13" s="101">
        <v>31.7</v>
      </c>
      <c r="AP13" s="101">
        <v>31.7</v>
      </c>
      <c r="AQ13" s="101">
        <v>31.7</v>
      </c>
      <c r="AR13" s="101">
        <v>31.7</v>
      </c>
      <c r="AS13" s="101">
        <v>31.7</v>
      </c>
      <c r="AT13" s="101">
        <v>31.7</v>
      </c>
      <c r="AU13" s="101">
        <v>31.7</v>
      </c>
      <c r="AV13" s="101">
        <v>31.7</v>
      </c>
      <c r="AW13" s="101">
        <v>31.7</v>
      </c>
      <c r="AX13" s="101">
        <v>31.7</v>
      </c>
      <c r="AY13" s="101">
        <v>31.7</v>
      </c>
      <c r="AZ13" s="101">
        <v>31.7</v>
      </c>
      <c r="BA13" s="101">
        <v>31.7</v>
      </c>
      <c r="BB13" s="101">
        <v>31.7</v>
      </c>
      <c r="BC13" s="101">
        <v>31.7</v>
      </c>
      <c r="BD13" s="101">
        <v>31.7</v>
      </c>
      <c r="BE13" s="101">
        <v>31.7</v>
      </c>
      <c r="BF13" s="101">
        <v>31.7</v>
      </c>
      <c r="BG13" s="101">
        <v>31.7</v>
      </c>
      <c r="BH13" s="101">
        <v>31.7</v>
      </c>
      <c r="BI13" s="101">
        <v>31.7</v>
      </c>
      <c r="BJ13" s="101">
        <v>31.7</v>
      </c>
      <c r="BK13" s="101">
        <v>31.7</v>
      </c>
      <c r="BL13" s="101">
        <v>31.7</v>
      </c>
      <c r="BM13" s="101">
        <v>31.7</v>
      </c>
      <c r="BN13" s="101">
        <v>31.7</v>
      </c>
      <c r="BO13" s="101">
        <v>31.7</v>
      </c>
      <c r="BP13" s="101">
        <v>31.7</v>
      </c>
      <c r="BQ13" s="101">
        <v>31.7</v>
      </c>
      <c r="BR13" s="101">
        <v>31.7</v>
      </c>
      <c r="BS13" s="101">
        <v>31.7</v>
      </c>
      <c r="BT13" s="101">
        <v>31.7</v>
      </c>
      <c r="BU13" s="101">
        <v>31.7</v>
      </c>
      <c r="BV13" s="101">
        <v>31.7</v>
      </c>
      <c r="BW13" s="101">
        <v>31.7</v>
      </c>
      <c r="BX13" s="101">
        <v>31.7</v>
      </c>
      <c r="BY13" s="101">
        <v>31.7</v>
      </c>
      <c r="BZ13" s="101">
        <v>31.7</v>
      </c>
      <c r="CA13" s="101">
        <v>31.7</v>
      </c>
      <c r="CB13" s="101">
        <v>31.7</v>
      </c>
      <c r="CC13" s="101">
        <v>31.7</v>
      </c>
      <c r="CD13" s="101">
        <v>31.7</v>
      </c>
      <c r="CE13" s="101">
        <v>31.7</v>
      </c>
      <c r="CF13" s="101">
        <v>31.7</v>
      </c>
      <c r="CG13" s="101">
        <v>31.7</v>
      </c>
      <c r="CH13" s="101">
        <v>31.7</v>
      </c>
      <c r="CI13" s="101">
        <v>31.7</v>
      </c>
      <c r="CJ13" s="101">
        <v>31.7</v>
      </c>
    </row>
    <row r="14" spans="1:88" x14ac:dyDescent="0.25">
      <c r="A14" s="101" t="s">
        <v>16</v>
      </c>
      <c r="B14" s="101" t="s">
        <v>8</v>
      </c>
      <c r="C14" s="101" t="s">
        <v>16</v>
      </c>
      <c r="D14" s="101" t="s">
        <v>8</v>
      </c>
      <c r="E14" s="101">
        <v>35.9</v>
      </c>
      <c r="F14" s="101">
        <v>35.9</v>
      </c>
      <c r="G14" s="101">
        <v>35.9</v>
      </c>
      <c r="H14" s="101">
        <v>35.9</v>
      </c>
      <c r="I14" s="101">
        <v>35.9</v>
      </c>
      <c r="J14" s="101">
        <v>35.9</v>
      </c>
      <c r="K14" s="101">
        <v>35.9</v>
      </c>
      <c r="L14" s="101">
        <v>35.9</v>
      </c>
      <c r="M14" s="101">
        <v>35.9</v>
      </c>
      <c r="N14" s="101">
        <v>35.9</v>
      </c>
      <c r="O14" s="101">
        <v>35.9</v>
      </c>
      <c r="P14" s="101">
        <v>35.9</v>
      </c>
      <c r="Q14" s="101">
        <v>35.9</v>
      </c>
      <c r="R14" s="101">
        <v>35.9</v>
      </c>
      <c r="S14" s="101">
        <v>35.9</v>
      </c>
      <c r="T14" s="101">
        <v>35.9</v>
      </c>
      <c r="U14" s="101">
        <v>35.9</v>
      </c>
      <c r="V14" s="101">
        <v>35.9</v>
      </c>
      <c r="W14" s="101">
        <v>35.9</v>
      </c>
      <c r="X14" s="101">
        <v>35.9</v>
      </c>
      <c r="Y14" s="101">
        <v>35.9</v>
      </c>
      <c r="Z14" s="101">
        <v>35.9</v>
      </c>
      <c r="AA14" s="101">
        <v>35.9</v>
      </c>
      <c r="AB14" s="101">
        <v>35.9</v>
      </c>
      <c r="AC14" s="101">
        <v>35.9</v>
      </c>
      <c r="AD14" s="101">
        <v>35.9</v>
      </c>
      <c r="AE14" s="101">
        <v>35.9</v>
      </c>
      <c r="AF14" s="101">
        <v>35.9</v>
      </c>
      <c r="AG14" s="101">
        <v>35.9</v>
      </c>
      <c r="AH14" s="101">
        <v>35.9</v>
      </c>
      <c r="AI14" s="101">
        <v>35.9</v>
      </c>
      <c r="AJ14" s="101">
        <v>35.9</v>
      </c>
      <c r="AK14" s="101">
        <v>35.9</v>
      </c>
      <c r="AL14" s="101">
        <v>35.9</v>
      </c>
      <c r="AM14" s="101">
        <v>35.9</v>
      </c>
      <c r="AN14" s="101">
        <v>35.9</v>
      </c>
      <c r="AO14" s="101">
        <v>35.9</v>
      </c>
      <c r="AP14" s="101">
        <v>35.9</v>
      </c>
      <c r="AQ14" s="101">
        <v>35.9</v>
      </c>
      <c r="AR14" s="101">
        <v>35.9</v>
      </c>
      <c r="AS14" s="101">
        <v>35.9</v>
      </c>
      <c r="AT14" s="101">
        <v>35.9</v>
      </c>
      <c r="AU14" s="101">
        <v>35.9</v>
      </c>
      <c r="AV14" s="101">
        <v>35.9</v>
      </c>
      <c r="AW14" s="101">
        <v>35.9</v>
      </c>
      <c r="AX14" s="101">
        <v>35.9</v>
      </c>
      <c r="AY14" s="101">
        <v>35.9</v>
      </c>
      <c r="AZ14" s="101">
        <v>35.9</v>
      </c>
      <c r="BA14" s="101">
        <v>35.9</v>
      </c>
      <c r="BB14" s="101">
        <v>35.9</v>
      </c>
      <c r="BC14" s="101">
        <v>35.9</v>
      </c>
      <c r="BD14" s="101">
        <v>35.9</v>
      </c>
      <c r="BE14" s="101">
        <v>35.9</v>
      </c>
      <c r="BF14" s="101">
        <v>35.9</v>
      </c>
      <c r="BG14" s="101">
        <v>35.9</v>
      </c>
      <c r="BH14" s="101">
        <v>35.9</v>
      </c>
      <c r="BI14" s="101">
        <v>35.9</v>
      </c>
      <c r="BJ14" s="101">
        <v>35.9</v>
      </c>
      <c r="BK14" s="101">
        <v>35.9</v>
      </c>
      <c r="BL14" s="101">
        <v>35.9</v>
      </c>
      <c r="BM14" s="101">
        <v>35.9</v>
      </c>
      <c r="BN14" s="101">
        <v>35.9</v>
      </c>
      <c r="BO14" s="101">
        <v>35.9</v>
      </c>
      <c r="BP14" s="101">
        <v>35.9</v>
      </c>
      <c r="BQ14" s="101">
        <v>35.9</v>
      </c>
      <c r="BR14" s="101">
        <v>35.9</v>
      </c>
      <c r="BS14" s="101">
        <v>35.9</v>
      </c>
      <c r="BT14" s="101">
        <v>35.9</v>
      </c>
      <c r="BU14" s="101">
        <v>35.9</v>
      </c>
      <c r="BV14" s="101">
        <v>35.9</v>
      </c>
      <c r="BW14" s="101">
        <v>35.9</v>
      </c>
      <c r="BX14" s="101">
        <v>35.9</v>
      </c>
      <c r="BY14" s="101">
        <v>35.9</v>
      </c>
      <c r="BZ14" s="101">
        <v>35.9</v>
      </c>
      <c r="CA14" s="101">
        <v>35.9</v>
      </c>
      <c r="CB14" s="101">
        <v>35.9</v>
      </c>
      <c r="CC14" s="101">
        <v>35.9</v>
      </c>
      <c r="CD14" s="101">
        <v>35.9</v>
      </c>
      <c r="CE14" s="101">
        <v>35.9</v>
      </c>
      <c r="CF14" s="101">
        <v>35.9</v>
      </c>
      <c r="CG14" s="101">
        <v>35.9</v>
      </c>
      <c r="CH14" s="101">
        <v>35.9</v>
      </c>
      <c r="CI14" s="101">
        <v>35.9</v>
      </c>
      <c r="CJ14" s="101">
        <v>35.9</v>
      </c>
    </row>
    <row r="15" spans="1:88" x14ac:dyDescent="0.25">
      <c r="A15" s="101" t="s">
        <v>224</v>
      </c>
      <c r="B15" s="101" t="s">
        <v>225</v>
      </c>
      <c r="C15" s="101" t="s">
        <v>224</v>
      </c>
      <c r="D15" s="101" t="s">
        <v>225</v>
      </c>
      <c r="E15" s="101">
        <v>18.3</v>
      </c>
      <c r="F15" s="101">
        <v>18.3</v>
      </c>
      <c r="G15" s="101">
        <v>18.3</v>
      </c>
      <c r="H15" s="101">
        <v>18.3</v>
      </c>
      <c r="I15" s="101">
        <v>18.3</v>
      </c>
      <c r="J15" s="101">
        <v>18.3</v>
      </c>
      <c r="K15" s="101">
        <v>18.3</v>
      </c>
      <c r="L15" s="101">
        <v>18.3</v>
      </c>
      <c r="M15" s="101">
        <v>18.3</v>
      </c>
      <c r="N15" s="101">
        <v>18.3</v>
      </c>
      <c r="O15" s="101">
        <v>18.3</v>
      </c>
      <c r="P15" s="101">
        <v>18.3</v>
      </c>
      <c r="Q15" s="101">
        <v>18.3</v>
      </c>
      <c r="R15" s="101">
        <v>18.3</v>
      </c>
      <c r="S15" s="101">
        <v>18.3</v>
      </c>
      <c r="T15" s="101">
        <v>18.3</v>
      </c>
      <c r="U15" s="101">
        <v>18.3</v>
      </c>
      <c r="V15" s="101">
        <v>18.3</v>
      </c>
      <c r="W15" s="101">
        <v>18.3</v>
      </c>
      <c r="X15" s="101">
        <v>18.3</v>
      </c>
      <c r="Y15" s="101">
        <v>18.3</v>
      </c>
      <c r="Z15" s="101">
        <v>18.3</v>
      </c>
      <c r="AA15" s="101">
        <v>18.3</v>
      </c>
      <c r="AB15" s="101">
        <v>18.3</v>
      </c>
      <c r="AC15" s="101">
        <v>18.3</v>
      </c>
      <c r="AD15" s="101">
        <v>18.3</v>
      </c>
      <c r="AE15" s="101">
        <v>18.3</v>
      </c>
      <c r="AF15" s="101">
        <v>18.3</v>
      </c>
      <c r="AG15" s="101">
        <v>18.3</v>
      </c>
      <c r="AH15" s="101">
        <v>18.3</v>
      </c>
      <c r="AI15" s="101">
        <v>18.3</v>
      </c>
      <c r="AJ15" s="101">
        <v>18.3</v>
      </c>
      <c r="AK15" s="101">
        <v>18.3</v>
      </c>
      <c r="AL15" s="101">
        <v>18.3</v>
      </c>
      <c r="AM15" s="101">
        <v>18.3</v>
      </c>
      <c r="AN15" s="101">
        <v>18.3</v>
      </c>
      <c r="AO15" s="101">
        <v>18.3</v>
      </c>
      <c r="AP15" s="101">
        <v>18.3</v>
      </c>
      <c r="AQ15" s="101">
        <v>18.3</v>
      </c>
      <c r="AR15" s="101">
        <v>18.3</v>
      </c>
      <c r="AS15" s="101">
        <v>18.3</v>
      </c>
      <c r="AT15" s="101">
        <v>18.3</v>
      </c>
      <c r="AU15" s="101">
        <v>18.3</v>
      </c>
      <c r="AV15" s="101">
        <v>18.3</v>
      </c>
      <c r="AW15" s="101">
        <v>18.3</v>
      </c>
      <c r="AX15" s="101">
        <v>18.3</v>
      </c>
      <c r="AY15" s="101">
        <v>18.3</v>
      </c>
      <c r="AZ15" s="101">
        <v>18.3</v>
      </c>
      <c r="BA15" s="101">
        <v>18.3</v>
      </c>
      <c r="BB15" s="101">
        <v>18.3</v>
      </c>
      <c r="BC15" s="101">
        <v>18.3</v>
      </c>
      <c r="BD15" s="101">
        <v>18.3</v>
      </c>
      <c r="BE15" s="101">
        <v>18.3</v>
      </c>
      <c r="BF15" s="101">
        <v>18.3</v>
      </c>
      <c r="BG15" s="101">
        <v>18.3</v>
      </c>
      <c r="BH15" s="101">
        <v>18.3</v>
      </c>
      <c r="BI15" s="101">
        <v>18.3</v>
      </c>
      <c r="BJ15" s="101">
        <v>18.3</v>
      </c>
      <c r="BK15" s="101">
        <v>18.3</v>
      </c>
      <c r="BL15" s="101">
        <v>18.3</v>
      </c>
      <c r="BM15" s="101">
        <v>18.3</v>
      </c>
      <c r="BN15" s="101">
        <v>18.3</v>
      </c>
      <c r="BO15" s="101">
        <v>18.3</v>
      </c>
      <c r="BP15" s="101">
        <v>18.3</v>
      </c>
      <c r="BQ15" s="101">
        <v>18.3</v>
      </c>
      <c r="BR15" s="101">
        <v>18.3</v>
      </c>
      <c r="BS15" s="101">
        <v>18.3</v>
      </c>
      <c r="BT15" s="101">
        <v>18.3</v>
      </c>
      <c r="BU15" s="101">
        <v>18.3</v>
      </c>
      <c r="BV15" s="101">
        <v>18.3</v>
      </c>
      <c r="BW15" s="101">
        <v>18.3</v>
      </c>
      <c r="BX15" s="101">
        <v>18.3</v>
      </c>
      <c r="BY15" s="101">
        <v>18.3</v>
      </c>
      <c r="BZ15" s="101">
        <v>18.3</v>
      </c>
      <c r="CA15" s="101">
        <v>18.3</v>
      </c>
      <c r="CB15" s="101">
        <v>18.3</v>
      </c>
      <c r="CC15" s="101">
        <v>18.3</v>
      </c>
      <c r="CD15" s="101">
        <v>18.3</v>
      </c>
      <c r="CE15" s="101">
        <v>18.3</v>
      </c>
      <c r="CF15" s="101">
        <v>18.3</v>
      </c>
      <c r="CG15" s="101">
        <v>18.3</v>
      </c>
      <c r="CH15" s="101">
        <v>18.3</v>
      </c>
      <c r="CI15" s="101">
        <v>18.3</v>
      </c>
      <c r="CJ15" s="101">
        <v>18.3</v>
      </c>
    </row>
    <row r="16" spans="1:88" x14ac:dyDescent="0.25">
      <c r="A16" s="101" t="s">
        <v>191</v>
      </c>
      <c r="B16" s="101" t="s">
        <v>226</v>
      </c>
      <c r="C16" s="101" t="s">
        <v>191</v>
      </c>
      <c r="D16" s="101" t="s">
        <v>226</v>
      </c>
      <c r="E16" s="101">
        <v>66.599999999999994</v>
      </c>
      <c r="F16" s="101">
        <v>66.599999999999994</v>
      </c>
      <c r="G16" s="101">
        <v>66.599999999999994</v>
      </c>
      <c r="H16" s="101">
        <v>66.599999999999994</v>
      </c>
      <c r="I16" s="101">
        <v>66.599999999999994</v>
      </c>
      <c r="J16" s="101">
        <v>66.599999999999994</v>
      </c>
      <c r="K16" s="101">
        <v>66.599999999999994</v>
      </c>
      <c r="L16" s="101">
        <v>66.599999999999994</v>
      </c>
      <c r="M16" s="101">
        <v>66.599999999999994</v>
      </c>
      <c r="N16" s="101">
        <v>66.599999999999994</v>
      </c>
      <c r="O16" s="101">
        <v>66.599999999999994</v>
      </c>
      <c r="P16" s="101">
        <v>66.599999999999994</v>
      </c>
      <c r="Q16" s="101">
        <v>66.599999999999994</v>
      </c>
      <c r="R16" s="101">
        <v>66.599999999999994</v>
      </c>
      <c r="S16" s="101">
        <v>66.599999999999994</v>
      </c>
      <c r="T16" s="101">
        <v>66.599999999999994</v>
      </c>
      <c r="U16" s="101">
        <v>66.599999999999994</v>
      </c>
      <c r="V16" s="101">
        <v>66.599999999999994</v>
      </c>
      <c r="W16" s="101">
        <v>66.599999999999994</v>
      </c>
      <c r="X16" s="101">
        <v>66.599999999999994</v>
      </c>
      <c r="Y16" s="101">
        <v>66.599999999999994</v>
      </c>
      <c r="Z16" s="101">
        <v>66.599999999999994</v>
      </c>
      <c r="AA16" s="101">
        <v>66.599999999999994</v>
      </c>
      <c r="AB16" s="101">
        <v>66.599999999999994</v>
      </c>
      <c r="AC16" s="101">
        <v>66.599999999999994</v>
      </c>
      <c r="AD16" s="101">
        <v>66.599999999999994</v>
      </c>
      <c r="AE16" s="101">
        <v>66.599999999999994</v>
      </c>
      <c r="AF16" s="101">
        <v>66.599999999999994</v>
      </c>
      <c r="AG16" s="101">
        <v>66.599999999999994</v>
      </c>
      <c r="AH16" s="101">
        <v>66.599999999999994</v>
      </c>
      <c r="AI16" s="101">
        <v>66.599999999999994</v>
      </c>
      <c r="AJ16" s="101">
        <v>66.599999999999994</v>
      </c>
      <c r="AK16" s="101">
        <v>66.599999999999994</v>
      </c>
      <c r="AL16" s="101">
        <v>66.599999999999994</v>
      </c>
      <c r="AM16" s="101">
        <v>66.599999999999994</v>
      </c>
      <c r="AN16" s="101">
        <v>66.599999999999994</v>
      </c>
      <c r="AO16" s="101">
        <v>66.599999999999994</v>
      </c>
      <c r="AP16" s="101">
        <v>66.599999999999994</v>
      </c>
      <c r="AQ16" s="101">
        <v>66.599999999999994</v>
      </c>
      <c r="AR16" s="101">
        <v>66.599999999999994</v>
      </c>
      <c r="AS16" s="101">
        <v>66.599999999999994</v>
      </c>
      <c r="AT16" s="101">
        <v>66.599999999999994</v>
      </c>
      <c r="AU16" s="101">
        <v>66.599999999999994</v>
      </c>
      <c r="AV16" s="101">
        <v>66.599999999999994</v>
      </c>
      <c r="AW16" s="101">
        <v>66.599999999999994</v>
      </c>
      <c r="AX16" s="101">
        <v>66.599999999999994</v>
      </c>
      <c r="AY16" s="101">
        <v>66.599999999999994</v>
      </c>
      <c r="AZ16" s="101">
        <v>66.599999999999994</v>
      </c>
      <c r="BA16" s="101">
        <v>66.599999999999994</v>
      </c>
      <c r="BB16" s="101">
        <v>66.599999999999994</v>
      </c>
      <c r="BC16" s="101">
        <v>66.599999999999994</v>
      </c>
      <c r="BD16" s="101">
        <v>66.599999999999994</v>
      </c>
      <c r="BE16" s="101">
        <v>66.599999999999994</v>
      </c>
      <c r="BF16" s="101">
        <v>66.599999999999994</v>
      </c>
      <c r="BG16" s="101">
        <v>66.599999999999994</v>
      </c>
      <c r="BH16" s="101">
        <v>66.599999999999994</v>
      </c>
      <c r="BI16" s="101">
        <v>66.599999999999994</v>
      </c>
      <c r="BJ16" s="101">
        <v>66.599999999999994</v>
      </c>
      <c r="BK16" s="101">
        <v>66.599999999999994</v>
      </c>
      <c r="BL16" s="101">
        <v>66.599999999999994</v>
      </c>
      <c r="BM16" s="101">
        <v>66.599999999999994</v>
      </c>
      <c r="BN16" s="101">
        <v>66.599999999999994</v>
      </c>
      <c r="BO16" s="101">
        <v>66.599999999999994</v>
      </c>
      <c r="BP16" s="101">
        <v>66.599999999999994</v>
      </c>
      <c r="BQ16" s="101">
        <v>66.599999999999994</v>
      </c>
      <c r="BR16" s="101">
        <v>66.599999999999994</v>
      </c>
      <c r="BS16" s="101">
        <v>66.599999999999994</v>
      </c>
      <c r="BT16" s="101">
        <v>66.599999999999994</v>
      </c>
      <c r="BU16" s="101">
        <v>66.599999999999994</v>
      </c>
      <c r="BV16" s="101">
        <v>66.599999999999994</v>
      </c>
      <c r="BW16" s="101">
        <v>66.599999999999994</v>
      </c>
      <c r="BX16" s="101">
        <v>66.599999999999994</v>
      </c>
      <c r="BY16" s="101">
        <v>66.599999999999994</v>
      </c>
      <c r="BZ16" s="101">
        <v>66.599999999999994</v>
      </c>
      <c r="CA16" s="101">
        <v>66.599999999999994</v>
      </c>
      <c r="CB16" s="101">
        <v>66.599999999999994</v>
      </c>
      <c r="CC16" s="101">
        <v>66.599999999999994</v>
      </c>
      <c r="CD16" s="101">
        <v>66.599999999999994</v>
      </c>
      <c r="CE16" s="101">
        <v>66.599999999999994</v>
      </c>
      <c r="CF16" s="101">
        <v>66.599999999999994</v>
      </c>
      <c r="CG16" s="101">
        <v>66.599999999999994</v>
      </c>
      <c r="CH16" s="101">
        <v>66.599999999999994</v>
      </c>
      <c r="CI16" s="101">
        <v>66.599999999999994</v>
      </c>
      <c r="CJ16" s="101">
        <v>66.599999999999994</v>
      </c>
    </row>
    <row r="17" spans="1:88" x14ac:dyDescent="0.25">
      <c r="A17" s="101" t="s">
        <v>227</v>
      </c>
      <c r="B17" s="101" t="s">
        <v>228</v>
      </c>
      <c r="C17" s="101" t="s">
        <v>227</v>
      </c>
      <c r="D17" s="101" t="s">
        <v>228</v>
      </c>
      <c r="E17" s="101">
        <v>40.200000000000003</v>
      </c>
      <c r="F17" s="101">
        <v>40.200000000000003</v>
      </c>
      <c r="G17" s="101">
        <v>40.200000000000003</v>
      </c>
      <c r="H17" s="101">
        <v>40.200000000000003</v>
      </c>
      <c r="I17" s="101">
        <v>40.200000000000003</v>
      </c>
      <c r="J17" s="101">
        <v>40.200000000000003</v>
      </c>
      <c r="K17" s="101">
        <v>40.200000000000003</v>
      </c>
      <c r="L17" s="101">
        <v>40.200000000000003</v>
      </c>
      <c r="M17" s="101">
        <v>40.200000000000003</v>
      </c>
      <c r="N17" s="101">
        <v>40.200000000000003</v>
      </c>
      <c r="O17" s="101">
        <v>40.200000000000003</v>
      </c>
      <c r="P17" s="101">
        <v>40.200000000000003</v>
      </c>
      <c r="Q17" s="101">
        <v>40.200000000000003</v>
      </c>
      <c r="R17" s="101">
        <v>40.200000000000003</v>
      </c>
      <c r="S17" s="101">
        <v>40.200000000000003</v>
      </c>
      <c r="T17" s="101">
        <v>40.200000000000003</v>
      </c>
      <c r="U17" s="101">
        <v>40.200000000000003</v>
      </c>
      <c r="V17" s="101">
        <v>40.200000000000003</v>
      </c>
      <c r="W17" s="101">
        <v>40.200000000000003</v>
      </c>
      <c r="X17" s="101">
        <v>40.200000000000003</v>
      </c>
      <c r="Y17" s="101">
        <v>40.200000000000003</v>
      </c>
      <c r="Z17" s="101">
        <v>40.200000000000003</v>
      </c>
      <c r="AA17" s="101">
        <v>40.200000000000003</v>
      </c>
      <c r="AB17" s="101">
        <v>40.200000000000003</v>
      </c>
      <c r="AC17" s="101">
        <v>40.200000000000003</v>
      </c>
      <c r="AD17" s="101">
        <v>40.200000000000003</v>
      </c>
      <c r="AE17" s="101">
        <v>40.200000000000003</v>
      </c>
      <c r="AF17" s="101">
        <v>40.200000000000003</v>
      </c>
      <c r="AG17" s="101">
        <v>40.200000000000003</v>
      </c>
      <c r="AH17" s="101">
        <v>40.200000000000003</v>
      </c>
      <c r="AI17" s="101">
        <v>40.200000000000003</v>
      </c>
      <c r="AJ17" s="101">
        <v>40.200000000000003</v>
      </c>
      <c r="AK17" s="101">
        <v>40.200000000000003</v>
      </c>
      <c r="AL17" s="101">
        <v>40.200000000000003</v>
      </c>
      <c r="AM17" s="101">
        <v>40.200000000000003</v>
      </c>
      <c r="AN17" s="101">
        <v>40.200000000000003</v>
      </c>
      <c r="AO17" s="101">
        <v>40.200000000000003</v>
      </c>
      <c r="AP17" s="101">
        <v>40.200000000000003</v>
      </c>
      <c r="AQ17" s="101">
        <v>40.200000000000003</v>
      </c>
      <c r="AR17" s="101">
        <v>40.200000000000003</v>
      </c>
      <c r="AS17" s="101">
        <v>40.200000000000003</v>
      </c>
      <c r="AT17" s="101">
        <v>40.200000000000003</v>
      </c>
      <c r="AU17" s="101">
        <v>40.200000000000003</v>
      </c>
      <c r="AV17" s="101">
        <v>40.200000000000003</v>
      </c>
      <c r="AW17" s="101">
        <v>40.200000000000003</v>
      </c>
      <c r="AX17" s="101">
        <v>40.200000000000003</v>
      </c>
      <c r="AY17" s="101">
        <v>40.200000000000003</v>
      </c>
      <c r="AZ17" s="101">
        <v>40.200000000000003</v>
      </c>
      <c r="BA17" s="101">
        <v>40.200000000000003</v>
      </c>
      <c r="BB17" s="101">
        <v>40.200000000000003</v>
      </c>
      <c r="BC17" s="101">
        <v>40.200000000000003</v>
      </c>
      <c r="BD17" s="101">
        <v>40.200000000000003</v>
      </c>
      <c r="BE17" s="101">
        <v>40.200000000000003</v>
      </c>
      <c r="BF17" s="101">
        <v>40.200000000000003</v>
      </c>
      <c r="BG17" s="101">
        <v>40.200000000000003</v>
      </c>
      <c r="BH17" s="101">
        <v>40.200000000000003</v>
      </c>
      <c r="BI17" s="101">
        <v>40.200000000000003</v>
      </c>
      <c r="BJ17" s="101">
        <v>40.200000000000003</v>
      </c>
      <c r="BK17" s="101">
        <v>40.200000000000003</v>
      </c>
      <c r="BL17" s="101">
        <v>40.200000000000003</v>
      </c>
      <c r="BM17" s="101">
        <v>40.200000000000003</v>
      </c>
      <c r="BN17" s="101">
        <v>40.200000000000003</v>
      </c>
      <c r="BO17" s="101">
        <v>40.200000000000003</v>
      </c>
      <c r="BP17" s="101">
        <v>40.200000000000003</v>
      </c>
      <c r="BQ17" s="101">
        <v>40.200000000000003</v>
      </c>
      <c r="BR17" s="101">
        <v>40.200000000000003</v>
      </c>
      <c r="BS17" s="101">
        <v>40.200000000000003</v>
      </c>
      <c r="BT17" s="101">
        <v>40.200000000000003</v>
      </c>
      <c r="BU17" s="101">
        <v>40.200000000000003</v>
      </c>
      <c r="BV17" s="101">
        <v>40.200000000000003</v>
      </c>
      <c r="BW17" s="101">
        <v>40.200000000000003</v>
      </c>
      <c r="BX17" s="101">
        <v>40.200000000000003</v>
      </c>
      <c r="BY17" s="101">
        <v>40.200000000000003</v>
      </c>
      <c r="BZ17" s="101">
        <v>40.200000000000003</v>
      </c>
      <c r="CA17" s="101">
        <v>40.200000000000003</v>
      </c>
      <c r="CB17" s="101">
        <v>40.200000000000003</v>
      </c>
      <c r="CC17" s="101">
        <v>40.200000000000003</v>
      </c>
      <c r="CD17" s="101">
        <v>40.200000000000003</v>
      </c>
      <c r="CE17" s="101">
        <v>40.200000000000003</v>
      </c>
      <c r="CF17" s="101">
        <v>40.200000000000003</v>
      </c>
      <c r="CG17" s="101">
        <v>40.200000000000003</v>
      </c>
      <c r="CH17" s="101">
        <v>40.200000000000003</v>
      </c>
      <c r="CI17" s="101">
        <v>40.200000000000003</v>
      </c>
      <c r="CJ17" s="101">
        <v>40.200000000000003</v>
      </c>
    </row>
    <row r="18" spans="1:88" x14ac:dyDescent="0.25">
      <c r="A18" s="101" t="s">
        <v>229</v>
      </c>
      <c r="B18" s="101" t="s">
        <v>230</v>
      </c>
      <c r="C18" s="101" t="s">
        <v>229</v>
      </c>
      <c r="D18" s="101" t="s">
        <v>230</v>
      </c>
      <c r="E18" s="101">
        <v>54.3</v>
      </c>
      <c r="F18" s="101">
        <v>54.3</v>
      </c>
      <c r="G18" s="101">
        <v>54.3</v>
      </c>
      <c r="H18" s="101">
        <v>54.3</v>
      </c>
      <c r="I18" s="101">
        <v>54.3</v>
      </c>
      <c r="J18" s="101">
        <v>54.3</v>
      </c>
      <c r="K18" s="101">
        <v>54.3</v>
      </c>
      <c r="L18" s="101">
        <v>54.3</v>
      </c>
      <c r="M18" s="101">
        <v>54.3</v>
      </c>
      <c r="N18" s="101">
        <v>54.3</v>
      </c>
      <c r="O18" s="101">
        <v>54.3</v>
      </c>
      <c r="P18" s="101">
        <v>54.3</v>
      </c>
      <c r="Q18" s="101">
        <v>54.3</v>
      </c>
      <c r="R18" s="101">
        <v>54.3</v>
      </c>
      <c r="S18" s="101">
        <v>54.3</v>
      </c>
      <c r="T18" s="101">
        <v>54.3</v>
      </c>
      <c r="U18" s="101">
        <v>54.3</v>
      </c>
      <c r="V18" s="101">
        <v>54.3</v>
      </c>
      <c r="W18" s="101">
        <v>54.3</v>
      </c>
      <c r="X18" s="101">
        <v>54.3</v>
      </c>
      <c r="Y18" s="101">
        <v>54.3</v>
      </c>
      <c r="Z18" s="101">
        <v>54.3</v>
      </c>
      <c r="AA18" s="101">
        <v>54.3</v>
      </c>
      <c r="AB18" s="101">
        <v>54.3</v>
      </c>
      <c r="AC18" s="101">
        <v>54.3</v>
      </c>
      <c r="AD18" s="101">
        <v>54.3</v>
      </c>
      <c r="AE18" s="101">
        <v>54.3</v>
      </c>
      <c r="AF18" s="101">
        <v>54.3</v>
      </c>
      <c r="AG18" s="101">
        <v>54.3</v>
      </c>
      <c r="AH18" s="101">
        <v>54.3</v>
      </c>
      <c r="AI18" s="101">
        <v>54.3</v>
      </c>
      <c r="AJ18" s="101">
        <v>54.3</v>
      </c>
      <c r="AK18" s="101">
        <v>54.3</v>
      </c>
      <c r="AL18" s="101">
        <v>54.3</v>
      </c>
      <c r="AM18" s="101">
        <v>54.3</v>
      </c>
      <c r="AN18" s="101">
        <v>54.3</v>
      </c>
      <c r="AO18" s="101">
        <v>54.3</v>
      </c>
      <c r="AP18" s="101">
        <v>54.3</v>
      </c>
      <c r="AQ18" s="101">
        <v>54.3</v>
      </c>
      <c r="AR18" s="101">
        <v>54.3</v>
      </c>
      <c r="AS18" s="101">
        <v>54.3</v>
      </c>
      <c r="AT18" s="101">
        <v>54.3</v>
      </c>
      <c r="AU18" s="101">
        <v>54.3</v>
      </c>
      <c r="AV18" s="101">
        <v>54.3</v>
      </c>
      <c r="AW18" s="101">
        <v>54.3</v>
      </c>
      <c r="AX18" s="101">
        <v>54.3</v>
      </c>
      <c r="AY18" s="101">
        <v>54.3</v>
      </c>
      <c r="AZ18" s="101">
        <v>54.3</v>
      </c>
      <c r="BA18" s="101">
        <v>54.3</v>
      </c>
      <c r="BB18" s="101">
        <v>54.3</v>
      </c>
      <c r="BC18" s="101">
        <v>54.3</v>
      </c>
      <c r="BD18" s="101">
        <v>54.3</v>
      </c>
      <c r="BE18" s="101">
        <v>54.3</v>
      </c>
      <c r="BF18" s="101">
        <v>54.3</v>
      </c>
      <c r="BG18" s="101">
        <v>54.3</v>
      </c>
      <c r="BH18" s="101">
        <v>54.3</v>
      </c>
      <c r="BI18" s="101">
        <v>54.3</v>
      </c>
      <c r="BJ18" s="101">
        <v>54.3</v>
      </c>
      <c r="BK18" s="101">
        <v>54.3</v>
      </c>
      <c r="BL18" s="101">
        <v>54.3</v>
      </c>
      <c r="BM18" s="101">
        <v>54.3</v>
      </c>
      <c r="BN18" s="101">
        <v>54.3</v>
      </c>
      <c r="BO18" s="101">
        <v>54.3</v>
      </c>
      <c r="BP18" s="101">
        <v>54.3</v>
      </c>
      <c r="BQ18" s="101">
        <v>54.3</v>
      </c>
      <c r="BR18" s="101">
        <v>54.3</v>
      </c>
      <c r="BS18" s="101">
        <v>54.3</v>
      </c>
      <c r="BT18" s="101">
        <v>54.3</v>
      </c>
      <c r="BU18" s="101">
        <v>54.3</v>
      </c>
      <c r="BV18" s="101">
        <v>54.3</v>
      </c>
      <c r="BW18" s="101">
        <v>54.3</v>
      </c>
      <c r="BX18" s="101">
        <v>54.3</v>
      </c>
      <c r="BY18" s="101">
        <v>54.3</v>
      </c>
      <c r="BZ18" s="101">
        <v>54.3</v>
      </c>
      <c r="CA18" s="101">
        <v>54.3</v>
      </c>
      <c r="CB18" s="101">
        <v>54.3</v>
      </c>
      <c r="CC18" s="101">
        <v>54.3</v>
      </c>
      <c r="CD18" s="101">
        <v>54.3</v>
      </c>
      <c r="CE18" s="101">
        <v>54.3</v>
      </c>
      <c r="CF18" s="101">
        <v>54.3</v>
      </c>
      <c r="CG18" s="101">
        <v>54.3</v>
      </c>
      <c r="CH18" s="101">
        <v>54.3</v>
      </c>
      <c r="CI18" s="101">
        <v>54.3</v>
      </c>
      <c r="CJ18" s="101">
        <v>54.3</v>
      </c>
    </row>
    <row r="19" spans="1:88" x14ac:dyDescent="0.25">
      <c r="A19" s="101" t="s">
        <v>19</v>
      </c>
      <c r="B19" s="101" t="s">
        <v>231</v>
      </c>
      <c r="C19" s="101" t="s">
        <v>19</v>
      </c>
      <c r="D19" s="101" t="s">
        <v>231</v>
      </c>
      <c r="E19" s="101">
        <v>39.4</v>
      </c>
      <c r="F19" s="101">
        <v>39.4</v>
      </c>
      <c r="G19" s="101">
        <v>39.4</v>
      </c>
      <c r="H19" s="101">
        <v>39.4</v>
      </c>
      <c r="I19" s="101">
        <v>39.4</v>
      </c>
      <c r="J19" s="101">
        <v>39.4</v>
      </c>
      <c r="K19" s="101">
        <v>39.4</v>
      </c>
      <c r="L19" s="101">
        <v>39.4</v>
      </c>
      <c r="M19" s="101">
        <v>39.4</v>
      </c>
      <c r="N19" s="101">
        <v>39.4</v>
      </c>
      <c r="O19" s="101">
        <v>39.4</v>
      </c>
      <c r="P19" s="101">
        <v>39.4</v>
      </c>
      <c r="Q19" s="101">
        <v>39.4</v>
      </c>
      <c r="R19" s="101">
        <v>39.4</v>
      </c>
      <c r="S19" s="101">
        <v>39.4</v>
      </c>
      <c r="T19" s="101">
        <v>39.4</v>
      </c>
      <c r="U19" s="101">
        <v>39.4</v>
      </c>
      <c r="V19" s="101">
        <v>39.4</v>
      </c>
      <c r="W19" s="101">
        <v>39.4</v>
      </c>
      <c r="X19" s="101">
        <v>39.4</v>
      </c>
      <c r="Y19" s="101">
        <v>39.4</v>
      </c>
      <c r="Z19" s="101">
        <v>39.4</v>
      </c>
      <c r="AA19" s="101">
        <v>39.4</v>
      </c>
      <c r="AB19" s="101">
        <v>39.4</v>
      </c>
      <c r="AC19" s="101">
        <v>39.4</v>
      </c>
      <c r="AD19" s="101">
        <v>39.4</v>
      </c>
      <c r="AE19" s="101">
        <v>39.4</v>
      </c>
      <c r="AF19" s="101">
        <v>39.4</v>
      </c>
      <c r="AG19" s="101">
        <v>39.4</v>
      </c>
      <c r="AH19" s="101">
        <v>39.4</v>
      </c>
      <c r="AI19" s="101">
        <v>39.4</v>
      </c>
      <c r="AJ19" s="101">
        <v>39.4</v>
      </c>
      <c r="AK19" s="101">
        <v>39.4</v>
      </c>
      <c r="AL19" s="101">
        <v>39.4</v>
      </c>
      <c r="AM19" s="101">
        <v>39.4</v>
      </c>
      <c r="AN19" s="101">
        <v>39.4</v>
      </c>
      <c r="AO19" s="101">
        <v>39.4</v>
      </c>
      <c r="AP19" s="101">
        <v>39.4</v>
      </c>
      <c r="AQ19" s="101">
        <v>39.4</v>
      </c>
      <c r="AR19" s="101">
        <v>39.4</v>
      </c>
      <c r="AS19" s="101">
        <v>39.4</v>
      </c>
      <c r="AT19" s="101">
        <v>39.4</v>
      </c>
      <c r="AU19" s="101">
        <v>39.4</v>
      </c>
      <c r="AV19" s="101">
        <v>39.4</v>
      </c>
      <c r="AW19" s="101">
        <v>39.4</v>
      </c>
      <c r="AX19" s="101">
        <v>39.4</v>
      </c>
      <c r="AY19" s="101">
        <v>39.4</v>
      </c>
      <c r="AZ19" s="101">
        <v>39.4</v>
      </c>
      <c r="BA19" s="101">
        <v>39.4</v>
      </c>
      <c r="BB19" s="101">
        <v>39.4</v>
      </c>
      <c r="BC19" s="101">
        <v>39.4</v>
      </c>
      <c r="BD19" s="101">
        <v>39.4</v>
      </c>
      <c r="BE19" s="101">
        <v>39.4</v>
      </c>
      <c r="BF19" s="101">
        <v>39.4</v>
      </c>
      <c r="BG19" s="101">
        <v>39.4</v>
      </c>
      <c r="BH19" s="101">
        <v>39.4</v>
      </c>
      <c r="BI19" s="101">
        <v>39.4</v>
      </c>
      <c r="BJ19" s="101">
        <v>39.4</v>
      </c>
      <c r="BK19" s="101">
        <v>39.4</v>
      </c>
      <c r="BL19" s="101">
        <v>39.4</v>
      </c>
      <c r="BM19" s="101">
        <v>39.4</v>
      </c>
      <c r="BN19" s="101">
        <v>39.4</v>
      </c>
      <c r="BO19" s="101">
        <v>39.4</v>
      </c>
      <c r="BP19" s="101">
        <v>39.4</v>
      </c>
      <c r="BQ19" s="101">
        <v>39.4</v>
      </c>
      <c r="BR19" s="101">
        <v>39.4</v>
      </c>
      <c r="BS19" s="101">
        <v>39.4</v>
      </c>
      <c r="BT19" s="101">
        <v>39.4</v>
      </c>
      <c r="BU19" s="101">
        <v>39.4</v>
      </c>
      <c r="BV19" s="101">
        <v>39.4</v>
      </c>
      <c r="BW19" s="101">
        <v>39.4</v>
      </c>
      <c r="BX19" s="101">
        <v>39.4</v>
      </c>
      <c r="BY19" s="101">
        <v>39.4</v>
      </c>
      <c r="BZ19" s="101">
        <v>39.4</v>
      </c>
      <c r="CA19" s="101">
        <v>39.4</v>
      </c>
      <c r="CB19" s="101">
        <v>39.4</v>
      </c>
      <c r="CC19" s="101">
        <v>39.4</v>
      </c>
      <c r="CD19" s="101">
        <v>39.4</v>
      </c>
      <c r="CE19" s="101">
        <v>39.4</v>
      </c>
      <c r="CF19" s="101">
        <v>39.4</v>
      </c>
      <c r="CG19" s="101">
        <v>39.4</v>
      </c>
      <c r="CH19" s="101">
        <v>39.4</v>
      </c>
      <c r="CI19" s="101">
        <v>39.4</v>
      </c>
      <c r="CJ19" s="101">
        <v>39.4</v>
      </c>
    </row>
    <row r="20" spans="1:88" x14ac:dyDescent="0.25">
      <c r="A20" s="101" t="s">
        <v>185</v>
      </c>
      <c r="B20" s="101" t="s">
        <v>232</v>
      </c>
      <c r="C20" s="101" t="s">
        <v>185</v>
      </c>
      <c r="D20" s="101" t="s">
        <v>232</v>
      </c>
      <c r="E20" s="101">
        <v>22.6</v>
      </c>
      <c r="F20" s="101">
        <v>22.6</v>
      </c>
      <c r="G20" s="101">
        <v>22.6</v>
      </c>
      <c r="H20" s="101">
        <v>22.6</v>
      </c>
      <c r="I20" s="101">
        <v>22.6</v>
      </c>
      <c r="J20" s="101">
        <v>22.6</v>
      </c>
      <c r="K20" s="101">
        <v>22.6</v>
      </c>
      <c r="L20" s="101">
        <v>22.6</v>
      </c>
      <c r="M20" s="101">
        <v>22.6</v>
      </c>
      <c r="N20" s="101">
        <v>22.6</v>
      </c>
      <c r="O20" s="101">
        <v>22.6</v>
      </c>
      <c r="P20" s="101">
        <v>22.6</v>
      </c>
      <c r="Q20" s="101">
        <v>22.6</v>
      </c>
      <c r="R20" s="101">
        <v>22.6</v>
      </c>
      <c r="S20" s="101">
        <v>22.6</v>
      </c>
      <c r="T20" s="101">
        <v>22.6</v>
      </c>
      <c r="U20" s="101">
        <v>22.6</v>
      </c>
      <c r="V20" s="101">
        <v>22.6</v>
      </c>
      <c r="W20" s="101">
        <v>22.6</v>
      </c>
      <c r="X20" s="101">
        <v>22.6</v>
      </c>
      <c r="Y20" s="101">
        <v>22.6</v>
      </c>
      <c r="Z20" s="101">
        <v>22.6</v>
      </c>
      <c r="AA20" s="101">
        <v>22.6</v>
      </c>
      <c r="AB20" s="101">
        <v>22.6</v>
      </c>
      <c r="AC20" s="101">
        <v>22.6</v>
      </c>
      <c r="AD20" s="101">
        <v>22.6</v>
      </c>
      <c r="AE20" s="101">
        <v>22.6</v>
      </c>
      <c r="AF20" s="101">
        <v>22.6</v>
      </c>
      <c r="AG20" s="101">
        <v>22.6</v>
      </c>
      <c r="AH20" s="101">
        <v>22.6</v>
      </c>
      <c r="AI20" s="101">
        <v>22.6</v>
      </c>
      <c r="AJ20" s="101">
        <v>22.6</v>
      </c>
      <c r="AK20" s="101">
        <v>22.6</v>
      </c>
      <c r="AL20" s="101">
        <v>22.6</v>
      </c>
      <c r="AM20" s="101">
        <v>22.6</v>
      </c>
      <c r="AN20" s="101">
        <v>22.6</v>
      </c>
      <c r="AO20" s="101">
        <v>22.6</v>
      </c>
      <c r="AP20" s="101">
        <v>22.6</v>
      </c>
      <c r="AQ20" s="101">
        <v>22.6</v>
      </c>
      <c r="AR20" s="101">
        <v>22.6</v>
      </c>
      <c r="AS20" s="101">
        <v>22.6</v>
      </c>
      <c r="AT20" s="101">
        <v>22.6</v>
      </c>
      <c r="AU20" s="101">
        <v>22.6</v>
      </c>
      <c r="AV20" s="101">
        <v>22.6</v>
      </c>
      <c r="AW20" s="101">
        <v>22.6</v>
      </c>
      <c r="AX20" s="101">
        <v>22.6</v>
      </c>
      <c r="AY20" s="101">
        <v>22.6</v>
      </c>
      <c r="AZ20" s="101">
        <v>22.6</v>
      </c>
      <c r="BA20" s="101">
        <v>22.6</v>
      </c>
      <c r="BB20" s="101">
        <v>22.6</v>
      </c>
      <c r="BC20" s="101">
        <v>22.6</v>
      </c>
      <c r="BD20" s="101">
        <v>22.6</v>
      </c>
      <c r="BE20" s="101">
        <v>22.6</v>
      </c>
      <c r="BF20" s="101">
        <v>22.6</v>
      </c>
      <c r="BG20" s="101">
        <v>22.6</v>
      </c>
      <c r="BH20" s="101">
        <v>22.6</v>
      </c>
      <c r="BI20" s="101">
        <v>22.6</v>
      </c>
      <c r="BJ20" s="101">
        <v>22.6</v>
      </c>
      <c r="BK20" s="101">
        <v>22.6</v>
      </c>
      <c r="BL20" s="101">
        <v>22.6</v>
      </c>
      <c r="BM20" s="101">
        <v>22.6</v>
      </c>
      <c r="BN20" s="101">
        <v>22.6</v>
      </c>
      <c r="BO20" s="101">
        <v>22.6</v>
      </c>
      <c r="BP20" s="101">
        <v>22.6</v>
      </c>
      <c r="BQ20" s="101">
        <v>22.6</v>
      </c>
      <c r="BR20" s="101">
        <v>22.6</v>
      </c>
      <c r="BS20" s="101">
        <v>22.6</v>
      </c>
      <c r="BT20" s="101">
        <v>22.6</v>
      </c>
      <c r="BU20" s="101">
        <v>22.6</v>
      </c>
      <c r="BV20" s="101">
        <v>22.6</v>
      </c>
      <c r="BW20" s="101">
        <v>22.6</v>
      </c>
      <c r="BX20" s="101">
        <v>22.6</v>
      </c>
      <c r="BY20" s="101">
        <v>22.6</v>
      </c>
      <c r="BZ20" s="101">
        <v>22.6</v>
      </c>
      <c r="CA20" s="101">
        <v>22.6</v>
      </c>
      <c r="CB20" s="101">
        <v>22.6</v>
      </c>
      <c r="CC20" s="101">
        <v>22.6</v>
      </c>
      <c r="CD20" s="101">
        <v>22.6</v>
      </c>
      <c r="CE20" s="101">
        <v>22.6</v>
      </c>
      <c r="CF20" s="101">
        <v>22.6</v>
      </c>
      <c r="CG20" s="101">
        <v>22.6</v>
      </c>
      <c r="CH20" s="101">
        <v>22.6</v>
      </c>
      <c r="CI20" s="101">
        <v>22.6</v>
      </c>
      <c r="CJ20" s="101">
        <v>22.6</v>
      </c>
    </row>
    <row r="21" spans="1:88" s="92" customFormat="1" x14ac:dyDescent="0.25">
      <c r="A21" s="101" t="s">
        <v>161</v>
      </c>
      <c r="B21" s="101" t="s">
        <v>233</v>
      </c>
      <c r="C21" s="101" t="s">
        <v>161</v>
      </c>
      <c r="D21" s="101" t="s">
        <v>233</v>
      </c>
      <c r="E21" s="101">
        <v>0.9</v>
      </c>
      <c r="F21" s="101">
        <v>0.9</v>
      </c>
      <c r="G21" s="101">
        <v>0.9</v>
      </c>
      <c r="H21" s="101">
        <v>0.9</v>
      </c>
      <c r="I21" s="101">
        <v>0.9</v>
      </c>
      <c r="J21" s="101">
        <v>0.9</v>
      </c>
      <c r="K21" s="101">
        <v>0.9</v>
      </c>
      <c r="L21" s="101">
        <v>0.9</v>
      </c>
      <c r="M21" s="101">
        <v>0.9</v>
      </c>
      <c r="N21" s="101">
        <v>0.9</v>
      </c>
      <c r="O21" s="101">
        <v>0.9</v>
      </c>
      <c r="P21" s="101">
        <v>0.9</v>
      </c>
      <c r="Q21" s="101">
        <v>0.9</v>
      </c>
      <c r="R21" s="101">
        <v>0.9</v>
      </c>
      <c r="S21" s="101">
        <v>0.9</v>
      </c>
      <c r="T21" s="101">
        <v>0.9</v>
      </c>
      <c r="U21" s="101">
        <v>0.9</v>
      </c>
      <c r="V21" s="101">
        <v>0.9</v>
      </c>
      <c r="W21" s="101">
        <v>0.9</v>
      </c>
      <c r="X21" s="101">
        <v>0.9</v>
      </c>
      <c r="Y21" s="101">
        <v>0.9</v>
      </c>
      <c r="Z21" s="101">
        <v>0.9</v>
      </c>
      <c r="AA21" s="101">
        <v>0.9</v>
      </c>
      <c r="AB21" s="101">
        <v>0.9</v>
      </c>
      <c r="AC21" s="101">
        <v>0.9</v>
      </c>
      <c r="AD21" s="101">
        <v>0.9</v>
      </c>
      <c r="AE21" s="101">
        <v>0.9</v>
      </c>
      <c r="AF21" s="101">
        <v>0.9</v>
      </c>
      <c r="AG21" s="101">
        <v>0.9</v>
      </c>
      <c r="AH21" s="101">
        <v>0.9</v>
      </c>
      <c r="AI21" s="101">
        <v>0.9</v>
      </c>
      <c r="AJ21" s="101">
        <v>0.9</v>
      </c>
      <c r="AK21" s="101">
        <v>0.9</v>
      </c>
      <c r="AL21" s="101">
        <v>0.9</v>
      </c>
      <c r="AM21" s="101">
        <v>0.9</v>
      </c>
      <c r="AN21" s="101">
        <v>0.9</v>
      </c>
      <c r="AO21" s="101">
        <v>0.9</v>
      </c>
      <c r="AP21" s="101">
        <v>0.9</v>
      </c>
      <c r="AQ21" s="101">
        <v>0.9</v>
      </c>
      <c r="AR21" s="101">
        <v>0.9</v>
      </c>
      <c r="AS21" s="101">
        <v>0.9</v>
      </c>
      <c r="AT21" s="101">
        <v>0.9</v>
      </c>
      <c r="AU21" s="101">
        <v>0.9</v>
      </c>
      <c r="AV21" s="101">
        <v>0.9</v>
      </c>
      <c r="AW21" s="101">
        <v>0.9</v>
      </c>
      <c r="AX21" s="101">
        <v>0.9</v>
      </c>
      <c r="AY21" s="101">
        <v>0.9</v>
      </c>
      <c r="AZ21" s="101">
        <v>0.9</v>
      </c>
      <c r="BA21" s="101">
        <v>0.9</v>
      </c>
      <c r="BB21" s="101">
        <v>0.9</v>
      </c>
      <c r="BC21" s="101">
        <v>0.9</v>
      </c>
      <c r="BD21" s="101">
        <v>0.9</v>
      </c>
      <c r="BE21" s="101">
        <v>0.9</v>
      </c>
      <c r="BF21" s="101">
        <v>0.9</v>
      </c>
      <c r="BG21" s="101">
        <v>0.9</v>
      </c>
      <c r="BH21" s="101">
        <v>0.9</v>
      </c>
      <c r="BI21" s="101">
        <v>0.9</v>
      </c>
      <c r="BJ21" s="101">
        <v>0.9</v>
      </c>
      <c r="BK21" s="101">
        <v>0.9</v>
      </c>
      <c r="BL21" s="101">
        <v>0.9</v>
      </c>
      <c r="BM21" s="101">
        <v>0.9</v>
      </c>
      <c r="BN21" s="101">
        <v>0.9</v>
      </c>
      <c r="BO21" s="101">
        <v>0.9</v>
      </c>
      <c r="BP21" s="101">
        <v>0.9</v>
      </c>
      <c r="BQ21" s="101">
        <v>0.9</v>
      </c>
      <c r="BR21" s="101">
        <v>0.9</v>
      </c>
      <c r="BS21" s="101">
        <v>0.9</v>
      </c>
      <c r="BT21" s="101">
        <v>0.9</v>
      </c>
      <c r="BU21" s="101">
        <v>0.9</v>
      </c>
      <c r="BV21" s="101">
        <v>0.9</v>
      </c>
      <c r="BW21" s="101">
        <v>0.9</v>
      </c>
      <c r="BX21" s="101">
        <v>0.9</v>
      </c>
      <c r="BY21" s="101">
        <v>0.9</v>
      </c>
      <c r="BZ21" s="101">
        <v>0.9</v>
      </c>
      <c r="CA21" s="101">
        <v>0.9</v>
      </c>
      <c r="CB21" s="101">
        <v>0.9</v>
      </c>
      <c r="CC21" s="101">
        <v>0.9</v>
      </c>
      <c r="CD21" s="101">
        <v>0.9</v>
      </c>
      <c r="CE21" s="101">
        <v>0.9</v>
      </c>
      <c r="CF21" s="101">
        <v>0.9</v>
      </c>
      <c r="CG21" s="101">
        <v>0.9</v>
      </c>
      <c r="CH21" s="101">
        <v>0.9</v>
      </c>
      <c r="CI21" s="101">
        <v>0.9</v>
      </c>
      <c r="CJ21" s="101">
        <v>0.9</v>
      </c>
    </row>
    <row r="22" spans="1:88" s="92" customFormat="1" x14ac:dyDescent="0.25">
      <c r="A22" s="101" t="s">
        <v>44</v>
      </c>
      <c r="B22" s="101" t="s">
        <v>234</v>
      </c>
      <c r="C22" s="101" t="s">
        <v>44</v>
      </c>
      <c r="D22" s="101" t="s">
        <v>234</v>
      </c>
      <c r="E22" s="101">
        <v>81.3</v>
      </c>
      <c r="F22" s="101">
        <v>81.3</v>
      </c>
      <c r="G22" s="101">
        <v>81.3</v>
      </c>
      <c r="H22" s="101">
        <v>81.3</v>
      </c>
      <c r="I22" s="101">
        <v>81.3</v>
      </c>
      <c r="J22" s="101">
        <v>81.3</v>
      </c>
      <c r="K22" s="101">
        <v>81.3</v>
      </c>
      <c r="L22" s="101">
        <v>81.3</v>
      </c>
      <c r="M22" s="101">
        <v>81.3</v>
      </c>
      <c r="N22" s="101">
        <v>81.3</v>
      </c>
      <c r="O22" s="101">
        <v>81.3</v>
      </c>
      <c r="P22" s="101">
        <v>81.3</v>
      </c>
      <c r="Q22" s="101">
        <v>81.3</v>
      </c>
      <c r="R22" s="101">
        <v>81.3</v>
      </c>
      <c r="S22" s="101">
        <v>81.3</v>
      </c>
      <c r="T22" s="101">
        <v>81.3</v>
      </c>
      <c r="U22" s="101">
        <v>81.3</v>
      </c>
      <c r="V22" s="101">
        <v>81.3</v>
      </c>
      <c r="W22" s="101">
        <v>81.3</v>
      </c>
      <c r="X22" s="101">
        <v>81.3</v>
      </c>
      <c r="Y22" s="101">
        <v>81.3</v>
      </c>
      <c r="Z22" s="101">
        <v>81.3</v>
      </c>
      <c r="AA22" s="101">
        <v>81.3</v>
      </c>
      <c r="AB22" s="101">
        <v>81.3</v>
      </c>
      <c r="AC22" s="101">
        <v>81.3</v>
      </c>
      <c r="AD22" s="101">
        <v>81.3</v>
      </c>
      <c r="AE22" s="101">
        <v>81.3</v>
      </c>
      <c r="AF22" s="101">
        <v>81.3</v>
      </c>
      <c r="AG22" s="101">
        <v>81.3</v>
      </c>
      <c r="AH22" s="101">
        <v>81.3</v>
      </c>
      <c r="AI22" s="101">
        <v>81.3</v>
      </c>
      <c r="AJ22" s="101">
        <v>81.3</v>
      </c>
      <c r="AK22" s="101">
        <v>81.3</v>
      </c>
      <c r="AL22" s="101">
        <v>81.3</v>
      </c>
      <c r="AM22" s="101">
        <v>81.3</v>
      </c>
      <c r="AN22" s="101">
        <v>81.3</v>
      </c>
      <c r="AO22" s="101">
        <v>81.3</v>
      </c>
      <c r="AP22" s="101">
        <v>81.3</v>
      </c>
      <c r="AQ22" s="101">
        <v>81.3</v>
      </c>
      <c r="AR22" s="101">
        <v>81.3</v>
      </c>
      <c r="AS22" s="101">
        <v>81.3</v>
      </c>
      <c r="AT22" s="101">
        <v>81.3</v>
      </c>
      <c r="AU22" s="101">
        <v>81.3</v>
      </c>
      <c r="AV22" s="101">
        <v>81.3</v>
      </c>
      <c r="AW22" s="101">
        <v>81.3</v>
      </c>
      <c r="AX22" s="101">
        <v>81.3</v>
      </c>
      <c r="AY22" s="101">
        <v>81.3</v>
      </c>
      <c r="AZ22" s="101">
        <v>81.3</v>
      </c>
      <c r="BA22" s="101">
        <v>81.3</v>
      </c>
      <c r="BB22" s="101">
        <v>81.3</v>
      </c>
      <c r="BC22" s="101">
        <v>81.3</v>
      </c>
      <c r="BD22" s="101">
        <v>81.3</v>
      </c>
      <c r="BE22" s="101">
        <v>81.3</v>
      </c>
      <c r="BF22" s="101">
        <v>81.3</v>
      </c>
      <c r="BG22" s="101">
        <v>81.3</v>
      </c>
      <c r="BH22" s="101">
        <v>81.3</v>
      </c>
      <c r="BI22" s="101">
        <v>81.3</v>
      </c>
      <c r="BJ22" s="101">
        <v>81.3</v>
      </c>
      <c r="BK22" s="101">
        <v>81.3</v>
      </c>
      <c r="BL22" s="101">
        <v>81.3</v>
      </c>
      <c r="BM22" s="101">
        <v>81.3</v>
      </c>
      <c r="BN22" s="101">
        <v>81.3</v>
      </c>
      <c r="BO22" s="101">
        <v>81.3</v>
      </c>
      <c r="BP22" s="101">
        <v>81.3</v>
      </c>
      <c r="BQ22" s="101">
        <v>81.3</v>
      </c>
      <c r="BR22" s="101">
        <v>81.3</v>
      </c>
      <c r="BS22" s="101">
        <v>81.3</v>
      </c>
      <c r="BT22" s="101">
        <v>81.3</v>
      </c>
      <c r="BU22" s="101">
        <v>81.3</v>
      </c>
      <c r="BV22" s="101">
        <v>81.3</v>
      </c>
      <c r="BW22" s="101">
        <v>81.3</v>
      </c>
      <c r="BX22" s="101">
        <v>81.3</v>
      </c>
      <c r="BY22" s="101">
        <v>81.3</v>
      </c>
      <c r="BZ22" s="101">
        <v>81.3</v>
      </c>
      <c r="CA22" s="101">
        <v>81.3</v>
      </c>
      <c r="CB22" s="101">
        <v>81.3</v>
      </c>
      <c r="CC22" s="101">
        <v>81.3</v>
      </c>
      <c r="CD22" s="101">
        <v>81.3</v>
      </c>
      <c r="CE22" s="101">
        <v>81.3</v>
      </c>
      <c r="CF22" s="101">
        <v>81.3</v>
      </c>
      <c r="CG22" s="101">
        <v>81.3</v>
      </c>
      <c r="CH22" s="101">
        <v>81.3</v>
      </c>
      <c r="CI22" s="101">
        <v>81.3</v>
      </c>
      <c r="CJ22" s="101">
        <v>81.3</v>
      </c>
    </row>
    <row r="23" spans="1:88" s="92" customFormat="1" x14ac:dyDescent="0.25">
      <c r="A23" s="101" t="s">
        <v>0</v>
      </c>
      <c r="B23" s="101" t="s">
        <v>17</v>
      </c>
      <c r="C23" s="101" t="s">
        <v>0</v>
      </c>
      <c r="D23" s="101" t="s">
        <v>17</v>
      </c>
      <c r="E23" s="101">
        <v>55.7</v>
      </c>
      <c r="F23" s="101">
        <v>55.7</v>
      </c>
      <c r="G23" s="101">
        <v>55.7</v>
      </c>
      <c r="H23" s="101">
        <v>55.7</v>
      </c>
      <c r="I23" s="101">
        <v>55.7</v>
      </c>
      <c r="J23" s="101">
        <v>55.7</v>
      </c>
      <c r="K23" s="101">
        <v>55.7</v>
      </c>
      <c r="L23" s="101">
        <v>55.7</v>
      </c>
      <c r="M23" s="101">
        <v>55.7</v>
      </c>
      <c r="N23" s="101">
        <v>55.7</v>
      </c>
      <c r="O23" s="101">
        <v>55.7</v>
      </c>
      <c r="P23" s="101">
        <v>55.7</v>
      </c>
      <c r="Q23" s="101">
        <v>55.7</v>
      </c>
      <c r="R23" s="101">
        <v>55.7</v>
      </c>
      <c r="S23" s="101">
        <v>55.7</v>
      </c>
      <c r="T23" s="101">
        <v>55.7</v>
      </c>
      <c r="U23" s="101">
        <v>55.7</v>
      </c>
      <c r="V23" s="101">
        <v>55.7</v>
      </c>
      <c r="W23" s="101">
        <v>55.7</v>
      </c>
      <c r="X23" s="101">
        <v>55.7</v>
      </c>
      <c r="Y23" s="101">
        <v>55.7</v>
      </c>
      <c r="Z23" s="101">
        <v>55.7</v>
      </c>
      <c r="AA23" s="101">
        <v>55.7</v>
      </c>
      <c r="AB23" s="101">
        <v>55.7</v>
      </c>
      <c r="AC23" s="101">
        <v>55.7</v>
      </c>
      <c r="AD23" s="101">
        <v>55.7</v>
      </c>
      <c r="AE23" s="101">
        <v>55.7</v>
      </c>
      <c r="AF23" s="101">
        <v>55.7</v>
      </c>
      <c r="AG23" s="101">
        <v>55.7</v>
      </c>
      <c r="AH23" s="101">
        <v>55.7</v>
      </c>
      <c r="AI23" s="101">
        <v>55.7</v>
      </c>
      <c r="AJ23" s="101">
        <v>55.7</v>
      </c>
      <c r="AK23" s="101">
        <v>55.7</v>
      </c>
      <c r="AL23" s="101">
        <v>55.7</v>
      </c>
      <c r="AM23" s="101">
        <v>55.7</v>
      </c>
      <c r="AN23" s="101">
        <v>55.7</v>
      </c>
      <c r="AO23" s="101">
        <v>55.7</v>
      </c>
      <c r="AP23" s="101">
        <v>55.7</v>
      </c>
      <c r="AQ23" s="101">
        <v>55.7</v>
      </c>
      <c r="AR23" s="101">
        <v>55.7</v>
      </c>
      <c r="AS23" s="101">
        <v>55.7</v>
      </c>
      <c r="AT23" s="101">
        <v>55.7</v>
      </c>
      <c r="AU23" s="101">
        <v>55.7</v>
      </c>
      <c r="AV23" s="101">
        <v>55.7</v>
      </c>
      <c r="AW23" s="101">
        <v>55.7</v>
      </c>
      <c r="AX23" s="101">
        <v>55.7</v>
      </c>
      <c r="AY23" s="101">
        <v>55.7</v>
      </c>
      <c r="AZ23" s="101">
        <v>55.7</v>
      </c>
      <c r="BA23" s="101">
        <v>55.7</v>
      </c>
      <c r="BB23" s="101">
        <v>55.7</v>
      </c>
      <c r="BC23" s="101">
        <v>55.7</v>
      </c>
      <c r="BD23" s="101">
        <v>55.7</v>
      </c>
      <c r="BE23" s="101">
        <v>55.7</v>
      </c>
      <c r="BF23" s="101">
        <v>55.7</v>
      </c>
      <c r="BG23" s="101">
        <v>55.7</v>
      </c>
      <c r="BH23" s="101">
        <v>55.7</v>
      </c>
      <c r="BI23" s="101">
        <v>55.7</v>
      </c>
      <c r="BJ23" s="101">
        <v>55.7</v>
      </c>
      <c r="BK23" s="101">
        <v>55.7</v>
      </c>
      <c r="BL23" s="101">
        <v>55.7</v>
      </c>
      <c r="BM23" s="101">
        <v>55.7</v>
      </c>
      <c r="BN23" s="101">
        <v>55.7</v>
      </c>
      <c r="BO23" s="101">
        <v>55.7</v>
      </c>
      <c r="BP23" s="101">
        <v>55.7</v>
      </c>
      <c r="BQ23" s="101">
        <v>55.7</v>
      </c>
      <c r="BR23" s="101">
        <v>55.7</v>
      </c>
      <c r="BS23" s="101">
        <v>55.7</v>
      </c>
      <c r="BT23" s="101">
        <v>55.7</v>
      </c>
      <c r="BU23" s="101">
        <v>55.7</v>
      </c>
      <c r="BV23" s="101">
        <v>55.7</v>
      </c>
      <c r="BW23" s="101">
        <v>55.7</v>
      </c>
      <c r="BX23" s="101">
        <v>55.7</v>
      </c>
      <c r="BY23" s="101">
        <v>55.7</v>
      </c>
      <c r="BZ23" s="101">
        <v>55.7</v>
      </c>
      <c r="CA23" s="101">
        <v>55.7</v>
      </c>
      <c r="CB23" s="101">
        <v>55.7</v>
      </c>
      <c r="CC23" s="101">
        <v>55.7</v>
      </c>
      <c r="CD23" s="101">
        <v>55.7</v>
      </c>
      <c r="CE23" s="101">
        <v>55.7</v>
      </c>
      <c r="CF23" s="101">
        <v>55.7</v>
      </c>
      <c r="CG23" s="101">
        <v>55.7</v>
      </c>
      <c r="CH23" s="101">
        <v>55.7</v>
      </c>
      <c r="CI23" s="101">
        <v>55.7</v>
      </c>
      <c r="CJ23" s="101">
        <v>55.7</v>
      </c>
    </row>
    <row r="24" spans="1:88" s="92" customFormat="1" x14ac:dyDescent="0.25">
      <c r="A24" s="101" t="s">
        <v>2</v>
      </c>
      <c r="B24" s="101" t="s">
        <v>120</v>
      </c>
      <c r="C24" s="101" t="s">
        <v>2</v>
      </c>
      <c r="D24" s="101" t="s">
        <v>120</v>
      </c>
      <c r="E24" s="101">
        <v>20.7</v>
      </c>
      <c r="F24" s="101">
        <v>20.7</v>
      </c>
      <c r="G24" s="101">
        <v>20.7</v>
      </c>
      <c r="H24" s="101">
        <v>20.7</v>
      </c>
      <c r="I24" s="101">
        <v>20.7</v>
      </c>
      <c r="J24" s="101">
        <v>20.7</v>
      </c>
      <c r="K24" s="101">
        <v>20.7</v>
      </c>
      <c r="L24" s="101">
        <v>20.7</v>
      </c>
      <c r="M24" s="101">
        <v>20.7</v>
      </c>
      <c r="N24" s="101">
        <v>20.7</v>
      </c>
      <c r="O24" s="101">
        <v>20.7</v>
      </c>
      <c r="P24" s="101">
        <v>20.7</v>
      </c>
      <c r="Q24" s="101">
        <v>20.7</v>
      </c>
      <c r="R24" s="101">
        <v>20.7</v>
      </c>
      <c r="S24" s="101">
        <v>20.7</v>
      </c>
      <c r="T24" s="101">
        <v>20.7</v>
      </c>
      <c r="U24" s="101">
        <v>20.7</v>
      </c>
      <c r="V24" s="101">
        <v>20.7</v>
      </c>
      <c r="W24" s="101">
        <v>20.7</v>
      </c>
      <c r="X24" s="101">
        <v>20.7</v>
      </c>
      <c r="Y24" s="101">
        <v>20.7</v>
      </c>
      <c r="Z24" s="101">
        <v>20.7</v>
      </c>
      <c r="AA24" s="101">
        <v>20.7</v>
      </c>
      <c r="AB24" s="101">
        <v>20.7</v>
      </c>
      <c r="AC24" s="101">
        <v>20.7</v>
      </c>
      <c r="AD24" s="101">
        <v>20.7</v>
      </c>
      <c r="AE24" s="101">
        <v>20.7</v>
      </c>
      <c r="AF24" s="101">
        <v>20.7</v>
      </c>
      <c r="AG24" s="101">
        <v>20.7</v>
      </c>
      <c r="AH24" s="101">
        <v>20.7</v>
      </c>
      <c r="AI24" s="101">
        <v>20.7</v>
      </c>
      <c r="AJ24" s="101">
        <v>20.7</v>
      </c>
      <c r="AK24" s="101">
        <v>20.7</v>
      </c>
      <c r="AL24" s="101">
        <v>20.7</v>
      </c>
      <c r="AM24" s="101">
        <v>20.7</v>
      </c>
      <c r="AN24" s="101">
        <v>20.7</v>
      </c>
      <c r="AO24" s="101">
        <v>20.7</v>
      </c>
      <c r="AP24" s="101">
        <v>20.7</v>
      </c>
      <c r="AQ24" s="101">
        <v>20.7</v>
      </c>
      <c r="AR24" s="101">
        <v>20.7</v>
      </c>
      <c r="AS24" s="101">
        <v>20.7</v>
      </c>
      <c r="AT24" s="101">
        <v>20.7</v>
      </c>
      <c r="AU24" s="101">
        <v>20.7</v>
      </c>
      <c r="AV24" s="101">
        <v>20.7</v>
      </c>
      <c r="AW24" s="101">
        <v>20.7</v>
      </c>
      <c r="AX24" s="101">
        <v>20.7</v>
      </c>
      <c r="AY24" s="101">
        <v>20.7</v>
      </c>
      <c r="AZ24" s="101">
        <v>20.7</v>
      </c>
      <c r="BA24" s="101">
        <v>20.7</v>
      </c>
      <c r="BB24" s="101">
        <v>20.7</v>
      </c>
      <c r="BC24" s="101">
        <v>20.7</v>
      </c>
      <c r="BD24" s="101">
        <v>20.7</v>
      </c>
      <c r="BE24" s="101">
        <v>20.7</v>
      </c>
      <c r="BF24" s="101">
        <v>20.7</v>
      </c>
      <c r="BG24" s="101">
        <v>20.7</v>
      </c>
      <c r="BH24" s="101">
        <v>20.7</v>
      </c>
      <c r="BI24" s="101">
        <v>20.7</v>
      </c>
      <c r="BJ24" s="101">
        <v>20.7</v>
      </c>
      <c r="BK24" s="101">
        <v>20.7</v>
      </c>
      <c r="BL24" s="101">
        <v>20.7</v>
      </c>
      <c r="BM24" s="101">
        <v>20.7</v>
      </c>
      <c r="BN24" s="101">
        <v>20.7</v>
      </c>
      <c r="BO24" s="101">
        <v>20.7</v>
      </c>
      <c r="BP24" s="101">
        <v>20.7</v>
      </c>
      <c r="BQ24" s="101">
        <v>20.7</v>
      </c>
      <c r="BR24" s="101">
        <v>20.7</v>
      </c>
      <c r="BS24" s="101">
        <v>20.7</v>
      </c>
      <c r="BT24" s="101">
        <v>20.7</v>
      </c>
      <c r="BU24" s="101">
        <v>20.7</v>
      </c>
      <c r="BV24" s="101">
        <v>20.7</v>
      </c>
      <c r="BW24" s="101">
        <v>20.7</v>
      </c>
      <c r="BX24" s="101">
        <v>20.7</v>
      </c>
      <c r="BY24" s="101">
        <v>20.7</v>
      </c>
      <c r="BZ24" s="101">
        <v>20.7</v>
      </c>
      <c r="CA24" s="101">
        <v>20.7</v>
      </c>
      <c r="CB24" s="101">
        <v>20.7</v>
      </c>
      <c r="CC24" s="101">
        <v>20.7</v>
      </c>
      <c r="CD24" s="101">
        <v>20.7</v>
      </c>
      <c r="CE24" s="101">
        <v>20.7</v>
      </c>
      <c r="CF24" s="101">
        <v>20.7</v>
      </c>
      <c r="CG24" s="101">
        <v>20.7</v>
      </c>
      <c r="CH24" s="101">
        <v>20.7</v>
      </c>
      <c r="CI24" s="101">
        <v>20.7</v>
      </c>
      <c r="CJ24" s="101">
        <v>20.7</v>
      </c>
    </row>
    <row r="25" spans="1:88" s="92" customFormat="1" x14ac:dyDescent="0.25">
      <c r="A25" s="101" t="s">
        <v>202</v>
      </c>
      <c r="B25" s="101" t="s">
        <v>235</v>
      </c>
      <c r="C25" s="101" t="s">
        <v>202</v>
      </c>
      <c r="D25" s="101" t="s">
        <v>235</v>
      </c>
      <c r="E25" s="101">
        <v>21.2</v>
      </c>
      <c r="F25" s="101">
        <v>21.2</v>
      </c>
      <c r="G25" s="101">
        <v>21.2</v>
      </c>
      <c r="H25" s="101">
        <v>21.2</v>
      </c>
      <c r="I25" s="101">
        <v>21.2</v>
      </c>
      <c r="J25" s="101">
        <v>21.2</v>
      </c>
      <c r="K25" s="101">
        <v>21.2</v>
      </c>
      <c r="L25" s="101">
        <v>21.2</v>
      </c>
      <c r="M25" s="101">
        <v>21.2</v>
      </c>
      <c r="N25" s="101">
        <v>21.2</v>
      </c>
      <c r="O25" s="101">
        <v>21.2</v>
      </c>
      <c r="P25" s="101">
        <v>21.2</v>
      </c>
      <c r="Q25" s="101">
        <v>21.2</v>
      </c>
      <c r="R25" s="101">
        <v>21.2</v>
      </c>
      <c r="S25" s="101">
        <v>21.2</v>
      </c>
      <c r="T25" s="101">
        <v>21.2</v>
      </c>
      <c r="U25" s="101">
        <v>21.2</v>
      </c>
      <c r="V25" s="101">
        <v>21.2</v>
      </c>
      <c r="W25" s="101">
        <v>21.2</v>
      </c>
      <c r="X25" s="101">
        <v>21.2</v>
      </c>
      <c r="Y25" s="101">
        <v>21.2</v>
      </c>
      <c r="Z25" s="101">
        <v>21.2</v>
      </c>
      <c r="AA25" s="101">
        <v>21.2</v>
      </c>
      <c r="AB25" s="101">
        <v>21.2</v>
      </c>
      <c r="AC25" s="101">
        <v>21.2</v>
      </c>
      <c r="AD25" s="101">
        <v>21.2</v>
      </c>
      <c r="AE25" s="101">
        <v>21.2</v>
      </c>
      <c r="AF25" s="101">
        <v>21.2</v>
      </c>
      <c r="AG25" s="101">
        <v>21.2</v>
      </c>
      <c r="AH25" s="101">
        <v>21.2</v>
      </c>
      <c r="AI25" s="101">
        <v>21.2</v>
      </c>
      <c r="AJ25" s="101">
        <v>21.2</v>
      </c>
      <c r="AK25" s="101">
        <v>21.2</v>
      </c>
      <c r="AL25" s="101">
        <v>21.2</v>
      </c>
      <c r="AM25" s="101">
        <v>21.2</v>
      </c>
      <c r="AN25" s="101">
        <v>21.2</v>
      </c>
      <c r="AO25" s="101">
        <v>21.2</v>
      </c>
      <c r="AP25" s="101">
        <v>21.2</v>
      </c>
      <c r="AQ25" s="101">
        <v>21.2</v>
      </c>
      <c r="AR25" s="101">
        <v>21.2</v>
      </c>
      <c r="AS25" s="101">
        <v>21.2</v>
      </c>
      <c r="AT25" s="101">
        <v>21.2</v>
      </c>
      <c r="AU25" s="101">
        <v>21.2</v>
      </c>
      <c r="AV25" s="101">
        <v>21.2</v>
      </c>
      <c r="AW25" s="101">
        <v>21.2</v>
      </c>
      <c r="AX25" s="101">
        <v>21.2</v>
      </c>
      <c r="AY25" s="101">
        <v>21.2</v>
      </c>
      <c r="AZ25" s="101">
        <v>21.2</v>
      </c>
      <c r="BA25" s="101">
        <v>21.2</v>
      </c>
      <c r="BB25" s="101">
        <v>21.2</v>
      </c>
      <c r="BC25" s="101">
        <v>21.2</v>
      </c>
      <c r="BD25" s="101">
        <v>21.2</v>
      </c>
      <c r="BE25" s="101">
        <v>21.2</v>
      </c>
      <c r="BF25" s="101">
        <v>21.2</v>
      </c>
      <c r="BG25" s="101">
        <v>21.2</v>
      </c>
      <c r="BH25" s="101">
        <v>21.2</v>
      </c>
      <c r="BI25" s="101">
        <v>21.2</v>
      </c>
      <c r="BJ25" s="101">
        <v>21.2</v>
      </c>
      <c r="BK25" s="101">
        <v>21.2</v>
      </c>
      <c r="BL25" s="101">
        <v>21.2</v>
      </c>
      <c r="BM25" s="101">
        <v>21.2</v>
      </c>
      <c r="BN25" s="101">
        <v>21.2</v>
      </c>
      <c r="BO25" s="101">
        <v>21.2</v>
      </c>
      <c r="BP25" s="101">
        <v>21.2</v>
      </c>
      <c r="BQ25" s="101">
        <v>21.2</v>
      </c>
      <c r="BR25" s="101">
        <v>21.2</v>
      </c>
      <c r="BS25" s="101">
        <v>21.2</v>
      </c>
      <c r="BT25" s="101">
        <v>21.2</v>
      </c>
      <c r="BU25" s="101">
        <v>21.2</v>
      </c>
      <c r="BV25" s="101">
        <v>21.2</v>
      </c>
      <c r="BW25" s="101">
        <v>21.2</v>
      </c>
      <c r="BX25" s="101">
        <v>21.2</v>
      </c>
      <c r="BY25" s="101">
        <v>21.2</v>
      </c>
      <c r="BZ25" s="101">
        <v>21.2</v>
      </c>
      <c r="CA25" s="101">
        <v>21.2</v>
      </c>
      <c r="CB25" s="101">
        <v>21.2</v>
      </c>
      <c r="CC25" s="101">
        <v>21.2</v>
      </c>
      <c r="CD25" s="101">
        <v>21.2</v>
      </c>
      <c r="CE25" s="101">
        <v>21.2</v>
      </c>
      <c r="CF25" s="101">
        <v>21.2</v>
      </c>
      <c r="CG25" s="101">
        <v>21.2</v>
      </c>
      <c r="CH25" s="101">
        <v>21.2</v>
      </c>
      <c r="CI25" s="101">
        <v>21.2</v>
      </c>
      <c r="CJ25" s="101">
        <v>21.2</v>
      </c>
    </row>
    <row r="26" spans="1:88" s="92" customFormat="1" x14ac:dyDescent="0.25">
      <c r="A26" s="101" t="s">
        <v>183</v>
      </c>
      <c r="B26" s="101" t="s">
        <v>236</v>
      </c>
      <c r="C26" s="101" t="s">
        <v>183</v>
      </c>
      <c r="D26" s="101" t="s">
        <v>236</v>
      </c>
      <c r="E26" s="101">
        <v>24.9</v>
      </c>
      <c r="F26" s="101">
        <v>24.9</v>
      </c>
      <c r="G26" s="101">
        <v>24.9</v>
      </c>
      <c r="H26" s="101">
        <v>24.9</v>
      </c>
      <c r="I26" s="101">
        <v>24.9</v>
      </c>
      <c r="J26" s="101">
        <v>24.9</v>
      </c>
      <c r="K26" s="101">
        <v>24.9</v>
      </c>
      <c r="L26" s="101">
        <v>24.9</v>
      </c>
      <c r="M26" s="101">
        <v>24.9</v>
      </c>
      <c r="N26" s="101">
        <v>24.9</v>
      </c>
      <c r="O26" s="101">
        <v>24.9</v>
      </c>
      <c r="P26" s="101">
        <v>24.9</v>
      </c>
      <c r="Q26" s="101">
        <v>24.9</v>
      </c>
      <c r="R26" s="101">
        <v>24.9</v>
      </c>
      <c r="S26" s="101">
        <v>24.9</v>
      </c>
      <c r="T26" s="101">
        <v>24.9</v>
      </c>
      <c r="U26" s="101">
        <v>24.9</v>
      </c>
      <c r="V26" s="101">
        <v>24.9</v>
      </c>
      <c r="W26" s="101">
        <v>24.9</v>
      </c>
      <c r="X26" s="101">
        <v>24.9</v>
      </c>
      <c r="Y26" s="101">
        <v>24.9</v>
      </c>
      <c r="Z26" s="101">
        <v>24.9</v>
      </c>
      <c r="AA26" s="101">
        <v>24.9</v>
      </c>
      <c r="AB26" s="101">
        <v>24.9</v>
      </c>
      <c r="AC26" s="101">
        <v>24.9</v>
      </c>
      <c r="AD26" s="101">
        <v>24.9</v>
      </c>
      <c r="AE26" s="101">
        <v>24.9</v>
      </c>
      <c r="AF26" s="101">
        <v>24.9</v>
      </c>
      <c r="AG26" s="101">
        <v>24.9</v>
      </c>
      <c r="AH26" s="101">
        <v>24.9</v>
      </c>
      <c r="AI26" s="101">
        <v>24.9</v>
      </c>
      <c r="AJ26" s="101">
        <v>24.9</v>
      </c>
      <c r="AK26" s="101">
        <v>24.9</v>
      </c>
      <c r="AL26" s="101">
        <v>24.9</v>
      </c>
      <c r="AM26" s="101">
        <v>24.9</v>
      </c>
      <c r="AN26" s="101">
        <v>24.9</v>
      </c>
      <c r="AO26" s="101">
        <v>24.9</v>
      </c>
      <c r="AP26" s="101">
        <v>24.9</v>
      </c>
      <c r="AQ26" s="101">
        <v>24.9</v>
      </c>
      <c r="AR26" s="101">
        <v>24.9</v>
      </c>
      <c r="AS26" s="101">
        <v>24.9</v>
      </c>
      <c r="AT26" s="101">
        <v>24.9</v>
      </c>
      <c r="AU26" s="101">
        <v>24.9</v>
      </c>
      <c r="AV26" s="101">
        <v>24.9</v>
      </c>
      <c r="AW26" s="101">
        <v>24.9</v>
      </c>
      <c r="AX26" s="101">
        <v>24.9</v>
      </c>
      <c r="AY26" s="101">
        <v>24.9</v>
      </c>
      <c r="AZ26" s="101">
        <v>24.9</v>
      </c>
      <c r="BA26" s="101">
        <v>24.9</v>
      </c>
      <c r="BB26" s="101">
        <v>24.9</v>
      </c>
      <c r="BC26" s="101">
        <v>24.9</v>
      </c>
      <c r="BD26" s="101">
        <v>24.9</v>
      </c>
      <c r="BE26" s="101">
        <v>24.9</v>
      </c>
      <c r="BF26" s="101">
        <v>24.9</v>
      </c>
      <c r="BG26" s="101">
        <v>24.9</v>
      </c>
      <c r="BH26" s="101">
        <v>24.9</v>
      </c>
      <c r="BI26" s="101">
        <v>24.9</v>
      </c>
      <c r="BJ26" s="101">
        <v>24.9</v>
      </c>
      <c r="BK26" s="101">
        <v>24.9</v>
      </c>
      <c r="BL26" s="101">
        <v>24.9</v>
      </c>
      <c r="BM26" s="101">
        <v>24.9</v>
      </c>
      <c r="BN26" s="101">
        <v>24.9</v>
      </c>
      <c r="BO26" s="101">
        <v>24.9</v>
      </c>
      <c r="BP26" s="101">
        <v>24.9</v>
      </c>
      <c r="BQ26" s="101">
        <v>24.9</v>
      </c>
      <c r="BR26" s="101">
        <v>24.9</v>
      </c>
      <c r="BS26" s="101">
        <v>24.9</v>
      </c>
      <c r="BT26" s="101">
        <v>24.9</v>
      </c>
      <c r="BU26" s="101">
        <v>24.9</v>
      </c>
      <c r="BV26" s="101">
        <v>24.9</v>
      </c>
      <c r="BW26" s="101">
        <v>24.9</v>
      </c>
      <c r="BX26" s="101">
        <v>24.9</v>
      </c>
      <c r="BY26" s="101">
        <v>24.9</v>
      </c>
      <c r="BZ26" s="101">
        <v>24.9</v>
      </c>
      <c r="CA26" s="101">
        <v>24.9</v>
      </c>
      <c r="CB26" s="101">
        <v>24.9</v>
      </c>
      <c r="CC26" s="101">
        <v>24.9</v>
      </c>
      <c r="CD26" s="101">
        <v>24.9</v>
      </c>
      <c r="CE26" s="101">
        <v>24.9</v>
      </c>
      <c r="CF26" s="101">
        <v>24.9</v>
      </c>
      <c r="CG26" s="101">
        <v>24.9</v>
      </c>
      <c r="CH26" s="101">
        <v>24.9</v>
      </c>
      <c r="CI26" s="101">
        <v>24.9</v>
      </c>
      <c r="CJ26" s="101">
        <v>24.9</v>
      </c>
    </row>
    <row r="27" spans="1:88" s="92" customFormat="1" x14ac:dyDescent="0.25">
      <c r="A27" s="101" t="s">
        <v>3</v>
      </c>
      <c r="B27" s="101" t="s">
        <v>121</v>
      </c>
      <c r="C27" s="101" t="s">
        <v>3</v>
      </c>
      <c r="D27" s="101" t="s">
        <v>121</v>
      </c>
      <c r="E27" s="101">
        <v>43.2</v>
      </c>
      <c r="F27" s="101">
        <v>43.2</v>
      </c>
      <c r="G27" s="101">
        <v>43.2</v>
      </c>
      <c r="H27" s="101">
        <v>43.2</v>
      </c>
      <c r="I27" s="101">
        <v>43.2</v>
      </c>
      <c r="J27" s="101">
        <v>43.2</v>
      </c>
      <c r="K27" s="101">
        <v>43.2</v>
      </c>
      <c r="L27" s="101">
        <v>43.2</v>
      </c>
      <c r="M27" s="101">
        <v>43.2</v>
      </c>
      <c r="N27" s="101">
        <v>43.2</v>
      </c>
      <c r="O27" s="101">
        <v>43.2</v>
      </c>
      <c r="P27" s="101">
        <v>43.2</v>
      </c>
      <c r="Q27" s="101">
        <v>43.2</v>
      </c>
      <c r="R27" s="101">
        <v>43.2</v>
      </c>
      <c r="S27" s="101">
        <v>43.2</v>
      </c>
      <c r="T27" s="101">
        <v>43.2</v>
      </c>
      <c r="U27" s="101">
        <v>43.2</v>
      </c>
      <c r="V27" s="101">
        <v>43.2</v>
      </c>
      <c r="W27" s="101">
        <v>43.2</v>
      </c>
      <c r="X27" s="101">
        <v>43.2</v>
      </c>
      <c r="Y27" s="101">
        <v>43.2</v>
      </c>
      <c r="Z27" s="101">
        <v>43.2</v>
      </c>
      <c r="AA27" s="101">
        <v>43.2</v>
      </c>
      <c r="AB27" s="101">
        <v>43.2</v>
      </c>
      <c r="AC27" s="101">
        <v>43.2</v>
      </c>
      <c r="AD27" s="101">
        <v>43.2</v>
      </c>
      <c r="AE27" s="101">
        <v>43.2</v>
      </c>
      <c r="AF27" s="101">
        <v>43.2</v>
      </c>
      <c r="AG27" s="101">
        <v>43.2</v>
      </c>
      <c r="AH27" s="101">
        <v>43.2</v>
      </c>
      <c r="AI27" s="101">
        <v>43.2</v>
      </c>
      <c r="AJ27" s="101">
        <v>43.2</v>
      </c>
      <c r="AK27" s="101">
        <v>43.2</v>
      </c>
      <c r="AL27" s="101">
        <v>43.2</v>
      </c>
      <c r="AM27" s="101">
        <v>43.2</v>
      </c>
      <c r="AN27" s="101">
        <v>43.2</v>
      </c>
      <c r="AO27" s="101">
        <v>43.2</v>
      </c>
      <c r="AP27" s="101">
        <v>43.2</v>
      </c>
      <c r="AQ27" s="101">
        <v>43.2</v>
      </c>
      <c r="AR27" s="101">
        <v>43.2</v>
      </c>
      <c r="AS27" s="101">
        <v>43.2</v>
      </c>
      <c r="AT27" s="101">
        <v>43.2</v>
      </c>
      <c r="AU27" s="101">
        <v>43.2</v>
      </c>
      <c r="AV27" s="101">
        <v>43.2</v>
      </c>
      <c r="AW27" s="101">
        <v>43.2</v>
      </c>
      <c r="AX27" s="101">
        <v>43.2</v>
      </c>
      <c r="AY27" s="101">
        <v>43.2</v>
      </c>
      <c r="AZ27" s="101">
        <v>43.2</v>
      </c>
      <c r="BA27" s="101">
        <v>43.2</v>
      </c>
      <c r="BB27" s="101">
        <v>43.2</v>
      </c>
      <c r="BC27" s="101">
        <v>43.2</v>
      </c>
      <c r="BD27" s="101">
        <v>43.2</v>
      </c>
      <c r="BE27" s="101">
        <v>43.2</v>
      </c>
      <c r="BF27" s="101">
        <v>43.2</v>
      </c>
      <c r="BG27" s="101">
        <v>43.2</v>
      </c>
      <c r="BH27" s="101">
        <v>43.2</v>
      </c>
      <c r="BI27" s="101">
        <v>43.2</v>
      </c>
      <c r="BJ27" s="101">
        <v>43.2</v>
      </c>
      <c r="BK27" s="101">
        <v>43.2</v>
      </c>
      <c r="BL27" s="101">
        <v>43.2</v>
      </c>
      <c r="BM27" s="101">
        <v>43.2</v>
      </c>
      <c r="BN27" s="101">
        <v>43.2</v>
      </c>
      <c r="BO27" s="101">
        <v>43.2</v>
      </c>
      <c r="BP27" s="101">
        <v>43.2</v>
      </c>
      <c r="BQ27" s="101">
        <v>43.2</v>
      </c>
      <c r="BR27" s="101">
        <v>43.2</v>
      </c>
      <c r="BS27" s="101">
        <v>43.2</v>
      </c>
      <c r="BT27" s="101">
        <v>43.2</v>
      </c>
      <c r="BU27" s="101">
        <v>43.2</v>
      </c>
      <c r="BV27" s="101">
        <v>43.2</v>
      </c>
      <c r="BW27" s="101">
        <v>43.2</v>
      </c>
      <c r="BX27" s="101">
        <v>43.2</v>
      </c>
      <c r="BY27" s="101">
        <v>43.2</v>
      </c>
      <c r="BZ27" s="101">
        <v>43.2</v>
      </c>
      <c r="CA27" s="101">
        <v>43.2</v>
      </c>
      <c r="CB27" s="101">
        <v>43.2</v>
      </c>
      <c r="CC27" s="101">
        <v>43.2</v>
      </c>
      <c r="CD27" s="101">
        <v>43.2</v>
      </c>
      <c r="CE27" s="101">
        <v>43.2</v>
      </c>
      <c r="CF27" s="101">
        <v>43.2</v>
      </c>
      <c r="CG27" s="101">
        <v>43.2</v>
      </c>
      <c r="CH27" s="101">
        <v>43.2</v>
      </c>
      <c r="CI27" s="101">
        <v>43.2</v>
      </c>
      <c r="CJ27" s="101">
        <v>43.2</v>
      </c>
    </row>
    <row r="28" spans="1:88" s="92" customFormat="1" x14ac:dyDescent="0.25">
      <c r="A28" s="101" t="s">
        <v>205</v>
      </c>
      <c r="B28" s="101" t="s">
        <v>237</v>
      </c>
      <c r="C28" s="101" t="s">
        <v>205</v>
      </c>
      <c r="D28" s="101" t="s">
        <v>237</v>
      </c>
      <c r="E28" s="101">
        <v>70.599999999999994</v>
      </c>
      <c r="F28" s="101">
        <v>70.599999999999994</v>
      </c>
      <c r="G28" s="101">
        <v>70.599999999999994</v>
      </c>
      <c r="H28" s="101">
        <v>70.599999999999994</v>
      </c>
      <c r="I28" s="101">
        <v>70.599999999999994</v>
      </c>
      <c r="J28" s="101">
        <v>70.599999999999994</v>
      </c>
      <c r="K28" s="101">
        <v>70.599999999999994</v>
      </c>
      <c r="L28" s="101">
        <v>70.599999999999994</v>
      </c>
      <c r="M28" s="101">
        <v>70.599999999999994</v>
      </c>
      <c r="N28" s="101">
        <v>70.599999999999994</v>
      </c>
      <c r="O28" s="101">
        <v>70.599999999999994</v>
      </c>
      <c r="P28" s="101">
        <v>70.599999999999994</v>
      </c>
      <c r="Q28" s="101">
        <v>70.599999999999994</v>
      </c>
      <c r="R28" s="101">
        <v>70.599999999999994</v>
      </c>
      <c r="S28" s="101">
        <v>70.599999999999994</v>
      </c>
      <c r="T28" s="101">
        <v>70.599999999999994</v>
      </c>
      <c r="U28" s="101">
        <v>70.599999999999994</v>
      </c>
      <c r="V28" s="101">
        <v>70.599999999999994</v>
      </c>
      <c r="W28" s="101">
        <v>70.599999999999994</v>
      </c>
      <c r="X28" s="101">
        <v>70.599999999999994</v>
      </c>
      <c r="Y28" s="101">
        <v>70.599999999999994</v>
      </c>
      <c r="Z28" s="101">
        <v>70.599999999999994</v>
      </c>
      <c r="AA28" s="101">
        <v>70.599999999999994</v>
      </c>
      <c r="AB28" s="101">
        <v>70.599999999999994</v>
      </c>
      <c r="AC28" s="101">
        <v>70.599999999999994</v>
      </c>
      <c r="AD28" s="101">
        <v>70.599999999999994</v>
      </c>
      <c r="AE28" s="101">
        <v>70.599999999999994</v>
      </c>
      <c r="AF28" s="101">
        <v>70.599999999999994</v>
      </c>
      <c r="AG28" s="101">
        <v>70.599999999999994</v>
      </c>
      <c r="AH28" s="101">
        <v>70.599999999999994</v>
      </c>
      <c r="AI28" s="101">
        <v>70.599999999999994</v>
      </c>
      <c r="AJ28" s="101">
        <v>70.599999999999994</v>
      </c>
      <c r="AK28" s="101">
        <v>70.599999999999994</v>
      </c>
      <c r="AL28" s="101">
        <v>70.599999999999994</v>
      </c>
      <c r="AM28" s="101">
        <v>70.599999999999994</v>
      </c>
      <c r="AN28" s="101">
        <v>70.599999999999994</v>
      </c>
      <c r="AO28" s="101">
        <v>70.599999999999994</v>
      </c>
      <c r="AP28" s="101">
        <v>70.599999999999994</v>
      </c>
      <c r="AQ28" s="101">
        <v>70.599999999999994</v>
      </c>
      <c r="AR28" s="101">
        <v>70.599999999999994</v>
      </c>
      <c r="AS28" s="101">
        <v>70.599999999999994</v>
      </c>
      <c r="AT28" s="101">
        <v>70.599999999999994</v>
      </c>
      <c r="AU28" s="101">
        <v>70.599999999999994</v>
      </c>
      <c r="AV28" s="101">
        <v>70.599999999999994</v>
      </c>
      <c r="AW28" s="101">
        <v>70.599999999999994</v>
      </c>
      <c r="AX28" s="101">
        <v>70.599999999999994</v>
      </c>
      <c r="AY28" s="101">
        <v>70.599999999999994</v>
      </c>
      <c r="AZ28" s="101">
        <v>70.599999999999994</v>
      </c>
      <c r="BA28" s="101">
        <v>70.599999999999994</v>
      </c>
      <c r="BB28" s="101">
        <v>70.599999999999994</v>
      </c>
      <c r="BC28" s="101">
        <v>70.599999999999994</v>
      </c>
      <c r="BD28" s="101">
        <v>70.599999999999994</v>
      </c>
      <c r="BE28" s="101">
        <v>70.599999999999994</v>
      </c>
      <c r="BF28" s="101">
        <v>70.599999999999994</v>
      </c>
      <c r="BG28" s="101">
        <v>70.599999999999994</v>
      </c>
      <c r="BH28" s="101">
        <v>70.599999999999994</v>
      </c>
      <c r="BI28" s="101">
        <v>70.599999999999994</v>
      </c>
      <c r="BJ28" s="101">
        <v>70.599999999999994</v>
      </c>
      <c r="BK28" s="101">
        <v>70.599999999999994</v>
      </c>
      <c r="BL28" s="101">
        <v>70.599999999999994</v>
      </c>
      <c r="BM28" s="101">
        <v>70.599999999999994</v>
      </c>
      <c r="BN28" s="101">
        <v>70.599999999999994</v>
      </c>
      <c r="BO28" s="101">
        <v>70.599999999999994</v>
      </c>
      <c r="BP28" s="101">
        <v>70.599999999999994</v>
      </c>
      <c r="BQ28" s="101">
        <v>70.599999999999994</v>
      </c>
      <c r="BR28" s="101">
        <v>70.599999999999994</v>
      </c>
      <c r="BS28" s="101">
        <v>70.599999999999994</v>
      </c>
      <c r="BT28" s="101">
        <v>70.599999999999994</v>
      </c>
      <c r="BU28" s="101">
        <v>70.599999999999994</v>
      </c>
      <c r="BV28" s="101">
        <v>70.599999999999994</v>
      </c>
      <c r="BW28" s="101">
        <v>70.599999999999994</v>
      </c>
      <c r="BX28" s="101">
        <v>70.599999999999994</v>
      </c>
      <c r="BY28" s="101">
        <v>70.599999999999994</v>
      </c>
      <c r="BZ28" s="101">
        <v>70.599999999999994</v>
      </c>
      <c r="CA28" s="101">
        <v>70.599999999999994</v>
      </c>
      <c r="CB28" s="101">
        <v>70.599999999999994</v>
      </c>
      <c r="CC28" s="101">
        <v>70.599999999999994</v>
      </c>
      <c r="CD28" s="101">
        <v>70.599999999999994</v>
      </c>
      <c r="CE28" s="101">
        <v>70.599999999999994</v>
      </c>
      <c r="CF28" s="101">
        <v>70.599999999999994</v>
      </c>
      <c r="CG28" s="101">
        <v>70.599999999999994</v>
      </c>
      <c r="CH28" s="101">
        <v>70.599999999999994</v>
      </c>
      <c r="CI28" s="101">
        <v>70.599999999999994</v>
      </c>
      <c r="CJ28" s="101">
        <v>70.599999999999994</v>
      </c>
    </row>
    <row r="29" spans="1:88" s="92" customFormat="1" x14ac:dyDescent="0.25">
      <c r="A29" s="101" t="s">
        <v>201</v>
      </c>
      <c r="B29" s="101" t="s">
        <v>238</v>
      </c>
      <c r="C29" s="101" t="s">
        <v>201</v>
      </c>
      <c r="D29" s="101" t="s">
        <v>238</v>
      </c>
      <c r="E29" s="101">
        <v>40.799999999999997</v>
      </c>
      <c r="F29" s="101">
        <v>40.799999999999997</v>
      </c>
      <c r="G29" s="101">
        <v>40.799999999999997</v>
      </c>
      <c r="H29" s="101">
        <v>40.799999999999997</v>
      </c>
      <c r="I29" s="101">
        <v>40.799999999999997</v>
      </c>
      <c r="J29" s="101">
        <v>40.799999999999997</v>
      </c>
      <c r="K29" s="101">
        <v>40.799999999999997</v>
      </c>
      <c r="L29" s="101">
        <v>40.799999999999997</v>
      </c>
      <c r="M29" s="101">
        <v>40.799999999999997</v>
      </c>
      <c r="N29" s="101">
        <v>40.799999999999997</v>
      </c>
      <c r="O29" s="101">
        <v>40.799999999999997</v>
      </c>
      <c r="P29" s="101">
        <v>40.799999999999997</v>
      </c>
      <c r="Q29" s="101">
        <v>40.799999999999997</v>
      </c>
      <c r="R29" s="101">
        <v>40.799999999999997</v>
      </c>
      <c r="S29" s="101">
        <v>40.799999999999997</v>
      </c>
      <c r="T29" s="101">
        <v>40.799999999999997</v>
      </c>
      <c r="U29" s="101">
        <v>40.799999999999997</v>
      </c>
      <c r="V29" s="101">
        <v>40.799999999999997</v>
      </c>
      <c r="W29" s="101">
        <v>40.799999999999997</v>
      </c>
      <c r="X29" s="101">
        <v>40.799999999999997</v>
      </c>
      <c r="Y29" s="101">
        <v>40.799999999999997</v>
      </c>
      <c r="Z29" s="101">
        <v>40.799999999999997</v>
      </c>
      <c r="AA29" s="101">
        <v>40.799999999999997</v>
      </c>
      <c r="AB29" s="101">
        <v>40.799999999999997</v>
      </c>
      <c r="AC29" s="101">
        <v>40.799999999999997</v>
      </c>
      <c r="AD29" s="101">
        <v>40.799999999999997</v>
      </c>
      <c r="AE29" s="101">
        <v>40.799999999999997</v>
      </c>
      <c r="AF29" s="101">
        <v>40.799999999999997</v>
      </c>
      <c r="AG29" s="101">
        <v>40.799999999999997</v>
      </c>
      <c r="AH29" s="101">
        <v>40.799999999999997</v>
      </c>
      <c r="AI29" s="101">
        <v>40.799999999999997</v>
      </c>
      <c r="AJ29" s="101">
        <v>40.799999999999997</v>
      </c>
      <c r="AK29" s="101">
        <v>40.799999999999997</v>
      </c>
      <c r="AL29" s="101">
        <v>40.799999999999997</v>
      </c>
      <c r="AM29" s="101">
        <v>40.799999999999997</v>
      </c>
      <c r="AN29" s="101">
        <v>40.799999999999997</v>
      </c>
      <c r="AO29" s="101">
        <v>40.799999999999997</v>
      </c>
      <c r="AP29" s="101">
        <v>40.799999999999997</v>
      </c>
      <c r="AQ29" s="101">
        <v>40.799999999999997</v>
      </c>
      <c r="AR29" s="101">
        <v>40.799999999999997</v>
      </c>
      <c r="AS29" s="101">
        <v>40.799999999999997</v>
      </c>
      <c r="AT29" s="101">
        <v>40.799999999999997</v>
      </c>
      <c r="AU29" s="101">
        <v>40.799999999999997</v>
      </c>
      <c r="AV29" s="101">
        <v>40.799999999999997</v>
      </c>
      <c r="AW29" s="101">
        <v>40.799999999999997</v>
      </c>
      <c r="AX29" s="101">
        <v>40.799999999999997</v>
      </c>
      <c r="AY29" s="101">
        <v>40.799999999999997</v>
      </c>
      <c r="AZ29" s="101">
        <v>40.799999999999997</v>
      </c>
      <c r="BA29" s="101">
        <v>40.799999999999997</v>
      </c>
      <c r="BB29" s="101">
        <v>40.799999999999997</v>
      </c>
      <c r="BC29" s="101">
        <v>40.799999999999997</v>
      </c>
      <c r="BD29" s="101">
        <v>40.799999999999997</v>
      </c>
      <c r="BE29" s="101">
        <v>40.799999999999997</v>
      </c>
      <c r="BF29" s="101">
        <v>40.799999999999997</v>
      </c>
      <c r="BG29" s="101">
        <v>40.799999999999997</v>
      </c>
      <c r="BH29" s="101">
        <v>40.799999999999997</v>
      </c>
      <c r="BI29" s="101">
        <v>40.799999999999997</v>
      </c>
      <c r="BJ29" s="101">
        <v>40.799999999999997</v>
      </c>
      <c r="BK29" s="101">
        <v>40.799999999999997</v>
      </c>
      <c r="BL29" s="101">
        <v>40.799999999999997</v>
      </c>
      <c r="BM29" s="101">
        <v>40.799999999999997</v>
      </c>
      <c r="BN29" s="101">
        <v>40.799999999999997</v>
      </c>
      <c r="BO29" s="101">
        <v>40.799999999999997</v>
      </c>
      <c r="BP29" s="101">
        <v>40.799999999999997</v>
      </c>
      <c r="BQ29" s="101">
        <v>40.799999999999997</v>
      </c>
      <c r="BR29" s="101">
        <v>40.799999999999997</v>
      </c>
      <c r="BS29" s="101">
        <v>40.799999999999997</v>
      </c>
      <c r="BT29" s="101">
        <v>40.799999999999997</v>
      </c>
      <c r="BU29" s="101">
        <v>40.799999999999997</v>
      </c>
      <c r="BV29" s="101">
        <v>40.799999999999997</v>
      </c>
      <c r="BW29" s="101">
        <v>40.799999999999997</v>
      </c>
      <c r="BX29" s="101">
        <v>40.799999999999997</v>
      </c>
      <c r="BY29" s="101">
        <v>40.799999999999997</v>
      </c>
      <c r="BZ29" s="101">
        <v>40.799999999999997</v>
      </c>
      <c r="CA29" s="101">
        <v>40.799999999999997</v>
      </c>
      <c r="CB29" s="101">
        <v>40.799999999999997</v>
      </c>
      <c r="CC29" s="101">
        <v>40.799999999999997</v>
      </c>
      <c r="CD29" s="101">
        <v>40.799999999999997</v>
      </c>
      <c r="CE29" s="101">
        <v>40.799999999999997</v>
      </c>
      <c r="CF29" s="101">
        <v>40.799999999999997</v>
      </c>
      <c r="CG29" s="101">
        <v>40.799999999999997</v>
      </c>
      <c r="CH29" s="101">
        <v>40.799999999999997</v>
      </c>
      <c r="CI29" s="101">
        <v>40.799999999999997</v>
      </c>
      <c r="CJ29" s="101">
        <v>40.799999999999997</v>
      </c>
    </row>
    <row r="30" spans="1:88" s="92" customFormat="1" x14ac:dyDescent="0.25">
      <c r="A30" s="101" t="s">
        <v>207</v>
      </c>
      <c r="B30" s="101" t="s">
        <v>239</v>
      </c>
      <c r="C30" s="101" t="s">
        <v>207</v>
      </c>
      <c r="D30" s="101" t="s">
        <v>239</v>
      </c>
      <c r="E30" s="101">
        <v>33.6</v>
      </c>
      <c r="F30" s="101">
        <v>33.6</v>
      </c>
      <c r="G30" s="101">
        <v>33.6</v>
      </c>
      <c r="H30" s="101">
        <v>33.6</v>
      </c>
      <c r="I30" s="101">
        <v>33.6</v>
      </c>
      <c r="J30" s="101">
        <v>33.6</v>
      </c>
      <c r="K30" s="101">
        <v>33.6</v>
      </c>
      <c r="L30" s="101">
        <v>33.6</v>
      </c>
      <c r="M30" s="101">
        <v>33.6</v>
      </c>
      <c r="N30" s="101">
        <v>33.6</v>
      </c>
      <c r="O30" s="101">
        <v>33.6</v>
      </c>
      <c r="P30" s="101">
        <v>33.6</v>
      </c>
      <c r="Q30" s="101">
        <v>33.6</v>
      </c>
      <c r="R30" s="101">
        <v>33.6</v>
      </c>
      <c r="S30" s="101">
        <v>33.6</v>
      </c>
      <c r="T30" s="101">
        <v>33.6</v>
      </c>
      <c r="U30" s="101">
        <v>33.6</v>
      </c>
      <c r="V30" s="101">
        <v>33.6</v>
      </c>
      <c r="W30" s="101">
        <v>33.6</v>
      </c>
      <c r="X30" s="101">
        <v>33.6</v>
      </c>
      <c r="Y30" s="101">
        <v>33.6</v>
      </c>
      <c r="Z30" s="101">
        <v>33.6</v>
      </c>
      <c r="AA30" s="101">
        <v>33.6</v>
      </c>
      <c r="AB30" s="101">
        <v>33.6</v>
      </c>
      <c r="AC30" s="101">
        <v>33.6</v>
      </c>
      <c r="AD30" s="101">
        <v>33.6</v>
      </c>
      <c r="AE30" s="101">
        <v>33.6</v>
      </c>
      <c r="AF30" s="101">
        <v>33.6</v>
      </c>
      <c r="AG30" s="101">
        <v>33.6</v>
      </c>
      <c r="AH30" s="101">
        <v>33.6</v>
      </c>
      <c r="AI30" s="101">
        <v>33.6</v>
      </c>
      <c r="AJ30" s="101">
        <v>33.6</v>
      </c>
      <c r="AK30" s="101">
        <v>33.6</v>
      </c>
      <c r="AL30" s="101">
        <v>33.6</v>
      </c>
      <c r="AM30" s="101">
        <v>33.6</v>
      </c>
      <c r="AN30" s="101">
        <v>33.6</v>
      </c>
      <c r="AO30" s="101">
        <v>33.6</v>
      </c>
      <c r="AP30" s="101">
        <v>33.6</v>
      </c>
      <c r="AQ30" s="101">
        <v>33.6</v>
      </c>
      <c r="AR30" s="101">
        <v>33.6</v>
      </c>
      <c r="AS30" s="101">
        <v>33.6</v>
      </c>
      <c r="AT30" s="101">
        <v>33.6</v>
      </c>
      <c r="AU30" s="101">
        <v>33.6</v>
      </c>
      <c r="AV30" s="101">
        <v>33.6</v>
      </c>
      <c r="AW30" s="101">
        <v>33.6</v>
      </c>
      <c r="AX30" s="101">
        <v>33.6</v>
      </c>
      <c r="AY30" s="101">
        <v>33.6</v>
      </c>
      <c r="AZ30" s="101">
        <v>33.6</v>
      </c>
      <c r="BA30" s="101">
        <v>33.6</v>
      </c>
      <c r="BB30" s="101">
        <v>33.6</v>
      </c>
      <c r="BC30" s="101">
        <v>33.6</v>
      </c>
      <c r="BD30" s="101">
        <v>33.6</v>
      </c>
      <c r="BE30" s="101">
        <v>33.6</v>
      </c>
      <c r="BF30" s="101">
        <v>33.6</v>
      </c>
      <c r="BG30" s="101">
        <v>33.6</v>
      </c>
      <c r="BH30" s="101">
        <v>33.6</v>
      </c>
      <c r="BI30" s="101">
        <v>33.6</v>
      </c>
      <c r="BJ30" s="101">
        <v>33.6</v>
      </c>
      <c r="BK30" s="101">
        <v>33.6</v>
      </c>
      <c r="BL30" s="101">
        <v>33.6</v>
      </c>
      <c r="BM30" s="101">
        <v>33.6</v>
      </c>
      <c r="BN30" s="101">
        <v>33.6</v>
      </c>
      <c r="BO30" s="101">
        <v>33.6</v>
      </c>
      <c r="BP30" s="101">
        <v>33.6</v>
      </c>
      <c r="BQ30" s="101">
        <v>33.6</v>
      </c>
      <c r="BR30" s="101">
        <v>33.6</v>
      </c>
      <c r="BS30" s="101">
        <v>33.6</v>
      </c>
      <c r="BT30" s="101">
        <v>33.6</v>
      </c>
      <c r="BU30" s="101">
        <v>33.6</v>
      </c>
      <c r="BV30" s="101">
        <v>33.6</v>
      </c>
      <c r="BW30" s="101">
        <v>33.6</v>
      </c>
      <c r="BX30" s="101">
        <v>33.6</v>
      </c>
      <c r="BY30" s="101">
        <v>33.6</v>
      </c>
      <c r="BZ30" s="101">
        <v>33.6</v>
      </c>
      <c r="CA30" s="101">
        <v>33.6</v>
      </c>
      <c r="CB30" s="101">
        <v>33.6</v>
      </c>
      <c r="CC30" s="101">
        <v>33.6</v>
      </c>
      <c r="CD30" s="101">
        <v>33.6</v>
      </c>
      <c r="CE30" s="101">
        <v>33.6</v>
      </c>
      <c r="CF30" s="101">
        <v>33.6</v>
      </c>
      <c r="CG30" s="101">
        <v>33.6</v>
      </c>
      <c r="CH30" s="101">
        <v>33.6</v>
      </c>
      <c r="CI30" s="101">
        <v>33.6</v>
      </c>
      <c r="CJ30" s="101">
        <v>33.6</v>
      </c>
    </row>
    <row r="31" spans="1:88" s="92" customFormat="1" x14ac:dyDescent="0.25">
      <c r="A31" s="101" t="s">
        <v>50</v>
      </c>
      <c r="B31" s="101" t="s">
        <v>240</v>
      </c>
      <c r="C31" s="101" t="s">
        <v>50</v>
      </c>
      <c r="D31" s="101" t="s">
        <v>240</v>
      </c>
      <c r="E31" s="101">
        <v>21.4</v>
      </c>
      <c r="F31" s="101">
        <v>21.4</v>
      </c>
      <c r="G31" s="101">
        <v>21.4</v>
      </c>
      <c r="H31" s="101">
        <v>21.4</v>
      </c>
      <c r="I31" s="101">
        <v>21.4</v>
      </c>
      <c r="J31" s="101">
        <v>21.4</v>
      </c>
      <c r="K31" s="101">
        <v>21.4</v>
      </c>
      <c r="L31" s="101">
        <v>21.4</v>
      </c>
      <c r="M31" s="101">
        <v>21.4</v>
      </c>
      <c r="N31" s="101">
        <v>21.4</v>
      </c>
      <c r="O31" s="101">
        <v>21.4</v>
      </c>
      <c r="P31" s="101">
        <v>21.4</v>
      </c>
      <c r="Q31" s="101">
        <v>21.4</v>
      </c>
      <c r="R31" s="101">
        <v>21.4</v>
      </c>
      <c r="S31" s="101">
        <v>21.4</v>
      </c>
      <c r="T31" s="101">
        <v>21.4</v>
      </c>
      <c r="U31" s="101">
        <v>21.4</v>
      </c>
      <c r="V31" s="101">
        <v>21.4</v>
      </c>
      <c r="W31" s="101">
        <v>21.4</v>
      </c>
      <c r="X31" s="101">
        <v>21.4</v>
      </c>
      <c r="Y31" s="101">
        <v>21.4</v>
      </c>
      <c r="Z31" s="101">
        <v>21.4</v>
      </c>
      <c r="AA31" s="101">
        <v>21.4</v>
      </c>
      <c r="AB31" s="101">
        <v>21.4</v>
      </c>
      <c r="AC31" s="101">
        <v>21.4</v>
      </c>
      <c r="AD31" s="101">
        <v>21.4</v>
      </c>
      <c r="AE31" s="101">
        <v>21.4</v>
      </c>
      <c r="AF31" s="101">
        <v>21.4</v>
      </c>
      <c r="AG31" s="101">
        <v>21.4</v>
      </c>
      <c r="AH31" s="101">
        <v>21.4</v>
      </c>
      <c r="AI31" s="101">
        <v>21.4</v>
      </c>
      <c r="AJ31" s="101">
        <v>21.4</v>
      </c>
      <c r="AK31" s="101">
        <v>21.4</v>
      </c>
      <c r="AL31" s="101">
        <v>21.4</v>
      </c>
      <c r="AM31" s="101">
        <v>21.4</v>
      </c>
      <c r="AN31" s="101">
        <v>21.4</v>
      </c>
      <c r="AO31" s="101">
        <v>21.4</v>
      </c>
      <c r="AP31" s="101">
        <v>21.4</v>
      </c>
      <c r="AQ31" s="101">
        <v>21.4</v>
      </c>
      <c r="AR31" s="101">
        <v>21.4</v>
      </c>
      <c r="AS31" s="101">
        <v>21.4</v>
      </c>
      <c r="AT31" s="101">
        <v>21.4</v>
      </c>
      <c r="AU31" s="101">
        <v>21.4</v>
      </c>
      <c r="AV31" s="101">
        <v>21.4</v>
      </c>
      <c r="AW31" s="101">
        <v>21.4</v>
      </c>
      <c r="AX31" s="101">
        <v>21.4</v>
      </c>
      <c r="AY31" s="101">
        <v>21.4</v>
      </c>
      <c r="AZ31" s="101">
        <v>21.4</v>
      </c>
      <c r="BA31" s="101">
        <v>21.4</v>
      </c>
      <c r="BB31" s="101">
        <v>21.4</v>
      </c>
      <c r="BC31" s="101">
        <v>21.4</v>
      </c>
      <c r="BD31" s="101">
        <v>21.4</v>
      </c>
      <c r="BE31" s="101">
        <v>21.4</v>
      </c>
      <c r="BF31" s="101">
        <v>21.4</v>
      </c>
      <c r="BG31" s="101">
        <v>21.4</v>
      </c>
      <c r="BH31" s="101">
        <v>21.4</v>
      </c>
      <c r="BI31" s="101">
        <v>21.4</v>
      </c>
      <c r="BJ31" s="101">
        <v>21.4</v>
      </c>
      <c r="BK31" s="101">
        <v>21.4</v>
      </c>
      <c r="BL31" s="101">
        <v>21.4</v>
      </c>
      <c r="BM31" s="101">
        <v>21.4</v>
      </c>
      <c r="BN31" s="101">
        <v>21.4</v>
      </c>
      <c r="BO31" s="101">
        <v>21.4</v>
      </c>
      <c r="BP31" s="101">
        <v>21.4</v>
      </c>
      <c r="BQ31" s="101">
        <v>21.4</v>
      </c>
      <c r="BR31" s="101">
        <v>21.4</v>
      </c>
      <c r="BS31" s="101">
        <v>21.4</v>
      </c>
      <c r="BT31" s="101">
        <v>21.4</v>
      </c>
      <c r="BU31" s="101">
        <v>21.4</v>
      </c>
      <c r="BV31" s="101">
        <v>21.4</v>
      </c>
      <c r="BW31" s="101">
        <v>21.4</v>
      </c>
      <c r="BX31" s="101">
        <v>21.4</v>
      </c>
      <c r="BY31" s="101">
        <v>21.4</v>
      </c>
      <c r="BZ31" s="101">
        <v>21.4</v>
      </c>
      <c r="CA31" s="101">
        <v>21.4</v>
      </c>
      <c r="CB31" s="101">
        <v>21.4</v>
      </c>
      <c r="CC31" s="101">
        <v>21.4</v>
      </c>
      <c r="CD31" s="101">
        <v>21.4</v>
      </c>
      <c r="CE31" s="101">
        <v>21.4</v>
      </c>
      <c r="CF31" s="101">
        <v>21.4</v>
      </c>
      <c r="CG31" s="101">
        <v>21.4</v>
      </c>
      <c r="CH31" s="101">
        <v>21.4</v>
      </c>
      <c r="CI31" s="101">
        <v>21.4</v>
      </c>
      <c r="CJ31" s="101">
        <v>21.4</v>
      </c>
    </row>
    <row r="32" spans="1:88" s="92" customFormat="1" x14ac:dyDescent="0.25">
      <c r="A32" s="101" t="s">
        <v>152</v>
      </c>
      <c r="B32" s="101" t="s">
        <v>241</v>
      </c>
      <c r="C32" s="101" t="s">
        <v>152</v>
      </c>
      <c r="D32" s="101" t="s">
        <v>241</v>
      </c>
      <c r="E32" s="101">
        <v>59.1</v>
      </c>
      <c r="F32" s="101">
        <v>59.1</v>
      </c>
      <c r="G32" s="101">
        <v>59.1</v>
      </c>
      <c r="H32" s="101">
        <v>59.1</v>
      </c>
      <c r="I32" s="101">
        <v>59.1</v>
      </c>
      <c r="J32" s="101">
        <v>59.1</v>
      </c>
      <c r="K32" s="101">
        <v>59.1</v>
      </c>
      <c r="L32" s="101">
        <v>59.1</v>
      </c>
      <c r="M32" s="101">
        <v>59.1</v>
      </c>
      <c r="N32" s="101">
        <v>59.1</v>
      </c>
      <c r="O32" s="101">
        <v>59.1</v>
      </c>
      <c r="P32" s="101">
        <v>59.1</v>
      </c>
      <c r="Q32" s="101">
        <v>59.1</v>
      </c>
      <c r="R32" s="101">
        <v>59.1</v>
      </c>
      <c r="S32" s="101">
        <v>59.1</v>
      </c>
      <c r="T32" s="101">
        <v>59.1</v>
      </c>
      <c r="U32" s="101">
        <v>59.1</v>
      </c>
      <c r="V32" s="101">
        <v>59.1</v>
      </c>
      <c r="W32" s="101">
        <v>59.1</v>
      </c>
      <c r="X32" s="101">
        <v>59.1</v>
      </c>
      <c r="Y32" s="101">
        <v>59.1</v>
      </c>
      <c r="Z32" s="101">
        <v>59.1</v>
      </c>
      <c r="AA32" s="101">
        <v>59.1</v>
      </c>
      <c r="AB32" s="101">
        <v>59.1</v>
      </c>
      <c r="AC32" s="101">
        <v>59.1</v>
      </c>
      <c r="AD32" s="101">
        <v>59.1</v>
      </c>
      <c r="AE32" s="101">
        <v>59.1</v>
      </c>
      <c r="AF32" s="101">
        <v>59.1</v>
      </c>
      <c r="AG32" s="101">
        <v>59.1</v>
      </c>
      <c r="AH32" s="101">
        <v>59.1</v>
      </c>
      <c r="AI32" s="101">
        <v>59.1</v>
      </c>
      <c r="AJ32" s="101">
        <v>59.1</v>
      </c>
      <c r="AK32" s="101">
        <v>59.1</v>
      </c>
      <c r="AL32" s="101">
        <v>59.1</v>
      </c>
      <c r="AM32" s="101">
        <v>59.1</v>
      </c>
      <c r="AN32" s="101">
        <v>59.1</v>
      </c>
      <c r="AO32" s="101">
        <v>59.1</v>
      </c>
      <c r="AP32" s="101">
        <v>59.1</v>
      </c>
      <c r="AQ32" s="101">
        <v>59.1</v>
      </c>
      <c r="AR32" s="101">
        <v>59.1</v>
      </c>
      <c r="AS32" s="101">
        <v>59.1</v>
      </c>
      <c r="AT32" s="101">
        <v>59.1</v>
      </c>
      <c r="AU32" s="101">
        <v>59.1</v>
      </c>
      <c r="AV32" s="101">
        <v>59.1</v>
      </c>
      <c r="AW32" s="101">
        <v>59.1</v>
      </c>
      <c r="AX32" s="101">
        <v>59.1</v>
      </c>
      <c r="AY32" s="101">
        <v>59.1</v>
      </c>
      <c r="AZ32" s="101">
        <v>59.1</v>
      </c>
      <c r="BA32" s="101">
        <v>59.1</v>
      </c>
      <c r="BB32" s="101">
        <v>59.1</v>
      </c>
      <c r="BC32" s="101">
        <v>59.1</v>
      </c>
      <c r="BD32" s="101">
        <v>59.1</v>
      </c>
      <c r="BE32" s="101">
        <v>59.1</v>
      </c>
      <c r="BF32" s="101">
        <v>59.1</v>
      </c>
      <c r="BG32" s="101">
        <v>59.1</v>
      </c>
      <c r="BH32" s="101">
        <v>59.1</v>
      </c>
      <c r="BI32" s="101">
        <v>59.1</v>
      </c>
      <c r="BJ32" s="101">
        <v>59.1</v>
      </c>
      <c r="BK32" s="101">
        <v>59.1</v>
      </c>
      <c r="BL32" s="101">
        <v>59.1</v>
      </c>
      <c r="BM32" s="101">
        <v>59.1</v>
      </c>
      <c r="BN32" s="101">
        <v>59.1</v>
      </c>
      <c r="BO32" s="101">
        <v>59.1</v>
      </c>
      <c r="BP32" s="101">
        <v>59.1</v>
      </c>
      <c r="BQ32" s="101">
        <v>59.1</v>
      </c>
      <c r="BR32" s="101">
        <v>59.1</v>
      </c>
      <c r="BS32" s="101">
        <v>59.1</v>
      </c>
      <c r="BT32" s="101">
        <v>59.1</v>
      </c>
      <c r="BU32" s="101">
        <v>59.1</v>
      </c>
      <c r="BV32" s="101">
        <v>59.1</v>
      </c>
      <c r="BW32" s="101">
        <v>59.1</v>
      </c>
      <c r="BX32" s="101">
        <v>59.1</v>
      </c>
      <c r="BY32" s="101">
        <v>59.1</v>
      </c>
      <c r="BZ32" s="101">
        <v>59.1</v>
      </c>
      <c r="CA32" s="101">
        <v>59.1</v>
      </c>
      <c r="CB32" s="101">
        <v>59.1</v>
      </c>
      <c r="CC32" s="101">
        <v>59.1</v>
      </c>
      <c r="CD32" s="101">
        <v>59.1</v>
      </c>
      <c r="CE32" s="101">
        <v>59.1</v>
      </c>
      <c r="CF32" s="101">
        <v>59.1</v>
      </c>
      <c r="CG32" s="101">
        <v>59.1</v>
      </c>
      <c r="CH32" s="101">
        <v>59.1</v>
      </c>
      <c r="CI32" s="101">
        <v>59.1</v>
      </c>
      <c r="CJ32" s="101">
        <v>59.1</v>
      </c>
    </row>
    <row r="33" spans="1:88" s="92" customFormat="1" x14ac:dyDescent="0.25">
      <c r="A33" s="101" t="s">
        <v>195</v>
      </c>
      <c r="B33" s="101" t="s">
        <v>242</v>
      </c>
      <c r="C33" s="101" t="s">
        <v>195</v>
      </c>
      <c r="D33" s="101" t="s">
        <v>242</v>
      </c>
      <c r="E33" s="101">
        <v>80.3</v>
      </c>
      <c r="F33" s="101">
        <v>80.3</v>
      </c>
      <c r="G33" s="101">
        <v>80.3</v>
      </c>
      <c r="H33" s="101">
        <v>80.3</v>
      </c>
      <c r="I33" s="101">
        <v>80.3</v>
      </c>
      <c r="J33" s="101">
        <v>80.3</v>
      </c>
      <c r="K33" s="101">
        <v>80.3</v>
      </c>
      <c r="L33" s="101">
        <v>80.3</v>
      </c>
      <c r="M33" s="101">
        <v>80.3</v>
      </c>
      <c r="N33" s="101">
        <v>80.3</v>
      </c>
      <c r="O33" s="101">
        <v>80.3</v>
      </c>
      <c r="P33" s="101">
        <v>80.3</v>
      </c>
      <c r="Q33" s="101">
        <v>80.3</v>
      </c>
      <c r="R33" s="101">
        <v>80.3</v>
      </c>
      <c r="S33" s="101">
        <v>80.3</v>
      </c>
      <c r="T33" s="101">
        <v>80.3</v>
      </c>
      <c r="U33" s="101">
        <v>80.3</v>
      </c>
      <c r="V33" s="101">
        <v>80.3</v>
      </c>
      <c r="W33" s="101">
        <v>80.3</v>
      </c>
      <c r="X33" s="101">
        <v>80.3</v>
      </c>
      <c r="Y33" s="101">
        <v>80.3</v>
      </c>
      <c r="Z33" s="101">
        <v>80.3</v>
      </c>
      <c r="AA33" s="101">
        <v>80.3</v>
      </c>
      <c r="AB33" s="101">
        <v>80.3</v>
      </c>
      <c r="AC33" s="101">
        <v>80.3</v>
      </c>
      <c r="AD33" s="101">
        <v>80.3</v>
      </c>
      <c r="AE33" s="101">
        <v>80.3</v>
      </c>
      <c r="AF33" s="101">
        <v>80.3</v>
      </c>
      <c r="AG33" s="101">
        <v>80.3</v>
      </c>
      <c r="AH33" s="101">
        <v>80.3</v>
      </c>
      <c r="AI33" s="101">
        <v>80.3</v>
      </c>
      <c r="AJ33" s="101">
        <v>80.3</v>
      </c>
      <c r="AK33" s="101">
        <v>80.3</v>
      </c>
      <c r="AL33" s="101">
        <v>80.3</v>
      </c>
      <c r="AM33" s="101">
        <v>80.3</v>
      </c>
      <c r="AN33" s="101">
        <v>80.3</v>
      </c>
      <c r="AO33" s="101">
        <v>80.3</v>
      </c>
      <c r="AP33" s="101">
        <v>80.3</v>
      </c>
      <c r="AQ33" s="101">
        <v>80.3</v>
      </c>
      <c r="AR33" s="101">
        <v>80.3</v>
      </c>
      <c r="AS33" s="101">
        <v>80.3</v>
      </c>
      <c r="AT33" s="101">
        <v>80.3</v>
      </c>
      <c r="AU33" s="101">
        <v>80.3</v>
      </c>
      <c r="AV33" s="101">
        <v>80.3</v>
      </c>
      <c r="AW33" s="101">
        <v>80.3</v>
      </c>
      <c r="AX33" s="101">
        <v>80.3</v>
      </c>
      <c r="AY33" s="101">
        <v>80.3</v>
      </c>
      <c r="AZ33" s="101">
        <v>80.3</v>
      </c>
      <c r="BA33" s="101">
        <v>80.3</v>
      </c>
      <c r="BB33" s="101">
        <v>80.3</v>
      </c>
      <c r="BC33" s="101">
        <v>80.3</v>
      </c>
      <c r="BD33" s="101">
        <v>80.3</v>
      </c>
      <c r="BE33" s="101">
        <v>80.3</v>
      </c>
      <c r="BF33" s="101">
        <v>80.3</v>
      </c>
      <c r="BG33" s="101">
        <v>80.3</v>
      </c>
      <c r="BH33" s="101">
        <v>80.3</v>
      </c>
      <c r="BI33" s="101">
        <v>80.3</v>
      </c>
      <c r="BJ33" s="101">
        <v>80.3</v>
      </c>
      <c r="BK33" s="101">
        <v>80.3</v>
      </c>
      <c r="BL33" s="101">
        <v>80.3</v>
      </c>
      <c r="BM33" s="101">
        <v>80.3</v>
      </c>
      <c r="BN33" s="101">
        <v>80.3</v>
      </c>
      <c r="BO33" s="101">
        <v>80.3</v>
      </c>
      <c r="BP33" s="101">
        <v>80.3</v>
      </c>
      <c r="BQ33" s="101">
        <v>80.3</v>
      </c>
      <c r="BR33" s="101">
        <v>80.3</v>
      </c>
      <c r="BS33" s="101">
        <v>80.3</v>
      </c>
      <c r="BT33" s="101">
        <v>80.3</v>
      </c>
      <c r="BU33" s="101">
        <v>80.3</v>
      </c>
      <c r="BV33" s="101">
        <v>80.3</v>
      </c>
      <c r="BW33" s="101">
        <v>80.3</v>
      </c>
      <c r="BX33" s="101">
        <v>80.3</v>
      </c>
      <c r="BY33" s="101">
        <v>80.3</v>
      </c>
      <c r="BZ33" s="101">
        <v>80.3</v>
      </c>
      <c r="CA33" s="101">
        <v>80.3</v>
      </c>
      <c r="CB33" s="101">
        <v>80.3</v>
      </c>
      <c r="CC33" s="101">
        <v>80.3</v>
      </c>
      <c r="CD33" s="101">
        <v>80.3</v>
      </c>
      <c r="CE33" s="101">
        <v>80.3</v>
      </c>
      <c r="CF33" s="101">
        <v>80.3</v>
      </c>
      <c r="CG33" s="101">
        <v>80.3</v>
      </c>
      <c r="CH33" s="101">
        <v>80.3</v>
      </c>
      <c r="CI33" s="101">
        <v>80.3</v>
      </c>
      <c r="CJ33" s="101">
        <v>80.3</v>
      </c>
    </row>
    <row r="34" spans="1:88" s="92" customFormat="1" x14ac:dyDescent="0.25">
      <c r="A34" s="101" t="s">
        <v>178</v>
      </c>
      <c r="B34" s="101" t="s">
        <v>243</v>
      </c>
      <c r="C34" s="101" t="s">
        <v>178</v>
      </c>
      <c r="D34" s="101" t="s">
        <v>243</v>
      </c>
      <c r="E34" s="101">
        <v>33.700000000000003</v>
      </c>
      <c r="F34" s="101">
        <v>33.700000000000003</v>
      </c>
      <c r="G34" s="101">
        <v>33.700000000000003</v>
      </c>
      <c r="H34" s="101">
        <v>33.700000000000003</v>
      </c>
      <c r="I34" s="101">
        <v>33.700000000000003</v>
      </c>
      <c r="J34" s="101">
        <v>33.700000000000003</v>
      </c>
      <c r="K34" s="101">
        <v>33.700000000000003</v>
      </c>
      <c r="L34" s="101">
        <v>33.700000000000003</v>
      </c>
      <c r="M34" s="101">
        <v>33.700000000000003</v>
      </c>
      <c r="N34" s="101">
        <v>33.700000000000003</v>
      </c>
      <c r="O34" s="101">
        <v>33.700000000000003</v>
      </c>
      <c r="P34" s="101">
        <v>33.700000000000003</v>
      </c>
      <c r="Q34" s="101">
        <v>33.700000000000003</v>
      </c>
      <c r="R34" s="101">
        <v>33.700000000000003</v>
      </c>
      <c r="S34" s="101">
        <v>33.700000000000003</v>
      </c>
      <c r="T34" s="101">
        <v>33.700000000000003</v>
      </c>
      <c r="U34" s="101">
        <v>33.700000000000003</v>
      </c>
      <c r="V34" s="101">
        <v>33.700000000000003</v>
      </c>
      <c r="W34" s="101">
        <v>33.700000000000003</v>
      </c>
      <c r="X34" s="101">
        <v>33.700000000000003</v>
      </c>
      <c r="Y34" s="101">
        <v>33.700000000000003</v>
      </c>
      <c r="Z34" s="101">
        <v>33.700000000000003</v>
      </c>
      <c r="AA34" s="101">
        <v>33.700000000000003</v>
      </c>
      <c r="AB34" s="101">
        <v>33.700000000000003</v>
      </c>
      <c r="AC34" s="101">
        <v>33.700000000000003</v>
      </c>
      <c r="AD34" s="101">
        <v>33.700000000000003</v>
      </c>
      <c r="AE34" s="101">
        <v>33.700000000000003</v>
      </c>
      <c r="AF34" s="101">
        <v>33.700000000000003</v>
      </c>
      <c r="AG34" s="101">
        <v>33.700000000000003</v>
      </c>
      <c r="AH34" s="101">
        <v>33.700000000000003</v>
      </c>
      <c r="AI34" s="101">
        <v>33.700000000000003</v>
      </c>
      <c r="AJ34" s="101">
        <v>33.700000000000003</v>
      </c>
      <c r="AK34" s="101">
        <v>33.700000000000003</v>
      </c>
      <c r="AL34" s="101">
        <v>33.700000000000003</v>
      </c>
      <c r="AM34" s="101">
        <v>33.700000000000003</v>
      </c>
      <c r="AN34" s="101">
        <v>33.700000000000003</v>
      </c>
      <c r="AO34" s="101">
        <v>33.700000000000003</v>
      </c>
      <c r="AP34" s="101">
        <v>33.700000000000003</v>
      </c>
      <c r="AQ34" s="101">
        <v>33.700000000000003</v>
      </c>
      <c r="AR34" s="101">
        <v>33.700000000000003</v>
      </c>
      <c r="AS34" s="101">
        <v>33.700000000000003</v>
      </c>
      <c r="AT34" s="101">
        <v>33.700000000000003</v>
      </c>
      <c r="AU34" s="101">
        <v>33.700000000000003</v>
      </c>
      <c r="AV34" s="101">
        <v>33.700000000000003</v>
      </c>
      <c r="AW34" s="101">
        <v>33.700000000000003</v>
      </c>
      <c r="AX34" s="101">
        <v>33.700000000000003</v>
      </c>
      <c r="AY34" s="101">
        <v>33.700000000000003</v>
      </c>
      <c r="AZ34" s="101">
        <v>33.700000000000003</v>
      </c>
      <c r="BA34" s="101">
        <v>33.700000000000003</v>
      </c>
      <c r="BB34" s="101">
        <v>33.700000000000003</v>
      </c>
      <c r="BC34" s="101">
        <v>33.700000000000003</v>
      </c>
      <c r="BD34" s="101">
        <v>33.700000000000003</v>
      </c>
      <c r="BE34" s="101">
        <v>33.700000000000003</v>
      </c>
      <c r="BF34" s="101">
        <v>33.700000000000003</v>
      </c>
      <c r="BG34" s="101">
        <v>33.700000000000003</v>
      </c>
      <c r="BH34" s="101">
        <v>33.700000000000003</v>
      </c>
      <c r="BI34" s="101">
        <v>33.700000000000003</v>
      </c>
      <c r="BJ34" s="101">
        <v>33.700000000000003</v>
      </c>
      <c r="BK34" s="101">
        <v>33.700000000000003</v>
      </c>
      <c r="BL34" s="101">
        <v>33.700000000000003</v>
      </c>
      <c r="BM34" s="101">
        <v>33.700000000000003</v>
      </c>
      <c r="BN34" s="101">
        <v>33.700000000000003</v>
      </c>
      <c r="BO34" s="101">
        <v>33.700000000000003</v>
      </c>
      <c r="BP34" s="101">
        <v>33.700000000000003</v>
      </c>
      <c r="BQ34" s="101">
        <v>33.700000000000003</v>
      </c>
      <c r="BR34" s="101">
        <v>33.700000000000003</v>
      </c>
      <c r="BS34" s="101">
        <v>33.700000000000003</v>
      </c>
      <c r="BT34" s="101">
        <v>33.700000000000003</v>
      </c>
      <c r="BU34" s="101">
        <v>33.700000000000003</v>
      </c>
      <c r="BV34" s="101">
        <v>33.700000000000003</v>
      </c>
      <c r="BW34" s="101">
        <v>33.700000000000003</v>
      </c>
      <c r="BX34" s="101">
        <v>33.700000000000003</v>
      </c>
      <c r="BY34" s="101">
        <v>33.700000000000003</v>
      </c>
      <c r="BZ34" s="101">
        <v>33.700000000000003</v>
      </c>
      <c r="CA34" s="101">
        <v>33.700000000000003</v>
      </c>
      <c r="CB34" s="101">
        <v>33.700000000000003</v>
      </c>
      <c r="CC34" s="101">
        <v>33.700000000000003</v>
      </c>
      <c r="CD34" s="101">
        <v>33.700000000000003</v>
      </c>
      <c r="CE34" s="101">
        <v>33.700000000000003</v>
      </c>
      <c r="CF34" s="101">
        <v>33.700000000000003</v>
      </c>
      <c r="CG34" s="101">
        <v>33.700000000000003</v>
      </c>
      <c r="CH34" s="101">
        <v>33.700000000000003</v>
      </c>
      <c r="CI34" s="101">
        <v>33.700000000000003</v>
      </c>
      <c r="CJ34" s="101">
        <v>33.700000000000003</v>
      </c>
    </row>
    <row r="35" spans="1:88" s="92" customFormat="1" x14ac:dyDescent="0.25">
      <c r="A35" s="101" t="s">
        <v>156</v>
      </c>
      <c r="B35" s="101" t="s">
        <v>279</v>
      </c>
      <c r="C35" s="101" t="s">
        <v>156</v>
      </c>
      <c r="D35" s="101" t="s">
        <v>279</v>
      </c>
      <c r="E35" s="101">
        <v>84.5</v>
      </c>
      <c r="F35" s="101">
        <v>84.5</v>
      </c>
      <c r="G35" s="101">
        <v>84.5</v>
      </c>
      <c r="H35" s="101">
        <v>84.5</v>
      </c>
      <c r="I35" s="101">
        <v>84.5</v>
      </c>
      <c r="J35" s="101">
        <v>84.5</v>
      </c>
      <c r="K35" s="101">
        <v>84.5</v>
      </c>
      <c r="L35" s="101">
        <v>84.5</v>
      </c>
      <c r="M35" s="101">
        <v>84.5</v>
      </c>
      <c r="N35" s="101">
        <v>84.5</v>
      </c>
      <c r="O35" s="101">
        <v>84.5</v>
      </c>
      <c r="P35" s="101">
        <v>84.5</v>
      </c>
      <c r="Q35" s="101">
        <v>84.5</v>
      </c>
      <c r="R35" s="101">
        <v>84.5</v>
      </c>
      <c r="S35" s="101">
        <v>84.5</v>
      </c>
      <c r="T35" s="101">
        <v>84.5</v>
      </c>
      <c r="U35" s="101">
        <v>84.5</v>
      </c>
      <c r="V35" s="101">
        <v>84.5</v>
      </c>
      <c r="W35" s="101">
        <v>84.5</v>
      </c>
      <c r="X35" s="101">
        <v>84.5</v>
      </c>
      <c r="Y35" s="101">
        <v>84.5</v>
      </c>
      <c r="Z35" s="101">
        <v>84.5</v>
      </c>
      <c r="AA35" s="101">
        <v>84.5</v>
      </c>
      <c r="AB35" s="101">
        <v>84.5</v>
      </c>
      <c r="AC35" s="101">
        <v>84.5</v>
      </c>
      <c r="AD35" s="101">
        <v>84.5</v>
      </c>
      <c r="AE35" s="101">
        <v>84.5</v>
      </c>
      <c r="AF35" s="101">
        <v>84.5</v>
      </c>
      <c r="AG35" s="101">
        <v>84.5</v>
      </c>
      <c r="AH35" s="101">
        <v>84.5</v>
      </c>
      <c r="AI35" s="101">
        <v>84.5</v>
      </c>
      <c r="AJ35" s="101">
        <v>84.5</v>
      </c>
      <c r="AK35" s="101">
        <v>84.5</v>
      </c>
      <c r="AL35" s="101">
        <v>84.5</v>
      </c>
      <c r="AM35" s="101">
        <v>84.5</v>
      </c>
      <c r="AN35" s="101">
        <v>84.5</v>
      </c>
      <c r="AO35" s="101">
        <v>84.5</v>
      </c>
      <c r="AP35" s="101">
        <v>84.5</v>
      </c>
      <c r="AQ35" s="101">
        <v>84.5</v>
      </c>
      <c r="AR35" s="101">
        <v>84.5</v>
      </c>
      <c r="AS35" s="101">
        <v>84.5</v>
      </c>
      <c r="AT35" s="101">
        <v>84.5</v>
      </c>
      <c r="AU35" s="101">
        <v>84.5</v>
      </c>
      <c r="AV35" s="101">
        <v>84.5</v>
      </c>
      <c r="AW35" s="101">
        <v>84.5</v>
      </c>
      <c r="AX35" s="101">
        <v>84.5</v>
      </c>
      <c r="AY35" s="101">
        <v>84.5</v>
      </c>
      <c r="AZ35" s="101">
        <v>84.5</v>
      </c>
      <c r="BA35" s="101">
        <v>84.5</v>
      </c>
      <c r="BB35" s="101">
        <v>84.5</v>
      </c>
      <c r="BC35" s="101">
        <v>84.5</v>
      </c>
      <c r="BD35" s="101">
        <v>84.5</v>
      </c>
      <c r="BE35" s="101">
        <v>84.5</v>
      </c>
      <c r="BF35" s="101">
        <v>84.5</v>
      </c>
      <c r="BG35" s="101">
        <v>84.5</v>
      </c>
      <c r="BH35" s="101">
        <v>84.5</v>
      </c>
      <c r="BI35" s="101">
        <v>84.5</v>
      </c>
      <c r="BJ35" s="101">
        <v>84.5</v>
      </c>
      <c r="BK35" s="101">
        <v>84.5</v>
      </c>
      <c r="BL35" s="101">
        <v>84.5</v>
      </c>
      <c r="BM35" s="101">
        <v>84.5</v>
      </c>
      <c r="BN35" s="101">
        <v>84.5</v>
      </c>
      <c r="BO35" s="101">
        <v>84.5</v>
      </c>
      <c r="BP35" s="101">
        <v>84.5</v>
      </c>
      <c r="BQ35" s="101">
        <v>84.5</v>
      </c>
      <c r="BR35" s="101">
        <v>84.5</v>
      </c>
      <c r="BS35" s="101">
        <v>84.5</v>
      </c>
      <c r="BT35" s="101">
        <v>84.5</v>
      </c>
      <c r="BU35" s="101">
        <v>84.5</v>
      </c>
      <c r="BV35" s="101">
        <v>84.5</v>
      </c>
      <c r="BW35" s="101">
        <v>84.5</v>
      </c>
      <c r="BX35" s="101">
        <v>84.5</v>
      </c>
      <c r="BY35" s="101">
        <v>84.5</v>
      </c>
      <c r="BZ35" s="101">
        <v>84.5</v>
      </c>
      <c r="CA35" s="101">
        <v>84.5</v>
      </c>
      <c r="CB35" s="101">
        <v>84.5</v>
      </c>
      <c r="CC35" s="101">
        <v>84.5</v>
      </c>
      <c r="CD35" s="101">
        <v>84.5</v>
      </c>
      <c r="CE35" s="101">
        <v>84.5</v>
      </c>
      <c r="CF35" s="101">
        <v>84.5</v>
      </c>
      <c r="CG35" s="101">
        <v>84.5</v>
      </c>
      <c r="CH35" s="101">
        <v>84.5</v>
      </c>
      <c r="CI35" s="101">
        <v>84.5</v>
      </c>
      <c r="CJ35" s="101">
        <v>84.5</v>
      </c>
    </row>
    <row r="36" spans="1:88" s="92" customFormat="1" x14ac:dyDescent="0.25">
      <c r="A36" s="101" t="s">
        <v>245</v>
      </c>
      <c r="B36" s="101" t="s">
        <v>246</v>
      </c>
      <c r="C36" s="101" t="s">
        <v>245</v>
      </c>
      <c r="D36" s="101" t="s">
        <v>246</v>
      </c>
      <c r="E36" s="101">
        <v>13.5</v>
      </c>
      <c r="F36" s="101">
        <v>13.5</v>
      </c>
      <c r="G36" s="101">
        <v>13.5</v>
      </c>
      <c r="H36" s="101">
        <v>13.5</v>
      </c>
      <c r="I36" s="101">
        <v>13.5</v>
      </c>
      <c r="J36" s="101">
        <v>13.5</v>
      </c>
      <c r="K36" s="101">
        <v>13.5</v>
      </c>
      <c r="L36" s="101">
        <v>13.5</v>
      </c>
      <c r="M36" s="101">
        <v>13.5</v>
      </c>
      <c r="N36" s="101">
        <v>13.5</v>
      </c>
      <c r="O36" s="101">
        <v>13.5</v>
      </c>
      <c r="P36" s="101">
        <v>13.5</v>
      </c>
      <c r="Q36" s="101">
        <v>13.5</v>
      </c>
      <c r="R36" s="101">
        <v>13.5</v>
      </c>
      <c r="S36" s="101">
        <v>13.5</v>
      </c>
      <c r="T36" s="101">
        <v>13.5</v>
      </c>
      <c r="U36" s="101">
        <v>13.5</v>
      </c>
      <c r="V36" s="101">
        <v>13.5</v>
      </c>
      <c r="W36" s="101">
        <v>13.5</v>
      </c>
      <c r="X36" s="101">
        <v>13.5</v>
      </c>
      <c r="Y36" s="101">
        <v>13.5</v>
      </c>
      <c r="Z36" s="101">
        <v>13.5</v>
      </c>
      <c r="AA36" s="101">
        <v>13.5</v>
      </c>
      <c r="AB36" s="101">
        <v>13.5</v>
      </c>
      <c r="AC36" s="101">
        <v>13.5</v>
      </c>
      <c r="AD36" s="101">
        <v>13.5</v>
      </c>
      <c r="AE36" s="101">
        <v>13.5</v>
      </c>
      <c r="AF36" s="101">
        <v>13.5</v>
      </c>
      <c r="AG36" s="101">
        <v>13.5</v>
      </c>
      <c r="AH36" s="101">
        <v>13.5</v>
      </c>
      <c r="AI36" s="101">
        <v>13.5</v>
      </c>
      <c r="AJ36" s="101">
        <v>13.5</v>
      </c>
      <c r="AK36" s="101">
        <v>13.5</v>
      </c>
      <c r="AL36" s="101">
        <v>13.5</v>
      </c>
      <c r="AM36" s="101">
        <v>13.5</v>
      </c>
      <c r="AN36" s="101">
        <v>13.5</v>
      </c>
      <c r="AO36" s="101">
        <v>13.5</v>
      </c>
      <c r="AP36" s="101">
        <v>13.5</v>
      </c>
      <c r="AQ36" s="101">
        <v>13.5</v>
      </c>
      <c r="AR36" s="101">
        <v>13.5</v>
      </c>
      <c r="AS36" s="101">
        <v>13.5</v>
      </c>
      <c r="AT36" s="101">
        <v>13.5</v>
      </c>
      <c r="AU36" s="101">
        <v>13.5</v>
      </c>
      <c r="AV36" s="101">
        <v>13.5</v>
      </c>
      <c r="AW36" s="101">
        <v>13.5</v>
      </c>
      <c r="AX36" s="101">
        <v>13.5</v>
      </c>
      <c r="AY36" s="101">
        <v>13.5</v>
      </c>
      <c r="AZ36" s="101">
        <v>13.5</v>
      </c>
      <c r="BA36" s="101">
        <v>13.5</v>
      </c>
      <c r="BB36" s="101">
        <v>13.5</v>
      </c>
      <c r="BC36" s="101">
        <v>13.5</v>
      </c>
      <c r="BD36" s="101">
        <v>13.5</v>
      </c>
      <c r="BE36" s="101">
        <v>13.5</v>
      </c>
      <c r="BF36" s="101">
        <v>13.5</v>
      </c>
      <c r="BG36" s="101">
        <v>13.5</v>
      </c>
      <c r="BH36" s="101">
        <v>13.5</v>
      </c>
      <c r="BI36" s="101">
        <v>13.5</v>
      </c>
      <c r="BJ36" s="101">
        <v>13.5</v>
      </c>
      <c r="BK36" s="101">
        <v>13.5</v>
      </c>
      <c r="BL36" s="101">
        <v>13.5</v>
      </c>
      <c r="BM36" s="101">
        <v>13.5</v>
      </c>
      <c r="BN36" s="101">
        <v>13.5</v>
      </c>
      <c r="BO36" s="101">
        <v>13.5</v>
      </c>
      <c r="BP36" s="101">
        <v>13.5</v>
      </c>
      <c r="BQ36" s="101">
        <v>13.5</v>
      </c>
      <c r="BR36" s="101">
        <v>13.5</v>
      </c>
      <c r="BS36" s="101">
        <v>13.5</v>
      </c>
      <c r="BT36" s="101">
        <v>13.5</v>
      </c>
      <c r="BU36" s="101">
        <v>13.5</v>
      </c>
      <c r="BV36" s="101">
        <v>13.5</v>
      </c>
      <c r="BW36" s="101">
        <v>13.5</v>
      </c>
      <c r="BX36" s="101">
        <v>13.5</v>
      </c>
      <c r="BY36" s="101">
        <v>13.5</v>
      </c>
      <c r="BZ36" s="101">
        <v>13.5</v>
      </c>
      <c r="CA36" s="101">
        <v>13.5</v>
      </c>
      <c r="CB36" s="101">
        <v>13.5</v>
      </c>
      <c r="CC36" s="101">
        <v>13.5</v>
      </c>
      <c r="CD36" s="101">
        <v>13.5</v>
      </c>
      <c r="CE36" s="101">
        <v>13.5</v>
      </c>
      <c r="CF36" s="101">
        <v>13.5</v>
      </c>
      <c r="CG36" s="101">
        <v>13.5</v>
      </c>
      <c r="CH36" s="101">
        <v>13.5</v>
      </c>
      <c r="CI36" s="101">
        <v>13.5</v>
      </c>
      <c r="CJ36" s="101">
        <v>13.5</v>
      </c>
    </row>
    <row r="37" spans="1:88" s="92" customFormat="1" x14ac:dyDescent="0.25">
      <c r="A37" s="101" t="s">
        <v>12</v>
      </c>
      <c r="B37" s="101" t="s">
        <v>247</v>
      </c>
      <c r="C37" s="101" t="s">
        <v>12</v>
      </c>
      <c r="D37" s="101" t="s">
        <v>247</v>
      </c>
      <c r="E37" s="101">
        <v>30.9</v>
      </c>
      <c r="F37" s="101">
        <v>30.9</v>
      </c>
      <c r="G37" s="101">
        <v>30.9</v>
      </c>
      <c r="H37" s="101">
        <v>30.9</v>
      </c>
      <c r="I37" s="101">
        <v>30.9</v>
      </c>
      <c r="J37" s="101">
        <v>30.9</v>
      </c>
      <c r="K37" s="101">
        <v>30.9</v>
      </c>
      <c r="L37" s="101">
        <v>30.9</v>
      </c>
      <c r="M37" s="101">
        <v>30.9</v>
      </c>
      <c r="N37" s="101">
        <v>30.9</v>
      </c>
      <c r="O37" s="101">
        <v>30.9</v>
      </c>
      <c r="P37" s="101">
        <v>30.9</v>
      </c>
      <c r="Q37" s="101">
        <v>30.9</v>
      </c>
      <c r="R37" s="101">
        <v>30.9</v>
      </c>
      <c r="S37" s="101">
        <v>30.9</v>
      </c>
      <c r="T37" s="101">
        <v>30.9</v>
      </c>
      <c r="U37" s="101">
        <v>30.9</v>
      </c>
      <c r="V37" s="101">
        <v>30.9</v>
      </c>
      <c r="W37" s="101">
        <v>30.9</v>
      </c>
      <c r="X37" s="101">
        <v>30.9</v>
      </c>
      <c r="Y37" s="101">
        <v>30.9</v>
      </c>
      <c r="Z37" s="101">
        <v>30.9</v>
      </c>
      <c r="AA37" s="101">
        <v>30.9</v>
      </c>
      <c r="AB37" s="101">
        <v>30.9</v>
      </c>
      <c r="AC37" s="101">
        <v>30.9</v>
      </c>
      <c r="AD37" s="101">
        <v>30.9</v>
      </c>
      <c r="AE37" s="101">
        <v>30.9</v>
      </c>
      <c r="AF37" s="101">
        <v>30.9</v>
      </c>
      <c r="AG37" s="101">
        <v>30.9</v>
      </c>
      <c r="AH37" s="101">
        <v>30.9</v>
      </c>
      <c r="AI37" s="101">
        <v>30.9</v>
      </c>
      <c r="AJ37" s="101">
        <v>30.9</v>
      </c>
      <c r="AK37" s="101">
        <v>30.9</v>
      </c>
      <c r="AL37" s="101">
        <v>30.9</v>
      </c>
      <c r="AM37" s="101">
        <v>30.9</v>
      </c>
      <c r="AN37" s="101">
        <v>30.9</v>
      </c>
      <c r="AO37" s="101">
        <v>30.9</v>
      </c>
      <c r="AP37" s="101">
        <v>30.9</v>
      </c>
      <c r="AQ37" s="101">
        <v>30.9</v>
      </c>
      <c r="AR37" s="101">
        <v>30.9</v>
      </c>
      <c r="AS37" s="101">
        <v>30.9</v>
      </c>
      <c r="AT37" s="101">
        <v>30.9</v>
      </c>
      <c r="AU37" s="101">
        <v>30.9</v>
      </c>
      <c r="AV37" s="101">
        <v>30.9</v>
      </c>
      <c r="AW37" s="101">
        <v>30.9</v>
      </c>
      <c r="AX37" s="101">
        <v>30.9</v>
      </c>
      <c r="AY37" s="101">
        <v>30.9</v>
      </c>
      <c r="AZ37" s="101">
        <v>30.9</v>
      </c>
      <c r="BA37" s="101">
        <v>30.9</v>
      </c>
      <c r="BB37" s="101">
        <v>30.9</v>
      </c>
      <c r="BC37" s="101">
        <v>30.9</v>
      </c>
      <c r="BD37" s="101">
        <v>30.9</v>
      </c>
      <c r="BE37" s="101">
        <v>30.9</v>
      </c>
      <c r="BF37" s="101">
        <v>30.9</v>
      </c>
      <c r="BG37" s="101">
        <v>30.9</v>
      </c>
      <c r="BH37" s="101">
        <v>30.9</v>
      </c>
      <c r="BI37" s="101">
        <v>30.9</v>
      </c>
      <c r="BJ37" s="101">
        <v>30.9</v>
      </c>
      <c r="BK37" s="101">
        <v>30.9</v>
      </c>
      <c r="BL37" s="101">
        <v>30.9</v>
      </c>
      <c r="BM37" s="101">
        <v>30.9</v>
      </c>
      <c r="BN37" s="101">
        <v>30.9</v>
      </c>
      <c r="BO37" s="101">
        <v>30.9</v>
      </c>
      <c r="BP37" s="101">
        <v>30.9</v>
      </c>
      <c r="BQ37" s="101">
        <v>30.9</v>
      </c>
      <c r="BR37" s="101">
        <v>30.9</v>
      </c>
      <c r="BS37" s="101">
        <v>30.9</v>
      </c>
      <c r="BT37" s="101">
        <v>30.9</v>
      </c>
      <c r="BU37" s="101">
        <v>30.9</v>
      </c>
      <c r="BV37" s="101">
        <v>30.9</v>
      </c>
      <c r="BW37" s="101">
        <v>30.9</v>
      </c>
      <c r="BX37" s="101">
        <v>30.9</v>
      </c>
      <c r="BY37" s="101">
        <v>30.9</v>
      </c>
      <c r="BZ37" s="101">
        <v>30.9</v>
      </c>
      <c r="CA37" s="101">
        <v>30.9</v>
      </c>
      <c r="CB37" s="101">
        <v>30.9</v>
      </c>
      <c r="CC37" s="101">
        <v>30.9</v>
      </c>
      <c r="CD37" s="101">
        <v>30.9</v>
      </c>
      <c r="CE37" s="101">
        <v>30.9</v>
      </c>
      <c r="CF37" s="101">
        <v>30.9</v>
      </c>
      <c r="CG37" s="101">
        <v>30.9</v>
      </c>
      <c r="CH37" s="101">
        <v>30.9</v>
      </c>
      <c r="CI37" s="101">
        <v>30.9</v>
      </c>
      <c r="CJ37" s="101">
        <v>30.9</v>
      </c>
    </row>
    <row r="38" spans="1:88" s="92" customFormat="1" x14ac:dyDescent="0.25">
      <c r="A38" s="101" t="s">
        <v>211</v>
      </c>
      <c r="B38" s="101" t="s">
        <v>248</v>
      </c>
      <c r="C38" s="101" t="s">
        <v>211</v>
      </c>
      <c r="D38" s="101" t="s">
        <v>248</v>
      </c>
      <c r="E38" s="101">
        <v>37.700000000000003</v>
      </c>
      <c r="F38" s="101">
        <v>37.700000000000003</v>
      </c>
      <c r="G38" s="101">
        <v>37.700000000000003</v>
      </c>
      <c r="H38" s="101">
        <v>37.700000000000003</v>
      </c>
      <c r="I38" s="101">
        <v>37.700000000000003</v>
      </c>
      <c r="J38" s="101">
        <v>37.700000000000003</v>
      </c>
      <c r="K38" s="101">
        <v>37.700000000000003</v>
      </c>
      <c r="L38" s="101">
        <v>37.700000000000003</v>
      </c>
      <c r="M38" s="101">
        <v>37.700000000000003</v>
      </c>
      <c r="N38" s="101">
        <v>37.700000000000003</v>
      </c>
      <c r="O38" s="101">
        <v>37.700000000000003</v>
      </c>
      <c r="P38" s="101">
        <v>37.700000000000003</v>
      </c>
      <c r="Q38" s="101">
        <v>37.700000000000003</v>
      </c>
      <c r="R38" s="101">
        <v>37.700000000000003</v>
      </c>
      <c r="S38" s="101">
        <v>37.700000000000003</v>
      </c>
      <c r="T38" s="101">
        <v>37.700000000000003</v>
      </c>
      <c r="U38" s="101">
        <v>37.700000000000003</v>
      </c>
      <c r="V38" s="101">
        <v>37.700000000000003</v>
      </c>
      <c r="W38" s="101">
        <v>37.700000000000003</v>
      </c>
      <c r="X38" s="101">
        <v>37.700000000000003</v>
      </c>
      <c r="Y38" s="101">
        <v>37.700000000000003</v>
      </c>
      <c r="Z38" s="101">
        <v>37.700000000000003</v>
      </c>
      <c r="AA38" s="101">
        <v>37.700000000000003</v>
      </c>
      <c r="AB38" s="101">
        <v>37.700000000000003</v>
      </c>
      <c r="AC38" s="101">
        <v>37.700000000000003</v>
      </c>
      <c r="AD38" s="101">
        <v>37.700000000000003</v>
      </c>
      <c r="AE38" s="101">
        <v>37.700000000000003</v>
      </c>
      <c r="AF38" s="101">
        <v>37.700000000000003</v>
      </c>
      <c r="AG38" s="101">
        <v>37.700000000000003</v>
      </c>
      <c r="AH38" s="101">
        <v>37.700000000000003</v>
      </c>
      <c r="AI38" s="101">
        <v>37.700000000000003</v>
      </c>
      <c r="AJ38" s="101">
        <v>37.700000000000003</v>
      </c>
      <c r="AK38" s="101">
        <v>37.700000000000003</v>
      </c>
      <c r="AL38" s="101">
        <v>37.700000000000003</v>
      </c>
      <c r="AM38" s="101">
        <v>37.700000000000003</v>
      </c>
      <c r="AN38" s="101">
        <v>37.700000000000003</v>
      </c>
      <c r="AO38" s="101">
        <v>37.700000000000003</v>
      </c>
      <c r="AP38" s="101">
        <v>37.700000000000003</v>
      </c>
      <c r="AQ38" s="101">
        <v>37.700000000000003</v>
      </c>
      <c r="AR38" s="101">
        <v>37.700000000000003</v>
      </c>
      <c r="AS38" s="101">
        <v>37.700000000000003</v>
      </c>
      <c r="AT38" s="101">
        <v>37.700000000000003</v>
      </c>
      <c r="AU38" s="101">
        <v>37.700000000000003</v>
      </c>
      <c r="AV38" s="101">
        <v>37.700000000000003</v>
      </c>
      <c r="AW38" s="101">
        <v>37.700000000000003</v>
      </c>
      <c r="AX38" s="101">
        <v>37.700000000000003</v>
      </c>
      <c r="AY38" s="101">
        <v>37.700000000000003</v>
      </c>
      <c r="AZ38" s="101">
        <v>37.700000000000003</v>
      </c>
      <c r="BA38" s="101">
        <v>37.700000000000003</v>
      </c>
      <c r="BB38" s="101">
        <v>37.700000000000003</v>
      </c>
      <c r="BC38" s="101">
        <v>37.700000000000003</v>
      </c>
      <c r="BD38" s="101">
        <v>37.700000000000003</v>
      </c>
      <c r="BE38" s="101">
        <v>37.700000000000003</v>
      </c>
      <c r="BF38" s="101">
        <v>37.700000000000003</v>
      </c>
      <c r="BG38" s="101">
        <v>37.700000000000003</v>
      </c>
      <c r="BH38" s="101">
        <v>37.700000000000003</v>
      </c>
      <c r="BI38" s="101">
        <v>37.700000000000003</v>
      </c>
      <c r="BJ38" s="101">
        <v>37.700000000000003</v>
      </c>
      <c r="BK38" s="101">
        <v>37.700000000000003</v>
      </c>
      <c r="BL38" s="101">
        <v>37.700000000000003</v>
      </c>
      <c r="BM38" s="101">
        <v>37.700000000000003</v>
      </c>
      <c r="BN38" s="101">
        <v>37.700000000000003</v>
      </c>
      <c r="BO38" s="101">
        <v>37.700000000000003</v>
      </c>
      <c r="BP38" s="101">
        <v>37.700000000000003</v>
      </c>
      <c r="BQ38" s="101">
        <v>37.700000000000003</v>
      </c>
      <c r="BR38" s="101">
        <v>37.700000000000003</v>
      </c>
      <c r="BS38" s="101">
        <v>37.700000000000003</v>
      </c>
      <c r="BT38" s="101">
        <v>37.700000000000003</v>
      </c>
      <c r="BU38" s="101">
        <v>37.700000000000003</v>
      </c>
      <c r="BV38" s="101">
        <v>37.700000000000003</v>
      </c>
      <c r="BW38" s="101">
        <v>37.700000000000003</v>
      </c>
      <c r="BX38" s="101">
        <v>37.700000000000003</v>
      </c>
      <c r="BY38" s="101">
        <v>37.700000000000003</v>
      </c>
      <c r="BZ38" s="101">
        <v>37.700000000000003</v>
      </c>
      <c r="CA38" s="101">
        <v>37.700000000000003</v>
      </c>
      <c r="CB38" s="101">
        <v>37.700000000000003</v>
      </c>
      <c r="CC38" s="101">
        <v>37.700000000000003</v>
      </c>
      <c r="CD38" s="101">
        <v>37.700000000000003</v>
      </c>
      <c r="CE38" s="101">
        <v>37.700000000000003</v>
      </c>
      <c r="CF38" s="101">
        <v>37.700000000000003</v>
      </c>
      <c r="CG38" s="101">
        <v>37.700000000000003</v>
      </c>
      <c r="CH38" s="101">
        <v>37.700000000000003</v>
      </c>
      <c r="CI38" s="101">
        <v>37.700000000000003</v>
      </c>
      <c r="CJ38" s="101">
        <v>37.700000000000003</v>
      </c>
    </row>
    <row r="39" spans="1:88" s="92" customFormat="1" x14ac:dyDescent="0.25">
      <c r="A39" s="101" t="s">
        <v>180</v>
      </c>
      <c r="B39" s="101" t="s">
        <v>280</v>
      </c>
      <c r="C39" s="101" t="s">
        <v>180</v>
      </c>
      <c r="D39" s="101" t="s">
        <v>280</v>
      </c>
      <c r="E39" s="101">
        <v>86.3</v>
      </c>
      <c r="F39" s="101">
        <v>86.3</v>
      </c>
      <c r="G39" s="101">
        <v>86.3</v>
      </c>
      <c r="H39" s="101">
        <v>86.3</v>
      </c>
      <c r="I39" s="101">
        <v>86.3</v>
      </c>
      <c r="J39" s="101">
        <v>86.3</v>
      </c>
      <c r="K39" s="101">
        <v>86.3</v>
      </c>
      <c r="L39" s="101">
        <v>86.3</v>
      </c>
      <c r="M39" s="101">
        <v>86.3</v>
      </c>
      <c r="N39" s="101">
        <v>86.3</v>
      </c>
      <c r="O39" s="101">
        <v>86.3</v>
      </c>
      <c r="P39" s="101">
        <v>86.3</v>
      </c>
      <c r="Q39" s="101">
        <v>86.3</v>
      </c>
      <c r="R39" s="101">
        <v>86.3</v>
      </c>
      <c r="S39" s="101">
        <v>86.3</v>
      </c>
      <c r="T39" s="101">
        <v>86.3</v>
      </c>
      <c r="U39" s="101">
        <v>86.3</v>
      </c>
      <c r="V39" s="101">
        <v>86.3</v>
      </c>
      <c r="W39" s="101">
        <v>86.3</v>
      </c>
      <c r="X39" s="101">
        <v>86.3</v>
      </c>
      <c r="Y39" s="101">
        <v>86.3</v>
      </c>
      <c r="Z39" s="101">
        <v>86.3</v>
      </c>
      <c r="AA39" s="101">
        <v>86.3</v>
      </c>
      <c r="AB39" s="101">
        <v>86.3</v>
      </c>
      <c r="AC39" s="101">
        <v>86.3</v>
      </c>
      <c r="AD39" s="101">
        <v>86.3</v>
      </c>
      <c r="AE39" s="101">
        <v>86.3</v>
      </c>
      <c r="AF39" s="101">
        <v>86.3</v>
      </c>
      <c r="AG39" s="101">
        <v>86.3</v>
      </c>
      <c r="AH39" s="101">
        <v>86.3</v>
      </c>
      <c r="AI39" s="101">
        <v>86.3</v>
      </c>
      <c r="AJ39" s="101">
        <v>86.3</v>
      </c>
      <c r="AK39" s="101">
        <v>86.3</v>
      </c>
      <c r="AL39" s="101">
        <v>86.3</v>
      </c>
      <c r="AM39" s="101">
        <v>86.3</v>
      </c>
      <c r="AN39" s="101">
        <v>86.3</v>
      </c>
      <c r="AO39" s="101">
        <v>86.3</v>
      </c>
      <c r="AP39" s="101">
        <v>86.3</v>
      </c>
      <c r="AQ39" s="101">
        <v>86.3</v>
      </c>
      <c r="AR39" s="101">
        <v>86.3</v>
      </c>
      <c r="AS39" s="101">
        <v>86.3</v>
      </c>
      <c r="AT39" s="101">
        <v>86.3</v>
      </c>
      <c r="AU39" s="101">
        <v>86.3</v>
      </c>
      <c r="AV39" s="101">
        <v>86.3</v>
      </c>
      <c r="AW39" s="101">
        <v>86.3</v>
      </c>
      <c r="AX39" s="101">
        <v>86.3</v>
      </c>
      <c r="AY39" s="101">
        <v>86.3</v>
      </c>
      <c r="AZ39" s="101">
        <v>86.3</v>
      </c>
      <c r="BA39" s="101">
        <v>86.3</v>
      </c>
      <c r="BB39" s="101">
        <v>86.3</v>
      </c>
      <c r="BC39" s="101">
        <v>86.3</v>
      </c>
      <c r="BD39" s="101">
        <v>86.3</v>
      </c>
      <c r="BE39" s="101">
        <v>86.3</v>
      </c>
      <c r="BF39" s="101">
        <v>86.3</v>
      </c>
      <c r="BG39" s="101">
        <v>86.3</v>
      </c>
      <c r="BH39" s="101">
        <v>86.3</v>
      </c>
      <c r="BI39" s="101">
        <v>86.3</v>
      </c>
      <c r="BJ39" s="101">
        <v>86.3</v>
      </c>
      <c r="BK39" s="101">
        <v>86.3</v>
      </c>
      <c r="BL39" s="101">
        <v>86.3</v>
      </c>
      <c r="BM39" s="101">
        <v>86.3</v>
      </c>
      <c r="BN39" s="101">
        <v>86.3</v>
      </c>
      <c r="BO39" s="101">
        <v>86.3</v>
      </c>
      <c r="BP39" s="101">
        <v>86.3</v>
      </c>
      <c r="BQ39" s="101">
        <v>86.3</v>
      </c>
      <c r="BR39" s="101">
        <v>86.3</v>
      </c>
      <c r="BS39" s="101">
        <v>86.3</v>
      </c>
      <c r="BT39" s="101">
        <v>86.3</v>
      </c>
      <c r="BU39" s="101">
        <v>86.3</v>
      </c>
      <c r="BV39" s="101">
        <v>86.3</v>
      </c>
      <c r="BW39" s="101">
        <v>86.3</v>
      </c>
      <c r="BX39" s="101">
        <v>86.3</v>
      </c>
      <c r="BY39" s="101">
        <v>86.3</v>
      </c>
      <c r="BZ39" s="101">
        <v>86.3</v>
      </c>
      <c r="CA39" s="101">
        <v>86.3</v>
      </c>
      <c r="CB39" s="101">
        <v>86.3</v>
      </c>
      <c r="CC39" s="101">
        <v>86.3</v>
      </c>
      <c r="CD39" s="101">
        <v>86.3</v>
      </c>
      <c r="CE39" s="101">
        <v>86.3</v>
      </c>
      <c r="CF39" s="101">
        <v>86.3</v>
      </c>
      <c r="CG39" s="101">
        <v>86.3</v>
      </c>
      <c r="CH39" s="101">
        <v>86.3</v>
      </c>
      <c r="CI39" s="101">
        <v>86.3</v>
      </c>
      <c r="CJ39" s="101">
        <v>86.3</v>
      </c>
    </row>
    <row r="40" spans="1:88" s="92" customFormat="1" x14ac:dyDescent="0.25">
      <c r="A40" s="101" t="s">
        <v>250</v>
      </c>
      <c r="B40" s="101" t="s">
        <v>281</v>
      </c>
      <c r="C40" s="101" t="s">
        <v>250</v>
      </c>
      <c r="D40" s="101" t="s">
        <v>281</v>
      </c>
      <c r="E40" s="101">
        <v>95.5</v>
      </c>
      <c r="F40" s="101">
        <v>95.5</v>
      </c>
      <c r="G40" s="101">
        <v>95.5</v>
      </c>
      <c r="H40" s="101">
        <v>95.5</v>
      </c>
      <c r="I40" s="101">
        <v>95.5</v>
      </c>
      <c r="J40" s="101">
        <v>95.5</v>
      </c>
      <c r="K40" s="101">
        <v>95.5</v>
      </c>
      <c r="L40" s="101">
        <v>95.5</v>
      </c>
      <c r="M40" s="101">
        <v>95.5</v>
      </c>
      <c r="N40" s="101">
        <v>95.5</v>
      </c>
      <c r="O40" s="101">
        <v>95.5</v>
      </c>
      <c r="P40" s="101">
        <v>95.5</v>
      </c>
      <c r="Q40" s="101">
        <v>95.5</v>
      </c>
      <c r="R40" s="101">
        <v>95.5</v>
      </c>
      <c r="S40" s="101">
        <v>95.5</v>
      </c>
      <c r="T40" s="101">
        <v>95.5</v>
      </c>
      <c r="U40" s="101">
        <v>95.5</v>
      </c>
      <c r="V40" s="101">
        <v>95.5</v>
      </c>
      <c r="W40" s="101">
        <v>95.5</v>
      </c>
      <c r="X40" s="101">
        <v>95.5</v>
      </c>
      <c r="Y40" s="101">
        <v>95.5</v>
      </c>
      <c r="Z40" s="101">
        <v>95.5</v>
      </c>
      <c r="AA40" s="101">
        <v>95.5</v>
      </c>
      <c r="AB40" s="101">
        <v>95.5</v>
      </c>
      <c r="AC40" s="101">
        <v>95.5</v>
      </c>
      <c r="AD40" s="101">
        <v>95.5</v>
      </c>
      <c r="AE40" s="101">
        <v>95.5</v>
      </c>
      <c r="AF40" s="101">
        <v>95.5</v>
      </c>
      <c r="AG40" s="101">
        <v>95.5</v>
      </c>
      <c r="AH40" s="101">
        <v>95.5</v>
      </c>
      <c r="AI40" s="101">
        <v>95.5</v>
      </c>
      <c r="AJ40" s="101">
        <v>95.5</v>
      </c>
      <c r="AK40" s="101">
        <v>95.5</v>
      </c>
      <c r="AL40" s="101">
        <v>95.5</v>
      </c>
      <c r="AM40" s="101">
        <v>95.5</v>
      </c>
      <c r="AN40" s="101">
        <v>95.5</v>
      </c>
      <c r="AO40" s="101">
        <v>95.5</v>
      </c>
      <c r="AP40" s="101">
        <v>95.5</v>
      </c>
      <c r="AQ40" s="101">
        <v>95.5</v>
      </c>
      <c r="AR40" s="101">
        <v>95.5</v>
      </c>
      <c r="AS40" s="101">
        <v>95.5</v>
      </c>
      <c r="AT40" s="101">
        <v>95.5</v>
      </c>
      <c r="AU40" s="101">
        <v>95.5</v>
      </c>
      <c r="AV40" s="101">
        <v>95.5</v>
      </c>
      <c r="AW40" s="101">
        <v>95.5</v>
      </c>
      <c r="AX40" s="101">
        <v>95.5</v>
      </c>
      <c r="AY40" s="101">
        <v>95.5</v>
      </c>
      <c r="AZ40" s="101">
        <v>95.5</v>
      </c>
      <c r="BA40" s="101">
        <v>95.5</v>
      </c>
      <c r="BB40" s="101">
        <v>95.5</v>
      </c>
      <c r="BC40" s="101">
        <v>95.5</v>
      </c>
      <c r="BD40" s="101">
        <v>95.5</v>
      </c>
      <c r="BE40" s="101">
        <v>95.5</v>
      </c>
      <c r="BF40" s="101">
        <v>95.5</v>
      </c>
      <c r="BG40" s="101">
        <v>95.5</v>
      </c>
      <c r="BH40" s="101">
        <v>95.5</v>
      </c>
      <c r="BI40" s="101">
        <v>95.5</v>
      </c>
      <c r="BJ40" s="101">
        <v>95.5</v>
      </c>
      <c r="BK40" s="101">
        <v>95.5</v>
      </c>
      <c r="BL40" s="101">
        <v>95.5</v>
      </c>
      <c r="BM40" s="101">
        <v>95.5</v>
      </c>
      <c r="BN40" s="101">
        <v>95.5</v>
      </c>
      <c r="BO40" s="101">
        <v>95.5</v>
      </c>
      <c r="BP40" s="101">
        <v>95.5</v>
      </c>
      <c r="BQ40" s="101">
        <v>95.5</v>
      </c>
      <c r="BR40" s="101">
        <v>95.5</v>
      </c>
      <c r="BS40" s="101">
        <v>95.5</v>
      </c>
      <c r="BT40" s="101">
        <v>95.5</v>
      </c>
      <c r="BU40" s="101">
        <v>95.5</v>
      </c>
      <c r="BV40" s="101">
        <v>95.5</v>
      </c>
      <c r="BW40" s="101">
        <v>95.5</v>
      </c>
      <c r="BX40" s="101">
        <v>95.5</v>
      </c>
      <c r="BY40" s="101">
        <v>95.5</v>
      </c>
      <c r="BZ40" s="101">
        <v>95.5</v>
      </c>
      <c r="CA40" s="101">
        <v>95.5</v>
      </c>
      <c r="CB40" s="101">
        <v>95.5</v>
      </c>
      <c r="CC40" s="101">
        <v>95.5</v>
      </c>
      <c r="CD40" s="101">
        <v>95.5</v>
      </c>
      <c r="CE40" s="101">
        <v>95.5</v>
      </c>
      <c r="CF40" s="101">
        <v>95.5</v>
      </c>
      <c r="CG40" s="101">
        <v>95.5</v>
      </c>
      <c r="CH40" s="101">
        <v>95.5</v>
      </c>
      <c r="CI40" s="101">
        <v>95.5</v>
      </c>
      <c r="CJ40" s="101">
        <v>95.5</v>
      </c>
    </row>
    <row r="41" spans="1:88" x14ac:dyDescent="0.25">
      <c r="A41" s="101" t="s">
        <v>252</v>
      </c>
      <c r="B41" s="101" t="s">
        <v>253</v>
      </c>
      <c r="C41" s="101" t="s">
        <v>252</v>
      </c>
      <c r="D41" s="101" t="s">
        <v>253</v>
      </c>
      <c r="E41" s="101">
        <v>11.4</v>
      </c>
      <c r="F41" s="101">
        <v>11.4</v>
      </c>
      <c r="G41" s="101">
        <v>11.4</v>
      </c>
      <c r="H41" s="101">
        <v>11.4</v>
      </c>
      <c r="I41" s="101">
        <v>11.4</v>
      </c>
      <c r="J41" s="101">
        <v>11.4</v>
      </c>
      <c r="K41" s="101">
        <v>11.4</v>
      </c>
      <c r="L41" s="101">
        <v>11.4</v>
      </c>
      <c r="M41" s="101">
        <v>11.4</v>
      </c>
      <c r="N41" s="101">
        <v>11.4</v>
      </c>
      <c r="O41" s="101">
        <v>11.4</v>
      </c>
      <c r="P41" s="101">
        <v>11.4</v>
      </c>
      <c r="Q41" s="101">
        <v>11.4</v>
      </c>
      <c r="R41" s="101">
        <v>11.4</v>
      </c>
      <c r="S41" s="101">
        <v>11.4</v>
      </c>
      <c r="T41" s="101">
        <v>11.4</v>
      </c>
      <c r="U41" s="101">
        <v>11.4</v>
      </c>
      <c r="V41" s="101">
        <v>11.4</v>
      </c>
      <c r="W41" s="101">
        <v>11.4</v>
      </c>
      <c r="X41" s="101">
        <v>11.4</v>
      </c>
      <c r="Y41" s="101">
        <v>11.4</v>
      </c>
      <c r="Z41" s="101">
        <v>11.4</v>
      </c>
      <c r="AA41" s="101">
        <v>11.4</v>
      </c>
      <c r="AB41" s="101">
        <v>11.4</v>
      </c>
      <c r="AC41" s="101">
        <v>11.4</v>
      </c>
      <c r="AD41" s="101">
        <v>11.4</v>
      </c>
      <c r="AE41" s="101">
        <v>11.4</v>
      </c>
      <c r="AF41" s="101">
        <v>11.4</v>
      </c>
      <c r="AG41" s="101">
        <v>11.4</v>
      </c>
      <c r="AH41" s="101">
        <v>11.4</v>
      </c>
      <c r="AI41" s="101">
        <v>11.4</v>
      </c>
      <c r="AJ41" s="101">
        <v>11.4</v>
      </c>
      <c r="AK41" s="101">
        <v>11.4</v>
      </c>
      <c r="AL41" s="101">
        <v>11.4</v>
      </c>
      <c r="AM41" s="101">
        <v>11.4</v>
      </c>
      <c r="AN41" s="101">
        <v>11.4</v>
      </c>
      <c r="AO41" s="101">
        <v>11.4</v>
      </c>
      <c r="AP41" s="101">
        <v>11.4</v>
      </c>
      <c r="AQ41" s="101">
        <v>11.4</v>
      </c>
      <c r="AR41" s="101">
        <v>11.4</v>
      </c>
      <c r="AS41" s="101">
        <v>11.4</v>
      </c>
      <c r="AT41" s="101">
        <v>11.4</v>
      </c>
      <c r="AU41" s="101">
        <v>11.4</v>
      </c>
      <c r="AV41" s="101">
        <v>11.4</v>
      </c>
      <c r="AW41" s="101">
        <v>11.4</v>
      </c>
      <c r="AX41" s="101">
        <v>11.4</v>
      </c>
      <c r="AY41" s="101">
        <v>11.4</v>
      </c>
      <c r="AZ41" s="101">
        <v>11.4</v>
      </c>
      <c r="BA41" s="101">
        <v>11.4</v>
      </c>
      <c r="BB41" s="101">
        <v>11.4</v>
      </c>
      <c r="BC41" s="101">
        <v>11.4</v>
      </c>
      <c r="BD41" s="101">
        <v>11.4</v>
      </c>
      <c r="BE41" s="101">
        <v>11.4</v>
      </c>
      <c r="BF41" s="101">
        <v>11.4</v>
      </c>
      <c r="BG41" s="101">
        <v>11.4</v>
      </c>
      <c r="BH41" s="101">
        <v>11.4</v>
      </c>
      <c r="BI41" s="101">
        <v>11.4</v>
      </c>
      <c r="BJ41" s="101">
        <v>11.4</v>
      </c>
      <c r="BK41" s="101">
        <v>11.4</v>
      </c>
      <c r="BL41" s="101">
        <v>11.4</v>
      </c>
      <c r="BM41" s="101">
        <v>11.4</v>
      </c>
      <c r="BN41" s="101">
        <v>11.4</v>
      </c>
      <c r="BO41" s="101">
        <v>11.4</v>
      </c>
      <c r="BP41" s="101">
        <v>11.4</v>
      </c>
      <c r="BQ41" s="101">
        <v>11.4</v>
      </c>
      <c r="BR41" s="101">
        <v>11.4</v>
      </c>
      <c r="BS41" s="101">
        <v>11.4</v>
      </c>
      <c r="BT41" s="101">
        <v>11.4</v>
      </c>
      <c r="BU41" s="101">
        <v>11.4</v>
      </c>
      <c r="BV41" s="101">
        <v>11.4</v>
      </c>
      <c r="BW41" s="101">
        <v>11.4</v>
      </c>
      <c r="BX41" s="101">
        <v>11.4</v>
      </c>
      <c r="BY41" s="101">
        <v>11.4</v>
      </c>
      <c r="BZ41" s="101">
        <v>11.4</v>
      </c>
      <c r="CA41" s="101">
        <v>11.4</v>
      </c>
      <c r="CB41" s="101">
        <v>11.4</v>
      </c>
      <c r="CC41" s="101">
        <v>11.4</v>
      </c>
      <c r="CD41" s="101">
        <v>11.4</v>
      </c>
      <c r="CE41" s="101">
        <v>11.4</v>
      </c>
      <c r="CF41" s="101">
        <v>11.4</v>
      </c>
      <c r="CG41" s="101">
        <v>11.4</v>
      </c>
      <c r="CH41" s="101">
        <v>11.4</v>
      </c>
      <c r="CI41" s="101">
        <v>11.4</v>
      </c>
      <c r="CJ41" s="101">
        <v>11.4</v>
      </c>
    </row>
    <row r="42" spans="1:88" x14ac:dyDescent="0.25">
      <c r="A42" s="101" t="s">
        <v>58</v>
      </c>
      <c r="B42" s="101" t="s">
        <v>282</v>
      </c>
      <c r="C42" s="101" t="s">
        <v>58</v>
      </c>
      <c r="D42" s="101" t="s">
        <v>282</v>
      </c>
      <c r="E42" s="101">
        <v>68.2</v>
      </c>
      <c r="F42" s="101">
        <v>68.2</v>
      </c>
      <c r="G42" s="101">
        <v>68.2</v>
      </c>
      <c r="H42" s="101">
        <v>68.2</v>
      </c>
      <c r="I42" s="101">
        <v>68.2</v>
      </c>
      <c r="J42" s="101">
        <v>68.2</v>
      </c>
      <c r="K42" s="101">
        <v>68.2</v>
      </c>
      <c r="L42" s="101">
        <v>68.2</v>
      </c>
      <c r="M42" s="101">
        <v>68.2</v>
      </c>
      <c r="N42" s="101">
        <v>68.2</v>
      </c>
      <c r="O42" s="101">
        <v>68.2</v>
      </c>
      <c r="P42" s="101">
        <v>68.2</v>
      </c>
      <c r="Q42" s="101">
        <v>68.2</v>
      </c>
      <c r="R42" s="101">
        <v>68.2</v>
      </c>
      <c r="S42" s="101">
        <v>68.2</v>
      </c>
      <c r="T42" s="101">
        <v>68.2</v>
      </c>
      <c r="U42" s="101">
        <v>68.2</v>
      </c>
      <c r="V42" s="101">
        <v>68.2</v>
      </c>
      <c r="W42" s="101">
        <v>68.2</v>
      </c>
      <c r="X42" s="101">
        <v>68.2</v>
      </c>
      <c r="Y42" s="101">
        <v>68.2</v>
      </c>
      <c r="Z42" s="101">
        <v>68.2</v>
      </c>
      <c r="AA42" s="101">
        <v>68.2</v>
      </c>
      <c r="AB42" s="101">
        <v>68.2</v>
      </c>
      <c r="AC42" s="101">
        <v>68.2</v>
      </c>
      <c r="AD42" s="101">
        <v>68.2</v>
      </c>
      <c r="AE42" s="101">
        <v>68.2</v>
      </c>
      <c r="AF42" s="101">
        <v>68.2</v>
      </c>
      <c r="AG42" s="101">
        <v>68.2</v>
      </c>
      <c r="AH42" s="101">
        <v>68.2</v>
      </c>
      <c r="AI42" s="101">
        <v>68.2</v>
      </c>
      <c r="AJ42" s="101">
        <v>68.2</v>
      </c>
      <c r="AK42" s="101">
        <v>68.2</v>
      </c>
      <c r="AL42" s="101">
        <v>68.2</v>
      </c>
      <c r="AM42" s="101">
        <v>68.2</v>
      </c>
      <c r="AN42" s="101">
        <v>68.2</v>
      </c>
      <c r="AO42" s="101">
        <v>68.2</v>
      </c>
      <c r="AP42" s="101">
        <v>68.2</v>
      </c>
      <c r="AQ42" s="101">
        <v>68.2</v>
      </c>
      <c r="AR42" s="101">
        <v>68.2</v>
      </c>
      <c r="AS42" s="101">
        <v>68.2</v>
      </c>
      <c r="AT42" s="101">
        <v>68.2</v>
      </c>
      <c r="AU42" s="101">
        <v>68.2</v>
      </c>
      <c r="AV42" s="101">
        <v>68.2</v>
      </c>
      <c r="AW42" s="101">
        <v>68.2</v>
      </c>
      <c r="AX42" s="101">
        <v>68.2</v>
      </c>
      <c r="AY42" s="101">
        <v>68.2</v>
      </c>
      <c r="AZ42" s="101">
        <v>68.2</v>
      </c>
      <c r="BA42" s="101">
        <v>68.2</v>
      </c>
      <c r="BB42" s="101">
        <v>68.2</v>
      </c>
      <c r="BC42" s="101">
        <v>68.2</v>
      </c>
      <c r="BD42" s="101">
        <v>68.2</v>
      </c>
      <c r="BE42" s="101">
        <v>68.2</v>
      </c>
      <c r="BF42" s="101">
        <v>68.2</v>
      </c>
      <c r="BG42" s="101">
        <v>68.2</v>
      </c>
      <c r="BH42" s="101">
        <v>68.2</v>
      </c>
      <c r="BI42" s="101">
        <v>68.2</v>
      </c>
      <c r="BJ42" s="101">
        <v>68.2</v>
      </c>
      <c r="BK42" s="101">
        <v>68.2</v>
      </c>
      <c r="BL42" s="101">
        <v>68.2</v>
      </c>
      <c r="BM42" s="101">
        <v>68.2</v>
      </c>
      <c r="BN42" s="101">
        <v>68.2</v>
      </c>
      <c r="BO42" s="101">
        <v>68.2</v>
      </c>
      <c r="BP42" s="101">
        <v>68.2</v>
      </c>
      <c r="BQ42" s="101">
        <v>68.2</v>
      </c>
      <c r="BR42" s="101">
        <v>68.2</v>
      </c>
      <c r="BS42" s="101">
        <v>68.2</v>
      </c>
      <c r="BT42" s="101">
        <v>68.2</v>
      </c>
      <c r="BU42" s="101">
        <v>68.2</v>
      </c>
      <c r="BV42" s="101">
        <v>68.2</v>
      </c>
      <c r="BW42" s="101">
        <v>68.2</v>
      </c>
      <c r="BX42" s="101">
        <v>68.2</v>
      </c>
      <c r="BY42" s="101">
        <v>68.2</v>
      </c>
      <c r="BZ42" s="101">
        <v>68.2</v>
      </c>
      <c r="CA42" s="101">
        <v>68.2</v>
      </c>
      <c r="CB42" s="101">
        <v>68.2</v>
      </c>
      <c r="CC42" s="101">
        <v>68.2</v>
      </c>
      <c r="CD42" s="101">
        <v>68.2</v>
      </c>
      <c r="CE42" s="101">
        <v>68.2</v>
      </c>
      <c r="CF42" s="101">
        <v>68.2</v>
      </c>
      <c r="CG42" s="101">
        <v>68.2</v>
      </c>
      <c r="CH42" s="101">
        <v>68.2</v>
      </c>
      <c r="CI42" s="101">
        <v>68.2</v>
      </c>
      <c r="CJ42" s="101">
        <v>68.2</v>
      </c>
    </row>
    <row r="43" spans="1:88" x14ac:dyDescent="0.25">
      <c r="A43" s="101" t="s">
        <v>199</v>
      </c>
      <c r="B43" s="101" t="s">
        <v>255</v>
      </c>
      <c r="C43" s="101" t="s">
        <v>199</v>
      </c>
      <c r="D43" s="101" t="s">
        <v>255</v>
      </c>
      <c r="E43" s="101">
        <v>63.5</v>
      </c>
      <c r="F43" s="101">
        <v>63.5</v>
      </c>
      <c r="G43" s="101">
        <v>63.5</v>
      </c>
      <c r="H43" s="101">
        <v>63.5</v>
      </c>
      <c r="I43" s="101">
        <v>63.5</v>
      </c>
      <c r="J43" s="101">
        <v>63.5</v>
      </c>
      <c r="K43" s="101">
        <v>63.5</v>
      </c>
      <c r="L43" s="101">
        <v>63.5</v>
      </c>
      <c r="M43" s="101">
        <v>63.5</v>
      </c>
      <c r="N43" s="101">
        <v>63.5</v>
      </c>
      <c r="O43" s="101">
        <v>63.5</v>
      </c>
      <c r="P43" s="101">
        <v>63.5</v>
      </c>
      <c r="Q43" s="101">
        <v>63.5</v>
      </c>
      <c r="R43" s="101">
        <v>63.5</v>
      </c>
      <c r="S43" s="101">
        <v>63.5</v>
      </c>
      <c r="T43" s="101">
        <v>63.5</v>
      </c>
      <c r="U43" s="101">
        <v>63.5</v>
      </c>
      <c r="V43" s="101">
        <v>63.5</v>
      </c>
      <c r="W43" s="101">
        <v>63.5</v>
      </c>
      <c r="X43" s="101">
        <v>63.5</v>
      </c>
      <c r="Y43" s="101">
        <v>63.5</v>
      </c>
      <c r="Z43" s="101">
        <v>63.5</v>
      </c>
      <c r="AA43" s="101">
        <v>63.5</v>
      </c>
      <c r="AB43" s="101">
        <v>63.5</v>
      </c>
      <c r="AC43" s="101">
        <v>63.5</v>
      </c>
      <c r="AD43" s="101">
        <v>63.5</v>
      </c>
      <c r="AE43" s="101">
        <v>63.5</v>
      </c>
      <c r="AF43" s="101">
        <v>63.5</v>
      </c>
      <c r="AG43" s="101">
        <v>63.5</v>
      </c>
      <c r="AH43" s="101">
        <v>63.5</v>
      </c>
      <c r="AI43" s="101">
        <v>63.5</v>
      </c>
      <c r="AJ43" s="101">
        <v>63.5</v>
      </c>
      <c r="AK43" s="101">
        <v>63.5</v>
      </c>
      <c r="AL43" s="101">
        <v>63.5</v>
      </c>
      <c r="AM43" s="101">
        <v>63.5</v>
      </c>
      <c r="AN43" s="101">
        <v>63.5</v>
      </c>
      <c r="AO43" s="101">
        <v>63.5</v>
      </c>
      <c r="AP43" s="101">
        <v>63.5</v>
      </c>
      <c r="AQ43" s="101">
        <v>63.5</v>
      </c>
      <c r="AR43" s="101">
        <v>63.5</v>
      </c>
      <c r="AS43" s="101">
        <v>63.5</v>
      </c>
      <c r="AT43" s="101">
        <v>63.5</v>
      </c>
      <c r="AU43" s="101">
        <v>63.5</v>
      </c>
      <c r="AV43" s="101">
        <v>63.5</v>
      </c>
      <c r="AW43" s="101">
        <v>63.5</v>
      </c>
      <c r="AX43" s="101">
        <v>63.5</v>
      </c>
      <c r="AY43" s="101">
        <v>63.5</v>
      </c>
      <c r="AZ43" s="101">
        <v>63.5</v>
      </c>
      <c r="BA43" s="101">
        <v>63.5</v>
      </c>
      <c r="BB43" s="101">
        <v>63.5</v>
      </c>
      <c r="BC43" s="101">
        <v>63.5</v>
      </c>
      <c r="BD43" s="101">
        <v>63.5</v>
      </c>
      <c r="BE43" s="101">
        <v>63.5</v>
      </c>
      <c r="BF43" s="101">
        <v>63.5</v>
      </c>
      <c r="BG43" s="101">
        <v>63.5</v>
      </c>
      <c r="BH43" s="101">
        <v>63.5</v>
      </c>
      <c r="BI43" s="101">
        <v>63.5</v>
      </c>
      <c r="BJ43" s="101">
        <v>63.5</v>
      </c>
      <c r="BK43" s="101">
        <v>63.5</v>
      </c>
      <c r="BL43" s="101">
        <v>63.5</v>
      </c>
      <c r="BM43" s="101">
        <v>63.5</v>
      </c>
      <c r="BN43" s="101">
        <v>63.5</v>
      </c>
      <c r="BO43" s="101">
        <v>63.5</v>
      </c>
      <c r="BP43" s="101">
        <v>63.5</v>
      </c>
      <c r="BQ43" s="101">
        <v>63.5</v>
      </c>
      <c r="BR43" s="101">
        <v>63.5</v>
      </c>
      <c r="BS43" s="101">
        <v>63.5</v>
      </c>
      <c r="BT43" s="101">
        <v>63.5</v>
      </c>
      <c r="BU43" s="101">
        <v>63.5</v>
      </c>
      <c r="BV43" s="101">
        <v>63.5</v>
      </c>
      <c r="BW43" s="101">
        <v>63.5</v>
      </c>
      <c r="BX43" s="101">
        <v>63.5</v>
      </c>
      <c r="BY43" s="101">
        <v>63.5</v>
      </c>
      <c r="BZ43" s="101">
        <v>63.5</v>
      </c>
      <c r="CA43" s="101">
        <v>63.5</v>
      </c>
      <c r="CB43" s="101">
        <v>63.5</v>
      </c>
      <c r="CC43" s="101">
        <v>63.5</v>
      </c>
      <c r="CD43" s="101">
        <v>63.5</v>
      </c>
      <c r="CE43" s="101">
        <v>63.5</v>
      </c>
      <c r="CF43" s="101">
        <v>63.5</v>
      </c>
      <c r="CG43" s="101">
        <v>63.5</v>
      </c>
      <c r="CH43" s="101">
        <v>63.5</v>
      </c>
      <c r="CI43" s="101">
        <v>63.5</v>
      </c>
      <c r="CJ43" s="101">
        <v>63.5</v>
      </c>
    </row>
    <row r="44" spans="1:88" x14ac:dyDescent="0.25">
      <c r="A44" s="101" t="s">
        <v>62</v>
      </c>
      <c r="B44" s="101" t="s">
        <v>256</v>
      </c>
      <c r="C44" s="101" t="s">
        <v>62</v>
      </c>
      <c r="D44" s="101" t="s">
        <v>256</v>
      </c>
      <c r="E44" s="101">
        <v>52.8</v>
      </c>
      <c r="F44" s="101">
        <v>52.8</v>
      </c>
      <c r="G44" s="101">
        <v>52.8</v>
      </c>
      <c r="H44" s="101">
        <v>52.8</v>
      </c>
      <c r="I44" s="101">
        <v>52.8</v>
      </c>
      <c r="J44" s="101">
        <v>52.8</v>
      </c>
      <c r="K44" s="101">
        <v>52.8</v>
      </c>
      <c r="L44" s="101">
        <v>52.8</v>
      </c>
      <c r="M44" s="101">
        <v>52.8</v>
      </c>
      <c r="N44" s="101">
        <v>52.8</v>
      </c>
      <c r="O44" s="101">
        <v>52.8</v>
      </c>
      <c r="P44" s="101">
        <v>52.8</v>
      </c>
      <c r="Q44" s="101">
        <v>52.8</v>
      </c>
      <c r="R44" s="101">
        <v>52.8</v>
      </c>
      <c r="S44" s="101">
        <v>52.8</v>
      </c>
      <c r="T44" s="101">
        <v>52.8</v>
      </c>
      <c r="U44" s="101">
        <v>52.8</v>
      </c>
      <c r="V44" s="101">
        <v>52.8</v>
      </c>
      <c r="W44" s="101">
        <v>52.8</v>
      </c>
      <c r="X44" s="101">
        <v>52.8</v>
      </c>
      <c r="Y44" s="101">
        <v>52.8</v>
      </c>
      <c r="Z44" s="101">
        <v>52.8</v>
      </c>
      <c r="AA44" s="101">
        <v>52.8</v>
      </c>
      <c r="AB44" s="101">
        <v>52.8</v>
      </c>
      <c r="AC44" s="101">
        <v>52.8</v>
      </c>
      <c r="AD44" s="101">
        <v>52.8</v>
      </c>
      <c r="AE44" s="101">
        <v>52.8</v>
      </c>
      <c r="AF44" s="101">
        <v>52.8</v>
      </c>
      <c r="AG44" s="101">
        <v>52.8</v>
      </c>
      <c r="AH44" s="101">
        <v>52.8</v>
      </c>
      <c r="AI44" s="101">
        <v>52.8</v>
      </c>
      <c r="AJ44" s="101">
        <v>52.8</v>
      </c>
      <c r="AK44" s="101">
        <v>52.8</v>
      </c>
      <c r="AL44" s="101">
        <v>52.8</v>
      </c>
      <c r="AM44" s="101">
        <v>52.8</v>
      </c>
      <c r="AN44" s="101">
        <v>52.8</v>
      </c>
      <c r="AO44" s="101">
        <v>52.8</v>
      </c>
      <c r="AP44" s="101">
        <v>52.8</v>
      </c>
      <c r="AQ44" s="101">
        <v>52.8</v>
      </c>
      <c r="AR44" s="101">
        <v>52.8</v>
      </c>
      <c r="AS44" s="101">
        <v>52.8</v>
      </c>
      <c r="AT44" s="101">
        <v>52.8</v>
      </c>
      <c r="AU44" s="101">
        <v>52.8</v>
      </c>
      <c r="AV44" s="101">
        <v>52.8</v>
      </c>
      <c r="AW44" s="101">
        <v>52.8</v>
      </c>
      <c r="AX44" s="101">
        <v>52.8</v>
      </c>
      <c r="AY44" s="101">
        <v>52.8</v>
      </c>
      <c r="AZ44" s="101">
        <v>52.8</v>
      </c>
      <c r="BA44" s="101">
        <v>52.8</v>
      </c>
      <c r="BB44" s="101">
        <v>52.8</v>
      </c>
      <c r="BC44" s="101">
        <v>52.8</v>
      </c>
      <c r="BD44" s="101">
        <v>52.8</v>
      </c>
      <c r="BE44" s="101">
        <v>52.8</v>
      </c>
      <c r="BF44" s="101">
        <v>52.8</v>
      </c>
      <c r="BG44" s="101">
        <v>52.8</v>
      </c>
      <c r="BH44" s="101">
        <v>52.8</v>
      </c>
      <c r="BI44" s="101">
        <v>52.8</v>
      </c>
      <c r="BJ44" s="101">
        <v>52.8</v>
      </c>
      <c r="BK44" s="101">
        <v>52.8</v>
      </c>
      <c r="BL44" s="101">
        <v>52.8</v>
      </c>
      <c r="BM44" s="101">
        <v>52.8</v>
      </c>
      <c r="BN44" s="101">
        <v>52.8</v>
      </c>
      <c r="BO44" s="101">
        <v>52.8</v>
      </c>
      <c r="BP44" s="101">
        <v>52.8</v>
      </c>
      <c r="BQ44" s="101">
        <v>52.8</v>
      </c>
      <c r="BR44" s="101">
        <v>52.8</v>
      </c>
      <c r="BS44" s="101">
        <v>52.8</v>
      </c>
      <c r="BT44" s="101">
        <v>52.8</v>
      </c>
      <c r="BU44" s="101">
        <v>52.8</v>
      </c>
      <c r="BV44" s="101">
        <v>52.8</v>
      </c>
      <c r="BW44" s="101">
        <v>52.8</v>
      </c>
      <c r="BX44" s="101">
        <v>52.8</v>
      </c>
      <c r="BY44" s="101">
        <v>52.8</v>
      </c>
      <c r="BZ44" s="101">
        <v>52.8</v>
      </c>
      <c r="CA44" s="101">
        <v>52.8</v>
      </c>
      <c r="CB44" s="101">
        <v>52.8</v>
      </c>
      <c r="CC44" s="101">
        <v>52.8</v>
      </c>
      <c r="CD44" s="101">
        <v>52.8</v>
      </c>
      <c r="CE44" s="101">
        <v>52.8</v>
      </c>
      <c r="CF44" s="101">
        <v>52.8</v>
      </c>
      <c r="CG44" s="101">
        <v>52.8</v>
      </c>
      <c r="CH44" s="101">
        <v>52.8</v>
      </c>
      <c r="CI44" s="101">
        <v>52.8</v>
      </c>
      <c r="CJ44" s="101">
        <v>52.8</v>
      </c>
    </row>
    <row r="45" spans="1:88" x14ac:dyDescent="0.25">
      <c r="A45" s="101" t="s">
        <v>184</v>
      </c>
      <c r="B45" s="101" t="s">
        <v>257</v>
      </c>
      <c r="C45" s="101" t="s">
        <v>184</v>
      </c>
      <c r="D45" s="101" t="s">
        <v>257</v>
      </c>
      <c r="E45" s="101">
        <v>40.4</v>
      </c>
      <c r="F45" s="101">
        <v>40.4</v>
      </c>
      <c r="G45" s="101">
        <v>40.4</v>
      </c>
      <c r="H45" s="101">
        <v>40.4</v>
      </c>
      <c r="I45" s="101">
        <v>40.4</v>
      </c>
      <c r="J45" s="101">
        <v>40.4</v>
      </c>
      <c r="K45" s="101">
        <v>40.4</v>
      </c>
      <c r="L45" s="101">
        <v>40.4</v>
      </c>
      <c r="M45" s="101">
        <v>40.4</v>
      </c>
      <c r="N45" s="101">
        <v>40.4</v>
      </c>
      <c r="O45" s="101">
        <v>40.4</v>
      </c>
      <c r="P45" s="101">
        <v>40.4</v>
      </c>
      <c r="Q45" s="101">
        <v>40.4</v>
      </c>
      <c r="R45" s="101">
        <v>40.4</v>
      </c>
      <c r="S45" s="101">
        <v>40.4</v>
      </c>
      <c r="T45" s="101">
        <v>40.4</v>
      </c>
      <c r="U45" s="101">
        <v>40.4</v>
      </c>
      <c r="V45" s="101">
        <v>40.4</v>
      </c>
      <c r="W45" s="101">
        <v>40.4</v>
      </c>
      <c r="X45" s="101">
        <v>40.4</v>
      </c>
      <c r="Y45" s="101">
        <v>40.4</v>
      </c>
      <c r="Z45" s="101">
        <v>40.4</v>
      </c>
      <c r="AA45" s="101">
        <v>40.4</v>
      </c>
      <c r="AB45" s="101">
        <v>40.4</v>
      </c>
      <c r="AC45" s="101">
        <v>40.4</v>
      </c>
      <c r="AD45" s="101">
        <v>40.4</v>
      </c>
      <c r="AE45" s="101">
        <v>40.4</v>
      </c>
      <c r="AF45" s="101">
        <v>40.4</v>
      </c>
      <c r="AG45" s="101">
        <v>40.4</v>
      </c>
      <c r="AH45" s="101">
        <v>40.4</v>
      </c>
      <c r="AI45" s="101">
        <v>40.4</v>
      </c>
      <c r="AJ45" s="101">
        <v>40.4</v>
      </c>
      <c r="AK45" s="101">
        <v>40.4</v>
      </c>
      <c r="AL45" s="101">
        <v>40.4</v>
      </c>
      <c r="AM45" s="101">
        <v>40.4</v>
      </c>
      <c r="AN45" s="101">
        <v>40.4</v>
      </c>
      <c r="AO45" s="101">
        <v>40.4</v>
      </c>
      <c r="AP45" s="101">
        <v>40.4</v>
      </c>
      <c r="AQ45" s="101">
        <v>40.4</v>
      </c>
      <c r="AR45" s="101">
        <v>40.4</v>
      </c>
      <c r="AS45" s="101">
        <v>40.4</v>
      </c>
      <c r="AT45" s="101">
        <v>40.4</v>
      </c>
      <c r="AU45" s="101">
        <v>40.4</v>
      </c>
      <c r="AV45" s="101">
        <v>40.4</v>
      </c>
      <c r="AW45" s="101">
        <v>40.4</v>
      </c>
      <c r="AX45" s="101">
        <v>40.4</v>
      </c>
      <c r="AY45" s="101">
        <v>40.4</v>
      </c>
      <c r="AZ45" s="101">
        <v>40.4</v>
      </c>
      <c r="BA45" s="101">
        <v>40.4</v>
      </c>
      <c r="BB45" s="101">
        <v>40.4</v>
      </c>
      <c r="BC45" s="101">
        <v>40.4</v>
      </c>
      <c r="BD45" s="101">
        <v>40.4</v>
      </c>
      <c r="BE45" s="101">
        <v>40.4</v>
      </c>
      <c r="BF45" s="101">
        <v>40.4</v>
      </c>
      <c r="BG45" s="101">
        <v>40.4</v>
      </c>
      <c r="BH45" s="101">
        <v>40.4</v>
      </c>
      <c r="BI45" s="101">
        <v>40.4</v>
      </c>
      <c r="BJ45" s="101">
        <v>40.4</v>
      </c>
      <c r="BK45" s="101">
        <v>40.4</v>
      </c>
      <c r="BL45" s="101">
        <v>40.4</v>
      </c>
      <c r="BM45" s="101">
        <v>40.4</v>
      </c>
      <c r="BN45" s="101">
        <v>40.4</v>
      </c>
      <c r="BO45" s="101">
        <v>40.4</v>
      </c>
      <c r="BP45" s="101">
        <v>40.4</v>
      </c>
      <c r="BQ45" s="101">
        <v>40.4</v>
      </c>
      <c r="BR45" s="101">
        <v>40.4</v>
      </c>
      <c r="BS45" s="101">
        <v>40.4</v>
      </c>
      <c r="BT45" s="101">
        <v>40.4</v>
      </c>
      <c r="BU45" s="101">
        <v>40.4</v>
      </c>
      <c r="BV45" s="101">
        <v>40.4</v>
      </c>
      <c r="BW45" s="101">
        <v>40.4</v>
      </c>
      <c r="BX45" s="101">
        <v>40.4</v>
      </c>
      <c r="BY45" s="101">
        <v>40.4</v>
      </c>
      <c r="BZ45" s="101">
        <v>40.4</v>
      </c>
      <c r="CA45" s="101">
        <v>40.4</v>
      </c>
      <c r="CB45" s="101">
        <v>40.4</v>
      </c>
      <c r="CC45" s="101">
        <v>40.4</v>
      </c>
      <c r="CD45" s="101">
        <v>40.4</v>
      </c>
      <c r="CE45" s="101">
        <v>40.4</v>
      </c>
      <c r="CF45" s="101">
        <v>40.4</v>
      </c>
      <c r="CG45" s="101">
        <v>40.4</v>
      </c>
      <c r="CH45" s="101">
        <v>40.4</v>
      </c>
      <c r="CI45" s="101">
        <v>40.4</v>
      </c>
      <c r="CJ45" s="101">
        <v>40.4</v>
      </c>
    </row>
    <row r="46" spans="1:88" x14ac:dyDescent="0.25">
      <c r="A46" s="101" t="s">
        <v>209</v>
      </c>
      <c r="B46" s="101" t="s">
        <v>283</v>
      </c>
      <c r="C46" s="101" t="s">
        <v>209</v>
      </c>
      <c r="D46" s="101" t="s">
        <v>283</v>
      </c>
      <c r="E46" s="101">
        <v>27.6</v>
      </c>
      <c r="F46" s="101">
        <v>27.6</v>
      </c>
      <c r="G46" s="101">
        <v>27.6</v>
      </c>
      <c r="H46" s="101">
        <v>27.6</v>
      </c>
      <c r="I46" s="101">
        <v>27.6</v>
      </c>
      <c r="J46" s="101">
        <v>27.6</v>
      </c>
      <c r="K46" s="101">
        <v>27.6</v>
      </c>
      <c r="L46" s="101">
        <v>27.6</v>
      </c>
      <c r="M46" s="101">
        <v>27.6</v>
      </c>
      <c r="N46" s="101">
        <v>27.6</v>
      </c>
      <c r="O46" s="101">
        <v>27.6</v>
      </c>
      <c r="P46" s="101">
        <v>27.6</v>
      </c>
      <c r="Q46" s="101">
        <v>27.6</v>
      </c>
      <c r="R46" s="101">
        <v>27.6</v>
      </c>
      <c r="S46" s="101">
        <v>27.6</v>
      </c>
      <c r="T46" s="101">
        <v>27.6</v>
      </c>
      <c r="U46" s="101">
        <v>27.6</v>
      </c>
      <c r="V46" s="101">
        <v>27.6</v>
      </c>
      <c r="W46" s="101">
        <v>27.6</v>
      </c>
      <c r="X46" s="101">
        <v>27.6</v>
      </c>
      <c r="Y46" s="101">
        <v>27.6</v>
      </c>
      <c r="Z46" s="101">
        <v>27.6</v>
      </c>
      <c r="AA46" s="101">
        <v>27.6</v>
      </c>
      <c r="AB46" s="101">
        <v>27.6</v>
      </c>
      <c r="AC46" s="101">
        <v>27.6</v>
      </c>
      <c r="AD46" s="101">
        <v>27.6</v>
      </c>
      <c r="AE46" s="101">
        <v>27.6</v>
      </c>
      <c r="AF46" s="101">
        <v>27.6</v>
      </c>
      <c r="AG46" s="101">
        <v>27.6</v>
      </c>
      <c r="AH46" s="101">
        <v>27.6</v>
      </c>
      <c r="AI46" s="101">
        <v>27.6</v>
      </c>
      <c r="AJ46" s="101">
        <v>27.6</v>
      </c>
      <c r="AK46" s="101">
        <v>27.6</v>
      </c>
      <c r="AL46" s="101">
        <v>27.6</v>
      </c>
      <c r="AM46" s="101">
        <v>27.6</v>
      </c>
      <c r="AN46" s="101">
        <v>27.6</v>
      </c>
      <c r="AO46" s="101">
        <v>27.6</v>
      </c>
      <c r="AP46" s="101">
        <v>27.6</v>
      </c>
      <c r="AQ46" s="101">
        <v>27.6</v>
      </c>
      <c r="AR46" s="101">
        <v>27.6</v>
      </c>
      <c r="AS46" s="101">
        <v>27.6</v>
      </c>
      <c r="AT46" s="101">
        <v>27.6</v>
      </c>
      <c r="AU46" s="101">
        <v>27.6</v>
      </c>
      <c r="AV46" s="101">
        <v>27.6</v>
      </c>
      <c r="AW46" s="101">
        <v>27.6</v>
      </c>
      <c r="AX46" s="101">
        <v>27.6</v>
      </c>
      <c r="AY46" s="101">
        <v>27.6</v>
      </c>
      <c r="AZ46" s="101">
        <v>27.6</v>
      </c>
      <c r="BA46" s="101">
        <v>27.6</v>
      </c>
      <c r="BB46" s="101">
        <v>27.6</v>
      </c>
      <c r="BC46" s="101">
        <v>27.6</v>
      </c>
      <c r="BD46" s="101">
        <v>27.6</v>
      </c>
      <c r="BE46" s="101">
        <v>27.6</v>
      </c>
      <c r="BF46" s="101">
        <v>27.6</v>
      </c>
      <c r="BG46" s="101">
        <v>27.6</v>
      </c>
      <c r="BH46" s="101">
        <v>27.6</v>
      </c>
      <c r="BI46" s="101">
        <v>27.6</v>
      </c>
      <c r="BJ46" s="101">
        <v>27.6</v>
      </c>
      <c r="BK46" s="101">
        <v>27.6</v>
      </c>
      <c r="BL46" s="101">
        <v>27.6</v>
      </c>
      <c r="BM46" s="101">
        <v>27.6</v>
      </c>
      <c r="BN46" s="101">
        <v>27.6</v>
      </c>
      <c r="BO46" s="101">
        <v>27.6</v>
      </c>
      <c r="BP46" s="101">
        <v>27.6</v>
      </c>
      <c r="BQ46" s="101">
        <v>27.6</v>
      </c>
      <c r="BR46" s="101">
        <v>27.6</v>
      </c>
      <c r="BS46" s="101">
        <v>27.6</v>
      </c>
      <c r="BT46" s="101">
        <v>27.6</v>
      </c>
      <c r="BU46" s="101">
        <v>27.6</v>
      </c>
      <c r="BV46" s="101">
        <v>27.6</v>
      </c>
      <c r="BW46" s="101">
        <v>27.6</v>
      </c>
      <c r="BX46" s="101">
        <v>27.6</v>
      </c>
      <c r="BY46" s="101">
        <v>27.6</v>
      </c>
      <c r="BZ46" s="101">
        <v>27.6</v>
      </c>
      <c r="CA46" s="101">
        <v>27.6</v>
      </c>
      <c r="CB46" s="101">
        <v>27.6</v>
      </c>
      <c r="CC46" s="101">
        <v>27.6</v>
      </c>
      <c r="CD46" s="101">
        <v>27.6</v>
      </c>
      <c r="CE46" s="101">
        <v>27.6</v>
      </c>
      <c r="CF46" s="101">
        <v>27.6</v>
      </c>
      <c r="CG46" s="101">
        <v>27.6</v>
      </c>
      <c r="CH46" s="101">
        <v>27.6</v>
      </c>
      <c r="CI46" s="101">
        <v>27.6</v>
      </c>
      <c r="CJ46" s="101">
        <v>27.6</v>
      </c>
    </row>
    <row r="47" spans="1:88" x14ac:dyDescent="0.25">
      <c r="A47" s="101" t="s">
        <v>154</v>
      </c>
      <c r="B47" s="101" t="s">
        <v>259</v>
      </c>
      <c r="C47" s="101" t="s">
        <v>154</v>
      </c>
      <c r="D47" s="101" t="s">
        <v>259</v>
      </c>
      <c r="E47" s="101">
        <v>26.5</v>
      </c>
      <c r="F47" s="101">
        <v>26.5</v>
      </c>
      <c r="G47" s="101">
        <v>26.5</v>
      </c>
      <c r="H47" s="101">
        <v>26.5</v>
      </c>
      <c r="I47" s="101">
        <v>26.5</v>
      </c>
      <c r="J47" s="101">
        <v>26.5</v>
      </c>
      <c r="K47" s="101">
        <v>26.5</v>
      </c>
      <c r="L47" s="101">
        <v>26.5</v>
      </c>
      <c r="M47" s="101">
        <v>26.5</v>
      </c>
      <c r="N47" s="101">
        <v>26.5</v>
      </c>
      <c r="O47" s="101">
        <v>26.5</v>
      </c>
      <c r="P47" s="101">
        <v>26.5</v>
      </c>
      <c r="Q47" s="101">
        <v>26.5</v>
      </c>
      <c r="R47" s="101">
        <v>26.5</v>
      </c>
      <c r="S47" s="101">
        <v>26.5</v>
      </c>
      <c r="T47" s="101">
        <v>26.5</v>
      </c>
      <c r="U47" s="101">
        <v>26.5</v>
      </c>
      <c r="V47" s="101">
        <v>26.5</v>
      </c>
      <c r="W47" s="101">
        <v>26.5</v>
      </c>
      <c r="X47" s="101">
        <v>26.5</v>
      </c>
      <c r="Y47" s="101">
        <v>26.5</v>
      </c>
      <c r="Z47" s="101">
        <v>26.5</v>
      </c>
      <c r="AA47" s="101">
        <v>26.5</v>
      </c>
      <c r="AB47" s="101">
        <v>26.5</v>
      </c>
      <c r="AC47" s="101">
        <v>26.5</v>
      </c>
      <c r="AD47" s="101">
        <v>26.5</v>
      </c>
      <c r="AE47" s="101">
        <v>26.5</v>
      </c>
      <c r="AF47" s="101">
        <v>26.5</v>
      </c>
      <c r="AG47" s="101">
        <v>26.5</v>
      </c>
      <c r="AH47" s="101">
        <v>26.5</v>
      </c>
      <c r="AI47" s="101">
        <v>26.5</v>
      </c>
      <c r="AJ47" s="101">
        <v>26.5</v>
      </c>
      <c r="AK47" s="101">
        <v>26.5</v>
      </c>
      <c r="AL47" s="101">
        <v>26.5</v>
      </c>
      <c r="AM47" s="101">
        <v>26.5</v>
      </c>
      <c r="AN47" s="101">
        <v>26.5</v>
      </c>
      <c r="AO47" s="101">
        <v>26.5</v>
      </c>
      <c r="AP47" s="101">
        <v>26.5</v>
      </c>
      <c r="AQ47" s="101">
        <v>26.5</v>
      </c>
      <c r="AR47" s="101">
        <v>26.5</v>
      </c>
      <c r="AS47" s="101">
        <v>26.5</v>
      </c>
      <c r="AT47" s="101">
        <v>26.5</v>
      </c>
      <c r="AU47" s="101">
        <v>26.5</v>
      </c>
      <c r="AV47" s="101">
        <v>26.5</v>
      </c>
      <c r="AW47" s="101">
        <v>26.5</v>
      </c>
      <c r="AX47" s="101">
        <v>26.5</v>
      </c>
      <c r="AY47" s="101">
        <v>26.5</v>
      </c>
      <c r="AZ47" s="101">
        <v>26.5</v>
      </c>
      <c r="BA47" s="101">
        <v>26.5</v>
      </c>
      <c r="BB47" s="101">
        <v>26.5</v>
      </c>
      <c r="BC47" s="101">
        <v>26.5</v>
      </c>
      <c r="BD47" s="101">
        <v>26.5</v>
      </c>
      <c r="BE47" s="101">
        <v>26.5</v>
      </c>
      <c r="BF47" s="101">
        <v>26.5</v>
      </c>
      <c r="BG47" s="101">
        <v>26.5</v>
      </c>
      <c r="BH47" s="101">
        <v>26.5</v>
      </c>
      <c r="BI47" s="101">
        <v>26.5</v>
      </c>
      <c r="BJ47" s="101">
        <v>26.5</v>
      </c>
      <c r="BK47" s="101">
        <v>26.5</v>
      </c>
      <c r="BL47" s="101">
        <v>26.5</v>
      </c>
      <c r="BM47" s="101">
        <v>26.5</v>
      </c>
      <c r="BN47" s="101">
        <v>26.5</v>
      </c>
      <c r="BO47" s="101">
        <v>26.5</v>
      </c>
      <c r="BP47" s="101">
        <v>26.5</v>
      </c>
      <c r="BQ47" s="101">
        <v>26.5</v>
      </c>
      <c r="BR47" s="101">
        <v>26.5</v>
      </c>
      <c r="BS47" s="101">
        <v>26.5</v>
      </c>
      <c r="BT47" s="101">
        <v>26.5</v>
      </c>
      <c r="BU47" s="101">
        <v>26.5</v>
      </c>
      <c r="BV47" s="101">
        <v>26.5</v>
      </c>
      <c r="BW47" s="101">
        <v>26.5</v>
      </c>
      <c r="BX47" s="101">
        <v>26.5</v>
      </c>
      <c r="BY47" s="101">
        <v>26.5</v>
      </c>
      <c r="BZ47" s="101">
        <v>26.5</v>
      </c>
      <c r="CA47" s="101">
        <v>26.5</v>
      </c>
      <c r="CB47" s="101">
        <v>26.5</v>
      </c>
      <c r="CC47" s="101">
        <v>26.5</v>
      </c>
      <c r="CD47" s="101">
        <v>26.5</v>
      </c>
      <c r="CE47" s="101">
        <v>26.5</v>
      </c>
      <c r="CF47" s="101">
        <v>26.5</v>
      </c>
      <c r="CG47" s="101">
        <v>26.5</v>
      </c>
      <c r="CH47" s="101">
        <v>26.5</v>
      </c>
      <c r="CI47" s="101">
        <v>26.5</v>
      </c>
      <c r="CJ47" s="101">
        <v>26.5</v>
      </c>
    </row>
    <row r="48" spans="1:88" x14ac:dyDescent="0.25">
      <c r="A48" s="101" t="s">
        <v>176</v>
      </c>
      <c r="B48" s="101" t="s">
        <v>260</v>
      </c>
      <c r="C48" s="101" t="s">
        <v>176</v>
      </c>
      <c r="D48" s="101" t="s">
        <v>260</v>
      </c>
      <c r="E48" s="101">
        <v>27.6</v>
      </c>
      <c r="F48" s="101">
        <v>27.6</v>
      </c>
      <c r="G48" s="101">
        <v>27.6</v>
      </c>
      <c r="H48" s="101">
        <v>27.6</v>
      </c>
      <c r="I48" s="101">
        <v>27.6</v>
      </c>
      <c r="J48" s="101">
        <v>27.6</v>
      </c>
      <c r="K48" s="101">
        <v>27.6</v>
      </c>
      <c r="L48" s="101">
        <v>27.6</v>
      </c>
      <c r="M48" s="101">
        <v>27.6</v>
      </c>
      <c r="N48" s="101">
        <v>27.6</v>
      </c>
      <c r="O48" s="101">
        <v>27.6</v>
      </c>
      <c r="P48" s="101">
        <v>27.6</v>
      </c>
      <c r="Q48" s="101">
        <v>27.6</v>
      </c>
      <c r="R48" s="101">
        <v>27.6</v>
      </c>
      <c r="S48" s="101">
        <v>27.6</v>
      </c>
      <c r="T48" s="101">
        <v>27.6</v>
      </c>
      <c r="U48" s="101">
        <v>27.6</v>
      </c>
      <c r="V48" s="101">
        <v>27.6</v>
      </c>
      <c r="W48" s="101">
        <v>27.6</v>
      </c>
      <c r="X48" s="101">
        <v>27.6</v>
      </c>
      <c r="Y48" s="101">
        <v>27.6</v>
      </c>
      <c r="Z48" s="101">
        <v>27.6</v>
      </c>
      <c r="AA48" s="101">
        <v>27.6</v>
      </c>
      <c r="AB48" s="101">
        <v>27.6</v>
      </c>
      <c r="AC48" s="101">
        <v>27.6</v>
      </c>
      <c r="AD48" s="101">
        <v>27.6</v>
      </c>
      <c r="AE48" s="101">
        <v>27.6</v>
      </c>
      <c r="AF48" s="101">
        <v>27.6</v>
      </c>
      <c r="AG48" s="101">
        <v>27.6</v>
      </c>
      <c r="AH48" s="101">
        <v>27.6</v>
      </c>
      <c r="AI48" s="101">
        <v>27.6</v>
      </c>
      <c r="AJ48" s="101">
        <v>27.6</v>
      </c>
      <c r="AK48" s="101">
        <v>27.6</v>
      </c>
      <c r="AL48" s="101">
        <v>27.6</v>
      </c>
      <c r="AM48" s="101">
        <v>27.6</v>
      </c>
      <c r="AN48" s="101">
        <v>27.6</v>
      </c>
      <c r="AO48" s="101">
        <v>27.6</v>
      </c>
      <c r="AP48" s="101">
        <v>27.6</v>
      </c>
      <c r="AQ48" s="101">
        <v>27.6</v>
      </c>
      <c r="AR48" s="101">
        <v>27.6</v>
      </c>
      <c r="AS48" s="101">
        <v>27.6</v>
      </c>
      <c r="AT48" s="101">
        <v>27.6</v>
      </c>
      <c r="AU48" s="101">
        <v>27.6</v>
      </c>
      <c r="AV48" s="101">
        <v>27.6</v>
      </c>
      <c r="AW48" s="101">
        <v>27.6</v>
      </c>
      <c r="AX48" s="101">
        <v>27.6</v>
      </c>
      <c r="AY48" s="101">
        <v>27.6</v>
      </c>
      <c r="AZ48" s="101">
        <v>27.6</v>
      </c>
      <c r="BA48" s="101">
        <v>27.6</v>
      </c>
      <c r="BB48" s="101">
        <v>27.6</v>
      </c>
      <c r="BC48" s="101">
        <v>27.6</v>
      </c>
      <c r="BD48" s="101">
        <v>27.6</v>
      </c>
      <c r="BE48" s="101">
        <v>27.6</v>
      </c>
      <c r="BF48" s="101">
        <v>27.6</v>
      </c>
      <c r="BG48" s="101">
        <v>27.6</v>
      </c>
      <c r="BH48" s="101">
        <v>27.6</v>
      </c>
      <c r="BI48" s="101">
        <v>27.6</v>
      </c>
      <c r="BJ48" s="101">
        <v>27.6</v>
      </c>
      <c r="BK48" s="101">
        <v>27.6</v>
      </c>
      <c r="BL48" s="101">
        <v>27.6</v>
      </c>
      <c r="BM48" s="101">
        <v>27.6</v>
      </c>
      <c r="BN48" s="101">
        <v>27.6</v>
      </c>
      <c r="BO48" s="101">
        <v>27.6</v>
      </c>
      <c r="BP48" s="101">
        <v>27.6</v>
      </c>
      <c r="BQ48" s="101">
        <v>27.6</v>
      </c>
      <c r="BR48" s="101">
        <v>27.6</v>
      </c>
      <c r="BS48" s="101">
        <v>27.6</v>
      </c>
      <c r="BT48" s="101">
        <v>27.6</v>
      </c>
      <c r="BU48" s="101">
        <v>27.6</v>
      </c>
      <c r="BV48" s="101">
        <v>27.6</v>
      </c>
      <c r="BW48" s="101">
        <v>27.6</v>
      </c>
      <c r="BX48" s="101">
        <v>27.6</v>
      </c>
      <c r="BY48" s="101">
        <v>27.6</v>
      </c>
      <c r="BZ48" s="101">
        <v>27.6</v>
      </c>
      <c r="CA48" s="101">
        <v>27.6</v>
      </c>
      <c r="CB48" s="101">
        <v>27.6</v>
      </c>
      <c r="CC48" s="101">
        <v>27.6</v>
      </c>
      <c r="CD48" s="101">
        <v>27.6</v>
      </c>
      <c r="CE48" s="101">
        <v>27.6</v>
      </c>
      <c r="CF48" s="101">
        <v>27.6</v>
      </c>
      <c r="CG48" s="101">
        <v>27.6</v>
      </c>
      <c r="CH48" s="101">
        <v>27.6</v>
      </c>
      <c r="CI48" s="101">
        <v>27.6</v>
      </c>
      <c r="CJ48" s="101">
        <v>27.6</v>
      </c>
    </row>
    <row r="49" spans="1:88" x14ac:dyDescent="0.25">
      <c r="A49" s="101" t="s">
        <v>149</v>
      </c>
      <c r="B49" s="101" t="s">
        <v>261</v>
      </c>
      <c r="C49" s="101" t="s">
        <v>149</v>
      </c>
      <c r="D49" s="101" t="s">
        <v>261</v>
      </c>
      <c r="E49" s="101">
        <v>63.3</v>
      </c>
      <c r="F49" s="101">
        <v>63.3</v>
      </c>
      <c r="G49" s="101">
        <v>63.3</v>
      </c>
      <c r="H49" s="101">
        <v>63.3</v>
      </c>
      <c r="I49" s="101">
        <v>63.3</v>
      </c>
      <c r="J49" s="101">
        <v>63.3</v>
      </c>
      <c r="K49" s="101">
        <v>63.3</v>
      </c>
      <c r="L49" s="101">
        <v>63.3</v>
      </c>
      <c r="M49" s="101">
        <v>63.3</v>
      </c>
      <c r="N49" s="101">
        <v>63.3</v>
      </c>
      <c r="O49" s="101">
        <v>63.3</v>
      </c>
      <c r="P49" s="101">
        <v>63.3</v>
      </c>
      <c r="Q49" s="101">
        <v>63.3</v>
      </c>
      <c r="R49" s="101">
        <v>63.3</v>
      </c>
      <c r="S49" s="101">
        <v>63.3</v>
      </c>
      <c r="T49" s="101">
        <v>63.3</v>
      </c>
      <c r="U49" s="101">
        <v>63.3</v>
      </c>
      <c r="V49" s="101">
        <v>63.3</v>
      </c>
      <c r="W49" s="101">
        <v>63.3</v>
      </c>
      <c r="X49" s="101">
        <v>63.3</v>
      </c>
      <c r="Y49" s="101">
        <v>63.3</v>
      </c>
      <c r="Z49" s="101">
        <v>63.3</v>
      </c>
      <c r="AA49" s="101">
        <v>63.3</v>
      </c>
      <c r="AB49" s="101">
        <v>63.3</v>
      </c>
      <c r="AC49" s="101">
        <v>63.3</v>
      </c>
      <c r="AD49" s="101">
        <v>63.3</v>
      </c>
      <c r="AE49" s="101">
        <v>63.3</v>
      </c>
      <c r="AF49" s="101">
        <v>63.3</v>
      </c>
      <c r="AG49" s="101">
        <v>63.3</v>
      </c>
      <c r="AH49" s="101">
        <v>63.3</v>
      </c>
      <c r="AI49" s="101">
        <v>63.3</v>
      </c>
      <c r="AJ49" s="101">
        <v>63.3</v>
      </c>
      <c r="AK49" s="101">
        <v>63.3</v>
      </c>
      <c r="AL49" s="101">
        <v>63.3</v>
      </c>
      <c r="AM49" s="101">
        <v>63.3</v>
      </c>
      <c r="AN49" s="101">
        <v>63.3</v>
      </c>
      <c r="AO49" s="101">
        <v>63.3</v>
      </c>
      <c r="AP49" s="101">
        <v>63.3</v>
      </c>
      <c r="AQ49" s="101">
        <v>63.3</v>
      </c>
      <c r="AR49" s="101">
        <v>63.3</v>
      </c>
      <c r="AS49" s="101">
        <v>63.3</v>
      </c>
      <c r="AT49" s="101">
        <v>63.3</v>
      </c>
      <c r="AU49" s="101">
        <v>63.3</v>
      </c>
      <c r="AV49" s="101">
        <v>63.3</v>
      </c>
      <c r="AW49" s="101">
        <v>63.3</v>
      </c>
      <c r="AX49" s="101">
        <v>63.3</v>
      </c>
      <c r="AY49" s="101">
        <v>63.3</v>
      </c>
      <c r="AZ49" s="101">
        <v>63.3</v>
      </c>
      <c r="BA49" s="101">
        <v>63.3</v>
      </c>
      <c r="BB49" s="101">
        <v>63.3</v>
      </c>
      <c r="BC49" s="101">
        <v>63.3</v>
      </c>
      <c r="BD49" s="101">
        <v>63.3</v>
      </c>
      <c r="BE49" s="101">
        <v>63.3</v>
      </c>
      <c r="BF49" s="101">
        <v>63.3</v>
      </c>
      <c r="BG49" s="101">
        <v>63.3</v>
      </c>
      <c r="BH49" s="101">
        <v>63.3</v>
      </c>
      <c r="BI49" s="101">
        <v>63.3</v>
      </c>
      <c r="BJ49" s="101">
        <v>63.3</v>
      </c>
      <c r="BK49" s="101">
        <v>63.3</v>
      </c>
      <c r="BL49" s="101">
        <v>63.3</v>
      </c>
      <c r="BM49" s="101">
        <v>63.3</v>
      </c>
      <c r="BN49" s="101">
        <v>63.3</v>
      </c>
      <c r="BO49" s="101">
        <v>63.3</v>
      </c>
      <c r="BP49" s="101">
        <v>63.3</v>
      </c>
      <c r="BQ49" s="101">
        <v>63.3</v>
      </c>
      <c r="BR49" s="101">
        <v>63.3</v>
      </c>
      <c r="BS49" s="101">
        <v>63.3</v>
      </c>
      <c r="BT49" s="101">
        <v>63.3</v>
      </c>
      <c r="BU49" s="101">
        <v>63.3</v>
      </c>
      <c r="BV49" s="101">
        <v>63.3</v>
      </c>
      <c r="BW49" s="101">
        <v>63.3</v>
      </c>
      <c r="BX49" s="101">
        <v>63.3</v>
      </c>
      <c r="BY49" s="101">
        <v>63.3</v>
      </c>
      <c r="BZ49" s="101">
        <v>63.3</v>
      </c>
      <c r="CA49" s="101">
        <v>63.3</v>
      </c>
      <c r="CB49" s="101">
        <v>63.3</v>
      </c>
      <c r="CC49" s="101">
        <v>63.3</v>
      </c>
      <c r="CD49" s="101">
        <v>63.3</v>
      </c>
      <c r="CE49" s="101">
        <v>63.3</v>
      </c>
      <c r="CF49" s="101">
        <v>63.3</v>
      </c>
      <c r="CG49" s="101">
        <v>63.3</v>
      </c>
      <c r="CH49" s="101">
        <v>63.3</v>
      </c>
      <c r="CI49" s="101">
        <v>63.3</v>
      </c>
      <c r="CJ49" s="101">
        <v>63.3</v>
      </c>
    </row>
    <row r="50" spans="1:88" x14ac:dyDescent="0.25">
      <c r="A50" s="101" t="s">
        <v>116</v>
      </c>
      <c r="B50" s="101" t="s">
        <v>122</v>
      </c>
      <c r="C50" s="101" t="s">
        <v>116</v>
      </c>
      <c r="D50" s="101" t="s">
        <v>122</v>
      </c>
      <c r="E50" s="101">
        <v>10.7</v>
      </c>
      <c r="F50" s="101">
        <v>10.7</v>
      </c>
      <c r="G50" s="101">
        <v>10.7</v>
      </c>
      <c r="H50" s="101">
        <v>10.7</v>
      </c>
      <c r="I50" s="101">
        <v>10.7</v>
      </c>
      <c r="J50" s="101">
        <v>10.7</v>
      </c>
      <c r="K50" s="101">
        <v>10.7</v>
      </c>
      <c r="L50" s="101">
        <v>10.7</v>
      </c>
      <c r="M50" s="101">
        <v>10.7</v>
      </c>
      <c r="N50" s="101">
        <v>10.7</v>
      </c>
      <c r="O50" s="101">
        <v>10.7</v>
      </c>
      <c r="P50" s="101">
        <v>10.7</v>
      </c>
      <c r="Q50" s="101">
        <v>10.7</v>
      </c>
      <c r="R50" s="101">
        <v>10.7</v>
      </c>
      <c r="S50" s="101">
        <v>10.7</v>
      </c>
      <c r="T50" s="101">
        <v>10.7</v>
      </c>
      <c r="U50" s="101">
        <v>10.7</v>
      </c>
      <c r="V50" s="101">
        <v>10.7</v>
      </c>
      <c r="W50" s="101">
        <v>10.7</v>
      </c>
      <c r="X50" s="101">
        <v>10.7</v>
      </c>
      <c r="Y50" s="101">
        <v>10.7</v>
      </c>
      <c r="Z50" s="101">
        <v>10.7</v>
      </c>
      <c r="AA50" s="101">
        <v>10.7</v>
      </c>
      <c r="AB50" s="101">
        <v>10.7</v>
      </c>
      <c r="AC50" s="101">
        <v>10.7</v>
      </c>
      <c r="AD50" s="101">
        <v>10.7</v>
      </c>
      <c r="AE50" s="101">
        <v>10.7</v>
      </c>
      <c r="AF50" s="101">
        <v>10.7</v>
      </c>
      <c r="AG50" s="101">
        <v>10.7</v>
      </c>
      <c r="AH50" s="101">
        <v>10.7</v>
      </c>
      <c r="AI50" s="101">
        <v>10.7</v>
      </c>
      <c r="AJ50" s="101">
        <v>10.7</v>
      </c>
      <c r="AK50" s="101">
        <v>10.7</v>
      </c>
      <c r="AL50" s="101">
        <v>10.7</v>
      </c>
      <c r="AM50" s="101">
        <v>10.7</v>
      </c>
      <c r="AN50" s="101">
        <v>10.7</v>
      </c>
      <c r="AO50" s="101">
        <v>10.7</v>
      </c>
      <c r="AP50" s="101">
        <v>10.7</v>
      </c>
      <c r="AQ50" s="101">
        <v>10.7</v>
      </c>
      <c r="AR50" s="101">
        <v>10.7</v>
      </c>
      <c r="AS50" s="101">
        <v>10.7</v>
      </c>
      <c r="AT50" s="101">
        <v>10.7</v>
      </c>
      <c r="AU50" s="101">
        <v>10.7</v>
      </c>
      <c r="AV50" s="101">
        <v>10.7</v>
      </c>
      <c r="AW50" s="101">
        <v>10.7</v>
      </c>
      <c r="AX50" s="101">
        <v>10.7</v>
      </c>
      <c r="AY50" s="101">
        <v>10.7</v>
      </c>
      <c r="AZ50" s="101">
        <v>10.7</v>
      </c>
      <c r="BA50" s="101">
        <v>10.7</v>
      </c>
      <c r="BB50" s="101">
        <v>10.7</v>
      </c>
      <c r="BC50" s="101">
        <v>10.7</v>
      </c>
      <c r="BD50" s="101">
        <v>10.7</v>
      </c>
      <c r="BE50" s="101">
        <v>10.7</v>
      </c>
      <c r="BF50" s="101">
        <v>10.7</v>
      </c>
      <c r="BG50" s="101">
        <v>10.7</v>
      </c>
      <c r="BH50" s="101">
        <v>10.7</v>
      </c>
      <c r="BI50" s="101">
        <v>10.7</v>
      </c>
      <c r="BJ50" s="101">
        <v>10.7</v>
      </c>
      <c r="BK50" s="101">
        <v>10.7</v>
      </c>
      <c r="BL50" s="101">
        <v>10.7</v>
      </c>
      <c r="BM50" s="101">
        <v>10.7</v>
      </c>
      <c r="BN50" s="101">
        <v>10.7</v>
      </c>
      <c r="BO50" s="101">
        <v>10.7</v>
      </c>
      <c r="BP50" s="101">
        <v>10.7</v>
      </c>
      <c r="BQ50" s="101">
        <v>10.7</v>
      </c>
      <c r="BR50" s="101">
        <v>10.7</v>
      </c>
      <c r="BS50" s="101">
        <v>10.7</v>
      </c>
      <c r="BT50" s="101">
        <v>10.7</v>
      </c>
      <c r="BU50" s="101">
        <v>10.7</v>
      </c>
      <c r="BV50" s="101">
        <v>10.7</v>
      </c>
      <c r="BW50" s="101">
        <v>10.7</v>
      </c>
      <c r="BX50" s="101">
        <v>10.7</v>
      </c>
      <c r="BY50" s="101">
        <v>10.7</v>
      </c>
      <c r="BZ50" s="101">
        <v>10.7</v>
      </c>
      <c r="CA50" s="101">
        <v>10.7</v>
      </c>
      <c r="CB50" s="101">
        <v>10.7</v>
      </c>
      <c r="CC50" s="101">
        <v>10.7</v>
      </c>
      <c r="CD50" s="101">
        <v>10.7</v>
      </c>
      <c r="CE50" s="101">
        <v>10.7</v>
      </c>
      <c r="CF50" s="101">
        <v>10.7</v>
      </c>
      <c r="CG50" s="101">
        <v>10.7</v>
      </c>
      <c r="CH50" s="101">
        <v>10.7</v>
      </c>
      <c r="CI50" s="101">
        <v>10.7</v>
      </c>
      <c r="CJ50" s="101">
        <v>10.7</v>
      </c>
    </row>
    <row r="51" spans="1:88" x14ac:dyDescent="0.25">
      <c r="A51" s="101" t="s">
        <v>173</v>
      </c>
      <c r="B51" s="101" t="s">
        <v>262</v>
      </c>
      <c r="C51" s="101" t="s">
        <v>173</v>
      </c>
      <c r="D51" s="101" t="s">
        <v>262</v>
      </c>
      <c r="E51" s="101">
        <v>77.5</v>
      </c>
      <c r="F51" s="101">
        <v>77.5</v>
      </c>
      <c r="G51" s="101">
        <v>77.5</v>
      </c>
      <c r="H51" s="101">
        <v>77.5</v>
      </c>
      <c r="I51" s="101">
        <v>77.5</v>
      </c>
      <c r="J51" s="101">
        <v>77.5</v>
      </c>
      <c r="K51" s="101">
        <v>77.5</v>
      </c>
      <c r="L51" s="101">
        <v>77.5</v>
      </c>
      <c r="M51" s="101">
        <v>77.5</v>
      </c>
      <c r="N51" s="101">
        <v>77.5</v>
      </c>
      <c r="O51" s="101">
        <v>77.5</v>
      </c>
      <c r="P51" s="101">
        <v>77.5</v>
      </c>
      <c r="Q51" s="101">
        <v>77.5</v>
      </c>
      <c r="R51" s="101">
        <v>77.5</v>
      </c>
      <c r="S51" s="101">
        <v>77.5</v>
      </c>
      <c r="T51" s="101">
        <v>77.5</v>
      </c>
      <c r="U51" s="101">
        <v>77.5</v>
      </c>
      <c r="V51" s="101">
        <v>77.5</v>
      </c>
      <c r="W51" s="101">
        <v>77.5</v>
      </c>
      <c r="X51" s="101">
        <v>77.5</v>
      </c>
      <c r="Y51" s="101">
        <v>77.5</v>
      </c>
      <c r="Z51" s="101">
        <v>77.5</v>
      </c>
      <c r="AA51" s="101">
        <v>77.5</v>
      </c>
      <c r="AB51" s="101">
        <v>77.5</v>
      </c>
      <c r="AC51" s="101">
        <v>77.5</v>
      </c>
      <c r="AD51" s="101">
        <v>77.5</v>
      </c>
      <c r="AE51" s="101">
        <v>77.5</v>
      </c>
      <c r="AF51" s="101">
        <v>77.5</v>
      </c>
      <c r="AG51" s="101">
        <v>77.5</v>
      </c>
      <c r="AH51" s="101">
        <v>77.5</v>
      </c>
      <c r="AI51" s="101">
        <v>77.5</v>
      </c>
      <c r="AJ51" s="101">
        <v>77.5</v>
      </c>
      <c r="AK51" s="101">
        <v>77.5</v>
      </c>
      <c r="AL51" s="101">
        <v>77.5</v>
      </c>
      <c r="AM51" s="101">
        <v>77.5</v>
      </c>
      <c r="AN51" s="101">
        <v>77.5</v>
      </c>
      <c r="AO51" s="101">
        <v>77.5</v>
      </c>
      <c r="AP51" s="101">
        <v>77.5</v>
      </c>
      <c r="AQ51" s="101">
        <v>77.5</v>
      </c>
      <c r="AR51" s="101">
        <v>77.5</v>
      </c>
      <c r="AS51" s="101">
        <v>77.5</v>
      </c>
      <c r="AT51" s="101">
        <v>77.5</v>
      </c>
      <c r="AU51" s="101">
        <v>77.5</v>
      </c>
      <c r="AV51" s="101">
        <v>77.5</v>
      </c>
      <c r="AW51" s="101">
        <v>77.5</v>
      </c>
      <c r="AX51" s="101">
        <v>77.5</v>
      </c>
      <c r="AY51" s="101">
        <v>77.5</v>
      </c>
      <c r="AZ51" s="101">
        <v>77.5</v>
      </c>
      <c r="BA51" s="101">
        <v>77.5</v>
      </c>
      <c r="BB51" s="101">
        <v>77.5</v>
      </c>
      <c r="BC51" s="101">
        <v>77.5</v>
      </c>
      <c r="BD51" s="101">
        <v>77.5</v>
      </c>
      <c r="BE51" s="101">
        <v>77.5</v>
      </c>
      <c r="BF51" s="101">
        <v>77.5</v>
      </c>
      <c r="BG51" s="101">
        <v>77.5</v>
      </c>
      <c r="BH51" s="101">
        <v>77.5</v>
      </c>
      <c r="BI51" s="101">
        <v>77.5</v>
      </c>
      <c r="BJ51" s="101">
        <v>77.5</v>
      </c>
      <c r="BK51" s="101">
        <v>77.5</v>
      </c>
      <c r="BL51" s="101">
        <v>77.5</v>
      </c>
      <c r="BM51" s="101">
        <v>77.5</v>
      </c>
      <c r="BN51" s="101">
        <v>77.5</v>
      </c>
      <c r="BO51" s="101">
        <v>77.5</v>
      </c>
      <c r="BP51" s="101">
        <v>77.5</v>
      </c>
      <c r="BQ51" s="101">
        <v>77.5</v>
      </c>
      <c r="BR51" s="101">
        <v>77.5</v>
      </c>
      <c r="BS51" s="101">
        <v>77.5</v>
      </c>
      <c r="BT51" s="101">
        <v>77.5</v>
      </c>
      <c r="BU51" s="101">
        <v>77.5</v>
      </c>
      <c r="BV51" s="101">
        <v>77.5</v>
      </c>
      <c r="BW51" s="101">
        <v>77.5</v>
      </c>
      <c r="BX51" s="101">
        <v>77.5</v>
      </c>
      <c r="BY51" s="101">
        <v>77.5</v>
      </c>
      <c r="BZ51" s="101">
        <v>77.5</v>
      </c>
      <c r="CA51" s="101">
        <v>77.5</v>
      </c>
      <c r="CB51" s="101">
        <v>77.5</v>
      </c>
      <c r="CC51" s="101">
        <v>77.5</v>
      </c>
      <c r="CD51" s="101">
        <v>77.5</v>
      </c>
      <c r="CE51" s="101">
        <v>77.5</v>
      </c>
      <c r="CF51" s="101">
        <v>77.5</v>
      </c>
      <c r="CG51" s="101">
        <v>77.5</v>
      </c>
      <c r="CH51" s="101">
        <v>77.5</v>
      </c>
      <c r="CI51" s="101">
        <v>77.5</v>
      </c>
      <c r="CJ51" s="101">
        <v>77.5</v>
      </c>
    </row>
    <row r="52" spans="1:88" x14ac:dyDescent="0.25">
      <c r="A52" s="101" t="s">
        <v>158</v>
      </c>
      <c r="B52" s="101" t="s">
        <v>263</v>
      </c>
      <c r="C52" s="101" t="s">
        <v>158</v>
      </c>
      <c r="D52" s="101" t="s">
        <v>263</v>
      </c>
      <c r="E52" s="101">
        <v>62.3</v>
      </c>
      <c r="F52" s="101">
        <v>62.3</v>
      </c>
      <c r="G52" s="101">
        <v>62.3</v>
      </c>
      <c r="H52" s="101">
        <v>62.3</v>
      </c>
      <c r="I52" s="101">
        <v>62.3</v>
      </c>
      <c r="J52" s="101">
        <v>62.3</v>
      </c>
      <c r="K52" s="101">
        <v>62.3</v>
      </c>
      <c r="L52" s="101">
        <v>62.3</v>
      </c>
      <c r="M52" s="101">
        <v>62.3</v>
      </c>
      <c r="N52" s="101">
        <v>62.3</v>
      </c>
      <c r="O52" s="101">
        <v>62.3</v>
      </c>
      <c r="P52" s="101">
        <v>62.3</v>
      </c>
      <c r="Q52" s="101">
        <v>62.3</v>
      </c>
      <c r="R52" s="101">
        <v>62.3</v>
      </c>
      <c r="S52" s="101">
        <v>62.3</v>
      </c>
      <c r="T52" s="101">
        <v>62.3</v>
      </c>
      <c r="U52" s="101">
        <v>62.3</v>
      </c>
      <c r="V52" s="101">
        <v>62.3</v>
      </c>
      <c r="W52" s="101">
        <v>62.3</v>
      </c>
      <c r="X52" s="101">
        <v>62.3</v>
      </c>
      <c r="Y52" s="101">
        <v>62.3</v>
      </c>
      <c r="Z52" s="101">
        <v>62.3</v>
      </c>
      <c r="AA52" s="101">
        <v>62.3</v>
      </c>
      <c r="AB52" s="101">
        <v>62.3</v>
      </c>
      <c r="AC52" s="101">
        <v>62.3</v>
      </c>
      <c r="AD52" s="101">
        <v>62.3</v>
      </c>
      <c r="AE52" s="101">
        <v>62.3</v>
      </c>
      <c r="AF52" s="101">
        <v>62.3</v>
      </c>
      <c r="AG52" s="101">
        <v>62.3</v>
      </c>
      <c r="AH52" s="101">
        <v>62.3</v>
      </c>
      <c r="AI52" s="101">
        <v>62.3</v>
      </c>
      <c r="AJ52" s="101">
        <v>62.3</v>
      </c>
      <c r="AK52" s="101">
        <v>62.3</v>
      </c>
      <c r="AL52" s="101">
        <v>62.3</v>
      </c>
      <c r="AM52" s="101">
        <v>62.3</v>
      </c>
      <c r="AN52" s="101">
        <v>62.3</v>
      </c>
      <c r="AO52" s="101">
        <v>62.3</v>
      </c>
      <c r="AP52" s="101">
        <v>62.3</v>
      </c>
      <c r="AQ52" s="101">
        <v>62.3</v>
      </c>
      <c r="AR52" s="101">
        <v>62.3</v>
      </c>
      <c r="AS52" s="101">
        <v>62.3</v>
      </c>
      <c r="AT52" s="101">
        <v>62.3</v>
      </c>
      <c r="AU52" s="101">
        <v>62.3</v>
      </c>
      <c r="AV52" s="101">
        <v>62.3</v>
      </c>
      <c r="AW52" s="101">
        <v>62.3</v>
      </c>
      <c r="AX52" s="101">
        <v>62.3</v>
      </c>
      <c r="AY52" s="101">
        <v>62.3</v>
      </c>
      <c r="AZ52" s="101">
        <v>62.3</v>
      </c>
      <c r="BA52" s="101">
        <v>62.3</v>
      </c>
      <c r="BB52" s="101">
        <v>62.3</v>
      </c>
      <c r="BC52" s="101">
        <v>62.3</v>
      </c>
      <c r="BD52" s="101">
        <v>62.3</v>
      </c>
      <c r="BE52" s="101">
        <v>62.3</v>
      </c>
      <c r="BF52" s="101">
        <v>62.3</v>
      </c>
      <c r="BG52" s="101">
        <v>62.3</v>
      </c>
      <c r="BH52" s="101">
        <v>62.3</v>
      </c>
      <c r="BI52" s="101">
        <v>62.3</v>
      </c>
      <c r="BJ52" s="101">
        <v>62.3</v>
      </c>
      <c r="BK52" s="101">
        <v>62.3</v>
      </c>
      <c r="BL52" s="101">
        <v>62.3</v>
      </c>
      <c r="BM52" s="101">
        <v>62.3</v>
      </c>
      <c r="BN52" s="101">
        <v>62.3</v>
      </c>
      <c r="BO52" s="101">
        <v>62.3</v>
      </c>
      <c r="BP52" s="101">
        <v>62.3</v>
      </c>
      <c r="BQ52" s="101">
        <v>62.3</v>
      </c>
      <c r="BR52" s="101">
        <v>62.3</v>
      </c>
      <c r="BS52" s="101">
        <v>62.3</v>
      </c>
      <c r="BT52" s="101">
        <v>62.3</v>
      </c>
      <c r="BU52" s="101">
        <v>62.3</v>
      </c>
      <c r="BV52" s="101">
        <v>62.3</v>
      </c>
      <c r="BW52" s="101">
        <v>62.3</v>
      </c>
      <c r="BX52" s="101">
        <v>62.3</v>
      </c>
      <c r="BY52" s="101">
        <v>62.3</v>
      </c>
      <c r="BZ52" s="101">
        <v>62.3</v>
      </c>
      <c r="CA52" s="101">
        <v>62.3</v>
      </c>
      <c r="CB52" s="101">
        <v>62.3</v>
      </c>
      <c r="CC52" s="101">
        <v>62.3</v>
      </c>
      <c r="CD52" s="101">
        <v>62.3</v>
      </c>
      <c r="CE52" s="101">
        <v>62.3</v>
      </c>
      <c r="CF52" s="101">
        <v>62.3</v>
      </c>
      <c r="CG52" s="101">
        <v>62.3</v>
      </c>
      <c r="CH52" s="101">
        <v>62.3</v>
      </c>
      <c r="CI52" s="101">
        <v>62.3</v>
      </c>
      <c r="CJ52" s="101">
        <v>62.3</v>
      </c>
    </row>
    <row r="53" spans="1:88" x14ac:dyDescent="0.25">
      <c r="A53" s="101" t="s">
        <v>117</v>
      </c>
      <c r="B53" s="101" t="s">
        <v>123</v>
      </c>
      <c r="C53" s="101" t="s">
        <v>117</v>
      </c>
      <c r="D53" s="101" t="s">
        <v>123</v>
      </c>
      <c r="E53" s="101">
        <v>69.099999999999994</v>
      </c>
      <c r="F53" s="101">
        <v>69.099999999999994</v>
      </c>
      <c r="G53" s="101">
        <v>69.099999999999994</v>
      </c>
      <c r="H53" s="101">
        <v>69.099999999999994</v>
      </c>
      <c r="I53" s="101">
        <v>69.099999999999994</v>
      </c>
      <c r="J53" s="101">
        <v>69.099999999999994</v>
      </c>
      <c r="K53" s="101">
        <v>69.099999999999994</v>
      </c>
      <c r="L53" s="101">
        <v>69.099999999999994</v>
      </c>
      <c r="M53" s="101">
        <v>69.099999999999994</v>
      </c>
      <c r="N53" s="101">
        <v>69.099999999999994</v>
      </c>
      <c r="O53" s="101">
        <v>69.099999999999994</v>
      </c>
      <c r="P53" s="101">
        <v>69.099999999999994</v>
      </c>
      <c r="Q53" s="101">
        <v>69.099999999999994</v>
      </c>
      <c r="R53" s="101">
        <v>69.099999999999994</v>
      </c>
      <c r="S53" s="101">
        <v>69.099999999999994</v>
      </c>
      <c r="T53" s="101">
        <v>69.099999999999994</v>
      </c>
      <c r="U53" s="101">
        <v>69.099999999999994</v>
      </c>
      <c r="V53" s="101">
        <v>69.099999999999994</v>
      </c>
      <c r="W53" s="101">
        <v>69.099999999999994</v>
      </c>
      <c r="X53" s="101">
        <v>69.099999999999994</v>
      </c>
      <c r="Y53" s="101">
        <v>69.099999999999994</v>
      </c>
      <c r="Z53" s="101">
        <v>69.099999999999994</v>
      </c>
      <c r="AA53" s="101">
        <v>69.099999999999994</v>
      </c>
      <c r="AB53" s="101">
        <v>69.099999999999994</v>
      </c>
      <c r="AC53" s="101">
        <v>69.099999999999994</v>
      </c>
      <c r="AD53" s="101">
        <v>69.099999999999994</v>
      </c>
      <c r="AE53" s="101">
        <v>69.099999999999994</v>
      </c>
      <c r="AF53" s="101">
        <v>69.099999999999994</v>
      </c>
      <c r="AG53" s="101">
        <v>69.099999999999994</v>
      </c>
      <c r="AH53" s="101">
        <v>69.099999999999994</v>
      </c>
      <c r="AI53" s="101">
        <v>69.099999999999994</v>
      </c>
      <c r="AJ53" s="101">
        <v>69.099999999999994</v>
      </c>
      <c r="AK53" s="101">
        <v>69.099999999999994</v>
      </c>
      <c r="AL53" s="101">
        <v>69.099999999999994</v>
      </c>
      <c r="AM53" s="101">
        <v>69.099999999999994</v>
      </c>
      <c r="AN53" s="101">
        <v>69.099999999999994</v>
      </c>
      <c r="AO53" s="101">
        <v>69.099999999999994</v>
      </c>
      <c r="AP53" s="101">
        <v>69.099999999999994</v>
      </c>
      <c r="AQ53" s="101">
        <v>69.099999999999994</v>
      </c>
      <c r="AR53" s="101">
        <v>69.099999999999994</v>
      </c>
      <c r="AS53" s="101">
        <v>69.099999999999994</v>
      </c>
      <c r="AT53" s="101">
        <v>69.099999999999994</v>
      </c>
      <c r="AU53" s="101">
        <v>69.099999999999994</v>
      </c>
      <c r="AV53" s="101">
        <v>69.099999999999994</v>
      </c>
      <c r="AW53" s="101">
        <v>69.099999999999994</v>
      </c>
      <c r="AX53" s="101">
        <v>69.099999999999994</v>
      </c>
      <c r="AY53" s="101">
        <v>69.099999999999994</v>
      </c>
      <c r="AZ53" s="101">
        <v>69.099999999999994</v>
      </c>
      <c r="BA53" s="101">
        <v>69.099999999999994</v>
      </c>
      <c r="BB53" s="101">
        <v>69.099999999999994</v>
      </c>
      <c r="BC53" s="101">
        <v>69.099999999999994</v>
      </c>
      <c r="BD53" s="101">
        <v>69.099999999999994</v>
      </c>
      <c r="BE53" s="101">
        <v>69.099999999999994</v>
      </c>
      <c r="BF53" s="101">
        <v>69.099999999999994</v>
      </c>
      <c r="BG53" s="101">
        <v>69.099999999999994</v>
      </c>
      <c r="BH53" s="101">
        <v>69.099999999999994</v>
      </c>
      <c r="BI53" s="101">
        <v>69.099999999999994</v>
      </c>
      <c r="BJ53" s="101">
        <v>69.099999999999994</v>
      </c>
      <c r="BK53" s="101">
        <v>69.099999999999994</v>
      </c>
      <c r="BL53" s="101">
        <v>69.099999999999994</v>
      </c>
      <c r="BM53" s="101">
        <v>69.099999999999994</v>
      </c>
      <c r="BN53" s="101">
        <v>69.099999999999994</v>
      </c>
      <c r="BO53" s="101">
        <v>69.099999999999994</v>
      </c>
      <c r="BP53" s="101">
        <v>69.099999999999994</v>
      </c>
      <c r="BQ53" s="101">
        <v>69.099999999999994</v>
      </c>
      <c r="BR53" s="101">
        <v>69.099999999999994</v>
      </c>
      <c r="BS53" s="101">
        <v>69.099999999999994</v>
      </c>
      <c r="BT53" s="101">
        <v>69.099999999999994</v>
      </c>
      <c r="BU53" s="101">
        <v>69.099999999999994</v>
      </c>
      <c r="BV53" s="101">
        <v>69.099999999999994</v>
      </c>
      <c r="BW53" s="101">
        <v>69.099999999999994</v>
      </c>
      <c r="BX53" s="101">
        <v>69.099999999999994</v>
      </c>
      <c r="BY53" s="101">
        <v>69.099999999999994</v>
      </c>
      <c r="BZ53" s="101">
        <v>69.099999999999994</v>
      </c>
      <c r="CA53" s="101">
        <v>69.099999999999994</v>
      </c>
      <c r="CB53" s="101">
        <v>69.099999999999994</v>
      </c>
      <c r="CC53" s="101">
        <v>69.099999999999994</v>
      </c>
      <c r="CD53" s="101">
        <v>69.099999999999994</v>
      </c>
      <c r="CE53" s="101">
        <v>69.099999999999994</v>
      </c>
      <c r="CF53" s="101">
        <v>69.099999999999994</v>
      </c>
      <c r="CG53" s="101">
        <v>69.099999999999994</v>
      </c>
      <c r="CH53" s="101">
        <v>69.099999999999994</v>
      </c>
      <c r="CI53" s="101">
        <v>69.099999999999994</v>
      </c>
      <c r="CJ53" s="101">
        <v>69.099999999999994</v>
      </c>
    </row>
    <row r="54" spans="1:88" x14ac:dyDescent="0.25">
      <c r="A54" s="101" t="s">
        <v>11</v>
      </c>
      <c r="B54" s="101" t="s">
        <v>264</v>
      </c>
      <c r="C54" s="101" t="s">
        <v>11</v>
      </c>
      <c r="D54" s="101" t="s">
        <v>264</v>
      </c>
      <c r="E54" s="101">
        <v>24.9</v>
      </c>
      <c r="F54" s="101">
        <v>24.9</v>
      </c>
      <c r="G54" s="101">
        <v>24.9</v>
      </c>
      <c r="H54" s="101">
        <v>24.9</v>
      </c>
      <c r="I54" s="101">
        <v>24.9</v>
      </c>
      <c r="J54" s="101">
        <v>24.9</v>
      </c>
      <c r="K54" s="101">
        <v>24.9</v>
      </c>
      <c r="L54" s="101">
        <v>24.9</v>
      </c>
      <c r="M54" s="101">
        <v>24.9</v>
      </c>
      <c r="N54" s="101">
        <v>24.9</v>
      </c>
      <c r="O54" s="101">
        <v>24.9</v>
      </c>
      <c r="P54" s="101">
        <v>24.9</v>
      </c>
      <c r="Q54" s="101">
        <v>24.9</v>
      </c>
      <c r="R54" s="101">
        <v>24.9</v>
      </c>
      <c r="S54" s="101">
        <v>24.9</v>
      </c>
      <c r="T54" s="101">
        <v>24.9</v>
      </c>
      <c r="U54" s="101">
        <v>24.9</v>
      </c>
      <c r="V54" s="101">
        <v>24.9</v>
      </c>
      <c r="W54" s="101">
        <v>24.9</v>
      </c>
      <c r="X54" s="101">
        <v>24.9</v>
      </c>
      <c r="Y54" s="101">
        <v>24.9</v>
      </c>
      <c r="Z54" s="101">
        <v>24.9</v>
      </c>
      <c r="AA54" s="101">
        <v>24.9</v>
      </c>
      <c r="AB54" s="101">
        <v>24.9</v>
      </c>
      <c r="AC54" s="101">
        <v>24.9</v>
      </c>
      <c r="AD54" s="101">
        <v>24.9</v>
      </c>
      <c r="AE54" s="101">
        <v>24.9</v>
      </c>
      <c r="AF54" s="101">
        <v>24.9</v>
      </c>
      <c r="AG54" s="101">
        <v>24.9</v>
      </c>
      <c r="AH54" s="101">
        <v>24.9</v>
      </c>
      <c r="AI54" s="101">
        <v>24.9</v>
      </c>
      <c r="AJ54" s="101">
        <v>24.9</v>
      </c>
      <c r="AK54" s="101">
        <v>24.9</v>
      </c>
      <c r="AL54" s="101">
        <v>24.9</v>
      </c>
      <c r="AM54" s="101">
        <v>24.9</v>
      </c>
      <c r="AN54" s="101">
        <v>24.9</v>
      </c>
      <c r="AO54" s="101">
        <v>24.9</v>
      </c>
      <c r="AP54" s="101">
        <v>24.9</v>
      </c>
      <c r="AQ54" s="101">
        <v>24.9</v>
      </c>
      <c r="AR54" s="101">
        <v>24.9</v>
      </c>
      <c r="AS54" s="101">
        <v>24.9</v>
      </c>
      <c r="AT54" s="101">
        <v>24.9</v>
      </c>
      <c r="AU54" s="101">
        <v>24.9</v>
      </c>
      <c r="AV54" s="101">
        <v>24.9</v>
      </c>
      <c r="AW54" s="101">
        <v>24.9</v>
      </c>
      <c r="AX54" s="101">
        <v>24.9</v>
      </c>
      <c r="AY54" s="101">
        <v>24.9</v>
      </c>
      <c r="AZ54" s="101">
        <v>24.9</v>
      </c>
      <c r="BA54" s="101">
        <v>24.9</v>
      </c>
      <c r="BB54" s="101">
        <v>24.9</v>
      </c>
      <c r="BC54" s="101">
        <v>24.9</v>
      </c>
      <c r="BD54" s="101">
        <v>24.9</v>
      </c>
      <c r="BE54" s="101">
        <v>24.9</v>
      </c>
      <c r="BF54" s="101">
        <v>24.9</v>
      </c>
      <c r="BG54" s="101">
        <v>24.9</v>
      </c>
      <c r="BH54" s="101">
        <v>24.9</v>
      </c>
      <c r="BI54" s="101">
        <v>24.9</v>
      </c>
      <c r="BJ54" s="101">
        <v>24.9</v>
      </c>
      <c r="BK54" s="101">
        <v>24.9</v>
      </c>
      <c r="BL54" s="101">
        <v>24.9</v>
      </c>
      <c r="BM54" s="101">
        <v>24.9</v>
      </c>
      <c r="BN54" s="101">
        <v>24.9</v>
      </c>
      <c r="BO54" s="101">
        <v>24.9</v>
      </c>
      <c r="BP54" s="101">
        <v>24.9</v>
      </c>
      <c r="BQ54" s="101">
        <v>24.9</v>
      </c>
      <c r="BR54" s="101">
        <v>24.9</v>
      </c>
      <c r="BS54" s="101">
        <v>24.9</v>
      </c>
      <c r="BT54" s="101">
        <v>24.9</v>
      </c>
      <c r="BU54" s="101">
        <v>24.9</v>
      </c>
      <c r="BV54" s="101">
        <v>24.9</v>
      </c>
      <c r="BW54" s="101">
        <v>24.9</v>
      </c>
      <c r="BX54" s="101">
        <v>24.9</v>
      </c>
      <c r="BY54" s="101">
        <v>24.9</v>
      </c>
      <c r="BZ54" s="101">
        <v>24.9</v>
      </c>
      <c r="CA54" s="101">
        <v>24.9</v>
      </c>
      <c r="CB54" s="101">
        <v>24.9</v>
      </c>
      <c r="CC54" s="101">
        <v>24.9</v>
      </c>
      <c r="CD54" s="101">
        <v>24.9</v>
      </c>
      <c r="CE54" s="101">
        <v>24.9</v>
      </c>
      <c r="CF54" s="101">
        <v>24.9</v>
      </c>
      <c r="CG54" s="101">
        <v>24.9</v>
      </c>
      <c r="CH54" s="101">
        <v>24.9</v>
      </c>
      <c r="CI54" s="101">
        <v>24.9</v>
      </c>
      <c r="CJ54" s="101">
        <v>24.9</v>
      </c>
    </row>
    <row r="55" spans="1:88" x14ac:dyDescent="0.25">
      <c r="A55" s="101" t="s">
        <v>169</v>
      </c>
      <c r="B55" s="101" t="s">
        <v>265</v>
      </c>
      <c r="C55" s="101" t="s">
        <v>169</v>
      </c>
      <c r="D55" s="101" t="s">
        <v>265</v>
      </c>
      <c r="E55" s="101">
        <v>34.200000000000003</v>
      </c>
      <c r="F55" s="101">
        <v>34.200000000000003</v>
      </c>
      <c r="G55" s="101">
        <v>34.200000000000003</v>
      </c>
      <c r="H55" s="101">
        <v>34.200000000000003</v>
      </c>
      <c r="I55" s="101">
        <v>34.200000000000003</v>
      </c>
      <c r="J55" s="101">
        <v>34.200000000000003</v>
      </c>
      <c r="K55" s="101">
        <v>34.200000000000003</v>
      </c>
      <c r="L55" s="101">
        <v>34.200000000000003</v>
      </c>
      <c r="M55" s="101">
        <v>34.200000000000003</v>
      </c>
      <c r="N55" s="101">
        <v>34.200000000000003</v>
      </c>
      <c r="O55" s="101">
        <v>34.200000000000003</v>
      </c>
      <c r="P55" s="101">
        <v>34.200000000000003</v>
      </c>
      <c r="Q55" s="101">
        <v>34.200000000000003</v>
      </c>
      <c r="R55" s="101">
        <v>34.200000000000003</v>
      </c>
      <c r="S55" s="101">
        <v>34.200000000000003</v>
      </c>
      <c r="T55" s="101">
        <v>34.200000000000003</v>
      </c>
      <c r="U55" s="101">
        <v>34.200000000000003</v>
      </c>
      <c r="V55" s="101">
        <v>34.200000000000003</v>
      </c>
      <c r="W55" s="101">
        <v>34.200000000000003</v>
      </c>
      <c r="X55" s="101">
        <v>34.200000000000003</v>
      </c>
      <c r="Y55" s="101">
        <v>34.200000000000003</v>
      </c>
      <c r="Z55" s="101">
        <v>34.200000000000003</v>
      </c>
      <c r="AA55" s="101">
        <v>34.200000000000003</v>
      </c>
      <c r="AB55" s="101">
        <v>34.200000000000003</v>
      </c>
      <c r="AC55" s="101">
        <v>34.200000000000003</v>
      </c>
      <c r="AD55" s="101">
        <v>34.200000000000003</v>
      </c>
      <c r="AE55" s="101">
        <v>34.200000000000003</v>
      </c>
      <c r="AF55" s="101">
        <v>34.200000000000003</v>
      </c>
      <c r="AG55" s="101">
        <v>34.200000000000003</v>
      </c>
      <c r="AH55" s="101">
        <v>34.200000000000003</v>
      </c>
      <c r="AI55" s="101">
        <v>34.200000000000003</v>
      </c>
      <c r="AJ55" s="101">
        <v>34.200000000000003</v>
      </c>
      <c r="AK55" s="101">
        <v>34.200000000000003</v>
      </c>
      <c r="AL55" s="101">
        <v>34.200000000000003</v>
      </c>
      <c r="AM55" s="101">
        <v>34.200000000000003</v>
      </c>
      <c r="AN55" s="101">
        <v>34.200000000000003</v>
      </c>
      <c r="AO55" s="101">
        <v>34.200000000000003</v>
      </c>
      <c r="AP55" s="101">
        <v>34.200000000000003</v>
      </c>
      <c r="AQ55" s="101">
        <v>34.200000000000003</v>
      </c>
      <c r="AR55" s="101">
        <v>34.200000000000003</v>
      </c>
      <c r="AS55" s="101">
        <v>34.200000000000003</v>
      </c>
      <c r="AT55" s="101">
        <v>34.200000000000003</v>
      </c>
      <c r="AU55" s="101">
        <v>34.200000000000003</v>
      </c>
      <c r="AV55" s="101">
        <v>34.200000000000003</v>
      </c>
      <c r="AW55" s="101">
        <v>34.200000000000003</v>
      </c>
      <c r="AX55" s="101">
        <v>34.200000000000003</v>
      </c>
      <c r="AY55" s="101">
        <v>34.200000000000003</v>
      </c>
      <c r="AZ55" s="101">
        <v>34.200000000000003</v>
      </c>
      <c r="BA55" s="101">
        <v>34.200000000000003</v>
      </c>
      <c r="BB55" s="101">
        <v>34.200000000000003</v>
      </c>
      <c r="BC55" s="101">
        <v>34.200000000000003</v>
      </c>
      <c r="BD55" s="101">
        <v>34.200000000000003</v>
      </c>
      <c r="BE55" s="101">
        <v>34.200000000000003</v>
      </c>
      <c r="BF55" s="101">
        <v>34.200000000000003</v>
      </c>
      <c r="BG55" s="101">
        <v>34.200000000000003</v>
      </c>
      <c r="BH55" s="101">
        <v>34.200000000000003</v>
      </c>
      <c r="BI55" s="101">
        <v>34.200000000000003</v>
      </c>
      <c r="BJ55" s="101">
        <v>34.200000000000003</v>
      </c>
      <c r="BK55" s="101">
        <v>34.200000000000003</v>
      </c>
      <c r="BL55" s="101">
        <v>34.200000000000003</v>
      </c>
      <c r="BM55" s="101">
        <v>34.200000000000003</v>
      </c>
      <c r="BN55" s="101">
        <v>34.200000000000003</v>
      </c>
      <c r="BO55" s="101">
        <v>34.200000000000003</v>
      </c>
      <c r="BP55" s="101">
        <v>34.200000000000003</v>
      </c>
      <c r="BQ55" s="101">
        <v>34.200000000000003</v>
      </c>
      <c r="BR55" s="101">
        <v>34.200000000000003</v>
      </c>
      <c r="BS55" s="101">
        <v>34.200000000000003</v>
      </c>
      <c r="BT55" s="101">
        <v>34.200000000000003</v>
      </c>
      <c r="BU55" s="101">
        <v>34.200000000000003</v>
      </c>
      <c r="BV55" s="101">
        <v>34.200000000000003</v>
      </c>
      <c r="BW55" s="101">
        <v>34.200000000000003</v>
      </c>
      <c r="BX55" s="101">
        <v>34.200000000000003</v>
      </c>
      <c r="BY55" s="101">
        <v>34.200000000000003</v>
      </c>
      <c r="BZ55" s="101">
        <v>34.200000000000003</v>
      </c>
      <c r="CA55" s="101">
        <v>34.200000000000003</v>
      </c>
      <c r="CB55" s="101">
        <v>34.200000000000003</v>
      </c>
      <c r="CC55" s="101">
        <v>34.200000000000003</v>
      </c>
      <c r="CD55" s="101">
        <v>34.200000000000003</v>
      </c>
      <c r="CE55" s="101">
        <v>34.200000000000003</v>
      </c>
      <c r="CF55" s="101">
        <v>34.200000000000003</v>
      </c>
      <c r="CG55" s="101">
        <v>34.200000000000003</v>
      </c>
      <c r="CH55" s="101">
        <v>34.200000000000003</v>
      </c>
      <c r="CI55" s="101">
        <v>34.200000000000003</v>
      </c>
      <c r="CJ55" s="101">
        <v>34.200000000000003</v>
      </c>
    </row>
    <row r="56" spans="1:88" x14ac:dyDescent="0.25">
      <c r="A56" s="101" t="s">
        <v>69</v>
      </c>
      <c r="B56" s="101" t="s">
        <v>266</v>
      </c>
      <c r="C56" s="101" t="s">
        <v>69</v>
      </c>
      <c r="D56" s="101" t="s">
        <v>266</v>
      </c>
      <c r="E56" s="101">
        <v>50.5</v>
      </c>
      <c r="F56" s="101">
        <v>50.5</v>
      </c>
      <c r="G56" s="101">
        <v>50.5</v>
      </c>
      <c r="H56" s="101">
        <v>50.5</v>
      </c>
      <c r="I56" s="101">
        <v>50.5</v>
      </c>
      <c r="J56" s="101">
        <v>50.5</v>
      </c>
      <c r="K56" s="101">
        <v>50.5</v>
      </c>
      <c r="L56" s="101">
        <v>50.5</v>
      </c>
      <c r="M56" s="101">
        <v>50.5</v>
      </c>
      <c r="N56" s="101">
        <v>50.5</v>
      </c>
      <c r="O56" s="101">
        <v>50.5</v>
      </c>
      <c r="P56" s="101">
        <v>50.5</v>
      </c>
      <c r="Q56" s="101">
        <v>50.5</v>
      </c>
      <c r="R56" s="101">
        <v>50.5</v>
      </c>
      <c r="S56" s="101">
        <v>50.5</v>
      </c>
      <c r="T56" s="101">
        <v>50.5</v>
      </c>
      <c r="U56" s="101">
        <v>50.5</v>
      </c>
      <c r="V56" s="101">
        <v>50.5</v>
      </c>
      <c r="W56" s="101">
        <v>50.5</v>
      </c>
      <c r="X56" s="101">
        <v>50.5</v>
      </c>
      <c r="Y56" s="101">
        <v>50.5</v>
      </c>
      <c r="Z56" s="101">
        <v>50.5</v>
      </c>
      <c r="AA56" s="101">
        <v>50.5</v>
      </c>
      <c r="AB56" s="101">
        <v>50.5</v>
      </c>
      <c r="AC56" s="101">
        <v>50.5</v>
      </c>
      <c r="AD56" s="101">
        <v>50.5</v>
      </c>
      <c r="AE56" s="101">
        <v>50.5</v>
      </c>
      <c r="AF56" s="101">
        <v>50.5</v>
      </c>
      <c r="AG56" s="101">
        <v>50.5</v>
      </c>
      <c r="AH56" s="101">
        <v>50.5</v>
      </c>
      <c r="AI56" s="101">
        <v>50.5</v>
      </c>
      <c r="AJ56" s="101">
        <v>50.5</v>
      </c>
      <c r="AK56" s="101">
        <v>50.5</v>
      </c>
      <c r="AL56" s="101">
        <v>50.5</v>
      </c>
      <c r="AM56" s="101">
        <v>50.5</v>
      </c>
      <c r="AN56" s="101">
        <v>50.5</v>
      </c>
      <c r="AO56" s="101">
        <v>50.5</v>
      </c>
      <c r="AP56" s="101">
        <v>50.5</v>
      </c>
      <c r="AQ56" s="101">
        <v>50.5</v>
      </c>
      <c r="AR56" s="101">
        <v>50.5</v>
      </c>
      <c r="AS56" s="101">
        <v>50.5</v>
      </c>
      <c r="AT56" s="101">
        <v>50.5</v>
      </c>
      <c r="AU56" s="101">
        <v>50.5</v>
      </c>
      <c r="AV56" s="101">
        <v>50.5</v>
      </c>
      <c r="AW56" s="101">
        <v>50.5</v>
      </c>
      <c r="AX56" s="101">
        <v>50.5</v>
      </c>
      <c r="AY56" s="101">
        <v>50.5</v>
      </c>
      <c r="AZ56" s="101">
        <v>50.5</v>
      </c>
      <c r="BA56" s="101">
        <v>50.5</v>
      </c>
      <c r="BB56" s="101">
        <v>50.5</v>
      </c>
      <c r="BC56" s="101">
        <v>50.5</v>
      </c>
      <c r="BD56" s="101">
        <v>50.5</v>
      </c>
      <c r="BE56" s="101">
        <v>50.5</v>
      </c>
      <c r="BF56" s="101">
        <v>50.5</v>
      </c>
      <c r="BG56" s="101">
        <v>50.5</v>
      </c>
      <c r="BH56" s="101">
        <v>50.5</v>
      </c>
      <c r="BI56" s="101">
        <v>50.5</v>
      </c>
      <c r="BJ56" s="101">
        <v>50.5</v>
      </c>
      <c r="BK56" s="101">
        <v>50.5</v>
      </c>
      <c r="BL56" s="101">
        <v>50.5</v>
      </c>
      <c r="BM56" s="101">
        <v>50.5</v>
      </c>
      <c r="BN56" s="101">
        <v>50.5</v>
      </c>
      <c r="BO56" s="101">
        <v>50.5</v>
      </c>
      <c r="BP56" s="101">
        <v>50.5</v>
      </c>
      <c r="BQ56" s="101">
        <v>50.5</v>
      </c>
      <c r="BR56" s="101">
        <v>50.5</v>
      </c>
      <c r="BS56" s="101">
        <v>50.5</v>
      </c>
      <c r="BT56" s="101">
        <v>50.5</v>
      </c>
      <c r="BU56" s="101">
        <v>50.5</v>
      </c>
      <c r="BV56" s="101">
        <v>50.5</v>
      </c>
      <c r="BW56" s="101">
        <v>50.5</v>
      </c>
      <c r="BX56" s="101">
        <v>50.5</v>
      </c>
      <c r="BY56" s="101">
        <v>50.5</v>
      </c>
      <c r="BZ56" s="101">
        <v>50.5</v>
      </c>
      <c r="CA56" s="101">
        <v>50.5</v>
      </c>
      <c r="CB56" s="101">
        <v>50.5</v>
      </c>
      <c r="CC56" s="101">
        <v>50.5</v>
      </c>
      <c r="CD56" s="101">
        <v>50.5</v>
      </c>
      <c r="CE56" s="101">
        <v>50.5</v>
      </c>
      <c r="CF56" s="101">
        <v>50.5</v>
      </c>
      <c r="CG56" s="101">
        <v>50.5</v>
      </c>
      <c r="CH56" s="101">
        <v>50.5</v>
      </c>
      <c r="CI56" s="101">
        <v>50.5</v>
      </c>
      <c r="CJ56" s="101">
        <v>50.5</v>
      </c>
    </row>
    <row r="57" spans="1:88" x14ac:dyDescent="0.25">
      <c r="A57" s="101" t="s">
        <v>187</v>
      </c>
      <c r="B57" s="101" t="s">
        <v>267</v>
      </c>
      <c r="C57" s="101" t="s">
        <v>187</v>
      </c>
      <c r="D57" s="101" t="s">
        <v>267</v>
      </c>
      <c r="E57" s="101">
        <v>8.3000000000000007</v>
      </c>
      <c r="F57" s="101">
        <v>8.3000000000000007</v>
      </c>
      <c r="G57" s="101">
        <v>8.3000000000000007</v>
      </c>
      <c r="H57" s="101">
        <v>8.3000000000000007</v>
      </c>
      <c r="I57" s="101">
        <v>8.3000000000000007</v>
      </c>
      <c r="J57" s="101">
        <v>8.3000000000000007</v>
      </c>
      <c r="K57" s="101">
        <v>8.3000000000000007</v>
      </c>
      <c r="L57" s="101">
        <v>8.3000000000000007</v>
      </c>
      <c r="M57" s="101">
        <v>8.3000000000000007</v>
      </c>
      <c r="N57" s="101">
        <v>8.3000000000000007</v>
      </c>
      <c r="O57" s="101">
        <v>8.3000000000000007</v>
      </c>
      <c r="P57" s="101">
        <v>8.3000000000000007</v>
      </c>
      <c r="Q57" s="101">
        <v>8.3000000000000007</v>
      </c>
      <c r="R57" s="101">
        <v>8.3000000000000007</v>
      </c>
      <c r="S57" s="101">
        <v>8.3000000000000007</v>
      </c>
      <c r="T57" s="101">
        <v>8.3000000000000007</v>
      </c>
      <c r="U57" s="101">
        <v>8.3000000000000007</v>
      </c>
      <c r="V57" s="101">
        <v>8.3000000000000007</v>
      </c>
      <c r="W57" s="101">
        <v>8.3000000000000007</v>
      </c>
      <c r="X57" s="101">
        <v>8.3000000000000007</v>
      </c>
      <c r="Y57" s="101">
        <v>8.3000000000000007</v>
      </c>
      <c r="Z57" s="101">
        <v>8.3000000000000007</v>
      </c>
      <c r="AA57" s="101">
        <v>8.3000000000000007</v>
      </c>
      <c r="AB57" s="101">
        <v>8.3000000000000007</v>
      </c>
      <c r="AC57" s="101">
        <v>8.3000000000000007</v>
      </c>
      <c r="AD57" s="101">
        <v>8.3000000000000007</v>
      </c>
      <c r="AE57" s="101">
        <v>8.3000000000000007</v>
      </c>
      <c r="AF57" s="101">
        <v>8.3000000000000007</v>
      </c>
      <c r="AG57" s="101">
        <v>8.3000000000000007</v>
      </c>
      <c r="AH57" s="101">
        <v>8.3000000000000007</v>
      </c>
      <c r="AI57" s="101">
        <v>8.3000000000000007</v>
      </c>
      <c r="AJ57" s="101">
        <v>8.3000000000000007</v>
      </c>
      <c r="AK57" s="101">
        <v>8.3000000000000007</v>
      </c>
      <c r="AL57" s="101">
        <v>8.3000000000000007</v>
      </c>
      <c r="AM57" s="101">
        <v>8.3000000000000007</v>
      </c>
      <c r="AN57" s="101">
        <v>8.3000000000000007</v>
      </c>
      <c r="AO57" s="101">
        <v>8.3000000000000007</v>
      </c>
      <c r="AP57" s="101">
        <v>8.3000000000000007</v>
      </c>
      <c r="AQ57" s="101">
        <v>8.3000000000000007</v>
      </c>
      <c r="AR57" s="101">
        <v>8.3000000000000007</v>
      </c>
      <c r="AS57" s="101">
        <v>8.3000000000000007</v>
      </c>
      <c r="AT57" s="101">
        <v>8.3000000000000007</v>
      </c>
      <c r="AU57" s="101">
        <v>8.3000000000000007</v>
      </c>
      <c r="AV57" s="101">
        <v>8.3000000000000007</v>
      </c>
      <c r="AW57" s="101">
        <v>8.3000000000000007</v>
      </c>
      <c r="AX57" s="101">
        <v>8.3000000000000007</v>
      </c>
      <c r="AY57" s="101">
        <v>8.3000000000000007</v>
      </c>
      <c r="AZ57" s="101">
        <v>8.3000000000000007</v>
      </c>
      <c r="BA57" s="101">
        <v>8.3000000000000007</v>
      </c>
      <c r="BB57" s="101">
        <v>8.3000000000000007</v>
      </c>
      <c r="BC57" s="101">
        <v>8.3000000000000007</v>
      </c>
      <c r="BD57" s="101">
        <v>8.3000000000000007</v>
      </c>
      <c r="BE57" s="101">
        <v>8.3000000000000007</v>
      </c>
      <c r="BF57" s="101">
        <v>8.3000000000000007</v>
      </c>
      <c r="BG57" s="101">
        <v>8.3000000000000007</v>
      </c>
      <c r="BH57" s="101">
        <v>8.3000000000000007</v>
      </c>
      <c r="BI57" s="101">
        <v>8.3000000000000007</v>
      </c>
      <c r="BJ57" s="101">
        <v>8.3000000000000007</v>
      </c>
      <c r="BK57" s="101">
        <v>8.3000000000000007</v>
      </c>
      <c r="BL57" s="101">
        <v>8.3000000000000007</v>
      </c>
      <c r="BM57" s="101">
        <v>8.3000000000000007</v>
      </c>
      <c r="BN57" s="101">
        <v>8.3000000000000007</v>
      </c>
      <c r="BO57" s="101">
        <v>8.3000000000000007</v>
      </c>
      <c r="BP57" s="101">
        <v>8.3000000000000007</v>
      </c>
      <c r="BQ57" s="101">
        <v>8.3000000000000007</v>
      </c>
      <c r="BR57" s="101">
        <v>8.3000000000000007</v>
      </c>
      <c r="BS57" s="101">
        <v>8.3000000000000007</v>
      </c>
      <c r="BT57" s="101">
        <v>8.3000000000000007</v>
      </c>
      <c r="BU57" s="101">
        <v>8.3000000000000007</v>
      </c>
      <c r="BV57" s="101">
        <v>8.3000000000000007</v>
      </c>
      <c r="BW57" s="101">
        <v>8.3000000000000007</v>
      </c>
      <c r="BX57" s="101">
        <v>8.3000000000000007</v>
      </c>
      <c r="BY57" s="101">
        <v>8.3000000000000007</v>
      </c>
      <c r="BZ57" s="101">
        <v>8.3000000000000007</v>
      </c>
      <c r="CA57" s="101">
        <v>8.3000000000000007</v>
      </c>
      <c r="CB57" s="101">
        <v>8.3000000000000007</v>
      </c>
      <c r="CC57" s="101">
        <v>8.3000000000000007</v>
      </c>
      <c r="CD57" s="101">
        <v>8.3000000000000007</v>
      </c>
      <c r="CE57" s="101">
        <v>8.3000000000000007</v>
      </c>
      <c r="CF57" s="101">
        <v>8.3000000000000007</v>
      </c>
      <c r="CG57" s="101">
        <v>8.3000000000000007</v>
      </c>
      <c r="CH57" s="101">
        <v>8.3000000000000007</v>
      </c>
      <c r="CI57" s="101">
        <v>8.3000000000000007</v>
      </c>
      <c r="CJ57" s="101">
        <v>8.3000000000000007</v>
      </c>
    </row>
  </sheetData>
  <pageMargins left="0.7" right="0.7" top="0.75" bottom="0.75" header="0.3" footer="0.3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4:AE59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5" sqref="L5"/>
    </sheetView>
  </sheetViews>
  <sheetFormatPr defaultColWidth="9.140625" defaultRowHeight="15" x14ac:dyDescent="0.25"/>
  <cols>
    <col min="1" max="1" width="26.28515625" style="136" customWidth="1"/>
    <col min="2" max="2" width="15.7109375" style="136" customWidth="1"/>
    <col min="3" max="3" width="8.85546875" style="136" customWidth="1"/>
    <col min="4" max="4" width="9.85546875" style="136" customWidth="1"/>
    <col min="5" max="8" width="8.85546875" style="136" customWidth="1"/>
    <col min="9" max="11" width="3" style="136" customWidth="1"/>
    <col min="12" max="31" width="7.42578125" style="136" customWidth="1"/>
    <col min="32" max="16384" width="9.140625" style="136"/>
  </cols>
  <sheetData>
    <row r="4" spans="1:31" s="142" customFormat="1" ht="27.75" customHeight="1" x14ac:dyDescent="0.25">
      <c r="C4" s="61"/>
      <c r="D4" s="61"/>
      <c r="E4" s="190" t="s">
        <v>145</v>
      </c>
      <c r="F4" s="190"/>
      <c r="G4" s="190" t="s">
        <v>27</v>
      </c>
      <c r="H4" s="190"/>
      <c r="I4" s="121"/>
      <c r="J4" s="121"/>
      <c r="K4" s="121"/>
      <c r="L4" s="191" t="s">
        <v>379</v>
      </c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</row>
    <row r="5" spans="1:31" ht="38.25" x14ac:dyDescent="0.25">
      <c r="A5" s="129" t="s">
        <v>14</v>
      </c>
      <c r="B5" s="143"/>
      <c r="C5" s="62" t="s">
        <v>81</v>
      </c>
      <c r="D5" s="160" t="s">
        <v>109</v>
      </c>
      <c r="E5" s="67"/>
      <c r="F5" s="67"/>
      <c r="G5" s="67"/>
      <c r="H5" s="67"/>
      <c r="I5" s="66"/>
      <c r="J5" s="66"/>
      <c r="K5" s="66"/>
      <c r="L5" s="101" t="s">
        <v>316</v>
      </c>
      <c r="M5" s="101" t="s">
        <v>317</v>
      </c>
      <c r="N5" s="101" t="s">
        <v>318</v>
      </c>
      <c r="O5" s="101" t="s">
        <v>319</v>
      </c>
      <c r="P5" s="101" t="s">
        <v>320</v>
      </c>
      <c r="Q5" s="101" t="s">
        <v>321</v>
      </c>
      <c r="R5" s="101" t="s">
        <v>322</v>
      </c>
      <c r="S5" s="101" t="s">
        <v>323</v>
      </c>
      <c r="T5" s="101" t="s">
        <v>324</v>
      </c>
      <c r="U5" s="101" t="s">
        <v>325</v>
      </c>
      <c r="V5" s="101" t="s">
        <v>326</v>
      </c>
      <c r="W5" s="101" t="s">
        <v>327</v>
      </c>
      <c r="X5" s="101" t="s">
        <v>337</v>
      </c>
      <c r="Y5" s="101" t="s">
        <v>338</v>
      </c>
      <c r="Z5" s="101" t="s">
        <v>339</v>
      </c>
      <c r="AA5" s="101" t="s">
        <v>340</v>
      </c>
      <c r="AB5" s="101" t="s">
        <v>341</v>
      </c>
      <c r="AC5" s="101" t="s">
        <v>342</v>
      </c>
      <c r="AD5" s="101" t="s">
        <v>343</v>
      </c>
      <c r="AE5" s="101" t="s">
        <v>344</v>
      </c>
    </row>
    <row r="6" spans="1:31" s="144" customFormat="1" x14ac:dyDescent="0.25">
      <c r="A6" s="96" t="s">
        <v>213</v>
      </c>
      <c r="B6" s="94"/>
      <c r="C6" s="63" t="str">
        <f>LOOKUP(A6,Auswertung_Sequence!$A$6:$A$59,Auswertung_Sequence!$E$6:$E$59)</f>
        <v>Yes</v>
      </c>
      <c r="D6" s="104"/>
      <c r="E6" s="105">
        <f>LOOKUP(A6,'Results w relative recovery'!$A$4:$A$57,'Results w relative recovery'!$F$4:$F$57)</f>
        <v>49.631634865883647</v>
      </c>
      <c r="F6" s="105"/>
      <c r="G6" s="107">
        <f>LOOKUP(A6,'Results w relative recovery'!$A$4:$A$57,'Results w relative recovery'!$G$4:$G$57)</f>
        <v>94.743024999999989</v>
      </c>
      <c r="H6" s="107"/>
      <c r="I6" s="107"/>
      <c r="J6" s="107"/>
      <c r="K6" s="107"/>
      <c r="L6" s="106" t="str">
        <f>INDEX('Results w relative recovery'!$CP$2:$FU$57,MATCH($A6,'Results w relative recovery'!$A$2:$A$57,0),MATCH(L$5,'Results w relative recovery'!$CP$3:$FU$3,0))</f>
        <v>&lt; LOQ</v>
      </c>
      <c r="M6" s="106" t="str">
        <f>INDEX('Results w relative recovery'!$CP$2:$FU$57,MATCH($A6,'Results w relative recovery'!$A$2:$A$57,0),MATCH(M$5,'Results w relative recovery'!$CP$3:$FU$3,0))</f>
        <v>&lt; LOQ</v>
      </c>
      <c r="N6" s="106" t="str">
        <f>INDEX('Results w relative recovery'!$CP$2:$FU$57,MATCH($A6,'Results w relative recovery'!$A$2:$A$57,0),MATCH(N$5,'Results w relative recovery'!$CP$3:$FU$3,0))</f>
        <v>&lt; LOQ</v>
      </c>
      <c r="O6" s="106" t="str">
        <f>INDEX('Results w relative recovery'!$CP$2:$FU$57,MATCH($A6,'Results w relative recovery'!$A$2:$A$57,0),MATCH(O$5,'Results w relative recovery'!$CP$3:$FU$3,0))</f>
        <v>&lt; LOQ</v>
      </c>
      <c r="P6" s="106" t="str">
        <f>INDEX('Results w relative recovery'!$CP$2:$FU$57,MATCH($A6,'Results w relative recovery'!$A$2:$A$57,0),MATCH(P$5,'Results w relative recovery'!$CP$3:$FU$3,0))</f>
        <v>&lt; LOQ</v>
      </c>
      <c r="Q6" s="106" t="str">
        <f>INDEX('Results w relative recovery'!$CP$2:$FU$57,MATCH($A6,'Results w relative recovery'!$A$2:$A$57,0),MATCH(Q$5,'Results w relative recovery'!$CP$3:$FU$3,0))</f>
        <v>&lt; LOQ</v>
      </c>
      <c r="R6" s="106" t="str">
        <f>INDEX('Results w relative recovery'!$CP$2:$FU$57,MATCH($A6,'Results w relative recovery'!$A$2:$A$57,0),MATCH(R$5,'Results w relative recovery'!$CP$3:$FU$3,0))</f>
        <v>&lt; LOQ</v>
      </c>
      <c r="S6" s="106" t="str">
        <f>INDEX('Results w relative recovery'!$CP$2:$FU$57,MATCH($A6,'Results w relative recovery'!$A$2:$A$57,0),MATCH(S$5,'Results w relative recovery'!$CP$3:$FU$3,0))</f>
        <v>&lt; LOQ</v>
      </c>
      <c r="T6" s="106" t="str">
        <f>INDEX('Results w relative recovery'!$CP$2:$FU$57,MATCH($A6,'Results w relative recovery'!$A$2:$A$57,0),MATCH(T$5,'Results w relative recovery'!$CP$3:$FU$3,0))</f>
        <v>&lt; LOQ</v>
      </c>
      <c r="U6" s="106" t="str">
        <f>INDEX('Results w relative recovery'!$CP$2:$FU$57,MATCH($A6,'Results w relative recovery'!$A$2:$A$57,0),MATCH(U$5,'Results w relative recovery'!$CP$3:$FU$3,0))</f>
        <v>&lt; LOQ</v>
      </c>
      <c r="V6" s="106" t="str">
        <f>INDEX('Results w relative recovery'!$CP$2:$FU$57,MATCH($A6,'Results w relative recovery'!$A$2:$A$57,0),MATCH(V$5,'Results w relative recovery'!$CP$3:$FU$3,0))</f>
        <v>&lt; LOQ</v>
      </c>
      <c r="W6" s="106" t="str">
        <f>INDEX('Results w relative recovery'!$CP$2:$FU$57,MATCH($A6,'Results w relative recovery'!$A$2:$A$57,0),MATCH(W$5,'Results w relative recovery'!$CP$3:$FU$3,0))</f>
        <v>&lt; LOQ</v>
      </c>
      <c r="X6" s="106" t="str">
        <f>INDEX('Results w relative recovery'!$CP$2:$FU$57,MATCH($A6,'Results w relative recovery'!$A$2:$A$57,0),MATCH(X$5,'Results w relative recovery'!$CP$3:$FU$3,0))</f>
        <v>&lt; LOQ</v>
      </c>
      <c r="Y6" s="106" t="str">
        <f>INDEX('Results w relative recovery'!$CP$2:$FU$57,MATCH($A6,'Results w relative recovery'!$A$2:$A$57,0),MATCH(Y$5,'Results w relative recovery'!$CP$3:$FU$3,0))</f>
        <v>&lt; LOQ</v>
      </c>
      <c r="Z6" s="106" t="str">
        <f>INDEX('Results w relative recovery'!$CP$2:$FU$57,MATCH($A6,'Results w relative recovery'!$A$2:$A$57,0),MATCH(Z$5,'Results w relative recovery'!$CP$3:$FU$3,0))</f>
        <v>&lt; LOQ</v>
      </c>
      <c r="AA6" s="106" t="str">
        <f>INDEX('Results w relative recovery'!$CP$2:$FU$57,MATCH($A6,'Results w relative recovery'!$A$2:$A$57,0),MATCH(AA$5,'Results w relative recovery'!$CP$3:$FU$3,0))</f>
        <v>&lt; LOQ</v>
      </c>
      <c r="AB6" s="106" t="str">
        <f>INDEX('Results w relative recovery'!$CP$2:$FU$57,MATCH($A6,'Results w relative recovery'!$A$2:$A$57,0),MATCH(AB$5,'Results w relative recovery'!$CP$3:$FU$3,0))</f>
        <v>&lt; LOQ</v>
      </c>
      <c r="AC6" s="106" t="str">
        <f>INDEX('Results w relative recovery'!$CP$2:$FU$57,MATCH($A6,'Results w relative recovery'!$A$2:$A$57,0),MATCH(AC$5,'Results w relative recovery'!$CP$3:$FU$3,0))</f>
        <v>&lt; LOQ</v>
      </c>
      <c r="AD6" s="106" t="str">
        <f>INDEX('Results w relative recovery'!$CP$2:$FU$57,MATCH($A6,'Results w relative recovery'!$A$2:$A$57,0),MATCH(AD$5,'Results w relative recovery'!$CP$3:$FU$3,0))</f>
        <v>&lt; LOQ</v>
      </c>
      <c r="AE6" s="106" t="str">
        <f>INDEX('Results w relative recovery'!$CP$2:$FU$57,MATCH($A6,'Results w relative recovery'!$A$2:$A$57,0),MATCH(AE$5,'Results w relative recovery'!$CP$3:$FU$3,0))</f>
        <v>&lt; LOQ</v>
      </c>
    </row>
    <row r="7" spans="1:31" s="156" customFormat="1" x14ac:dyDescent="0.25">
      <c r="A7" s="96" t="s">
        <v>215</v>
      </c>
      <c r="B7" s="6"/>
      <c r="C7" s="63" t="str">
        <f>LOOKUP(A7,Auswertung_Sequence!$A$6:$A$59,Auswertung_Sequence!$E$6:$E$59)</f>
        <v>Yes</v>
      </c>
      <c r="D7" s="63"/>
      <c r="E7" s="105">
        <f>LOOKUP(A7,'Results w relative recovery'!$A$4:$A$57,'Results w relative recovery'!$F$4:$F$57)</f>
        <v>20.509646214236358</v>
      </c>
      <c r="F7" s="64"/>
      <c r="G7" s="107">
        <f>LOOKUP(A7,'Results w relative recovery'!$A$4:$A$57,'Results w relative recovery'!$G$4:$G$57)</f>
        <v>95.70070250000002</v>
      </c>
      <c r="H7" s="107"/>
      <c r="I7" s="65"/>
      <c r="J7" s="107"/>
      <c r="K7" s="65"/>
      <c r="L7" s="106">
        <f>INDEX('Results w relative recovery'!$CP$2:$FU$57,MATCH($A7,'Results w relative recovery'!$A$2:$A$57,0),MATCH(L$5,'Results w relative recovery'!$CP$3:$FU$3,0))</f>
        <v>89.903700000000001</v>
      </c>
      <c r="M7" s="106" t="str">
        <f>INDEX('Results w relative recovery'!$CP$2:$FU$57,MATCH($A7,'Results w relative recovery'!$A$2:$A$57,0),MATCH(M$5,'Results w relative recovery'!$CP$3:$FU$3,0))</f>
        <v>&lt; LOQ</v>
      </c>
      <c r="N7" s="106" t="str">
        <f>INDEX('Results w relative recovery'!$CP$2:$FU$57,MATCH($A7,'Results w relative recovery'!$A$2:$A$57,0),MATCH(N$5,'Results w relative recovery'!$CP$3:$FU$3,0))</f>
        <v>&lt; LOQ</v>
      </c>
      <c r="O7" s="106" t="str">
        <f>INDEX('Results w relative recovery'!$CP$2:$FU$57,MATCH($A7,'Results w relative recovery'!$A$2:$A$57,0),MATCH(O$5,'Results w relative recovery'!$CP$3:$FU$3,0))</f>
        <v>&lt; LOQ</v>
      </c>
      <c r="P7" s="106">
        <f>INDEX('Results w relative recovery'!$CP$2:$FU$57,MATCH($A7,'Results w relative recovery'!$A$2:$A$57,0),MATCH(P$5,'Results w relative recovery'!$CP$3:$FU$3,0))</f>
        <v>39.606299999999997</v>
      </c>
      <c r="Q7" s="106">
        <f>INDEX('Results w relative recovery'!$CP$2:$FU$57,MATCH($A7,'Results w relative recovery'!$A$2:$A$57,0),MATCH(Q$5,'Results w relative recovery'!$CP$3:$FU$3,0))</f>
        <v>38.736400000000003</v>
      </c>
      <c r="R7" s="106" t="str">
        <f>INDEX('Results w relative recovery'!$CP$2:$FU$57,MATCH($A7,'Results w relative recovery'!$A$2:$A$57,0),MATCH(R$5,'Results w relative recovery'!$CP$3:$FU$3,0))</f>
        <v>&lt; LOQ</v>
      </c>
      <c r="S7" s="106">
        <f>INDEX('Results w relative recovery'!$CP$2:$FU$57,MATCH($A7,'Results w relative recovery'!$A$2:$A$57,0),MATCH(S$5,'Results w relative recovery'!$CP$3:$FU$3,0))</f>
        <v>49.080800000000004</v>
      </c>
      <c r="T7" s="106">
        <f>INDEX('Results w relative recovery'!$CP$2:$FU$57,MATCH($A7,'Results w relative recovery'!$A$2:$A$57,0),MATCH(T$5,'Results w relative recovery'!$CP$3:$FU$3,0))</f>
        <v>98.886600000000001</v>
      </c>
      <c r="U7" s="106">
        <f>INDEX('Results w relative recovery'!$CP$2:$FU$57,MATCH($A7,'Results w relative recovery'!$A$2:$A$57,0),MATCH(U$5,'Results w relative recovery'!$CP$3:$FU$3,0))</f>
        <v>84.624300000000005</v>
      </c>
      <c r="V7" s="106">
        <f>INDEX('Results w relative recovery'!$CP$2:$FU$57,MATCH($A7,'Results w relative recovery'!$A$2:$A$57,0),MATCH(V$5,'Results w relative recovery'!$CP$3:$FU$3,0))</f>
        <v>53.377499999999998</v>
      </c>
      <c r="W7" s="106">
        <f>INDEX('Results w relative recovery'!$CP$2:$FU$57,MATCH($A7,'Results w relative recovery'!$A$2:$A$57,0),MATCH(W$5,'Results w relative recovery'!$CP$3:$FU$3,0))</f>
        <v>74.006399999999999</v>
      </c>
      <c r="X7" s="106">
        <f>INDEX('Results w relative recovery'!$CP$2:$FU$57,MATCH($A7,'Results w relative recovery'!$A$2:$A$57,0),MATCH(X$5,'Results w relative recovery'!$CP$3:$FU$3,0))</f>
        <v>106.4318</v>
      </c>
      <c r="Y7" s="106">
        <f>INDEX('Results w relative recovery'!$CP$2:$FU$57,MATCH($A7,'Results w relative recovery'!$A$2:$A$57,0),MATCH(Y$5,'Results w relative recovery'!$CP$3:$FU$3,0))</f>
        <v>140.89519999999999</v>
      </c>
      <c r="Z7" s="106">
        <f>INDEX('Results w relative recovery'!$CP$2:$FU$57,MATCH($A7,'Results w relative recovery'!$A$2:$A$57,0),MATCH(Z$5,'Results w relative recovery'!$CP$3:$FU$3,0))</f>
        <v>71.593199999999996</v>
      </c>
      <c r="AA7" s="106">
        <f>INDEX('Results w relative recovery'!$CP$2:$FU$57,MATCH($A7,'Results w relative recovery'!$A$2:$A$57,0),MATCH(AA$5,'Results w relative recovery'!$CP$3:$FU$3,0))</f>
        <v>102.8844</v>
      </c>
      <c r="AB7" s="106">
        <f>INDEX('Results w relative recovery'!$CP$2:$FU$57,MATCH($A7,'Results w relative recovery'!$A$2:$A$57,0),MATCH(AB$5,'Results w relative recovery'!$CP$3:$FU$3,0))</f>
        <v>40.139400000000002</v>
      </c>
      <c r="AC7" s="106">
        <f>INDEX('Results w relative recovery'!$CP$2:$FU$57,MATCH($A7,'Results w relative recovery'!$A$2:$A$57,0),MATCH(AC$5,'Results w relative recovery'!$CP$3:$FU$3,0))</f>
        <v>59.342399999999998</v>
      </c>
      <c r="AD7" s="106">
        <f>INDEX('Results w relative recovery'!$CP$2:$FU$57,MATCH($A7,'Results w relative recovery'!$A$2:$A$57,0),MATCH(AD$5,'Results w relative recovery'!$CP$3:$FU$3,0))</f>
        <v>84.695700000000002</v>
      </c>
      <c r="AE7" s="106">
        <f>INDEX('Results w relative recovery'!$CP$2:$FU$57,MATCH($A7,'Results w relative recovery'!$A$2:$A$57,0),MATCH(AE$5,'Results w relative recovery'!$CP$3:$FU$3,0))</f>
        <v>114.7568</v>
      </c>
    </row>
    <row r="8" spans="1:31" s="144" customFormat="1" x14ac:dyDescent="0.25">
      <c r="A8" s="96" t="s">
        <v>217</v>
      </c>
      <c r="B8" s="94"/>
      <c r="C8" s="63" t="str">
        <f>LOOKUP(A8,Auswertung_Sequence!$A$6:$A$59,Auswertung_Sequence!$E$6:$E$59)</f>
        <v>No</v>
      </c>
      <c r="D8" s="104"/>
      <c r="E8" s="105">
        <f>LOOKUP(A8,'Results w relative recovery'!$A$4:$A$57,'Results w relative recovery'!$F$4:$F$57)</f>
        <v>227.46845374129509</v>
      </c>
      <c r="F8" s="105"/>
      <c r="G8" s="107">
        <f>LOOKUP(A8,'Results w relative recovery'!$A$4:$A$57,'Results w relative recovery'!$G$4:$G$57)</f>
        <v>95.49721333333332</v>
      </c>
      <c r="H8" s="107"/>
      <c r="I8" s="106"/>
      <c r="J8" s="106"/>
      <c r="K8" s="106"/>
      <c r="L8" s="106">
        <f>INDEX('Results w relative recovery'!$CP$2:$FU$57,MATCH($A8,'Results w relative recovery'!$A$2:$A$57,0),MATCH(L$5,'Results w relative recovery'!$CP$3:$FU$3,0))</f>
        <v>351.93403898277802</v>
      </c>
      <c r="M8" s="106" t="str">
        <f>INDEX('Results w relative recovery'!$CP$2:$FU$57,MATCH($A8,'Results w relative recovery'!$A$2:$A$57,0),MATCH(M$5,'Results w relative recovery'!$CP$3:$FU$3,0))</f>
        <v>&lt; LOQ</v>
      </c>
      <c r="N8" s="106" t="str">
        <f>INDEX('Results w relative recovery'!$CP$2:$FU$57,MATCH($A8,'Results w relative recovery'!$A$2:$A$57,0),MATCH(N$5,'Results w relative recovery'!$CP$3:$FU$3,0))</f>
        <v>&lt; LOQ</v>
      </c>
      <c r="O8" s="106" t="str">
        <f>INDEX('Results w relative recovery'!$CP$2:$FU$57,MATCH($A8,'Results w relative recovery'!$A$2:$A$57,0),MATCH(O$5,'Results w relative recovery'!$CP$3:$FU$3,0))</f>
        <v>&lt; LOQ</v>
      </c>
      <c r="P8" s="106" t="str">
        <f>INDEX('Results w relative recovery'!$CP$2:$FU$57,MATCH($A8,'Results w relative recovery'!$A$2:$A$57,0),MATCH(P$5,'Results w relative recovery'!$CP$3:$FU$3,0))</f>
        <v>&lt; LOQ</v>
      </c>
      <c r="Q8" s="106" t="str">
        <f>INDEX('Results w relative recovery'!$CP$2:$FU$57,MATCH($A8,'Results w relative recovery'!$A$2:$A$57,0),MATCH(Q$5,'Results w relative recovery'!$CP$3:$FU$3,0))</f>
        <v>&lt; LOQ</v>
      </c>
      <c r="R8" s="106" t="str">
        <f>INDEX('Results w relative recovery'!$CP$2:$FU$57,MATCH($A8,'Results w relative recovery'!$A$2:$A$57,0),MATCH(R$5,'Results w relative recovery'!$CP$3:$FU$3,0))</f>
        <v>&lt; LOQ</v>
      </c>
      <c r="S8" s="106" t="str">
        <f>INDEX('Results w relative recovery'!$CP$2:$FU$57,MATCH($A8,'Results w relative recovery'!$A$2:$A$57,0),MATCH(S$5,'Results w relative recovery'!$CP$3:$FU$3,0))</f>
        <v>&lt; LOQ</v>
      </c>
      <c r="T8" s="106" t="str">
        <f>INDEX('Results w relative recovery'!$CP$2:$FU$57,MATCH($A8,'Results w relative recovery'!$A$2:$A$57,0),MATCH(T$5,'Results w relative recovery'!$CP$3:$FU$3,0))</f>
        <v>&lt; LOQ</v>
      </c>
      <c r="U8" s="106" t="str">
        <f>INDEX('Results w relative recovery'!$CP$2:$FU$57,MATCH($A8,'Results w relative recovery'!$A$2:$A$57,0),MATCH(U$5,'Results w relative recovery'!$CP$3:$FU$3,0))</f>
        <v>&lt; LOQ</v>
      </c>
      <c r="V8" s="106" t="str">
        <f>INDEX('Results w relative recovery'!$CP$2:$FU$57,MATCH($A8,'Results w relative recovery'!$A$2:$A$57,0),MATCH(V$5,'Results w relative recovery'!$CP$3:$FU$3,0))</f>
        <v>&lt; LOQ</v>
      </c>
      <c r="W8" s="106" t="str">
        <f>INDEX('Results w relative recovery'!$CP$2:$FU$57,MATCH($A8,'Results w relative recovery'!$A$2:$A$57,0),MATCH(W$5,'Results w relative recovery'!$CP$3:$FU$3,0))</f>
        <v>&lt; LOQ</v>
      </c>
      <c r="X8" s="106">
        <f>INDEX('Results w relative recovery'!$CP$2:$FU$57,MATCH($A8,'Results w relative recovery'!$A$2:$A$57,0),MATCH(X$5,'Results w relative recovery'!$CP$3:$FU$3,0))</f>
        <v>268.74271095659196</v>
      </c>
      <c r="Y8" s="106">
        <f>INDEX('Results w relative recovery'!$CP$2:$FU$57,MATCH($A8,'Results w relative recovery'!$A$2:$A$57,0),MATCH(Y$5,'Results w relative recovery'!$CP$3:$FU$3,0))</f>
        <v>341.50022667328096</v>
      </c>
      <c r="Z8" s="106" t="str">
        <f>INDEX('Results w relative recovery'!$CP$2:$FU$57,MATCH($A8,'Results w relative recovery'!$A$2:$A$57,0),MATCH(Z$5,'Results w relative recovery'!$CP$3:$FU$3,0))</f>
        <v>&lt; LOQ</v>
      </c>
      <c r="AA8" s="106">
        <f>INDEX('Results w relative recovery'!$CP$2:$FU$57,MATCH($A8,'Results w relative recovery'!$A$2:$A$57,0),MATCH(AA$5,'Results w relative recovery'!$CP$3:$FU$3,0))</f>
        <v>343.85087118074375</v>
      </c>
      <c r="AB8" s="106" t="str">
        <f>INDEX('Results w relative recovery'!$CP$2:$FU$57,MATCH($A8,'Results w relative recovery'!$A$2:$A$57,0),MATCH(AB$5,'Results w relative recovery'!$CP$3:$FU$3,0))</f>
        <v>&lt; LOQ</v>
      </c>
      <c r="AC8" s="106" t="str">
        <f>INDEX('Results w relative recovery'!$CP$2:$FU$57,MATCH($A8,'Results w relative recovery'!$A$2:$A$57,0),MATCH(AC$5,'Results w relative recovery'!$CP$3:$FU$3,0))</f>
        <v>&lt; LOQ</v>
      </c>
      <c r="AD8" s="106">
        <f>INDEX('Results w relative recovery'!$CP$2:$FU$57,MATCH($A8,'Results w relative recovery'!$A$2:$A$57,0),MATCH(AD$5,'Results w relative recovery'!$CP$3:$FU$3,0))</f>
        <v>294.54681469937486</v>
      </c>
      <c r="AE8" s="106">
        <f>INDEX('Results w relative recovery'!$CP$2:$FU$57,MATCH($A8,'Results w relative recovery'!$A$2:$A$57,0),MATCH(AE$5,'Results w relative recovery'!$CP$3:$FU$3,0))</f>
        <v>401.39024650073566</v>
      </c>
    </row>
    <row r="9" spans="1:31" s="156" customFormat="1" ht="15" customHeight="1" x14ac:dyDescent="0.25">
      <c r="A9" s="96" t="s">
        <v>219</v>
      </c>
      <c r="B9" s="6"/>
      <c r="C9" s="63" t="str">
        <f>LOOKUP(A9,Auswertung_Sequence!$A$6:$A$59,Auswertung_Sequence!$E$6:$E$59)</f>
        <v>Yes</v>
      </c>
      <c r="D9" s="161" t="s">
        <v>289</v>
      </c>
      <c r="E9" s="105">
        <f>LOOKUP(A9,'Results w relative recovery'!$A$4:$A$57,'Results w relative recovery'!$F$4:$F$57)</f>
        <v>20.194845631304268</v>
      </c>
      <c r="F9" s="64"/>
      <c r="G9" s="107">
        <f>LOOKUP(A9,'Results w relative recovery'!$A$4:$A$57,'Results w relative recovery'!$G$4:$G$57)</f>
        <v>103.14789250000001</v>
      </c>
      <c r="H9" s="107"/>
      <c r="I9" s="65"/>
      <c r="J9" s="65"/>
      <c r="K9" s="65"/>
      <c r="L9" s="106">
        <f>INDEX('Results w relative recovery'!$CP$2:$FU$57,MATCH($A9,'Results w relative recovery'!$A$2:$A$57,0),MATCH(L$5,'Results w relative recovery'!$CP$3:$FU$3,0))</f>
        <v>383.56200000000001</v>
      </c>
      <c r="M9" s="106">
        <f>INDEX('Results w relative recovery'!$CP$2:$FU$57,MATCH($A9,'Results w relative recovery'!$A$2:$A$57,0),MATCH(M$5,'Results w relative recovery'!$CP$3:$FU$3,0))</f>
        <v>295.11450000000002</v>
      </c>
      <c r="N9" s="106">
        <f>INDEX('Results w relative recovery'!$CP$2:$FU$57,MATCH($A9,'Results w relative recovery'!$A$2:$A$57,0),MATCH(N$5,'Results w relative recovery'!$CP$3:$FU$3,0))</f>
        <v>439.27800000000002</v>
      </c>
      <c r="O9" s="106">
        <f>INDEX('Results w relative recovery'!$CP$2:$FU$57,MATCH($A9,'Results w relative recovery'!$A$2:$A$57,0),MATCH(O$5,'Results w relative recovery'!$CP$3:$FU$3,0))</f>
        <v>296.77600000000001</v>
      </c>
      <c r="P9" s="106">
        <f>INDEX('Results w relative recovery'!$CP$2:$FU$57,MATCH($A9,'Results w relative recovery'!$A$2:$A$57,0),MATCH(P$5,'Results w relative recovery'!$CP$3:$FU$3,0))</f>
        <v>551.49379999999996</v>
      </c>
      <c r="Q9" s="106">
        <f>INDEX('Results w relative recovery'!$CP$2:$FU$57,MATCH($A9,'Results w relative recovery'!$A$2:$A$57,0),MATCH(Q$5,'Results w relative recovery'!$CP$3:$FU$3,0))</f>
        <v>457.839</v>
      </c>
      <c r="R9" s="106">
        <f>INDEX('Results w relative recovery'!$CP$2:$FU$57,MATCH($A9,'Results w relative recovery'!$A$2:$A$57,0),MATCH(R$5,'Results w relative recovery'!$CP$3:$FU$3,0))</f>
        <v>482.28559999999999</v>
      </c>
      <c r="S9" s="106">
        <f>INDEX('Results w relative recovery'!$CP$2:$FU$57,MATCH($A9,'Results w relative recovery'!$A$2:$A$57,0),MATCH(S$5,'Results w relative recovery'!$CP$3:$FU$3,0))</f>
        <v>563.80330000000004</v>
      </c>
      <c r="T9" s="106">
        <f>INDEX('Results w relative recovery'!$CP$2:$FU$57,MATCH($A9,'Results w relative recovery'!$A$2:$A$57,0),MATCH(T$5,'Results w relative recovery'!$CP$3:$FU$3,0))</f>
        <v>533.07529999999997</v>
      </c>
      <c r="U9" s="106">
        <f>INDEX('Results w relative recovery'!$CP$2:$FU$57,MATCH($A9,'Results w relative recovery'!$A$2:$A$57,0),MATCH(U$5,'Results w relative recovery'!$CP$3:$FU$3,0))</f>
        <v>443.15800000000002</v>
      </c>
      <c r="V9" s="106">
        <f>INDEX('Results w relative recovery'!$CP$2:$FU$57,MATCH($A9,'Results w relative recovery'!$A$2:$A$57,0),MATCH(V$5,'Results w relative recovery'!$CP$3:$FU$3,0))</f>
        <v>509.51119999999997</v>
      </c>
      <c r="W9" s="106">
        <f>INDEX('Results w relative recovery'!$CP$2:$FU$57,MATCH($A9,'Results w relative recovery'!$A$2:$A$57,0),MATCH(W$5,'Results w relative recovery'!$CP$3:$FU$3,0))</f>
        <v>499.87119999999999</v>
      </c>
      <c r="X9" s="106">
        <f>INDEX('Results w relative recovery'!$CP$2:$FU$57,MATCH($A9,'Results w relative recovery'!$A$2:$A$57,0),MATCH(X$5,'Results w relative recovery'!$CP$3:$FU$3,0))</f>
        <v>261.45740000000001</v>
      </c>
      <c r="Y9" s="106">
        <f>INDEX('Results w relative recovery'!$CP$2:$FU$57,MATCH($A9,'Results w relative recovery'!$A$2:$A$57,0),MATCH(Y$5,'Results w relative recovery'!$CP$3:$FU$3,0))</f>
        <v>239.49289999999999</v>
      </c>
      <c r="Z9" s="106">
        <f>INDEX('Results w relative recovery'!$CP$2:$FU$57,MATCH($A9,'Results w relative recovery'!$A$2:$A$57,0),MATCH(Z$5,'Results w relative recovery'!$CP$3:$FU$3,0))</f>
        <v>181.36850000000001</v>
      </c>
      <c r="AA9" s="106">
        <f>INDEX('Results w relative recovery'!$CP$2:$FU$57,MATCH($A9,'Results w relative recovery'!$A$2:$A$57,0),MATCH(AA$5,'Results w relative recovery'!$CP$3:$FU$3,0))</f>
        <v>377.3245</v>
      </c>
      <c r="AB9" s="106">
        <f>INDEX('Results w relative recovery'!$CP$2:$FU$57,MATCH($A9,'Results w relative recovery'!$A$2:$A$57,0),MATCH(AB$5,'Results w relative recovery'!$CP$3:$FU$3,0))</f>
        <v>481.9119</v>
      </c>
      <c r="AC9" s="106">
        <f>INDEX('Results w relative recovery'!$CP$2:$FU$57,MATCH($A9,'Results w relative recovery'!$A$2:$A$57,0),MATCH(AC$5,'Results w relative recovery'!$CP$3:$FU$3,0))</f>
        <v>322.85930000000002</v>
      </c>
      <c r="AD9" s="106">
        <f>INDEX('Results w relative recovery'!$CP$2:$FU$57,MATCH($A9,'Results w relative recovery'!$A$2:$A$57,0),MATCH(AD$5,'Results w relative recovery'!$CP$3:$FU$3,0))</f>
        <v>493.08460000000002</v>
      </c>
      <c r="AE9" s="106">
        <f>INDEX('Results w relative recovery'!$CP$2:$FU$57,MATCH($A9,'Results w relative recovery'!$A$2:$A$57,0),MATCH(AE$5,'Results w relative recovery'!$CP$3:$FU$3,0))</f>
        <v>548.10019999999997</v>
      </c>
    </row>
    <row r="10" spans="1:31" x14ac:dyDescent="0.25">
      <c r="A10" s="148" t="s">
        <v>30</v>
      </c>
      <c r="B10" s="182"/>
      <c r="C10" s="183" t="str">
        <f>LOOKUP(A10,Auswertung_Sequence!$A$6:$A$59,Auswertung_Sequence!$E$6:$E$59)</f>
        <v>Yes</v>
      </c>
      <c r="D10" s="183"/>
      <c r="E10" s="184">
        <f>LOOKUP(A10,'Results w relative recovery'!$A$4:$A$57,'Results w relative recovery'!$F$4:$F$57)</f>
        <v>113.07968957031989</v>
      </c>
      <c r="F10" s="185"/>
      <c r="G10" s="186">
        <f>LOOKUP(A10,'Results w relative recovery'!$A$4:$A$57,'Results w relative recovery'!$G$4:$G$57)</f>
        <v>110.65982833333332</v>
      </c>
      <c r="H10" s="186"/>
      <c r="I10" s="187"/>
      <c r="J10" s="187"/>
      <c r="K10" s="187"/>
      <c r="L10" s="188">
        <f>INDEX('Results w relative recovery'!$CP$2:$FU$57,MATCH($A10,'Results w relative recovery'!$A$2:$A$57,0),MATCH(L$5,'Results w relative recovery'!$CP$3:$FU$3,0))</f>
        <v>850.70479999999998</v>
      </c>
      <c r="M10" s="188" t="str">
        <f>INDEX('Results w relative recovery'!$CP$2:$FU$57,MATCH($A10,'Results w relative recovery'!$A$2:$A$57,0),MATCH(M$5,'Results w relative recovery'!$CP$3:$FU$3,0))</f>
        <v>&lt; LOQ</v>
      </c>
      <c r="N10" s="188" t="str">
        <f>INDEX('Results w relative recovery'!$CP$2:$FU$57,MATCH($A10,'Results w relative recovery'!$A$2:$A$57,0),MATCH(N$5,'Results w relative recovery'!$CP$3:$FU$3,0))</f>
        <v>&lt; LOQ</v>
      </c>
      <c r="O10" s="188" t="str">
        <f>INDEX('Results w relative recovery'!$CP$2:$FU$57,MATCH($A10,'Results w relative recovery'!$A$2:$A$57,0),MATCH(O$5,'Results w relative recovery'!$CP$3:$FU$3,0))</f>
        <v>&lt; LOQ</v>
      </c>
      <c r="P10" s="188">
        <f>INDEX('Results w relative recovery'!$CP$2:$FU$57,MATCH($A10,'Results w relative recovery'!$A$2:$A$57,0),MATCH(P$5,'Results w relative recovery'!$CP$3:$FU$3,0))</f>
        <v>455.60230000000001</v>
      </c>
      <c r="Q10" s="188">
        <f>INDEX('Results w relative recovery'!$CP$2:$FU$57,MATCH($A10,'Results w relative recovery'!$A$2:$A$57,0),MATCH(Q$5,'Results w relative recovery'!$CP$3:$FU$3,0))</f>
        <v>545.68020000000001</v>
      </c>
      <c r="R10" s="188" t="str">
        <f>INDEX('Results w relative recovery'!$CP$2:$FU$57,MATCH($A10,'Results w relative recovery'!$A$2:$A$57,0),MATCH(R$5,'Results w relative recovery'!$CP$3:$FU$3,0))</f>
        <v>&lt; LOQ</v>
      </c>
      <c r="S10" s="188">
        <f>INDEX('Results w relative recovery'!$CP$2:$FU$57,MATCH($A10,'Results w relative recovery'!$A$2:$A$57,0),MATCH(S$5,'Results w relative recovery'!$CP$3:$FU$3,0))</f>
        <v>682.57719999999995</v>
      </c>
      <c r="T10" s="188">
        <f>INDEX('Results w relative recovery'!$CP$2:$FU$57,MATCH($A10,'Results w relative recovery'!$A$2:$A$57,0),MATCH(T$5,'Results w relative recovery'!$CP$3:$FU$3,0))</f>
        <v>438.1832</v>
      </c>
      <c r="U10" s="188">
        <f>INDEX('Results w relative recovery'!$CP$2:$FU$57,MATCH($A10,'Results w relative recovery'!$A$2:$A$57,0),MATCH(U$5,'Results w relative recovery'!$CP$3:$FU$3,0))</f>
        <v>442.75959999999998</v>
      </c>
      <c r="V10" s="188">
        <f>INDEX('Results w relative recovery'!$CP$2:$FU$57,MATCH($A10,'Results w relative recovery'!$A$2:$A$57,0),MATCH(V$5,'Results w relative recovery'!$CP$3:$FU$3,0))</f>
        <v>455.36290000000002</v>
      </c>
      <c r="W10" s="188">
        <f>INDEX('Results w relative recovery'!$CP$2:$FU$57,MATCH($A10,'Results w relative recovery'!$A$2:$A$57,0),MATCH(W$5,'Results w relative recovery'!$CP$3:$FU$3,0))</f>
        <v>528.85900000000004</v>
      </c>
      <c r="X10" s="188">
        <f>INDEX('Results w relative recovery'!$CP$2:$FU$57,MATCH($A10,'Results w relative recovery'!$A$2:$A$57,0),MATCH(X$5,'Results w relative recovery'!$CP$3:$FU$3,0))</f>
        <v>1590.9386</v>
      </c>
      <c r="Y10" s="188">
        <f>INDEX('Results w relative recovery'!$CP$2:$FU$57,MATCH($A10,'Results w relative recovery'!$A$2:$A$57,0),MATCH(Y$5,'Results w relative recovery'!$CP$3:$FU$3,0))</f>
        <v>1928.3852999999999</v>
      </c>
      <c r="Z10" s="188">
        <f>INDEX('Results w relative recovery'!$CP$2:$FU$57,MATCH($A10,'Results w relative recovery'!$A$2:$A$57,0),MATCH(Z$5,'Results w relative recovery'!$CP$3:$FU$3,0))</f>
        <v>1113.8567</v>
      </c>
      <c r="AA10" s="188">
        <f>INDEX('Results w relative recovery'!$CP$2:$FU$57,MATCH($A10,'Results w relative recovery'!$A$2:$A$57,0),MATCH(AA$5,'Results w relative recovery'!$CP$3:$FU$3,0))</f>
        <v>1620.5624</v>
      </c>
      <c r="AB10" s="188">
        <f>INDEX('Results w relative recovery'!$CP$2:$FU$57,MATCH($A10,'Results w relative recovery'!$A$2:$A$57,0),MATCH(AB$5,'Results w relative recovery'!$CP$3:$FU$3,0))</f>
        <v>533.60500000000002</v>
      </c>
      <c r="AC10" s="188">
        <f>INDEX('Results w relative recovery'!$CP$2:$FU$57,MATCH($A10,'Results w relative recovery'!$A$2:$A$57,0),MATCH(AC$5,'Results w relative recovery'!$CP$3:$FU$3,0))</f>
        <v>811.05</v>
      </c>
      <c r="AD10" s="188">
        <f>INDEX('Results w relative recovery'!$CP$2:$FU$57,MATCH($A10,'Results w relative recovery'!$A$2:$A$57,0),MATCH(AD$5,'Results w relative recovery'!$CP$3:$FU$3,0))</f>
        <v>515.66499999999996</v>
      </c>
      <c r="AE10" s="188">
        <f>INDEX('Results w relative recovery'!$CP$2:$FU$57,MATCH($A10,'Results w relative recovery'!$A$2:$A$57,0),MATCH(AE$5,'Results w relative recovery'!$CP$3:$FU$3,0))</f>
        <v>892.79480000000001</v>
      </c>
    </row>
    <row r="11" spans="1:31" x14ac:dyDescent="0.25">
      <c r="A11" s="96" t="s">
        <v>31</v>
      </c>
      <c r="B11" s="6"/>
      <c r="C11" s="63" t="str">
        <f>LOOKUP(A11,Auswertung_Sequence!$A$6:$A$59,Auswertung_Sequence!$E$6:$E$59)</f>
        <v>Yes</v>
      </c>
      <c r="D11" s="63"/>
      <c r="E11" s="105">
        <f>LOOKUP(A11,'Results w relative recovery'!$A$4:$A$57,'Results w relative recovery'!$F$4:$F$57)</f>
        <v>3.3117510544934659</v>
      </c>
      <c r="F11" s="64"/>
      <c r="G11" s="107">
        <f>LOOKUP(A11,'Results w relative recovery'!$A$4:$A$57,'Results w relative recovery'!$G$4:$G$57)</f>
        <v>88.717371249999999</v>
      </c>
      <c r="H11" s="107"/>
      <c r="I11" s="65"/>
      <c r="J11" s="65"/>
      <c r="K11" s="65"/>
      <c r="L11" s="106">
        <f>INDEX('Results w relative recovery'!$CP$2:$FU$57,MATCH($A11,'Results w relative recovery'!$A$2:$A$57,0),MATCH(L$5,'Results w relative recovery'!$CP$3:$FU$3,0))</f>
        <v>53.102899999999998</v>
      </c>
      <c r="M11" s="106">
        <f>INDEX('Results w relative recovery'!$CP$2:$FU$57,MATCH($A11,'Results w relative recovery'!$A$2:$A$57,0),MATCH(M$5,'Results w relative recovery'!$CP$3:$FU$3,0))</f>
        <v>3.6608000000000001</v>
      </c>
      <c r="N11" s="106">
        <f>INDEX('Results w relative recovery'!$CP$2:$FU$57,MATCH($A11,'Results w relative recovery'!$A$2:$A$57,0),MATCH(N$5,'Results w relative recovery'!$CP$3:$FU$3,0))</f>
        <v>5.2354000000000003</v>
      </c>
      <c r="O11" s="106">
        <f>INDEX('Results w relative recovery'!$CP$2:$FU$57,MATCH($A11,'Results w relative recovery'!$A$2:$A$57,0),MATCH(O$5,'Results w relative recovery'!$CP$3:$FU$3,0))</f>
        <v>3.5607000000000002</v>
      </c>
      <c r="P11" s="106">
        <f>INDEX('Results w relative recovery'!$CP$2:$FU$57,MATCH($A11,'Results w relative recovery'!$A$2:$A$57,0),MATCH(P$5,'Results w relative recovery'!$CP$3:$FU$3,0))</f>
        <v>35.832799999999999</v>
      </c>
      <c r="Q11" s="106">
        <f>INDEX('Results w relative recovery'!$CP$2:$FU$57,MATCH($A11,'Results w relative recovery'!$A$2:$A$57,0),MATCH(Q$5,'Results w relative recovery'!$CP$3:$FU$3,0))</f>
        <v>30.075199999999999</v>
      </c>
      <c r="R11" s="106">
        <f>INDEX('Results w relative recovery'!$CP$2:$FU$57,MATCH($A11,'Results w relative recovery'!$A$2:$A$57,0),MATCH(R$5,'Results w relative recovery'!$CP$3:$FU$3,0))</f>
        <v>4.7321999999999997</v>
      </c>
      <c r="S11" s="106">
        <f>INDEX('Results w relative recovery'!$CP$2:$FU$57,MATCH($A11,'Results w relative recovery'!$A$2:$A$57,0),MATCH(S$5,'Results w relative recovery'!$CP$3:$FU$3,0))</f>
        <v>38.207599999999999</v>
      </c>
      <c r="T11" s="106">
        <f>INDEX('Results w relative recovery'!$CP$2:$FU$57,MATCH($A11,'Results w relative recovery'!$A$2:$A$57,0),MATCH(T$5,'Results w relative recovery'!$CP$3:$FU$3,0))</f>
        <v>47.884500000000003</v>
      </c>
      <c r="U11" s="106">
        <f>INDEX('Results w relative recovery'!$CP$2:$FU$57,MATCH($A11,'Results w relative recovery'!$A$2:$A$57,0),MATCH(U$5,'Results w relative recovery'!$CP$3:$FU$3,0))</f>
        <v>28.653400000000001</v>
      </c>
      <c r="V11" s="106">
        <f>INDEX('Results w relative recovery'!$CP$2:$FU$57,MATCH($A11,'Results w relative recovery'!$A$2:$A$57,0),MATCH(V$5,'Results w relative recovery'!$CP$3:$FU$3,0))</f>
        <v>24.3612</v>
      </c>
      <c r="W11" s="106">
        <f>INDEX('Results w relative recovery'!$CP$2:$FU$57,MATCH($A11,'Results w relative recovery'!$A$2:$A$57,0),MATCH(W$5,'Results w relative recovery'!$CP$3:$FU$3,0))</f>
        <v>32.738500000000002</v>
      </c>
      <c r="X11" s="106">
        <f>INDEX('Results w relative recovery'!$CP$2:$FU$57,MATCH($A11,'Results w relative recovery'!$A$2:$A$57,0),MATCH(X$5,'Results w relative recovery'!$CP$3:$FU$3,0))</f>
        <v>34.818800000000003</v>
      </c>
      <c r="Y11" s="106">
        <f>INDEX('Results w relative recovery'!$CP$2:$FU$57,MATCH($A11,'Results w relative recovery'!$A$2:$A$57,0),MATCH(Y$5,'Results w relative recovery'!$CP$3:$FU$3,0))</f>
        <v>37.6785</v>
      </c>
      <c r="Z11" s="106">
        <f>INDEX('Results w relative recovery'!$CP$2:$FU$57,MATCH($A11,'Results w relative recovery'!$A$2:$A$57,0),MATCH(Z$5,'Results w relative recovery'!$CP$3:$FU$3,0))</f>
        <v>20.379799999999999</v>
      </c>
      <c r="AA11" s="106">
        <f>INDEX('Results w relative recovery'!$CP$2:$FU$57,MATCH($A11,'Results w relative recovery'!$A$2:$A$57,0),MATCH(AA$5,'Results w relative recovery'!$CP$3:$FU$3,0))</f>
        <v>38.972299999999997</v>
      </c>
      <c r="AB11" s="106">
        <f>INDEX('Results w relative recovery'!$CP$2:$FU$57,MATCH($A11,'Results w relative recovery'!$A$2:$A$57,0),MATCH(AB$5,'Results w relative recovery'!$CP$3:$FU$3,0))</f>
        <v>26.4085</v>
      </c>
      <c r="AC11" s="106">
        <f>INDEX('Results w relative recovery'!$CP$2:$FU$57,MATCH($A11,'Results w relative recovery'!$A$2:$A$57,0),MATCH(AC$5,'Results w relative recovery'!$CP$3:$FU$3,0))</f>
        <v>29.775700000000001</v>
      </c>
      <c r="AD11" s="106">
        <f>INDEX('Results w relative recovery'!$CP$2:$FU$57,MATCH($A11,'Results w relative recovery'!$A$2:$A$57,0),MATCH(AD$5,'Results w relative recovery'!$CP$3:$FU$3,0))</f>
        <v>50.663400000000003</v>
      </c>
      <c r="AE11" s="106">
        <f>INDEX('Results w relative recovery'!$CP$2:$FU$57,MATCH($A11,'Results w relative recovery'!$A$2:$A$57,0),MATCH(AE$5,'Results w relative recovery'!$CP$3:$FU$3,0))</f>
        <v>54.262500000000003</v>
      </c>
    </row>
    <row r="12" spans="1:31" x14ac:dyDescent="0.25">
      <c r="A12" s="96" t="s">
        <v>34</v>
      </c>
      <c r="B12" s="6"/>
      <c r="C12" s="63" t="str">
        <f>LOOKUP(A12,Auswertung_Sequence!$A$6:$A$59,Auswertung_Sequence!$E$6:$E$59)</f>
        <v>Yes</v>
      </c>
      <c r="D12" s="63"/>
      <c r="E12" s="105">
        <f>LOOKUP(A12,'Results w relative recovery'!$A$4:$A$57,'Results w relative recovery'!$F$4:$F$57)</f>
        <v>25.913674887555359</v>
      </c>
      <c r="F12" s="64"/>
      <c r="G12" s="107">
        <f>LOOKUP(A12,'Results w relative recovery'!$A$4:$A$57,'Results w relative recovery'!$G$4:$G$57)</f>
        <v>90.313426249999992</v>
      </c>
      <c r="H12" s="107"/>
      <c r="I12" s="65"/>
      <c r="J12" s="65"/>
      <c r="K12" s="65"/>
      <c r="L12" s="106">
        <f>INDEX('Results w relative recovery'!$CP$2:$FU$57,MATCH($A12,'Results w relative recovery'!$A$2:$A$57,0),MATCH(L$5,'Results w relative recovery'!$CP$3:$FU$3,0))</f>
        <v>27.772200000000002</v>
      </c>
      <c r="M12" s="106" t="str">
        <f>INDEX('Results w relative recovery'!$CP$2:$FU$57,MATCH($A12,'Results w relative recovery'!$A$2:$A$57,0),MATCH(M$5,'Results w relative recovery'!$CP$3:$FU$3,0))</f>
        <v>&lt; LOQ</v>
      </c>
      <c r="N12" s="106" t="str">
        <f>INDEX('Results w relative recovery'!$CP$2:$FU$57,MATCH($A12,'Results w relative recovery'!$A$2:$A$57,0),MATCH(N$5,'Results w relative recovery'!$CP$3:$FU$3,0))</f>
        <v>&lt; LOQ</v>
      </c>
      <c r="O12" s="106" t="str">
        <f>INDEX('Results w relative recovery'!$CP$2:$FU$57,MATCH($A12,'Results w relative recovery'!$A$2:$A$57,0),MATCH(O$5,'Results w relative recovery'!$CP$3:$FU$3,0))</f>
        <v>&lt; LOQ</v>
      </c>
      <c r="P12" s="106" t="str">
        <f>INDEX('Results w relative recovery'!$CP$2:$FU$57,MATCH($A12,'Results w relative recovery'!$A$2:$A$57,0),MATCH(P$5,'Results w relative recovery'!$CP$3:$FU$3,0))</f>
        <v>&lt; LOQ</v>
      </c>
      <c r="Q12" s="106" t="str">
        <f>INDEX('Results w relative recovery'!$CP$2:$FU$57,MATCH($A12,'Results w relative recovery'!$A$2:$A$57,0),MATCH(Q$5,'Results w relative recovery'!$CP$3:$FU$3,0))</f>
        <v>&lt; LOQ</v>
      </c>
      <c r="R12" s="106" t="str">
        <f>INDEX('Results w relative recovery'!$CP$2:$FU$57,MATCH($A12,'Results w relative recovery'!$A$2:$A$57,0),MATCH(R$5,'Results w relative recovery'!$CP$3:$FU$3,0))</f>
        <v>&lt; LOQ</v>
      </c>
      <c r="S12" s="106" t="str">
        <f>INDEX('Results w relative recovery'!$CP$2:$FU$57,MATCH($A12,'Results w relative recovery'!$A$2:$A$57,0),MATCH(S$5,'Results w relative recovery'!$CP$3:$FU$3,0))</f>
        <v>&lt; LOQ</v>
      </c>
      <c r="T12" s="106" t="str">
        <f>INDEX('Results w relative recovery'!$CP$2:$FU$57,MATCH($A12,'Results w relative recovery'!$A$2:$A$57,0),MATCH(T$5,'Results w relative recovery'!$CP$3:$FU$3,0))</f>
        <v>&lt; LOQ</v>
      </c>
      <c r="U12" s="106" t="str">
        <f>INDEX('Results w relative recovery'!$CP$2:$FU$57,MATCH($A12,'Results w relative recovery'!$A$2:$A$57,0),MATCH(U$5,'Results w relative recovery'!$CP$3:$FU$3,0))</f>
        <v>&lt; LOQ</v>
      </c>
      <c r="V12" s="106" t="str">
        <f>INDEX('Results w relative recovery'!$CP$2:$FU$57,MATCH($A12,'Results w relative recovery'!$A$2:$A$57,0),MATCH(V$5,'Results w relative recovery'!$CP$3:$FU$3,0))</f>
        <v>&lt; LOQ</v>
      </c>
      <c r="W12" s="106" t="str">
        <f>INDEX('Results w relative recovery'!$CP$2:$FU$57,MATCH($A12,'Results w relative recovery'!$A$2:$A$57,0),MATCH(W$5,'Results w relative recovery'!$CP$3:$FU$3,0))</f>
        <v>&lt; LOQ</v>
      </c>
      <c r="X12" s="106">
        <f>INDEX('Results w relative recovery'!$CP$2:$FU$57,MATCH($A12,'Results w relative recovery'!$A$2:$A$57,0),MATCH(X$5,'Results w relative recovery'!$CP$3:$FU$3,0))</f>
        <v>32.634500000000003</v>
      </c>
      <c r="Y12" s="106">
        <f>INDEX('Results w relative recovery'!$CP$2:$FU$57,MATCH($A12,'Results w relative recovery'!$A$2:$A$57,0),MATCH(Y$5,'Results w relative recovery'!$CP$3:$FU$3,0))</f>
        <v>42.341000000000001</v>
      </c>
      <c r="Z12" s="106" t="str">
        <f>INDEX('Results w relative recovery'!$CP$2:$FU$57,MATCH($A12,'Results w relative recovery'!$A$2:$A$57,0),MATCH(Z$5,'Results w relative recovery'!$CP$3:$FU$3,0))</f>
        <v>&lt; LOQ</v>
      </c>
      <c r="AA12" s="106" t="str">
        <f>INDEX('Results w relative recovery'!$CP$2:$FU$57,MATCH($A12,'Results w relative recovery'!$A$2:$A$57,0),MATCH(AA$5,'Results w relative recovery'!$CP$3:$FU$3,0))</f>
        <v>&lt; LOQ</v>
      </c>
      <c r="AB12" s="106" t="str">
        <f>INDEX('Results w relative recovery'!$CP$2:$FU$57,MATCH($A12,'Results w relative recovery'!$A$2:$A$57,0),MATCH(AB$5,'Results w relative recovery'!$CP$3:$FU$3,0))</f>
        <v>&lt; LOQ</v>
      </c>
      <c r="AC12" s="106" t="str">
        <f>INDEX('Results w relative recovery'!$CP$2:$FU$57,MATCH($A12,'Results w relative recovery'!$A$2:$A$57,0),MATCH(AC$5,'Results w relative recovery'!$CP$3:$FU$3,0))</f>
        <v>&lt; LOQ</v>
      </c>
      <c r="AD12" s="106" t="str">
        <f>INDEX('Results w relative recovery'!$CP$2:$FU$57,MATCH($A12,'Results w relative recovery'!$A$2:$A$57,0),MATCH(AD$5,'Results w relative recovery'!$CP$3:$FU$3,0))</f>
        <v>&lt; LOQ</v>
      </c>
      <c r="AE12" s="106">
        <f>INDEX('Results w relative recovery'!$CP$2:$FU$57,MATCH($A12,'Results w relative recovery'!$A$2:$A$57,0),MATCH(AE$5,'Results w relative recovery'!$CP$3:$FU$3,0))</f>
        <v>34.5351</v>
      </c>
    </row>
    <row r="13" spans="1:31" x14ac:dyDescent="0.25">
      <c r="A13" s="148" t="s">
        <v>5</v>
      </c>
      <c r="B13" s="182"/>
      <c r="C13" s="183" t="str">
        <f>LOOKUP(A13,Auswertung_Sequence!$A$6:$A$59,Auswertung_Sequence!$E$6:$E$59)</f>
        <v>Yes</v>
      </c>
      <c r="D13" s="183"/>
      <c r="E13" s="184">
        <f>LOOKUP(A13,'Results w relative recovery'!$A$4:$A$57,'Results w relative recovery'!$F$4:$F$57)</f>
        <v>441.94114371565757</v>
      </c>
      <c r="F13" s="185"/>
      <c r="G13" s="186" t="s">
        <v>119</v>
      </c>
      <c r="H13" s="186"/>
      <c r="I13" s="186"/>
      <c r="J13" s="187"/>
      <c r="K13" s="186"/>
      <c r="L13" s="188">
        <f>INDEX('Results w relative recovery'!$CP$2:$FU$57,MATCH($A13,'Results w relative recovery'!$A$2:$A$57,0),MATCH(L$5,'Results w relative recovery'!$CP$3:$FU$3,0))</f>
        <v>3304.7235000000001</v>
      </c>
      <c r="M13" s="188">
        <f>INDEX('Results w relative recovery'!$CP$2:$FU$57,MATCH($A13,'Results w relative recovery'!$A$2:$A$57,0),MATCH(M$5,'Results w relative recovery'!$CP$3:$FU$3,0))</f>
        <v>1596.8825999999999</v>
      </c>
      <c r="N13" s="188">
        <f>INDEX('Results w relative recovery'!$CP$2:$FU$57,MATCH($A13,'Results w relative recovery'!$A$2:$A$57,0),MATCH(N$5,'Results w relative recovery'!$CP$3:$FU$3,0))</f>
        <v>1479.1824999999999</v>
      </c>
      <c r="O13" s="188">
        <f>INDEX('Results w relative recovery'!$CP$2:$FU$57,MATCH($A13,'Results w relative recovery'!$A$2:$A$57,0),MATCH(O$5,'Results w relative recovery'!$CP$3:$FU$3,0))</f>
        <v>1280.9896000000001</v>
      </c>
      <c r="P13" s="188">
        <f>INDEX('Results w relative recovery'!$CP$2:$FU$57,MATCH($A13,'Results w relative recovery'!$A$2:$A$57,0),MATCH(P$5,'Results w relative recovery'!$CP$3:$FU$3,0))</f>
        <v>1548.2556</v>
      </c>
      <c r="Q13" s="188">
        <f>INDEX('Results w relative recovery'!$CP$2:$FU$57,MATCH($A13,'Results w relative recovery'!$A$2:$A$57,0),MATCH(Q$5,'Results w relative recovery'!$CP$3:$FU$3,0))</f>
        <v>1247.0234</v>
      </c>
      <c r="R13" s="188">
        <f>INDEX('Results w relative recovery'!$CP$2:$FU$57,MATCH($A13,'Results w relative recovery'!$A$2:$A$57,0),MATCH(R$5,'Results w relative recovery'!$CP$3:$FU$3,0))</f>
        <v>965.75170000000003</v>
      </c>
      <c r="S13" s="188">
        <f>INDEX('Results w relative recovery'!$CP$2:$FU$57,MATCH($A13,'Results w relative recovery'!$A$2:$A$57,0),MATCH(S$5,'Results w relative recovery'!$CP$3:$FU$3,0))</f>
        <v>1550.6282000000001</v>
      </c>
      <c r="T13" s="188">
        <f>INDEX('Results w relative recovery'!$CP$2:$FU$57,MATCH($A13,'Results w relative recovery'!$A$2:$A$57,0),MATCH(T$5,'Results w relative recovery'!$CP$3:$FU$3,0))</f>
        <v>2781.4607999999998</v>
      </c>
      <c r="U13" s="188">
        <f>INDEX('Results w relative recovery'!$CP$2:$FU$57,MATCH($A13,'Results w relative recovery'!$A$2:$A$57,0),MATCH(U$5,'Results w relative recovery'!$CP$3:$FU$3,0))</f>
        <v>2569.9513000000002</v>
      </c>
      <c r="V13" s="188">
        <f>INDEX('Results w relative recovery'!$CP$2:$FU$57,MATCH($A13,'Results w relative recovery'!$A$2:$A$57,0),MATCH(V$5,'Results w relative recovery'!$CP$3:$FU$3,0))</f>
        <v>5296.2165999999997</v>
      </c>
      <c r="W13" s="188">
        <f>INDEX('Results w relative recovery'!$CP$2:$FU$57,MATCH($A13,'Results w relative recovery'!$A$2:$A$57,0),MATCH(W$5,'Results w relative recovery'!$CP$3:$FU$3,0))</f>
        <v>1997.1780000000001</v>
      </c>
      <c r="X13" s="188">
        <f>INDEX('Results w relative recovery'!$CP$2:$FU$57,MATCH($A13,'Results w relative recovery'!$A$2:$A$57,0),MATCH(X$5,'Results w relative recovery'!$CP$3:$FU$3,0))</f>
        <v>1414.6274000000001</v>
      </c>
      <c r="Y13" s="188">
        <f>INDEX('Results w relative recovery'!$CP$2:$FU$57,MATCH($A13,'Results w relative recovery'!$A$2:$A$57,0),MATCH(Y$5,'Results w relative recovery'!$CP$3:$FU$3,0))</f>
        <v>2967.0608999999999</v>
      </c>
      <c r="Z13" s="188">
        <f>INDEX('Results w relative recovery'!$CP$2:$FU$57,MATCH($A13,'Results w relative recovery'!$A$2:$A$57,0),MATCH(Z$5,'Results w relative recovery'!$CP$3:$FU$3,0))</f>
        <v>1940.3385000000001</v>
      </c>
      <c r="AA13" s="188">
        <f>INDEX('Results w relative recovery'!$CP$2:$FU$57,MATCH($A13,'Results w relative recovery'!$A$2:$A$57,0),MATCH(AA$5,'Results w relative recovery'!$CP$3:$FU$3,0))</f>
        <v>21755.779699999999</v>
      </c>
      <c r="AB13" s="188">
        <f>INDEX('Results w relative recovery'!$CP$2:$FU$57,MATCH($A13,'Results w relative recovery'!$A$2:$A$57,0),MATCH(AB$5,'Results w relative recovery'!$CP$3:$FU$3,0))</f>
        <v>1230.8466000000001</v>
      </c>
      <c r="AC13" s="188">
        <f>INDEX('Results w relative recovery'!$CP$2:$FU$57,MATCH($A13,'Results w relative recovery'!$A$2:$A$57,0),MATCH(AC$5,'Results w relative recovery'!$CP$3:$FU$3,0))</f>
        <v>2037.1899000000001</v>
      </c>
      <c r="AD13" s="188">
        <f>INDEX('Results w relative recovery'!$CP$2:$FU$57,MATCH($A13,'Results w relative recovery'!$A$2:$A$57,0),MATCH(AD$5,'Results w relative recovery'!$CP$3:$FU$3,0))</f>
        <v>4523.4733999999999</v>
      </c>
      <c r="AE13" s="188">
        <f>INDEX('Results w relative recovery'!$CP$2:$FU$57,MATCH($A13,'Results w relative recovery'!$A$2:$A$57,0),MATCH(AE$5,'Results w relative recovery'!$CP$3:$FU$3,0))</f>
        <v>3359.7611000000002</v>
      </c>
    </row>
    <row r="14" spans="1:31" x14ac:dyDescent="0.25">
      <c r="A14" s="96" t="s">
        <v>171</v>
      </c>
      <c r="B14" s="6"/>
      <c r="C14" s="63" t="str">
        <f>LOOKUP(A14,Auswertung_Sequence!$A$6:$A$59,Auswertung_Sequence!$E$6:$E$59)</f>
        <v>Yes</v>
      </c>
      <c r="D14" s="63"/>
      <c r="E14" s="105">
        <f>LOOKUP(A14,'Results w relative recovery'!$A$4:$A$57,'Results w relative recovery'!$F$4:$F$57)</f>
        <v>12.93342401676718</v>
      </c>
      <c r="F14" s="64"/>
      <c r="G14" s="107">
        <f>LOOKUP(A14,'Results w relative recovery'!$A$4:$A$57,'Results w relative recovery'!$G$4:$G$57)</f>
        <v>118.08956500000002</v>
      </c>
      <c r="H14" s="107"/>
      <c r="I14" s="107"/>
      <c r="J14" s="65"/>
      <c r="K14" s="107"/>
      <c r="L14" s="106">
        <f>INDEX('Results w relative recovery'!$CP$2:$FU$57,MATCH($A14,'Results w relative recovery'!$A$2:$A$57,0),MATCH(L$5,'Results w relative recovery'!$CP$3:$FU$3,0))</f>
        <v>2828.6640000000002</v>
      </c>
      <c r="M14" s="106">
        <f>INDEX('Results w relative recovery'!$CP$2:$FU$57,MATCH($A14,'Results w relative recovery'!$A$2:$A$57,0),MATCH(M$5,'Results w relative recovery'!$CP$3:$FU$3,0))</f>
        <v>203.17840000000001</v>
      </c>
      <c r="N14" s="106">
        <f>INDEX('Results w relative recovery'!$CP$2:$FU$57,MATCH($A14,'Results w relative recovery'!$A$2:$A$57,0),MATCH(N$5,'Results w relative recovery'!$CP$3:$FU$3,0))</f>
        <v>140.7011</v>
      </c>
      <c r="O14" s="106">
        <f>INDEX('Results w relative recovery'!$CP$2:$FU$57,MATCH($A14,'Results w relative recovery'!$A$2:$A$57,0),MATCH(O$5,'Results w relative recovery'!$CP$3:$FU$3,0))</f>
        <v>129.23859999999999</v>
      </c>
      <c r="P14" s="106">
        <f>INDEX('Results w relative recovery'!$CP$2:$FU$57,MATCH($A14,'Results w relative recovery'!$A$2:$A$57,0),MATCH(P$5,'Results w relative recovery'!$CP$3:$FU$3,0))</f>
        <v>406.45310000000001</v>
      </c>
      <c r="Q14" s="106">
        <f>INDEX('Results w relative recovery'!$CP$2:$FU$57,MATCH($A14,'Results w relative recovery'!$A$2:$A$57,0),MATCH(Q$5,'Results w relative recovery'!$CP$3:$FU$3,0))</f>
        <v>540.52110000000005</v>
      </c>
      <c r="R14" s="106">
        <f>INDEX('Results w relative recovery'!$CP$2:$FU$57,MATCH($A14,'Results w relative recovery'!$A$2:$A$57,0),MATCH(R$5,'Results w relative recovery'!$CP$3:$FU$3,0))</f>
        <v>1113.3915</v>
      </c>
      <c r="S14" s="106">
        <f>INDEX('Results w relative recovery'!$CP$2:$FU$57,MATCH($A14,'Results w relative recovery'!$A$2:$A$57,0),MATCH(S$5,'Results w relative recovery'!$CP$3:$FU$3,0))</f>
        <v>183.2208</v>
      </c>
      <c r="T14" s="106">
        <f>INDEX('Results w relative recovery'!$CP$2:$FU$57,MATCH($A14,'Results w relative recovery'!$A$2:$A$57,0),MATCH(T$5,'Results w relative recovery'!$CP$3:$FU$3,0))</f>
        <v>1812.1225999999999</v>
      </c>
      <c r="U14" s="106">
        <f>INDEX('Results w relative recovery'!$CP$2:$FU$57,MATCH($A14,'Results w relative recovery'!$A$2:$A$57,0),MATCH(U$5,'Results w relative recovery'!$CP$3:$FU$3,0))</f>
        <v>320.49950000000001</v>
      </c>
      <c r="V14" s="106">
        <f>INDEX('Results w relative recovery'!$CP$2:$FU$57,MATCH($A14,'Results w relative recovery'!$A$2:$A$57,0),MATCH(V$5,'Results w relative recovery'!$CP$3:$FU$3,0))</f>
        <v>171.44990000000001</v>
      </c>
      <c r="W14" s="106">
        <f>INDEX('Results w relative recovery'!$CP$2:$FU$57,MATCH($A14,'Results w relative recovery'!$A$2:$A$57,0),MATCH(W$5,'Results w relative recovery'!$CP$3:$FU$3,0))</f>
        <v>149.9444</v>
      </c>
      <c r="X14" s="106">
        <f>INDEX('Results w relative recovery'!$CP$2:$FU$57,MATCH($A14,'Results w relative recovery'!$A$2:$A$57,0),MATCH(X$5,'Results w relative recovery'!$CP$3:$FU$3,0))</f>
        <v>613.10919999999999</v>
      </c>
      <c r="Y14" s="106">
        <f>INDEX('Results w relative recovery'!$CP$2:$FU$57,MATCH($A14,'Results w relative recovery'!$A$2:$A$57,0),MATCH(Y$5,'Results w relative recovery'!$CP$3:$FU$3,0))</f>
        <v>4286.2754999999997</v>
      </c>
      <c r="Z14" s="106">
        <f>INDEX('Results w relative recovery'!$CP$2:$FU$57,MATCH($A14,'Results w relative recovery'!$A$2:$A$57,0),MATCH(Z$5,'Results w relative recovery'!$CP$3:$FU$3,0))</f>
        <v>314.14150000000001</v>
      </c>
      <c r="AA14" s="106">
        <f>INDEX('Results w relative recovery'!$CP$2:$FU$57,MATCH($A14,'Results w relative recovery'!$A$2:$A$57,0),MATCH(AA$5,'Results w relative recovery'!$CP$3:$FU$3,0))</f>
        <v>144.76599999999999</v>
      </c>
      <c r="AB14" s="106">
        <f>INDEX('Results w relative recovery'!$CP$2:$FU$57,MATCH($A14,'Results w relative recovery'!$A$2:$A$57,0),MATCH(AB$5,'Results w relative recovery'!$CP$3:$FU$3,0))</f>
        <v>320.84269999999998</v>
      </c>
      <c r="AC14" s="106">
        <f>INDEX('Results w relative recovery'!$CP$2:$FU$57,MATCH($A14,'Results w relative recovery'!$A$2:$A$57,0),MATCH(AC$5,'Results w relative recovery'!$CP$3:$FU$3,0))</f>
        <v>1542.0547999999999</v>
      </c>
      <c r="AD14" s="106">
        <f>INDEX('Results w relative recovery'!$CP$2:$FU$57,MATCH($A14,'Results w relative recovery'!$A$2:$A$57,0),MATCH(AD$5,'Results w relative recovery'!$CP$3:$FU$3,0))</f>
        <v>483.40499999999997</v>
      </c>
      <c r="AE14" s="106">
        <f>INDEX('Results w relative recovery'!$CP$2:$FU$57,MATCH($A14,'Results w relative recovery'!$A$2:$A$57,0),MATCH(AE$5,'Results w relative recovery'!$CP$3:$FU$3,0))</f>
        <v>304.63679999999999</v>
      </c>
    </row>
    <row r="15" spans="1:31" x14ac:dyDescent="0.25">
      <c r="A15" s="96" t="s">
        <v>37</v>
      </c>
      <c r="B15" s="6"/>
      <c r="C15" s="63" t="str">
        <f>LOOKUP(A15,Auswertung_Sequence!$A$6:$A$59,Auswertung_Sequence!$E$6:$E$59)</f>
        <v>Yes</v>
      </c>
      <c r="D15" s="63"/>
      <c r="E15" s="105">
        <f>LOOKUP(A15,'Results w relative recovery'!$A$4:$A$57,'Results w relative recovery'!$F$4:$F$57)</f>
        <v>768.04832101206568</v>
      </c>
      <c r="F15" s="64"/>
      <c r="G15" s="107">
        <f>LOOKUP(A15,'Results w relative recovery'!$A$4:$A$57,'Results w relative recovery'!$G$4:$G$57)</f>
        <v>110.908725</v>
      </c>
      <c r="H15" s="107"/>
      <c r="I15" s="107"/>
      <c r="J15" s="107"/>
      <c r="K15" s="107"/>
      <c r="L15" s="106" t="str">
        <f>INDEX('Results w relative recovery'!$CP$2:$FU$57,MATCH($A15,'Results w relative recovery'!$A$2:$A$57,0),MATCH(L$5,'Results w relative recovery'!$CP$3:$FU$3,0))</f>
        <v>&lt; LOQ</v>
      </c>
      <c r="M15" s="106" t="str">
        <f>INDEX('Results w relative recovery'!$CP$2:$FU$57,MATCH($A15,'Results w relative recovery'!$A$2:$A$57,0),MATCH(M$5,'Results w relative recovery'!$CP$3:$FU$3,0))</f>
        <v>&lt; LOQ</v>
      </c>
      <c r="N15" s="106" t="str">
        <f>INDEX('Results w relative recovery'!$CP$2:$FU$57,MATCH($A15,'Results w relative recovery'!$A$2:$A$57,0),MATCH(N$5,'Results w relative recovery'!$CP$3:$FU$3,0))</f>
        <v>&lt; LOQ</v>
      </c>
      <c r="O15" s="106" t="str">
        <f>INDEX('Results w relative recovery'!$CP$2:$FU$57,MATCH($A15,'Results w relative recovery'!$A$2:$A$57,0),MATCH(O$5,'Results w relative recovery'!$CP$3:$FU$3,0))</f>
        <v>&lt; LOQ</v>
      </c>
      <c r="P15" s="106" t="str">
        <f>INDEX('Results w relative recovery'!$CP$2:$FU$57,MATCH($A15,'Results w relative recovery'!$A$2:$A$57,0),MATCH(P$5,'Results w relative recovery'!$CP$3:$FU$3,0))</f>
        <v>&lt; LOQ</v>
      </c>
      <c r="Q15" s="106" t="str">
        <f>INDEX('Results w relative recovery'!$CP$2:$FU$57,MATCH($A15,'Results w relative recovery'!$A$2:$A$57,0),MATCH(Q$5,'Results w relative recovery'!$CP$3:$FU$3,0))</f>
        <v>&lt; LOQ</v>
      </c>
      <c r="R15" s="106" t="str">
        <f>INDEX('Results w relative recovery'!$CP$2:$FU$57,MATCH($A15,'Results w relative recovery'!$A$2:$A$57,0),MATCH(R$5,'Results w relative recovery'!$CP$3:$FU$3,0))</f>
        <v>&lt; LOQ</v>
      </c>
      <c r="S15" s="106" t="str">
        <f>INDEX('Results w relative recovery'!$CP$2:$FU$57,MATCH($A15,'Results w relative recovery'!$A$2:$A$57,0),MATCH(S$5,'Results w relative recovery'!$CP$3:$FU$3,0))</f>
        <v>&lt; LOQ</v>
      </c>
      <c r="T15" s="106" t="str">
        <f>INDEX('Results w relative recovery'!$CP$2:$FU$57,MATCH($A15,'Results w relative recovery'!$A$2:$A$57,0),MATCH(T$5,'Results w relative recovery'!$CP$3:$FU$3,0))</f>
        <v>&lt; LOQ</v>
      </c>
      <c r="U15" s="106" t="str">
        <f>INDEX('Results w relative recovery'!$CP$2:$FU$57,MATCH($A15,'Results w relative recovery'!$A$2:$A$57,0),MATCH(U$5,'Results w relative recovery'!$CP$3:$FU$3,0))</f>
        <v>&lt; LOQ</v>
      </c>
      <c r="V15" s="106" t="str">
        <f>INDEX('Results w relative recovery'!$CP$2:$FU$57,MATCH($A15,'Results w relative recovery'!$A$2:$A$57,0),MATCH(V$5,'Results w relative recovery'!$CP$3:$FU$3,0))</f>
        <v>&lt; LOQ</v>
      </c>
      <c r="W15" s="106" t="str">
        <f>INDEX('Results w relative recovery'!$CP$2:$FU$57,MATCH($A15,'Results w relative recovery'!$A$2:$A$57,0),MATCH(W$5,'Results w relative recovery'!$CP$3:$FU$3,0))</f>
        <v>&lt; LOQ</v>
      </c>
      <c r="X15" s="106" t="str">
        <f>INDEX('Results w relative recovery'!$CP$2:$FU$57,MATCH($A15,'Results w relative recovery'!$A$2:$A$57,0),MATCH(X$5,'Results w relative recovery'!$CP$3:$FU$3,0))</f>
        <v>&lt; LOQ</v>
      </c>
      <c r="Y15" s="106" t="str">
        <f>INDEX('Results w relative recovery'!$CP$2:$FU$57,MATCH($A15,'Results w relative recovery'!$A$2:$A$57,0),MATCH(Y$5,'Results w relative recovery'!$CP$3:$FU$3,0))</f>
        <v>&lt; LOQ</v>
      </c>
      <c r="Z15" s="106" t="str">
        <f>INDEX('Results w relative recovery'!$CP$2:$FU$57,MATCH($A15,'Results w relative recovery'!$A$2:$A$57,0),MATCH(Z$5,'Results w relative recovery'!$CP$3:$FU$3,0))</f>
        <v>&lt; LOQ</v>
      </c>
      <c r="AA15" s="106" t="str">
        <f>INDEX('Results w relative recovery'!$CP$2:$FU$57,MATCH($A15,'Results w relative recovery'!$A$2:$A$57,0),MATCH(AA$5,'Results w relative recovery'!$CP$3:$FU$3,0))</f>
        <v>&lt; LOQ</v>
      </c>
      <c r="AB15" s="106" t="str">
        <f>INDEX('Results w relative recovery'!$CP$2:$FU$57,MATCH($A15,'Results w relative recovery'!$A$2:$A$57,0),MATCH(AB$5,'Results w relative recovery'!$CP$3:$FU$3,0))</f>
        <v>&lt; LOQ</v>
      </c>
      <c r="AC15" s="106" t="str">
        <f>INDEX('Results w relative recovery'!$CP$2:$FU$57,MATCH($A15,'Results w relative recovery'!$A$2:$A$57,0),MATCH(AC$5,'Results w relative recovery'!$CP$3:$FU$3,0))</f>
        <v>&lt; LOQ</v>
      </c>
      <c r="AD15" s="106" t="str">
        <f>INDEX('Results w relative recovery'!$CP$2:$FU$57,MATCH($A15,'Results w relative recovery'!$A$2:$A$57,0),MATCH(AD$5,'Results w relative recovery'!$CP$3:$FU$3,0))</f>
        <v>&lt; LOQ</v>
      </c>
      <c r="AE15" s="106" t="str">
        <f>INDEX('Results w relative recovery'!$CP$2:$FU$57,MATCH($A15,'Results w relative recovery'!$A$2:$A$57,0),MATCH(AE$5,'Results w relative recovery'!$CP$3:$FU$3,0))</f>
        <v>&lt; LOQ</v>
      </c>
    </row>
    <row r="16" spans="1:31" s="135" customFormat="1" x14ac:dyDescent="0.25">
      <c r="A16" s="96" t="s">
        <v>16</v>
      </c>
      <c r="B16" s="94"/>
      <c r="C16" s="63" t="str">
        <f>LOOKUP(A16,Auswertung_Sequence!$A$6:$A$59,Auswertung_Sequence!$E$6:$E$59)</f>
        <v>Yes</v>
      </c>
      <c r="D16" s="104"/>
      <c r="E16" s="105">
        <f>LOOKUP(A16,'Results w relative recovery'!$A$4:$A$57,'Results w relative recovery'!$F$4:$F$57)</f>
        <v>2.5639577389155228</v>
      </c>
      <c r="F16" s="105"/>
      <c r="G16" s="107">
        <f>LOOKUP(A16,'Results w relative recovery'!$A$4:$A$57,'Results w relative recovery'!$G$4:$G$57)</f>
        <v>87.806486666666672</v>
      </c>
      <c r="H16" s="107"/>
      <c r="I16" s="106"/>
      <c r="J16" s="107"/>
      <c r="K16" s="106"/>
      <c r="L16" s="106">
        <f>INDEX('Results w relative recovery'!$CP$2:$FU$57,MATCH($A16,'Results w relative recovery'!$A$2:$A$57,0),MATCH(L$5,'Results w relative recovery'!$CP$3:$FU$3,0))</f>
        <v>90.2928</v>
      </c>
      <c r="M16" s="106" t="str">
        <f>INDEX('Results w relative recovery'!$CP$2:$FU$57,MATCH($A16,'Results w relative recovery'!$A$2:$A$57,0),MATCH(M$5,'Results w relative recovery'!$CP$3:$FU$3,0))</f>
        <v>&lt; LOQ</v>
      </c>
      <c r="N16" s="106" t="str">
        <f>INDEX('Results w relative recovery'!$CP$2:$FU$57,MATCH($A16,'Results w relative recovery'!$A$2:$A$57,0),MATCH(N$5,'Results w relative recovery'!$CP$3:$FU$3,0))</f>
        <v>&lt; LOQ</v>
      </c>
      <c r="O16" s="106" t="str">
        <f>INDEX('Results w relative recovery'!$CP$2:$FU$57,MATCH($A16,'Results w relative recovery'!$A$2:$A$57,0),MATCH(O$5,'Results w relative recovery'!$CP$3:$FU$3,0))</f>
        <v>&lt; LOQ</v>
      </c>
      <c r="P16" s="106">
        <f>INDEX('Results w relative recovery'!$CP$2:$FU$57,MATCH($A16,'Results w relative recovery'!$A$2:$A$57,0),MATCH(P$5,'Results w relative recovery'!$CP$3:$FU$3,0))</f>
        <v>19.821200000000001</v>
      </c>
      <c r="Q16" s="106">
        <f>INDEX('Results w relative recovery'!$CP$2:$FU$57,MATCH($A16,'Results w relative recovery'!$A$2:$A$57,0),MATCH(Q$5,'Results w relative recovery'!$CP$3:$FU$3,0))</f>
        <v>20.252700000000001</v>
      </c>
      <c r="R16" s="106" t="str">
        <f>INDEX('Results w relative recovery'!$CP$2:$FU$57,MATCH($A16,'Results w relative recovery'!$A$2:$A$57,0),MATCH(R$5,'Results w relative recovery'!$CP$3:$FU$3,0))</f>
        <v>&lt; LOQ</v>
      </c>
      <c r="S16" s="106">
        <f>INDEX('Results w relative recovery'!$CP$2:$FU$57,MATCH($A16,'Results w relative recovery'!$A$2:$A$57,0),MATCH(S$5,'Results w relative recovery'!$CP$3:$FU$3,0))</f>
        <v>26.002400000000002</v>
      </c>
      <c r="T16" s="106">
        <f>INDEX('Results w relative recovery'!$CP$2:$FU$57,MATCH($A16,'Results w relative recovery'!$A$2:$A$57,0),MATCH(T$5,'Results w relative recovery'!$CP$3:$FU$3,0))</f>
        <v>34.6098</v>
      </c>
      <c r="U16" s="106">
        <f>INDEX('Results w relative recovery'!$CP$2:$FU$57,MATCH($A16,'Results w relative recovery'!$A$2:$A$57,0),MATCH(U$5,'Results w relative recovery'!$CP$3:$FU$3,0))</f>
        <v>33.367800000000003</v>
      </c>
      <c r="V16" s="106">
        <f>INDEX('Results w relative recovery'!$CP$2:$FU$57,MATCH($A16,'Results w relative recovery'!$A$2:$A$57,0),MATCH(V$5,'Results w relative recovery'!$CP$3:$FU$3,0))</f>
        <v>29.7531</v>
      </c>
      <c r="W16" s="106">
        <f>INDEX('Results w relative recovery'!$CP$2:$FU$57,MATCH($A16,'Results w relative recovery'!$A$2:$A$57,0),MATCH(W$5,'Results w relative recovery'!$CP$3:$FU$3,0))</f>
        <v>35.6404</v>
      </c>
      <c r="X16" s="106">
        <f>INDEX('Results w relative recovery'!$CP$2:$FU$57,MATCH($A16,'Results w relative recovery'!$A$2:$A$57,0),MATCH(X$5,'Results w relative recovery'!$CP$3:$FU$3,0))</f>
        <v>57.400700000000001</v>
      </c>
      <c r="Y16" s="106">
        <f>INDEX('Results w relative recovery'!$CP$2:$FU$57,MATCH($A16,'Results w relative recovery'!$A$2:$A$57,0),MATCH(Y$5,'Results w relative recovery'!$CP$3:$FU$3,0))</f>
        <v>70.897900000000007</v>
      </c>
      <c r="Z16" s="106">
        <f>INDEX('Results w relative recovery'!$CP$2:$FU$57,MATCH($A16,'Results w relative recovery'!$A$2:$A$57,0),MATCH(Z$5,'Results w relative recovery'!$CP$3:$FU$3,0))</f>
        <v>37.2746</v>
      </c>
      <c r="AA16" s="106">
        <f>INDEX('Results w relative recovery'!$CP$2:$FU$57,MATCH($A16,'Results w relative recovery'!$A$2:$A$57,0),MATCH(AA$5,'Results w relative recovery'!$CP$3:$FU$3,0))</f>
        <v>67.451700000000002</v>
      </c>
      <c r="AB16" s="106">
        <f>INDEX('Results w relative recovery'!$CP$2:$FU$57,MATCH($A16,'Results w relative recovery'!$A$2:$A$57,0),MATCH(AB$5,'Results w relative recovery'!$CP$3:$FU$3,0))</f>
        <v>19.0777</v>
      </c>
      <c r="AC16" s="106">
        <f>INDEX('Results w relative recovery'!$CP$2:$FU$57,MATCH($A16,'Results w relative recovery'!$A$2:$A$57,0),MATCH(AC$5,'Results w relative recovery'!$CP$3:$FU$3,0))</f>
        <v>69.809799999999996</v>
      </c>
      <c r="AD16" s="106">
        <f>INDEX('Results w relative recovery'!$CP$2:$FU$57,MATCH($A16,'Results w relative recovery'!$A$2:$A$57,0),MATCH(AD$5,'Results w relative recovery'!$CP$3:$FU$3,0))</f>
        <v>79.211500000000001</v>
      </c>
      <c r="AE16" s="106">
        <f>INDEX('Results w relative recovery'!$CP$2:$FU$57,MATCH($A16,'Results w relative recovery'!$A$2:$A$57,0),MATCH(AE$5,'Results w relative recovery'!$CP$3:$FU$3,0))</f>
        <v>100.36069999999999</v>
      </c>
    </row>
    <row r="17" spans="1:31" s="135" customFormat="1" x14ac:dyDescent="0.25">
      <c r="A17" s="96" t="s">
        <v>224</v>
      </c>
      <c r="B17" s="94"/>
      <c r="C17" s="63" t="str">
        <f>LOOKUP(A17,Auswertung_Sequence!$A$6:$A$59,Auswertung_Sequence!$E$6:$E$59)</f>
        <v>Yes</v>
      </c>
      <c r="D17" s="104"/>
      <c r="E17" s="105">
        <f>LOOKUP(A17,'Results w relative recovery'!$A$4:$A$57,'Results w relative recovery'!$F$4:$F$57)</f>
        <v>19.695717798388245</v>
      </c>
      <c r="F17" s="105"/>
      <c r="G17" s="107">
        <f>LOOKUP(A17,'Results w relative recovery'!$A$4:$A$57,'Results w relative recovery'!$G$4:$G$57)</f>
        <v>95.296561249999996</v>
      </c>
      <c r="H17" s="107"/>
      <c r="I17" s="107"/>
      <c r="J17" s="107"/>
      <c r="K17" s="107"/>
      <c r="L17" s="106" t="str">
        <f>INDEX('Results w relative recovery'!$CP$2:$FU$57,MATCH($A17,'Results w relative recovery'!$A$2:$A$57,0),MATCH(L$5,'Results w relative recovery'!$CP$3:$FU$3,0))</f>
        <v>&lt; LOQ</v>
      </c>
      <c r="M17" s="106" t="str">
        <f>INDEX('Results w relative recovery'!$CP$2:$FU$57,MATCH($A17,'Results w relative recovery'!$A$2:$A$57,0),MATCH(M$5,'Results w relative recovery'!$CP$3:$FU$3,0))</f>
        <v>&lt; LOQ</v>
      </c>
      <c r="N17" s="106" t="str">
        <f>INDEX('Results w relative recovery'!$CP$2:$FU$57,MATCH($A17,'Results w relative recovery'!$A$2:$A$57,0),MATCH(N$5,'Results w relative recovery'!$CP$3:$FU$3,0))</f>
        <v>&lt; LOQ</v>
      </c>
      <c r="O17" s="106" t="str">
        <f>INDEX('Results w relative recovery'!$CP$2:$FU$57,MATCH($A17,'Results w relative recovery'!$A$2:$A$57,0),MATCH(O$5,'Results w relative recovery'!$CP$3:$FU$3,0))</f>
        <v>&lt; LOQ</v>
      </c>
      <c r="P17" s="106" t="str">
        <f>INDEX('Results w relative recovery'!$CP$2:$FU$57,MATCH($A17,'Results w relative recovery'!$A$2:$A$57,0),MATCH(P$5,'Results w relative recovery'!$CP$3:$FU$3,0))</f>
        <v>&lt; LOQ</v>
      </c>
      <c r="Q17" s="106" t="str">
        <f>INDEX('Results w relative recovery'!$CP$2:$FU$57,MATCH($A17,'Results w relative recovery'!$A$2:$A$57,0),MATCH(Q$5,'Results w relative recovery'!$CP$3:$FU$3,0))</f>
        <v>&lt; LOQ</v>
      </c>
      <c r="R17" s="106" t="str">
        <f>INDEX('Results w relative recovery'!$CP$2:$FU$57,MATCH($A17,'Results w relative recovery'!$A$2:$A$57,0),MATCH(R$5,'Results w relative recovery'!$CP$3:$FU$3,0))</f>
        <v>&lt; LOQ</v>
      </c>
      <c r="S17" s="106" t="str">
        <f>INDEX('Results w relative recovery'!$CP$2:$FU$57,MATCH($A17,'Results w relative recovery'!$A$2:$A$57,0),MATCH(S$5,'Results w relative recovery'!$CP$3:$FU$3,0))</f>
        <v>&lt; LOQ</v>
      </c>
      <c r="T17" s="106" t="str">
        <f>INDEX('Results w relative recovery'!$CP$2:$FU$57,MATCH($A17,'Results w relative recovery'!$A$2:$A$57,0),MATCH(T$5,'Results w relative recovery'!$CP$3:$FU$3,0))</f>
        <v>&lt; LOQ</v>
      </c>
      <c r="U17" s="106" t="str">
        <f>INDEX('Results w relative recovery'!$CP$2:$FU$57,MATCH($A17,'Results w relative recovery'!$A$2:$A$57,0),MATCH(U$5,'Results w relative recovery'!$CP$3:$FU$3,0))</f>
        <v>&lt; LOQ</v>
      </c>
      <c r="V17" s="106" t="str">
        <f>INDEX('Results w relative recovery'!$CP$2:$FU$57,MATCH($A17,'Results w relative recovery'!$A$2:$A$57,0),MATCH(V$5,'Results w relative recovery'!$CP$3:$FU$3,0))</f>
        <v>&lt; LOQ</v>
      </c>
      <c r="W17" s="106" t="str">
        <f>INDEX('Results w relative recovery'!$CP$2:$FU$57,MATCH($A17,'Results w relative recovery'!$A$2:$A$57,0),MATCH(W$5,'Results w relative recovery'!$CP$3:$FU$3,0))</f>
        <v>&lt; LOQ</v>
      </c>
      <c r="X17" s="106" t="str">
        <f>INDEX('Results w relative recovery'!$CP$2:$FU$57,MATCH($A17,'Results w relative recovery'!$A$2:$A$57,0),MATCH(X$5,'Results w relative recovery'!$CP$3:$FU$3,0))</f>
        <v>&lt; LOQ</v>
      </c>
      <c r="Y17" s="106" t="str">
        <f>INDEX('Results w relative recovery'!$CP$2:$FU$57,MATCH($A17,'Results w relative recovery'!$A$2:$A$57,0),MATCH(Y$5,'Results w relative recovery'!$CP$3:$FU$3,0))</f>
        <v>&lt; LOQ</v>
      </c>
      <c r="Z17" s="106" t="str">
        <f>INDEX('Results w relative recovery'!$CP$2:$FU$57,MATCH($A17,'Results w relative recovery'!$A$2:$A$57,0),MATCH(Z$5,'Results w relative recovery'!$CP$3:$FU$3,0))</f>
        <v>&lt; LOQ</v>
      </c>
      <c r="AA17" s="106" t="str">
        <f>INDEX('Results w relative recovery'!$CP$2:$FU$57,MATCH($A17,'Results w relative recovery'!$A$2:$A$57,0),MATCH(AA$5,'Results w relative recovery'!$CP$3:$FU$3,0))</f>
        <v>&lt; LOQ</v>
      </c>
      <c r="AB17" s="106" t="str">
        <f>INDEX('Results w relative recovery'!$CP$2:$FU$57,MATCH($A17,'Results w relative recovery'!$A$2:$A$57,0),MATCH(AB$5,'Results w relative recovery'!$CP$3:$FU$3,0))</f>
        <v>&lt; LOQ</v>
      </c>
      <c r="AC17" s="106" t="str">
        <f>INDEX('Results w relative recovery'!$CP$2:$FU$57,MATCH($A17,'Results w relative recovery'!$A$2:$A$57,0),MATCH(AC$5,'Results w relative recovery'!$CP$3:$FU$3,0))</f>
        <v>&lt; LOQ</v>
      </c>
      <c r="AD17" s="106" t="str">
        <f>INDEX('Results w relative recovery'!$CP$2:$FU$57,MATCH($A17,'Results w relative recovery'!$A$2:$A$57,0),MATCH(AD$5,'Results w relative recovery'!$CP$3:$FU$3,0))</f>
        <v>&lt; LOQ</v>
      </c>
      <c r="AE17" s="106" t="str">
        <f>INDEX('Results w relative recovery'!$CP$2:$FU$57,MATCH($A17,'Results w relative recovery'!$A$2:$A$57,0),MATCH(AE$5,'Results w relative recovery'!$CP$3:$FU$3,0))</f>
        <v>&lt; LOQ</v>
      </c>
    </row>
    <row r="18" spans="1:31" x14ac:dyDescent="0.25">
      <c r="A18" s="148" t="s">
        <v>191</v>
      </c>
      <c r="B18" s="182"/>
      <c r="C18" s="183" t="str">
        <f>LOOKUP(A18,Auswertung_Sequence!$A$6:$A$59,Auswertung_Sequence!$E$6:$E$59)</f>
        <v>Yes</v>
      </c>
      <c r="D18" s="183"/>
      <c r="E18" s="184">
        <f>LOOKUP(A18,'Results w relative recovery'!$A$4:$A$57,'Results w relative recovery'!$F$4:$F$57)</f>
        <v>58.562560179607395</v>
      </c>
      <c r="F18" s="185"/>
      <c r="G18" s="186" t="s">
        <v>119</v>
      </c>
      <c r="H18" s="186"/>
      <c r="I18" s="187"/>
      <c r="J18" s="186"/>
      <c r="K18" s="187"/>
      <c r="L18" s="188">
        <f>INDEX('Results w relative recovery'!$CP$2:$FU$57,MATCH($A18,'Results w relative recovery'!$A$2:$A$57,0),MATCH(L$5,'Results w relative recovery'!$CP$3:$FU$3,0))</f>
        <v>162.0384</v>
      </c>
      <c r="M18" s="188" t="str">
        <f>INDEX('Results w relative recovery'!$CP$2:$FU$57,MATCH($A18,'Results w relative recovery'!$A$2:$A$57,0),MATCH(M$5,'Results w relative recovery'!$CP$3:$FU$3,0))</f>
        <v>&lt; LOQ</v>
      </c>
      <c r="N18" s="188" t="str">
        <f>INDEX('Results w relative recovery'!$CP$2:$FU$57,MATCH($A18,'Results w relative recovery'!$A$2:$A$57,0),MATCH(N$5,'Results w relative recovery'!$CP$3:$FU$3,0))</f>
        <v>&lt; LOQ</v>
      </c>
      <c r="O18" s="188" t="str">
        <f>INDEX('Results w relative recovery'!$CP$2:$FU$57,MATCH($A18,'Results w relative recovery'!$A$2:$A$57,0),MATCH(O$5,'Results w relative recovery'!$CP$3:$FU$3,0))</f>
        <v>&lt; LOQ</v>
      </c>
      <c r="P18" s="188" t="str">
        <f>INDEX('Results w relative recovery'!$CP$2:$FU$57,MATCH($A18,'Results w relative recovery'!$A$2:$A$57,0),MATCH(P$5,'Results w relative recovery'!$CP$3:$FU$3,0))</f>
        <v>&lt; LOQ</v>
      </c>
      <c r="Q18" s="188" t="str">
        <f>INDEX('Results w relative recovery'!$CP$2:$FU$57,MATCH($A18,'Results w relative recovery'!$A$2:$A$57,0),MATCH(Q$5,'Results w relative recovery'!$CP$3:$FU$3,0))</f>
        <v>&lt; LOQ</v>
      </c>
      <c r="R18" s="188" t="str">
        <f>INDEX('Results w relative recovery'!$CP$2:$FU$57,MATCH($A18,'Results w relative recovery'!$A$2:$A$57,0),MATCH(R$5,'Results w relative recovery'!$CP$3:$FU$3,0))</f>
        <v>&lt; LOQ</v>
      </c>
      <c r="S18" s="188" t="str">
        <f>INDEX('Results w relative recovery'!$CP$2:$FU$57,MATCH($A18,'Results w relative recovery'!$A$2:$A$57,0),MATCH(S$5,'Results w relative recovery'!$CP$3:$FU$3,0))</f>
        <v>&lt; LOQ</v>
      </c>
      <c r="T18" s="188">
        <f>INDEX('Results w relative recovery'!$CP$2:$FU$57,MATCH($A18,'Results w relative recovery'!$A$2:$A$57,0),MATCH(T$5,'Results w relative recovery'!$CP$3:$FU$3,0))</f>
        <v>60.390999999999998</v>
      </c>
      <c r="U18" s="188" t="str">
        <f>INDEX('Results w relative recovery'!$CP$2:$FU$57,MATCH($A18,'Results w relative recovery'!$A$2:$A$57,0),MATCH(U$5,'Results w relative recovery'!$CP$3:$FU$3,0))</f>
        <v>&lt; LOQ</v>
      </c>
      <c r="V18" s="188" t="str">
        <f>INDEX('Results w relative recovery'!$CP$2:$FU$57,MATCH($A18,'Results w relative recovery'!$A$2:$A$57,0),MATCH(V$5,'Results w relative recovery'!$CP$3:$FU$3,0))</f>
        <v>&lt; LOQ</v>
      </c>
      <c r="W18" s="188">
        <f>INDEX('Results w relative recovery'!$CP$2:$FU$57,MATCH($A18,'Results w relative recovery'!$A$2:$A$57,0),MATCH(W$5,'Results w relative recovery'!$CP$3:$FU$3,0))</f>
        <v>64.731499999999997</v>
      </c>
      <c r="X18" s="188" t="str">
        <f>INDEX('Results w relative recovery'!$CP$2:$FU$57,MATCH($A18,'Results w relative recovery'!$A$2:$A$57,0),MATCH(X$5,'Results w relative recovery'!$CP$3:$FU$3,0))</f>
        <v>&lt; LOQ</v>
      </c>
      <c r="Y18" s="188" t="str">
        <f>INDEX('Results w relative recovery'!$CP$2:$FU$57,MATCH($A18,'Results w relative recovery'!$A$2:$A$57,0),MATCH(Y$5,'Results w relative recovery'!$CP$3:$FU$3,0))</f>
        <v>&lt; LOQ</v>
      </c>
      <c r="Z18" s="188" t="str">
        <f>INDEX('Results w relative recovery'!$CP$2:$FU$57,MATCH($A18,'Results w relative recovery'!$A$2:$A$57,0),MATCH(Z$5,'Results w relative recovery'!$CP$3:$FU$3,0))</f>
        <v>&lt; LOQ</v>
      </c>
      <c r="AA18" s="188">
        <f>INDEX('Results w relative recovery'!$CP$2:$FU$57,MATCH($A18,'Results w relative recovery'!$A$2:$A$57,0),MATCH(AA$5,'Results w relative recovery'!$CP$3:$FU$3,0))</f>
        <v>59.470300000000002</v>
      </c>
      <c r="AB18" s="188" t="str">
        <f>INDEX('Results w relative recovery'!$CP$2:$FU$57,MATCH($A18,'Results w relative recovery'!$A$2:$A$57,0),MATCH(AB$5,'Results w relative recovery'!$CP$3:$FU$3,0))</f>
        <v>&lt; LOQ</v>
      </c>
      <c r="AC18" s="188">
        <f>INDEX('Results w relative recovery'!$CP$2:$FU$57,MATCH($A18,'Results w relative recovery'!$A$2:$A$57,0),MATCH(AC$5,'Results w relative recovery'!$CP$3:$FU$3,0))</f>
        <v>70.056399999999996</v>
      </c>
      <c r="AD18" s="188" t="str">
        <f>INDEX('Results w relative recovery'!$CP$2:$FU$57,MATCH($A18,'Results w relative recovery'!$A$2:$A$57,0),MATCH(AD$5,'Results w relative recovery'!$CP$3:$FU$3,0))</f>
        <v>&lt; LOQ</v>
      </c>
      <c r="AE18" s="188">
        <f>INDEX('Results w relative recovery'!$CP$2:$FU$57,MATCH($A18,'Results w relative recovery'!$A$2:$A$57,0),MATCH(AE$5,'Results w relative recovery'!$CP$3:$FU$3,0))</f>
        <v>107.7559</v>
      </c>
    </row>
    <row r="19" spans="1:31" x14ac:dyDescent="0.25">
      <c r="A19" s="96" t="s">
        <v>227</v>
      </c>
      <c r="B19" s="6"/>
      <c r="C19" s="63" t="str">
        <f>LOOKUP(A19,Auswertung_Sequence!$A$6:$A$59,Auswertung_Sequence!$E$6:$E$59)</f>
        <v>Yes</v>
      </c>
      <c r="D19" s="63"/>
      <c r="E19" s="105">
        <f>LOOKUP(A19,'Results w relative recovery'!$A$4:$A$57,'Results w relative recovery'!$F$4:$F$57)</f>
        <v>91.488697797612588</v>
      </c>
      <c r="F19" s="64"/>
      <c r="G19" s="107">
        <f>LOOKUP(A19,'Results w relative recovery'!$A$4:$A$57,'Results w relative recovery'!$G$4:$G$57)</f>
        <v>114.785</v>
      </c>
      <c r="H19" s="107"/>
      <c r="I19" s="65"/>
      <c r="J19" s="107"/>
      <c r="K19" s="65"/>
      <c r="L19" s="106" t="str">
        <f>INDEX('Results w relative recovery'!$CP$2:$FU$57,MATCH($A19,'Results w relative recovery'!$A$2:$A$57,0),MATCH(L$5,'Results w relative recovery'!$CP$3:$FU$3,0))</f>
        <v>&lt; LOQ</v>
      </c>
      <c r="M19" s="106" t="str">
        <f>INDEX('Results w relative recovery'!$CP$2:$FU$57,MATCH($A19,'Results w relative recovery'!$A$2:$A$57,0),MATCH(M$5,'Results w relative recovery'!$CP$3:$FU$3,0))</f>
        <v>&lt; LOQ</v>
      </c>
      <c r="N19" s="106" t="str">
        <f>INDEX('Results w relative recovery'!$CP$2:$FU$57,MATCH($A19,'Results w relative recovery'!$A$2:$A$57,0),MATCH(N$5,'Results w relative recovery'!$CP$3:$FU$3,0))</f>
        <v>&lt; LOQ</v>
      </c>
      <c r="O19" s="106" t="str">
        <f>INDEX('Results w relative recovery'!$CP$2:$FU$57,MATCH($A19,'Results w relative recovery'!$A$2:$A$57,0),MATCH(O$5,'Results w relative recovery'!$CP$3:$FU$3,0))</f>
        <v>&lt; LOQ</v>
      </c>
      <c r="P19" s="106" t="str">
        <f>INDEX('Results w relative recovery'!$CP$2:$FU$57,MATCH($A19,'Results w relative recovery'!$A$2:$A$57,0),MATCH(P$5,'Results w relative recovery'!$CP$3:$FU$3,0))</f>
        <v>&lt; LOQ</v>
      </c>
      <c r="Q19" s="106" t="str">
        <f>INDEX('Results w relative recovery'!$CP$2:$FU$57,MATCH($A19,'Results w relative recovery'!$A$2:$A$57,0),MATCH(Q$5,'Results w relative recovery'!$CP$3:$FU$3,0))</f>
        <v>&lt; LOQ</v>
      </c>
      <c r="R19" s="106" t="str">
        <f>INDEX('Results w relative recovery'!$CP$2:$FU$57,MATCH($A19,'Results w relative recovery'!$A$2:$A$57,0),MATCH(R$5,'Results w relative recovery'!$CP$3:$FU$3,0))</f>
        <v>&lt; LOQ</v>
      </c>
      <c r="S19" s="106" t="str">
        <f>INDEX('Results w relative recovery'!$CP$2:$FU$57,MATCH($A19,'Results w relative recovery'!$A$2:$A$57,0),MATCH(S$5,'Results w relative recovery'!$CP$3:$FU$3,0))</f>
        <v>&lt; LOQ</v>
      </c>
      <c r="T19" s="106" t="str">
        <f>INDEX('Results w relative recovery'!$CP$2:$FU$57,MATCH($A19,'Results w relative recovery'!$A$2:$A$57,0),MATCH(T$5,'Results w relative recovery'!$CP$3:$FU$3,0))</f>
        <v>&lt; LOQ</v>
      </c>
      <c r="U19" s="106" t="str">
        <f>INDEX('Results w relative recovery'!$CP$2:$FU$57,MATCH($A19,'Results w relative recovery'!$A$2:$A$57,0),MATCH(U$5,'Results w relative recovery'!$CP$3:$FU$3,0))</f>
        <v>&lt; LOQ</v>
      </c>
      <c r="V19" s="106" t="str">
        <f>INDEX('Results w relative recovery'!$CP$2:$FU$57,MATCH($A19,'Results w relative recovery'!$A$2:$A$57,0),MATCH(V$5,'Results w relative recovery'!$CP$3:$FU$3,0))</f>
        <v>&lt; LOQ</v>
      </c>
      <c r="W19" s="106" t="str">
        <f>INDEX('Results w relative recovery'!$CP$2:$FU$57,MATCH($A19,'Results w relative recovery'!$A$2:$A$57,0),MATCH(W$5,'Results w relative recovery'!$CP$3:$FU$3,0))</f>
        <v>&lt; LOQ</v>
      </c>
      <c r="X19" s="106" t="str">
        <f>INDEX('Results w relative recovery'!$CP$2:$FU$57,MATCH($A19,'Results w relative recovery'!$A$2:$A$57,0),MATCH(X$5,'Results w relative recovery'!$CP$3:$FU$3,0))</f>
        <v>&lt; LOQ</v>
      </c>
      <c r="Y19" s="106" t="str">
        <f>INDEX('Results w relative recovery'!$CP$2:$FU$57,MATCH($A19,'Results w relative recovery'!$A$2:$A$57,0),MATCH(Y$5,'Results w relative recovery'!$CP$3:$FU$3,0))</f>
        <v>&lt; LOQ</v>
      </c>
      <c r="Z19" s="106" t="str">
        <f>INDEX('Results w relative recovery'!$CP$2:$FU$57,MATCH($A19,'Results w relative recovery'!$A$2:$A$57,0),MATCH(Z$5,'Results w relative recovery'!$CP$3:$FU$3,0))</f>
        <v>&lt; LOQ</v>
      </c>
      <c r="AA19" s="106" t="str">
        <f>INDEX('Results w relative recovery'!$CP$2:$FU$57,MATCH($A19,'Results w relative recovery'!$A$2:$A$57,0),MATCH(AA$5,'Results w relative recovery'!$CP$3:$FU$3,0))</f>
        <v>&lt; LOQ</v>
      </c>
      <c r="AB19" s="106" t="str">
        <f>INDEX('Results w relative recovery'!$CP$2:$FU$57,MATCH($A19,'Results w relative recovery'!$A$2:$A$57,0),MATCH(AB$5,'Results w relative recovery'!$CP$3:$FU$3,0))</f>
        <v>&lt; LOQ</v>
      </c>
      <c r="AC19" s="106" t="str">
        <f>INDEX('Results w relative recovery'!$CP$2:$FU$57,MATCH($A19,'Results w relative recovery'!$A$2:$A$57,0),MATCH(AC$5,'Results w relative recovery'!$CP$3:$FU$3,0))</f>
        <v>&lt; LOQ</v>
      </c>
      <c r="AD19" s="106" t="str">
        <f>INDEX('Results w relative recovery'!$CP$2:$FU$57,MATCH($A19,'Results w relative recovery'!$A$2:$A$57,0),MATCH(AD$5,'Results w relative recovery'!$CP$3:$FU$3,0))</f>
        <v>&lt; LOQ</v>
      </c>
      <c r="AE19" s="106" t="str">
        <f>INDEX('Results w relative recovery'!$CP$2:$FU$57,MATCH($A19,'Results w relative recovery'!$A$2:$A$57,0),MATCH(AE$5,'Results w relative recovery'!$CP$3:$FU$3,0))</f>
        <v>&lt; LOQ</v>
      </c>
    </row>
    <row r="20" spans="1:31" x14ac:dyDescent="0.25">
      <c r="A20" s="96" t="s">
        <v>229</v>
      </c>
      <c r="B20" s="6"/>
      <c r="C20" s="63" t="str">
        <f>LOOKUP(A20,Auswertung_Sequence!$A$6:$A$59,Auswertung_Sequence!$E$6:$E$59)</f>
        <v>Yes</v>
      </c>
      <c r="D20" s="63"/>
      <c r="E20" s="105">
        <f>LOOKUP(A20,'Results w relative recovery'!$A$4:$A$57,'Results w relative recovery'!$F$4:$F$57)</f>
        <v>25.320129206030963</v>
      </c>
      <c r="F20" s="64"/>
      <c r="G20" s="107">
        <f>LOOKUP(A20,'Results w relative recovery'!$A$4:$A$57,'Results w relative recovery'!$G$4:$G$57)</f>
        <v>107.28733333333334</v>
      </c>
      <c r="H20" s="107"/>
      <c r="I20" s="107"/>
      <c r="J20" s="107"/>
      <c r="K20" s="107"/>
      <c r="L20" s="106" t="str">
        <f>INDEX('Results w relative recovery'!$CP$2:$FU$57,MATCH($A20,'Results w relative recovery'!$A$2:$A$57,0),MATCH(L$5,'Results w relative recovery'!$CP$3:$FU$3,0))</f>
        <v>&lt; LOQ</v>
      </c>
      <c r="M20" s="106" t="str">
        <f>INDEX('Results w relative recovery'!$CP$2:$FU$57,MATCH($A20,'Results w relative recovery'!$A$2:$A$57,0),MATCH(M$5,'Results w relative recovery'!$CP$3:$FU$3,0))</f>
        <v>&lt; LOQ</v>
      </c>
      <c r="N20" s="106" t="str">
        <f>INDEX('Results w relative recovery'!$CP$2:$FU$57,MATCH($A20,'Results w relative recovery'!$A$2:$A$57,0),MATCH(N$5,'Results w relative recovery'!$CP$3:$FU$3,0))</f>
        <v>&lt; LOQ</v>
      </c>
      <c r="O20" s="106" t="str">
        <f>INDEX('Results w relative recovery'!$CP$2:$FU$57,MATCH($A20,'Results w relative recovery'!$A$2:$A$57,0),MATCH(O$5,'Results w relative recovery'!$CP$3:$FU$3,0))</f>
        <v>&lt; LOQ</v>
      </c>
      <c r="P20" s="106" t="str">
        <f>INDEX('Results w relative recovery'!$CP$2:$FU$57,MATCH($A20,'Results w relative recovery'!$A$2:$A$57,0),MATCH(P$5,'Results w relative recovery'!$CP$3:$FU$3,0))</f>
        <v>&lt; LOQ</v>
      </c>
      <c r="Q20" s="106" t="str">
        <f>INDEX('Results w relative recovery'!$CP$2:$FU$57,MATCH($A20,'Results w relative recovery'!$A$2:$A$57,0),MATCH(Q$5,'Results w relative recovery'!$CP$3:$FU$3,0))</f>
        <v>&lt; LOQ</v>
      </c>
      <c r="R20" s="106" t="str">
        <f>INDEX('Results w relative recovery'!$CP$2:$FU$57,MATCH($A20,'Results w relative recovery'!$A$2:$A$57,0),MATCH(R$5,'Results w relative recovery'!$CP$3:$FU$3,0))</f>
        <v>&lt; LOQ</v>
      </c>
      <c r="S20" s="106" t="str">
        <f>INDEX('Results w relative recovery'!$CP$2:$FU$57,MATCH($A20,'Results w relative recovery'!$A$2:$A$57,0),MATCH(S$5,'Results w relative recovery'!$CP$3:$FU$3,0))</f>
        <v>&lt; LOQ</v>
      </c>
      <c r="T20" s="106" t="str">
        <f>INDEX('Results w relative recovery'!$CP$2:$FU$57,MATCH($A20,'Results w relative recovery'!$A$2:$A$57,0),MATCH(T$5,'Results w relative recovery'!$CP$3:$FU$3,0))</f>
        <v>&lt; LOQ</v>
      </c>
      <c r="U20" s="106" t="str">
        <f>INDEX('Results w relative recovery'!$CP$2:$FU$57,MATCH($A20,'Results w relative recovery'!$A$2:$A$57,0),MATCH(U$5,'Results w relative recovery'!$CP$3:$FU$3,0))</f>
        <v>&lt; LOQ</v>
      </c>
      <c r="V20" s="106" t="str">
        <f>INDEX('Results w relative recovery'!$CP$2:$FU$57,MATCH($A20,'Results w relative recovery'!$A$2:$A$57,0),MATCH(V$5,'Results w relative recovery'!$CP$3:$FU$3,0))</f>
        <v>&lt; LOQ</v>
      </c>
      <c r="W20" s="106" t="str">
        <f>INDEX('Results w relative recovery'!$CP$2:$FU$57,MATCH($A20,'Results w relative recovery'!$A$2:$A$57,0),MATCH(W$5,'Results w relative recovery'!$CP$3:$FU$3,0))</f>
        <v>&lt; LOQ</v>
      </c>
      <c r="X20" s="106" t="str">
        <f>INDEX('Results w relative recovery'!$CP$2:$FU$57,MATCH($A20,'Results w relative recovery'!$A$2:$A$57,0),MATCH(X$5,'Results w relative recovery'!$CP$3:$FU$3,0))</f>
        <v>&lt; LOQ</v>
      </c>
      <c r="Y20" s="106" t="str">
        <f>INDEX('Results w relative recovery'!$CP$2:$FU$57,MATCH($A20,'Results w relative recovery'!$A$2:$A$57,0),MATCH(Y$5,'Results w relative recovery'!$CP$3:$FU$3,0))</f>
        <v>&lt; LOQ</v>
      </c>
      <c r="Z20" s="106" t="str">
        <f>INDEX('Results w relative recovery'!$CP$2:$FU$57,MATCH($A20,'Results w relative recovery'!$A$2:$A$57,0),MATCH(Z$5,'Results w relative recovery'!$CP$3:$FU$3,0))</f>
        <v>&lt; LOQ</v>
      </c>
      <c r="AA20" s="106" t="str">
        <f>INDEX('Results w relative recovery'!$CP$2:$FU$57,MATCH($A20,'Results w relative recovery'!$A$2:$A$57,0),MATCH(AA$5,'Results w relative recovery'!$CP$3:$FU$3,0))</f>
        <v>&lt; LOQ</v>
      </c>
      <c r="AB20" s="106" t="str">
        <f>INDEX('Results w relative recovery'!$CP$2:$FU$57,MATCH($A20,'Results w relative recovery'!$A$2:$A$57,0),MATCH(AB$5,'Results w relative recovery'!$CP$3:$FU$3,0))</f>
        <v>&lt; LOQ</v>
      </c>
      <c r="AC20" s="106" t="str">
        <f>INDEX('Results w relative recovery'!$CP$2:$FU$57,MATCH($A20,'Results w relative recovery'!$A$2:$A$57,0),MATCH(AC$5,'Results w relative recovery'!$CP$3:$FU$3,0))</f>
        <v>&lt; LOQ</v>
      </c>
      <c r="AD20" s="106" t="str">
        <f>INDEX('Results w relative recovery'!$CP$2:$FU$57,MATCH($A20,'Results w relative recovery'!$A$2:$A$57,0),MATCH(AD$5,'Results w relative recovery'!$CP$3:$FU$3,0))</f>
        <v>&lt; LOQ</v>
      </c>
      <c r="AE20" s="106" t="str">
        <f>INDEX('Results w relative recovery'!$CP$2:$FU$57,MATCH($A20,'Results w relative recovery'!$A$2:$A$57,0),MATCH(AE$5,'Results w relative recovery'!$CP$3:$FU$3,0))</f>
        <v>&lt; LOQ</v>
      </c>
    </row>
    <row r="21" spans="1:31" x14ac:dyDescent="0.25">
      <c r="A21" s="96" t="s">
        <v>19</v>
      </c>
      <c r="B21" s="6"/>
      <c r="C21" s="63" t="str">
        <f>LOOKUP(A21,Auswertung_Sequence!$A$6:$A$59,Auswertung_Sequence!$E$6:$E$59)</f>
        <v>Yes</v>
      </c>
      <c r="D21" s="63"/>
      <c r="E21" s="105">
        <f>LOOKUP(A21,'Results w relative recovery'!$A$4:$A$57,'Results w relative recovery'!$F$4:$F$57)</f>
        <v>43.186366099665939</v>
      </c>
      <c r="F21" s="64"/>
      <c r="G21" s="107">
        <f>LOOKUP(A21,'Results w relative recovery'!$A$4:$A$57,'Results w relative recovery'!$G$4:$G$57)</f>
        <v>115.45047750000002</v>
      </c>
      <c r="H21" s="107"/>
      <c r="I21" s="107"/>
      <c r="J21" s="107"/>
      <c r="K21" s="65"/>
      <c r="L21" s="106">
        <f>INDEX('Results w relative recovery'!$CP$2:$FU$57,MATCH($A21,'Results w relative recovery'!$A$2:$A$57,0),MATCH(L$5,'Results w relative recovery'!$CP$3:$FU$3,0))</f>
        <v>909.7491</v>
      </c>
      <c r="M21" s="106" t="str">
        <f>INDEX('Results w relative recovery'!$CP$2:$FU$57,MATCH($A21,'Results w relative recovery'!$A$2:$A$57,0),MATCH(M$5,'Results w relative recovery'!$CP$3:$FU$3,0))</f>
        <v>&lt; LOQ</v>
      </c>
      <c r="N21" s="106" t="str">
        <f>INDEX('Results w relative recovery'!$CP$2:$FU$57,MATCH($A21,'Results w relative recovery'!$A$2:$A$57,0),MATCH(N$5,'Results w relative recovery'!$CP$3:$FU$3,0))</f>
        <v>&lt; LOQ</v>
      </c>
      <c r="O21" s="106" t="str">
        <f>INDEX('Results w relative recovery'!$CP$2:$FU$57,MATCH($A21,'Results w relative recovery'!$A$2:$A$57,0),MATCH(O$5,'Results w relative recovery'!$CP$3:$FU$3,0))</f>
        <v>&lt; LOQ</v>
      </c>
      <c r="P21" s="106">
        <f>INDEX('Results w relative recovery'!$CP$2:$FU$57,MATCH($A21,'Results w relative recovery'!$A$2:$A$57,0),MATCH(P$5,'Results w relative recovery'!$CP$3:$FU$3,0))</f>
        <v>468.68639999999999</v>
      </c>
      <c r="Q21" s="106">
        <f>INDEX('Results w relative recovery'!$CP$2:$FU$57,MATCH($A21,'Results w relative recovery'!$A$2:$A$57,0),MATCH(Q$5,'Results w relative recovery'!$CP$3:$FU$3,0))</f>
        <v>445.87920000000003</v>
      </c>
      <c r="R21" s="106" t="str">
        <f>INDEX('Results w relative recovery'!$CP$2:$FU$57,MATCH($A21,'Results w relative recovery'!$A$2:$A$57,0),MATCH(R$5,'Results w relative recovery'!$CP$3:$FU$3,0))</f>
        <v>&lt; LOQ</v>
      </c>
      <c r="S21" s="106">
        <f>INDEX('Results w relative recovery'!$CP$2:$FU$57,MATCH($A21,'Results w relative recovery'!$A$2:$A$57,0),MATCH(S$5,'Results w relative recovery'!$CP$3:$FU$3,0))</f>
        <v>442.09899999999999</v>
      </c>
      <c r="T21" s="106">
        <f>INDEX('Results w relative recovery'!$CP$2:$FU$57,MATCH($A21,'Results w relative recovery'!$A$2:$A$57,0),MATCH(T$5,'Results w relative recovery'!$CP$3:$FU$3,0))</f>
        <v>362.21660000000003</v>
      </c>
      <c r="U21" s="106">
        <f>INDEX('Results w relative recovery'!$CP$2:$FU$57,MATCH($A21,'Results w relative recovery'!$A$2:$A$57,0),MATCH(U$5,'Results w relative recovery'!$CP$3:$FU$3,0))</f>
        <v>410.72460000000001</v>
      </c>
      <c r="V21" s="106">
        <f>INDEX('Results w relative recovery'!$CP$2:$FU$57,MATCH($A21,'Results w relative recovery'!$A$2:$A$57,0),MATCH(V$5,'Results w relative recovery'!$CP$3:$FU$3,0))</f>
        <v>240.1138</v>
      </c>
      <c r="W21" s="106">
        <f>INDEX('Results w relative recovery'!$CP$2:$FU$57,MATCH($A21,'Results w relative recovery'!$A$2:$A$57,0),MATCH(W$5,'Results w relative recovery'!$CP$3:$FU$3,0))</f>
        <v>425.2484</v>
      </c>
      <c r="X21" s="106">
        <f>INDEX('Results w relative recovery'!$CP$2:$FU$57,MATCH($A21,'Results w relative recovery'!$A$2:$A$57,0),MATCH(X$5,'Results w relative recovery'!$CP$3:$FU$3,0))</f>
        <v>1279.2347</v>
      </c>
      <c r="Y21" s="106">
        <f>INDEX('Results w relative recovery'!$CP$2:$FU$57,MATCH($A21,'Results w relative recovery'!$A$2:$A$57,0),MATCH(Y$5,'Results w relative recovery'!$CP$3:$FU$3,0))</f>
        <v>705.47699999999998</v>
      </c>
      <c r="Z21" s="106">
        <f>INDEX('Results w relative recovery'!$CP$2:$FU$57,MATCH($A21,'Results w relative recovery'!$A$2:$A$57,0),MATCH(Z$5,'Results w relative recovery'!$CP$3:$FU$3,0))</f>
        <v>553.87249999999995</v>
      </c>
      <c r="AA21" s="106">
        <f>INDEX('Results w relative recovery'!$CP$2:$FU$57,MATCH($A21,'Results w relative recovery'!$A$2:$A$57,0),MATCH(AA$5,'Results w relative recovery'!$CP$3:$FU$3,0))</f>
        <v>510.5231</v>
      </c>
      <c r="AB21" s="106">
        <f>INDEX('Results w relative recovery'!$CP$2:$FU$57,MATCH($A21,'Results w relative recovery'!$A$2:$A$57,0),MATCH(AB$5,'Results w relative recovery'!$CP$3:$FU$3,0))</f>
        <v>201.9554</v>
      </c>
      <c r="AC21" s="106">
        <f>INDEX('Results w relative recovery'!$CP$2:$FU$57,MATCH($A21,'Results w relative recovery'!$A$2:$A$57,0),MATCH(AC$5,'Results w relative recovery'!$CP$3:$FU$3,0))</f>
        <v>860.94830000000002</v>
      </c>
      <c r="AD21" s="106">
        <f>INDEX('Results w relative recovery'!$CP$2:$FU$57,MATCH($A21,'Results w relative recovery'!$A$2:$A$57,0),MATCH(AD$5,'Results w relative recovery'!$CP$3:$FU$3,0))</f>
        <v>594.12419999999997</v>
      </c>
      <c r="AE21" s="106">
        <f>INDEX('Results w relative recovery'!$CP$2:$FU$57,MATCH($A21,'Results w relative recovery'!$A$2:$A$57,0),MATCH(AE$5,'Results w relative recovery'!$CP$3:$FU$3,0))</f>
        <v>811.30399999999997</v>
      </c>
    </row>
    <row r="22" spans="1:31" x14ac:dyDescent="0.25">
      <c r="A22" s="148" t="s">
        <v>185</v>
      </c>
      <c r="B22" s="189"/>
      <c r="C22" s="183" t="str">
        <f>LOOKUP(A22,Auswertung_Sequence!$A$6:$A$59,Auswertung_Sequence!$E$6:$E$59)</f>
        <v>No</v>
      </c>
      <c r="D22" s="189"/>
      <c r="E22" s="184">
        <f>LOOKUP(A22,'Results w relative recovery'!$A$4:$A$57,'Results w relative recovery'!$F$4:$F$57)</f>
        <v>19.085323133685712</v>
      </c>
      <c r="F22" s="189"/>
      <c r="G22" s="186">
        <f>LOOKUP(A22,'Results w relative recovery'!$A$4:$A$57,'Results w relative recovery'!$G$4:$G$57)</f>
        <v>96.101209999999995</v>
      </c>
      <c r="H22" s="182"/>
      <c r="I22" s="182"/>
      <c r="J22" s="182"/>
      <c r="K22" s="182"/>
      <c r="L22" s="188">
        <f>INDEX('Results w relative recovery'!$CP$2:$FU$57,MATCH($A22,'Results w relative recovery'!$A$2:$A$57,0),MATCH(L$5,'Results w relative recovery'!$CP$3:$FU$3,0))</f>
        <v>52.82524538452742</v>
      </c>
      <c r="M22" s="188" t="str">
        <f>INDEX('Results w relative recovery'!$CP$2:$FU$57,MATCH($A22,'Results w relative recovery'!$A$2:$A$57,0),MATCH(M$5,'Results w relative recovery'!$CP$3:$FU$3,0))</f>
        <v>&lt; LOQ</v>
      </c>
      <c r="N22" s="188" t="str">
        <f>INDEX('Results w relative recovery'!$CP$2:$FU$57,MATCH($A22,'Results w relative recovery'!$A$2:$A$57,0),MATCH(N$5,'Results w relative recovery'!$CP$3:$FU$3,0))</f>
        <v>&lt; LOQ</v>
      </c>
      <c r="O22" s="188" t="str">
        <f>INDEX('Results w relative recovery'!$CP$2:$FU$57,MATCH($A22,'Results w relative recovery'!$A$2:$A$57,0),MATCH(O$5,'Results w relative recovery'!$CP$3:$FU$3,0))</f>
        <v>&lt; LOQ</v>
      </c>
      <c r="P22" s="188" t="str">
        <f>INDEX('Results w relative recovery'!$CP$2:$FU$57,MATCH($A22,'Results w relative recovery'!$A$2:$A$57,0),MATCH(P$5,'Results w relative recovery'!$CP$3:$FU$3,0))</f>
        <v>&lt; LOQ</v>
      </c>
      <c r="Q22" s="188" t="str">
        <f>INDEX('Results w relative recovery'!$CP$2:$FU$57,MATCH($A22,'Results w relative recovery'!$A$2:$A$57,0),MATCH(Q$5,'Results w relative recovery'!$CP$3:$FU$3,0))</f>
        <v>&lt; LOQ</v>
      </c>
      <c r="R22" s="188" t="str">
        <f>INDEX('Results w relative recovery'!$CP$2:$FU$57,MATCH($A22,'Results w relative recovery'!$A$2:$A$57,0),MATCH(R$5,'Results w relative recovery'!$CP$3:$FU$3,0))</f>
        <v>&lt; LOQ</v>
      </c>
      <c r="S22" s="188" t="str">
        <f>INDEX('Results w relative recovery'!$CP$2:$FU$57,MATCH($A22,'Results w relative recovery'!$A$2:$A$57,0),MATCH(S$5,'Results w relative recovery'!$CP$3:$FU$3,0))</f>
        <v>&lt; LOQ</v>
      </c>
      <c r="T22" s="188" t="str">
        <f>INDEX('Results w relative recovery'!$CP$2:$FU$57,MATCH($A22,'Results w relative recovery'!$A$2:$A$57,0),MATCH(T$5,'Results w relative recovery'!$CP$3:$FU$3,0))</f>
        <v>&lt; LOQ</v>
      </c>
      <c r="U22" s="188" t="str">
        <f>INDEX('Results w relative recovery'!$CP$2:$FU$57,MATCH($A22,'Results w relative recovery'!$A$2:$A$57,0),MATCH(U$5,'Results w relative recovery'!$CP$3:$FU$3,0))</f>
        <v>&lt; LOQ</v>
      </c>
      <c r="V22" s="188" t="str">
        <f>INDEX('Results w relative recovery'!$CP$2:$FU$57,MATCH($A22,'Results w relative recovery'!$A$2:$A$57,0),MATCH(V$5,'Results w relative recovery'!$CP$3:$FU$3,0))</f>
        <v>&lt; LOQ</v>
      </c>
      <c r="W22" s="188" t="str">
        <f>INDEX('Results w relative recovery'!$CP$2:$FU$57,MATCH($A22,'Results w relative recovery'!$A$2:$A$57,0),MATCH(W$5,'Results w relative recovery'!$CP$3:$FU$3,0))</f>
        <v>&lt; LOQ</v>
      </c>
      <c r="X22" s="188">
        <f>INDEX('Results w relative recovery'!$CP$2:$FU$57,MATCH($A22,'Results w relative recovery'!$A$2:$A$57,0),MATCH(X$5,'Results w relative recovery'!$CP$3:$FU$3,0))</f>
        <v>25.725586597712976</v>
      </c>
      <c r="Y22" s="188">
        <f>INDEX('Results w relative recovery'!$CP$2:$FU$57,MATCH($A22,'Results w relative recovery'!$A$2:$A$57,0),MATCH(Y$5,'Results w relative recovery'!$CP$3:$FU$3,0))</f>
        <v>32.581275511515415</v>
      </c>
      <c r="Z22" s="188" t="str">
        <f>INDEX('Results w relative recovery'!$CP$2:$FU$57,MATCH($A22,'Results w relative recovery'!$A$2:$A$57,0),MATCH(Z$5,'Results w relative recovery'!$CP$3:$FU$3,0))</f>
        <v>&lt; LOQ</v>
      </c>
      <c r="AA22" s="188">
        <f>INDEX('Results w relative recovery'!$CP$2:$FU$57,MATCH($A22,'Results w relative recovery'!$A$2:$A$57,0),MATCH(AA$5,'Results w relative recovery'!$CP$3:$FU$3,0))</f>
        <v>40.569520404581795</v>
      </c>
      <c r="AB22" s="188" t="str">
        <f>INDEX('Results w relative recovery'!$CP$2:$FU$57,MATCH($A22,'Results w relative recovery'!$A$2:$A$57,0),MATCH(AB$5,'Results w relative recovery'!$CP$3:$FU$3,0))</f>
        <v>&lt; LOQ</v>
      </c>
      <c r="AC22" s="188">
        <f>INDEX('Results w relative recovery'!$CP$2:$FU$57,MATCH($A22,'Results w relative recovery'!$A$2:$A$57,0),MATCH(AC$5,'Results w relative recovery'!$CP$3:$FU$3,0))</f>
        <v>28.041166183027251</v>
      </c>
      <c r="AD22" s="188">
        <f>INDEX('Results w relative recovery'!$CP$2:$FU$57,MATCH($A22,'Results w relative recovery'!$A$2:$A$57,0),MATCH(AD$5,'Results w relative recovery'!$CP$3:$FU$3,0))</f>
        <v>42.498216203521267</v>
      </c>
      <c r="AE22" s="188">
        <f>INDEX('Results w relative recovery'!$CP$2:$FU$57,MATCH($A22,'Results w relative recovery'!$A$2:$A$57,0),MATCH(AE$5,'Results w relative recovery'!$CP$3:$FU$3,0))</f>
        <v>50.844521104364873</v>
      </c>
    </row>
    <row r="23" spans="1:31" x14ac:dyDescent="0.25">
      <c r="A23" s="148" t="s">
        <v>161</v>
      </c>
      <c r="B23" s="189"/>
      <c r="C23" s="183" t="str">
        <f>LOOKUP(A23,Auswertung_Sequence!$A$6:$A$59,Auswertung_Sequence!$E$6:$E$59)</f>
        <v>Yes</v>
      </c>
      <c r="D23" s="189"/>
      <c r="E23" s="184">
        <f>LOOKUP(A23,'Results w relative recovery'!$A$4:$A$57,'Results w relative recovery'!$F$4:$F$57)</f>
        <v>66.050840047467375</v>
      </c>
      <c r="F23" s="189"/>
      <c r="G23" s="186">
        <v>80</v>
      </c>
      <c r="H23" s="182"/>
      <c r="I23" s="182"/>
      <c r="J23" s="182"/>
      <c r="K23" s="182"/>
      <c r="L23" s="188">
        <f>INDEX('Results w relative recovery'!$CP$2:$FU$57,MATCH($A23,'Results w relative recovery'!$A$2:$A$57,0),MATCH(L$5,'Results w relative recovery'!$CP$3:$FU$3,0))</f>
        <v>84.690100000000001</v>
      </c>
      <c r="M23" s="188">
        <f>INDEX('Results w relative recovery'!$CP$2:$FU$57,MATCH($A23,'Results w relative recovery'!$A$2:$A$57,0),MATCH(M$5,'Results w relative recovery'!$CP$3:$FU$3,0))</f>
        <v>85.658000000000001</v>
      </c>
      <c r="N23" s="188">
        <f>INDEX('Results w relative recovery'!$CP$2:$FU$57,MATCH($A23,'Results w relative recovery'!$A$2:$A$57,0),MATCH(N$5,'Results w relative recovery'!$CP$3:$FU$3,0))</f>
        <v>119.2319</v>
      </c>
      <c r="O23" s="188">
        <f>INDEX('Results w relative recovery'!$CP$2:$FU$57,MATCH($A23,'Results w relative recovery'!$A$2:$A$57,0),MATCH(O$5,'Results w relative recovery'!$CP$3:$FU$3,0))</f>
        <v>84.649299999999997</v>
      </c>
      <c r="P23" s="188">
        <f>INDEX('Results w relative recovery'!$CP$2:$FU$57,MATCH($A23,'Results w relative recovery'!$A$2:$A$57,0),MATCH(P$5,'Results w relative recovery'!$CP$3:$FU$3,0))</f>
        <v>173.17619999999999</v>
      </c>
      <c r="Q23" s="188">
        <f>INDEX('Results w relative recovery'!$CP$2:$FU$57,MATCH($A23,'Results w relative recovery'!$A$2:$A$57,0),MATCH(Q$5,'Results w relative recovery'!$CP$3:$FU$3,0))</f>
        <v>160.86279999999999</v>
      </c>
      <c r="R23" s="188">
        <f>INDEX('Results w relative recovery'!$CP$2:$FU$57,MATCH($A23,'Results w relative recovery'!$A$2:$A$57,0),MATCH(R$5,'Results w relative recovery'!$CP$3:$FU$3,0))</f>
        <v>167.83500000000001</v>
      </c>
      <c r="S23" s="188">
        <f>INDEX('Results w relative recovery'!$CP$2:$FU$57,MATCH($A23,'Results w relative recovery'!$A$2:$A$57,0),MATCH(S$5,'Results w relative recovery'!$CP$3:$FU$3,0))</f>
        <v>161.24959999999999</v>
      </c>
      <c r="T23" s="188">
        <f>INDEX('Results w relative recovery'!$CP$2:$FU$57,MATCH($A23,'Results w relative recovery'!$A$2:$A$57,0),MATCH(T$5,'Results w relative recovery'!$CP$3:$FU$3,0))</f>
        <v>119.3914</v>
      </c>
      <c r="U23" s="188">
        <f>INDEX('Results w relative recovery'!$CP$2:$FU$57,MATCH($A23,'Results w relative recovery'!$A$2:$A$57,0),MATCH(U$5,'Results w relative recovery'!$CP$3:$FU$3,0))</f>
        <v>73.197800000000001</v>
      </c>
      <c r="V23" s="188">
        <f>INDEX('Results w relative recovery'!$CP$2:$FU$57,MATCH($A23,'Results w relative recovery'!$A$2:$A$57,0),MATCH(V$5,'Results w relative recovery'!$CP$3:$FU$3,0))</f>
        <v>80.368499999999997</v>
      </c>
      <c r="W23" s="188">
        <f>INDEX('Results w relative recovery'!$CP$2:$FU$57,MATCH($A23,'Results w relative recovery'!$A$2:$A$57,0),MATCH(W$5,'Results w relative recovery'!$CP$3:$FU$3,0))</f>
        <v>129.44630000000001</v>
      </c>
      <c r="X23" s="188">
        <f>INDEX('Results w relative recovery'!$CP$2:$FU$57,MATCH($A23,'Results w relative recovery'!$A$2:$A$57,0),MATCH(X$5,'Results w relative recovery'!$CP$3:$FU$3,0))</f>
        <v>98.414599999999993</v>
      </c>
      <c r="Y23" s="188">
        <f>INDEX('Results w relative recovery'!$CP$2:$FU$57,MATCH($A23,'Results w relative recovery'!$A$2:$A$57,0),MATCH(Y$5,'Results w relative recovery'!$CP$3:$FU$3,0))</f>
        <v>226.90379999999999</v>
      </c>
      <c r="Z23" s="188" t="str">
        <f>INDEX('Results w relative recovery'!$CP$2:$FU$57,MATCH($A23,'Results w relative recovery'!$A$2:$A$57,0),MATCH(Z$5,'Results w relative recovery'!$CP$3:$FU$3,0))</f>
        <v>&lt; LOQ</v>
      </c>
      <c r="AA23" s="188">
        <f>INDEX('Results w relative recovery'!$CP$2:$FU$57,MATCH($A23,'Results w relative recovery'!$A$2:$A$57,0),MATCH(AA$5,'Results w relative recovery'!$CP$3:$FU$3,0))</f>
        <v>112.8066</v>
      </c>
      <c r="AB23" s="188">
        <f>INDEX('Results w relative recovery'!$CP$2:$FU$57,MATCH($A23,'Results w relative recovery'!$A$2:$A$57,0),MATCH(AB$5,'Results w relative recovery'!$CP$3:$FU$3,0))</f>
        <v>127.6652</v>
      </c>
      <c r="AC23" s="188" t="str">
        <f>INDEX('Results w relative recovery'!$CP$2:$FU$57,MATCH($A23,'Results w relative recovery'!$A$2:$A$57,0),MATCH(AC$5,'Results w relative recovery'!$CP$3:$FU$3,0))</f>
        <v>&lt; LOQ</v>
      </c>
      <c r="AD23" s="188" t="str">
        <f>INDEX('Results w relative recovery'!$CP$2:$FU$57,MATCH($A23,'Results w relative recovery'!$A$2:$A$57,0),MATCH(AD$5,'Results w relative recovery'!$CP$3:$FU$3,0))</f>
        <v>&lt; LOQ</v>
      </c>
      <c r="AE23" s="188">
        <f>INDEX('Results w relative recovery'!$CP$2:$FU$57,MATCH($A23,'Results w relative recovery'!$A$2:$A$57,0),MATCH(AE$5,'Results w relative recovery'!$CP$3:$FU$3,0))</f>
        <v>79.149600000000007</v>
      </c>
    </row>
    <row r="24" spans="1:31" x14ac:dyDescent="0.25">
      <c r="A24" s="96" t="s">
        <v>44</v>
      </c>
      <c r="C24" s="63" t="str">
        <f>LOOKUP(A24,Auswertung_Sequence!$A$6:$A$59,Auswertung_Sequence!$E$6:$E$59)</f>
        <v>Yes</v>
      </c>
      <c r="E24" s="105">
        <f>LOOKUP(A24,'Results w relative recovery'!$A$4:$A$57,'Results w relative recovery'!$F$4:$F$57)</f>
        <v>16.096764853198263</v>
      </c>
      <c r="G24" s="107">
        <f>LOOKUP(A24,'Results w relative recovery'!$A$4:$A$57,'Results w relative recovery'!$G$4:$G$57)</f>
        <v>119.47363000000001</v>
      </c>
      <c r="H24" s="6"/>
      <c r="I24" s="6"/>
      <c r="J24" s="6"/>
      <c r="K24" s="6"/>
      <c r="L24" s="106">
        <f>INDEX('Results w relative recovery'!$CP$2:$FU$57,MATCH($A24,'Results w relative recovery'!$A$2:$A$57,0),MATCH(L$5,'Results w relative recovery'!$CP$3:$FU$3,0))</f>
        <v>288.56720000000001</v>
      </c>
      <c r="M24" s="106">
        <f>INDEX('Results w relative recovery'!$CP$2:$FU$57,MATCH($A24,'Results w relative recovery'!$A$2:$A$57,0),MATCH(M$5,'Results w relative recovery'!$CP$3:$FU$3,0))</f>
        <v>133.41980000000001</v>
      </c>
      <c r="N24" s="106">
        <f>INDEX('Results w relative recovery'!$CP$2:$FU$57,MATCH($A24,'Results w relative recovery'!$A$2:$A$57,0),MATCH(N$5,'Results w relative recovery'!$CP$3:$FU$3,0))</f>
        <v>154.9615</v>
      </c>
      <c r="O24" s="106">
        <f>INDEX('Results w relative recovery'!$CP$2:$FU$57,MATCH($A24,'Results w relative recovery'!$A$2:$A$57,0),MATCH(O$5,'Results w relative recovery'!$CP$3:$FU$3,0))</f>
        <v>140.94120000000001</v>
      </c>
      <c r="P24" s="106">
        <f>INDEX('Results w relative recovery'!$CP$2:$FU$57,MATCH($A24,'Results w relative recovery'!$A$2:$A$57,0),MATCH(P$5,'Results w relative recovery'!$CP$3:$FU$3,0))</f>
        <v>154.96559999999999</v>
      </c>
      <c r="Q24" s="106">
        <f>INDEX('Results w relative recovery'!$CP$2:$FU$57,MATCH($A24,'Results w relative recovery'!$A$2:$A$57,0),MATCH(Q$5,'Results w relative recovery'!$CP$3:$FU$3,0))</f>
        <v>187.20240000000001</v>
      </c>
      <c r="R24" s="106">
        <f>INDEX('Results w relative recovery'!$CP$2:$FU$57,MATCH($A24,'Results w relative recovery'!$A$2:$A$57,0),MATCH(R$5,'Results w relative recovery'!$CP$3:$FU$3,0))</f>
        <v>184.8296</v>
      </c>
      <c r="S24" s="106">
        <f>INDEX('Results w relative recovery'!$CP$2:$FU$57,MATCH($A24,'Results w relative recovery'!$A$2:$A$57,0),MATCH(S$5,'Results w relative recovery'!$CP$3:$FU$3,0))</f>
        <v>163.6806</v>
      </c>
      <c r="T24" s="106">
        <f>INDEX('Results w relative recovery'!$CP$2:$FU$57,MATCH($A24,'Results w relative recovery'!$A$2:$A$57,0),MATCH(T$5,'Results w relative recovery'!$CP$3:$FU$3,0))</f>
        <v>184.33760000000001</v>
      </c>
      <c r="U24" s="106">
        <f>INDEX('Results w relative recovery'!$CP$2:$FU$57,MATCH($A24,'Results w relative recovery'!$A$2:$A$57,0),MATCH(U$5,'Results w relative recovery'!$CP$3:$FU$3,0))</f>
        <v>175.31649999999999</v>
      </c>
      <c r="V24" s="106">
        <f>INDEX('Results w relative recovery'!$CP$2:$FU$57,MATCH($A24,'Results w relative recovery'!$A$2:$A$57,0),MATCH(V$5,'Results w relative recovery'!$CP$3:$FU$3,0))</f>
        <v>173.2431</v>
      </c>
      <c r="W24" s="106">
        <f>INDEX('Results w relative recovery'!$CP$2:$FU$57,MATCH($A24,'Results w relative recovery'!$A$2:$A$57,0),MATCH(W$5,'Results w relative recovery'!$CP$3:$FU$3,0))</f>
        <v>174.21979999999999</v>
      </c>
      <c r="X24" s="106">
        <f>INDEX('Results w relative recovery'!$CP$2:$FU$57,MATCH($A24,'Results w relative recovery'!$A$2:$A$57,0),MATCH(X$5,'Results w relative recovery'!$CP$3:$FU$3,0))</f>
        <v>186.3073</v>
      </c>
      <c r="Y24" s="106">
        <f>INDEX('Results w relative recovery'!$CP$2:$FU$57,MATCH($A24,'Results w relative recovery'!$A$2:$A$57,0),MATCH(Y$5,'Results w relative recovery'!$CP$3:$FU$3,0))</f>
        <v>231.10990000000001</v>
      </c>
      <c r="Z24" s="106">
        <f>INDEX('Results w relative recovery'!$CP$2:$FU$57,MATCH($A24,'Results w relative recovery'!$A$2:$A$57,0),MATCH(Z$5,'Results w relative recovery'!$CP$3:$FU$3,0))</f>
        <v>197.56710000000001</v>
      </c>
      <c r="AA24" s="106">
        <f>INDEX('Results w relative recovery'!$CP$2:$FU$57,MATCH($A24,'Results w relative recovery'!$A$2:$A$57,0),MATCH(AA$5,'Results w relative recovery'!$CP$3:$FU$3,0))</f>
        <v>161.65389999999999</v>
      </c>
      <c r="AB24" s="106">
        <f>INDEX('Results w relative recovery'!$CP$2:$FU$57,MATCH($A24,'Results w relative recovery'!$A$2:$A$57,0),MATCH(AB$5,'Results w relative recovery'!$CP$3:$FU$3,0))</f>
        <v>166.8459</v>
      </c>
      <c r="AC24" s="106">
        <f>INDEX('Results w relative recovery'!$CP$2:$FU$57,MATCH($A24,'Results w relative recovery'!$A$2:$A$57,0),MATCH(AC$5,'Results w relative recovery'!$CP$3:$FU$3,0))</f>
        <v>247.05160000000001</v>
      </c>
      <c r="AD24" s="106">
        <f>INDEX('Results w relative recovery'!$CP$2:$FU$57,MATCH($A24,'Results w relative recovery'!$A$2:$A$57,0),MATCH(AD$5,'Results w relative recovery'!$CP$3:$FU$3,0))</f>
        <v>226.29159999999999</v>
      </c>
      <c r="AE24" s="106">
        <f>INDEX('Results w relative recovery'!$CP$2:$FU$57,MATCH($A24,'Results w relative recovery'!$A$2:$A$57,0),MATCH(AE$5,'Results w relative recovery'!$CP$3:$FU$3,0))</f>
        <v>201.6977</v>
      </c>
    </row>
    <row r="25" spans="1:31" x14ac:dyDescent="0.25">
      <c r="A25" s="96" t="s">
        <v>0</v>
      </c>
      <c r="C25" s="63" t="str">
        <f>LOOKUP(A25,Auswertung_Sequence!$A$6:$A$59,Auswertung_Sequence!$E$6:$E$59)</f>
        <v>Yes</v>
      </c>
      <c r="E25" s="105">
        <f>LOOKUP(A25,'Results w relative recovery'!$A$4:$A$57,'Results w relative recovery'!$F$4:$F$57)</f>
        <v>24.289419523885019</v>
      </c>
      <c r="G25" s="107">
        <f>LOOKUP(A25,'Results w relative recovery'!$A$4:$A$57,'Results w relative recovery'!$G$4:$G$57)</f>
        <v>112.16392625</v>
      </c>
      <c r="H25" s="6"/>
      <c r="I25" s="6"/>
      <c r="J25" s="6"/>
      <c r="K25" s="6"/>
      <c r="L25" s="106" t="str">
        <f>INDEX('Results w relative recovery'!$CP$2:$FU$57,MATCH($A25,'Results w relative recovery'!$A$2:$A$57,0),MATCH(L$5,'Results w relative recovery'!$CP$3:$FU$3,0))</f>
        <v>&lt; LOQ</v>
      </c>
      <c r="M25" s="106" t="str">
        <f>INDEX('Results w relative recovery'!$CP$2:$FU$57,MATCH($A25,'Results w relative recovery'!$A$2:$A$57,0),MATCH(M$5,'Results w relative recovery'!$CP$3:$FU$3,0))</f>
        <v>&lt; LOQ</v>
      </c>
      <c r="N25" s="106" t="str">
        <f>INDEX('Results w relative recovery'!$CP$2:$FU$57,MATCH($A25,'Results w relative recovery'!$A$2:$A$57,0),MATCH(N$5,'Results w relative recovery'!$CP$3:$FU$3,0))</f>
        <v>&lt; LOQ</v>
      </c>
      <c r="O25" s="106" t="str">
        <f>INDEX('Results w relative recovery'!$CP$2:$FU$57,MATCH($A25,'Results w relative recovery'!$A$2:$A$57,0),MATCH(O$5,'Results w relative recovery'!$CP$3:$FU$3,0))</f>
        <v>&lt; LOQ</v>
      </c>
      <c r="P25" s="106" t="str">
        <f>INDEX('Results w relative recovery'!$CP$2:$FU$57,MATCH($A25,'Results w relative recovery'!$A$2:$A$57,0),MATCH(P$5,'Results w relative recovery'!$CP$3:$FU$3,0))</f>
        <v>&lt; LOQ</v>
      </c>
      <c r="Q25" s="106" t="str">
        <f>INDEX('Results w relative recovery'!$CP$2:$FU$57,MATCH($A25,'Results w relative recovery'!$A$2:$A$57,0),MATCH(Q$5,'Results w relative recovery'!$CP$3:$FU$3,0))</f>
        <v>&lt; LOQ</v>
      </c>
      <c r="R25" s="106" t="str">
        <f>INDEX('Results w relative recovery'!$CP$2:$FU$57,MATCH($A25,'Results w relative recovery'!$A$2:$A$57,0),MATCH(R$5,'Results w relative recovery'!$CP$3:$FU$3,0))</f>
        <v>&lt; LOQ</v>
      </c>
      <c r="S25" s="106" t="str">
        <f>INDEX('Results w relative recovery'!$CP$2:$FU$57,MATCH($A25,'Results w relative recovery'!$A$2:$A$57,0),MATCH(S$5,'Results w relative recovery'!$CP$3:$FU$3,0))</f>
        <v>&lt; LOQ</v>
      </c>
      <c r="T25" s="106" t="str">
        <f>INDEX('Results w relative recovery'!$CP$2:$FU$57,MATCH($A25,'Results w relative recovery'!$A$2:$A$57,0),MATCH(T$5,'Results w relative recovery'!$CP$3:$FU$3,0))</f>
        <v>&lt; LOQ</v>
      </c>
      <c r="U25" s="106" t="str">
        <f>INDEX('Results w relative recovery'!$CP$2:$FU$57,MATCH($A25,'Results w relative recovery'!$A$2:$A$57,0),MATCH(U$5,'Results w relative recovery'!$CP$3:$FU$3,0))</f>
        <v>&lt; LOQ</v>
      </c>
      <c r="V25" s="106" t="str">
        <f>INDEX('Results w relative recovery'!$CP$2:$FU$57,MATCH($A25,'Results w relative recovery'!$A$2:$A$57,0),MATCH(V$5,'Results w relative recovery'!$CP$3:$FU$3,0))</f>
        <v>&lt; LOQ</v>
      </c>
      <c r="W25" s="106" t="str">
        <f>INDEX('Results w relative recovery'!$CP$2:$FU$57,MATCH($A25,'Results w relative recovery'!$A$2:$A$57,0),MATCH(W$5,'Results w relative recovery'!$CP$3:$FU$3,0))</f>
        <v>&lt; LOQ</v>
      </c>
      <c r="X25" s="106" t="str">
        <f>INDEX('Results w relative recovery'!$CP$2:$FU$57,MATCH($A25,'Results w relative recovery'!$A$2:$A$57,0),MATCH(X$5,'Results w relative recovery'!$CP$3:$FU$3,0))</f>
        <v>&lt; LOQ</v>
      </c>
      <c r="Y25" s="106" t="str">
        <f>INDEX('Results w relative recovery'!$CP$2:$FU$57,MATCH($A25,'Results w relative recovery'!$A$2:$A$57,0),MATCH(Y$5,'Results w relative recovery'!$CP$3:$FU$3,0))</f>
        <v>&lt; LOQ</v>
      </c>
      <c r="Z25" s="106" t="str">
        <f>INDEX('Results w relative recovery'!$CP$2:$FU$57,MATCH($A25,'Results w relative recovery'!$A$2:$A$57,0),MATCH(Z$5,'Results w relative recovery'!$CP$3:$FU$3,0))</f>
        <v>&lt; LOQ</v>
      </c>
      <c r="AA25" s="106" t="str">
        <f>INDEX('Results w relative recovery'!$CP$2:$FU$57,MATCH($A25,'Results w relative recovery'!$A$2:$A$57,0),MATCH(AA$5,'Results w relative recovery'!$CP$3:$FU$3,0))</f>
        <v>&lt; LOQ</v>
      </c>
      <c r="AB25" s="106" t="str">
        <f>INDEX('Results w relative recovery'!$CP$2:$FU$57,MATCH($A25,'Results w relative recovery'!$A$2:$A$57,0),MATCH(AB$5,'Results w relative recovery'!$CP$3:$FU$3,0))</f>
        <v>&lt; LOQ</v>
      </c>
      <c r="AC25" s="106" t="str">
        <f>INDEX('Results w relative recovery'!$CP$2:$FU$57,MATCH($A25,'Results w relative recovery'!$A$2:$A$57,0),MATCH(AC$5,'Results w relative recovery'!$CP$3:$FU$3,0))</f>
        <v>&lt; LOQ</v>
      </c>
      <c r="AD25" s="106" t="str">
        <f>INDEX('Results w relative recovery'!$CP$2:$FU$57,MATCH($A25,'Results w relative recovery'!$A$2:$A$57,0),MATCH(AD$5,'Results w relative recovery'!$CP$3:$FU$3,0))</f>
        <v>&lt; LOQ</v>
      </c>
      <c r="AE25" s="106" t="str">
        <f>INDEX('Results w relative recovery'!$CP$2:$FU$57,MATCH($A25,'Results w relative recovery'!$A$2:$A$57,0),MATCH(AE$5,'Results w relative recovery'!$CP$3:$FU$3,0))</f>
        <v>&lt; LOQ</v>
      </c>
    </row>
    <row r="26" spans="1:31" x14ac:dyDescent="0.25">
      <c r="A26" s="96" t="s">
        <v>2</v>
      </c>
      <c r="C26" s="63" t="str">
        <f>LOOKUP(A26,Auswertung_Sequence!$A$6:$A$59,Auswertung_Sequence!$E$6:$E$59)</f>
        <v>Yes</v>
      </c>
      <c r="E26" s="105">
        <f>LOOKUP(A26,'Results w relative recovery'!$A$4:$A$57,'Results w relative recovery'!$F$4:$F$57)</f>
        <v>82.393482279376528</v>
      </c>
      <c r="G26" s="107">
        <f>LOOKUP(A26,'Results w relative recovery'!$A$4:$A$57,'Results w relative recovery'!$G$4:$G$57)</f>
        <v>119.35992499999999</v>
      </c>
      <c r="H26" s="6"/>
      <c r="I26" s="6"/>
      <c r="J26" s="6"/>
      <c r="K26" s="6"/>
      <c r="L26" s="106">
        <f>INDEX('Results w relative recovery'!$CP$2:$FU$57,MATCH($A26,'Results w relative recovery'!$A$2:$A$57,0),MATCH(L$5,'Results w relative recovery'!$CP$3:$FU$3,0))</f>
        <v>519.48630000000003</v>
      </c>
      <c r="M26" s="106" t="str">
        <f>INDEX('Results w relative recovery'!$CP$2:$FU$57,MATCH($A26,'Results w relative recovery'!$A$2:$A$57,0),MATCH(M$5,'Results w relative recovery'!$CP$3:$FU$3,0))</f>
        <v>&lt; LOQ</v>
      </c>
      <c r="N26" s="106" t="str">
        <f>INDEX('Results w relative recovery'!$CP$2:$FU$57,MATCH($A26,'Results w relative recovery'!$A$2:$A$57,0),MATCH(N$5,'Results w relative recovery'!$CP$3:$FU$3,0))</f>
        <v>&lt; LOQ</v>
      </c>
      <c r="O26" s="106" t="str">
        <f>INDEX('Results w relative recovery'!$CP$2:$FU$57,MATCH($A26,'Results w relative recovery'!$A$2:$A$57,0),MATCH(O$5,'Results w relative recovery'!$CP$3:$FU$3,0))</f>
        <v>&lt; LOQ</v>
      </c>
      <c r="P26" s="106">
        <f>INDEX('Results w relative recovery'!$CP$2:$FU$57,MATCH($A26,'Results w relative recovery'!$A$2:$A$57,0),MATCH(P$5,'Results w relative recovery'!$CP$3:$FU$3,0))</f>
        <v>139.4059</v>
      </c>
      <c r="Q26" s="106">
        <f>INDEX('Results w relative recovery'!$CP$2:$FU$57,MATCH($A26,'Results w relative recovery'!$A$2:$A$57,0),MATCH(Q$5,'Results w relative recovery'!$CP$3:$FU$3,0))</f>
        <v>141.08690000000001</v>
      </c>
      <c r="R26" s="106" t="str">
        <f>INDEX('Results w relative recovery'!$CP$2:$FU$57,MATCH($A26,'Results w relative recovery'!$A$2:$A$57,0),MATCH(R$5,'Results w relative recovery'!$CP$3:$FU$3,0))</f>
        <v>&lt; LOQ</v>
      </c>
      <c r="S26" s="106">
        <f>INDEX('Results w relative recovery'!$CP$2:$FU$57,MATCH($A26,'Results w relative recovery'!$A$2:$A$57,0),MATCH(S$5,'Results w relative recovery'!$CP$3:$FU$3,0))</f>
        <v>173.8828</v>
      </c>
      <c r="T26" s="106">
        <f>INDEX('Results w relative recovery'!$CP$2:$FU$57,MATCH($A26,'Results w relative recovery'!$A$2:$A$57,0),MATCH(T$5,'Results w relative recovery'!$CP$3:$FU$3,0))</f>
        <v>245.7336</v>
      </c>
      <c r="U26" s="106">
        <f>INDEX('Results w relative recovery'!$CP$2:$FU$57,MATCH($A26,'Results w relative recovery'!$A$2:$A$57,0),MATCH(U$5,'Results w relative recovery'!$CP$3:$FU$3,0))</f>
        <v>209.49879999999999</v>
      </c>
      <c r="V26" s="106">
        <f>INDEX('Results w relative recovery'!$CP$2:$FU$57,MATCH($A26,'Results w relative recovery'!$A$2:$A$57,0),MATCH(V$5,'Results w relative recovery'!$CP$3:$FU$3,0))</f>
        <v>396.1499</v>
      </c>
      <c r="W26" s="106">
        <f>INDEX('Results w relative recovery'!$CP$2:$FU$57,MATCH($A26,'Results w relative recovery'!$A$2:$A$57,0),MATCH(W$5,'Results w relative recovery'!$CP$3:$FU$3,0))</f>
        <v>245.0763</v>
      </c>
      <c r="X26" s="106">
        <f>INDEX('Results w relative recovery'!$CP$2:$FU$57,MATCH($A26,'Results w relative recovery'!$A$2:$A$57,0),MATCH(X$5,'Results w relative recovery'!$CP$3:$FU$3,0))</f>
        <v>408.00580000000002</v>
      </c>
      <c r="Y26" s="106">
        <f>INDEX('Results w relative recovery'!$CP$2:$FU$57,MATCH($A26,'Results w relative recovery'!$A$2:$A$57,0),MATCH(Y$5,'Results w relative recovery'!$CP$3:$FU$3,0))</f>
        <v>769.65499999999997</v>
      </c>
      <c r="Z26" s="106">
        <f>INDEX('Results w relative recovery'!$CP$2:$FU$57,MATCH($A26,'Results w relative recovery'!$A$2:$A$57,0),MATCH(Z$5,'Results w relative recovery'!$CP$3:$FU$3,0))</f>
        <v>292.16980000000001</v>
      </c>
      <c r="AA26" s="106">
        <f>INDEX('Results w relative recovery'!$CP$2:$FU$57,MATCH($A26,'Results w relative recovery'!$A$2:$A$57,0),MATCH(AA$5,'Results w relative recovery'!$CP$3:$FU$3,0))</f>
        <v>929.8854</v>
      </c>
      <c r="AB26" s="106">
        <f>INDEX('Results w relative recovery'!$CP$2:$FU$57,MATCH($A26,'Results w relative recovery'!$A$2:$A$57,0),MATCH(AB$5,'Results w relative recovery'!$CP$3:$FU$3,0))</f>
        <v>174.30799999999999</v>
      </c>
      <c r="AC26" s="106">
        <f>INDEX('Results w relative recovery'!$CP$2:$FU$57,MATCH($A26,'Results w relative recovery'!$A$2:$A$57,0),MATCH(AC$5,'Results w relative recovery'!$CP$3:$FU$3,0))</f>
        <v>536.76499999999999</v>
      </c>
      <c r="AD26" s="106">
        <f>INDEX('Results w relative recovery'!$CP$2:$FU$57,MATCH($A26,'Results w relative recovery'!$A$2:$A$57,0),MATCH(AD$5,'Results w relative recovery'!$CP$3:$FU$3,0))</f>
        <v>479.39929999999998</v>
      </c>
      <c r="AE26" s="106">
        <f>INDEX('Results w relative recovery'!$CP$2:$FU$57,MATCH($A26,'Results w relative recovery'!$A$2:$A$57,0),MATCH(AE$5,'Results w relative recovery'!$CP$3:$FU$3,0))</f>
        <v>683.77340000000004</v>
      </c>
    </row>
    <row r="27" spans="1:31" x14ac:dyDescent="0.25">
      <c r="A27" s="96" t="s">
        <v>202</v>
      </c>
      <c r="C27" s="63" t="str">
        <f>LOOKUP(A27,Auswertung_Sequence!$A$6:$A$59,Auswertung_Sequence!$E$6:$E$59)</f>
        <v>Yes</v>
      </c>
      <c r="E27" s="105">
        <f>LOOKUP(A27,'Results w relative recovery'!$A$4:$A$57,'Results w relative recovery'!$F$4:$F$57)</f>
        <v>89.054041616959339</v>
      </c>
      <c r="G27" s="107">
        <f>LOOKUP(A27,'Results w relative recovery'!$A$4:$A$57,'Results w relative recovery'!$G$4:$G$57)</f>
        <v>101.89819624999998</v>
      </c>
      <c r="H27" s="6"/>
      <c r="I27" s="6"/>
      <c r="J27" s="6"/>
      <c r="K27" s="6"/>
      <c r="L27" s="106" t="str">
        <f>INDEX('Results w relative recovery'!$CP$2:$FU$57,MATCH($A27,'Results w relative recovery'!$A$2:$A$57,0),MATCH(L$5,'Results w relative recovery'!$CP$3:$FU$3,0))</f>
        <v>&lt; LOQ</v>
      </c>
      <c r="M27" s="106" t="str">
        <f>INDEX('Results w relative recovery'!$CP$2:$FU$57,MATCH($A27,'Results w relative recovery'!$A$2:$A$57,0),MATCH(M$5,'Results w relative recovery'!$CP$3:$FU$3,0))</f>
        <v>&lt; LOQ</v>
      </c>
      <c r="N27" s="106" t="str">
        <f>INDEX('Results w relative recovery'!$CP$2:$FU$57,MATCH($A27,'Results w relative recovery'!$A$2:$A$57,0),MATCH(N$5,'Results w relative recovery'!$CP$3:$FU$3,0))</f>
        <v>&lt; LOQ</v>
      </c>
      <c r="O27" s="106" t="str">
        <f>INDEX('Results w relative recovery'!$CP$2:$FU$57,MATCH($A27,'Results w relative recovery'!$A$2:$A$57,0),MATCH(O$5,'Results w relative recovery'!$CP$3:$FU$3,0))</f>
        <v>&lt; LOQ</v>
      </c>
      <c r="P27" s="106" t="str">
        <f>INDEX('Results w relative recovery'!$CP$2:$FU$57,MATCH($A27,'Results w relative recovery'!$A$2:$A$57,0),MATCH(P$5,'Results w relative recovery'!$CP$3:$FU$3,0))</f>
        <v>&lt; LOQ</v>
      </c>
      <c r="Q27" s="106" t="str">
        <f>INDEX('Results w relative recovery'!$CP$2:$FU$57,MATCH($A27,'Results w relative recovery'!$A$2:$A$57,0),MATCH(Q$5,'Results w relative recovery'!$CP$3:$FU$3,0))</f>
        <v>&lt; LOQ</v>
      </c>
      <c r="R27" s="106" t="str">
        <f>INDEX('Results w relative recovery'!$CP$2:$FU$57,MATCH($A27,'Results w relative recovery'!$A$2:$A$57,0),MATCH(R$5,'Results w relative recovery'!$CP$3:$FU$3,0))</f>
        <v>&lt; LOQ</v>
      </c>
      <c r="S27" s="106" t="str">
        <f>INDEX('Results w relative recovery'!$CP$2:$FU$57,MATCH($A27,'Results w relative recovery'!$A$2:$A$57,0),MATCH(S$5,'Results w relative recovery'!$CP$3:$FU$3,0))</f>
        <v>&lt; LOQ</v>
      </c>
      <c r="T27" s="106" t="str">
        <f>INDEX('Results w relative recovery'!$CP$2:$FU$57,MATCH($A27,'Results w relative recovery'!$A$2:$A$57,0),MATCH(T$5,'Results w relative recovery'!$CP$3:$FU$3,0))</f>
        <v>&lt; LOQ</v>
      </c>
      <c r="U27" s="106" t="str">
        <f>INDEX('Results w relative recovery'!$CP$2:$FU$57,MATCH($A27,'Results w relative recovery'!$A$2:$A$57,0),MATCH(U$5,'Results w relative recovery'!$CP$3:$FU$3,0))</f>
        <v>&lt; LOQ</v>
      </c>
      <c r="V27" s="106" t="str">
        <f>INDEX('Results w relative recovery'!$CP$2:$FU$57,MATCH($A27,'Results w relative recovery'!$A$2:$A$57,0),MATCH(V$5,'Results w relative recovery'!$CP$3:$FU$3,0))</f>
        <v>&lt; LOQ</v>
      </c>
      <c r="W27" s="106" t="str">
        <f>INDEX('Results w relative recovery'!$CP$2:$FU$57,MATCH($A27,'Results w relative recovery'!$A$2:$A$57,0),MATCH(W$5,'Results w relative recovery'!$CP$3:$FU$3,0))</f>
        <v>&lt; LOQ</v>
      </c>
      <c r="X27" s="106" t="str">
        <f>INDEX('Results w relative recovery'!$CP$2:$FU$57,MATCH($A27,'Results w relative recovery'!$A$2:$A$57,0),MATCH(X$5,'Results w relative recovery'!$CP$3:$FU$3,0))</f>
        <v>&lt; LOQ</v>
      </c>
      <c r="Y27" s="106" t="str">
        <f>INDEX('Results w relative recovery'!$CP$2:$FU$57,MATCH($A27,'Results w relative recovery'!$A$2:$A$57,0),MATCH(Y$5,'Results w relative recovery'!$CP$3:$FU$3,0))</f>
        <v>&lt; LOQ</v>
      </c>
      <c r="Z27" s="106" t="str">
        <f>INDEX('Results w relative recovery'!$CP$2:$FU$57,MATCH($A27,'Results w relative recovery'!$A$2:$A$57,0),MATCH(Z$5,'Results w relative recovery'!$CP$3:$FU$3,0))</f>
        <v>&lt; LOQ</v>
      </c>
      <c r="AA27" s="106" t="str">
        <f>INDEX('Results w relative recovery'!$CP$2:$FU$57,MATCH($A27,'Results w relative recovery'!$A$2:$A$57,0),MATCH(AA$5,'Results w relative recovery'!$CP$3:$FU$3,0))</f>
        <v>&lt; LOQ</v>
      </c>
      <c r="AB27" s="106" t="str">
        <f>INDEX('Results w relative recovery'!$CP$2:$FU$57,MATCH($A27,'Results w relative recovery'!$A$2:$A$57,0),MATCH(AB$5,'Results w relative recovery'!$CP$3:$FU$3,0))</f>
        <v>&lt; LOQ</v>
      </c>
      <c r="AC27" s="106" t="str">
        <f>INDEX('Results w relative recovery'!$CP$2:$FU$57,MATCH($A27,'Results w relative recovery'!$A$2:$A$57,0),MATCH(AC$5,'Results w relative recovery'!$CP$3:$FU$3,0))</f>
        <v>&lt; LOQ</v>
      </c>
      <c r="AD27" s="106" t="str">
        <f>INDEX('Results w relative recovery'!$CP$2:$FU$57,MATCH($A27,'Results w relative recovery'!$A$2:$A$57,0),MATCH(AD$5,'Results w relative recovery'!$CP$3:$FU$3,0))</f>
        <v>&lt; LOQ</v>
      </c>
      <c r="AE27" s="106" t="str">
        <f>INDEX('Results w relative recovery'!$CP$2:$FU$57,MATCH($A27,'Results w relative recovery'!$A$2:$A$57,0),MATCH(AE$5,'Results w relative recovery'!$CP$3:$FU$3,0))</f>
        <v>&lt; LOQ</v>
      </c>
    </row>
    <row r="28" spans="1:31" x14ac:dyDescent="0.25">
      <c r="A28" s="96" t="s">
        <v>183</v>
      </c>
      <c r="C28" s="63" t="str">
        <f>LOOKUP(A28,Auswertung_Sequence!$A$6:$A$59,Auswertung_Sequence!$E$6:$E$59)</f>
        <v>Yes</v>
      </c>
      <c r="E28" s="105">
        <f>LOOKUP(A28,'Results w relative recovery'!$A$4:$A$57,'Results w relative recovery'!$F$4:$F$57)</f>
        <v>17.777981033582275</v>
      </c>
      <c r="G28" s="107">
        <f>LOOKUP(A28,'Results w relative recovery'!$A$4:$A$57,'Results w relative recovery'!$G$4:$G$57)</f>
        <v>83.122061250000002</v>
      </c>
      <c r="H28" s="6"/>
      <c r="I28" s="6"/>
      <c r="J28" s="6"/>
      <c r="K28" s="6"/>
      <c r="L28" s="106" t="str">
        <f>INDEX('Results w relative recovery'!$CP$2:$FU$57,MATCH($A28,'Results w relative recovery'!$A$2:$A$57,0),MATCH(L$5,'Results w relative recovery'!$CP$3:$FU$3,0))</f>
        <v>&lt; LOQ</v>
      </c>
      <c r="M28" s="106" t="str">
        <f>INDEX('Results w relative recovery'!$CP$2:$FU$57,MATCH($A28,'Results w relative recovery'!$A$2:$A$57,0),MATCH(M$5,'Results w relative recovery'!$CP$3:$FU$3,0))</f>
        <v>&lt; LOQ</v>
      </c>
      <c r="N28" s="106" t="str">
        <f>INDEX('Results w relative recovery'!$CP$2:$FU$57,MATCH($A28,'Results w relative recovery'!$A$2:$A$57,0),MATCH(N$5,'Results w relative recovery'!$CP$3:$FU$3,0))</f>
        <v>&lt; LOQ</v>
      </c>
      <c r="O28" s="106" t="str">
        <f>INDEX('Results w relative recovery'!$CP$2:$FU$57,MATCH($A28,'Results w relative recovery'!$A$2:$A$57,0),MATCH(O$5,'Results w relative recovery'!$CP$3:$FU$3,0))</f>
        <v>&lt; LOQ</v>
      </c>
      <c r="P28" s="106" t="str">
        <f>INDEX('Results w relative recovery'!$CP$2:$FU$57,MATCH($A28,'Results w relative recovery'!$A$2:$A$57,0),MATCH(P$5,'Results w relative recovery'!$CP$3:$FU$3,0))</f>
        <v>&lt; LOQ</v>
      </c>
      <c r="Q28" s="106" t="str">
        <f>INDEX('Results w relative recovery'!$CP$2:$FU$57,MATCH($A28,'Results w relative recovery'!$A$2:$A$57,0),MATCH(Q$5,'Results w relative recovery'!$CP$3:$FU$3,0))</f>
        <v>&lt; LOQ</v>
      </c>
      <c r="R28" s="106" t="str">
        <f>INDEX('Results w relative recovery'!$CP$2:$FU$57,MATCH($A28,'Results w relative recovery'!$A$2:$A$57,0),MATCH(R$5,'Results w relative recovery'!$CP$3:$FU$3,0))</f>
        <v>&lt; LOQ</v>
      </c>
      <c r="S28" s="106" t="str">
        <f>INDEX('Results w relative recovery'!$CP$2:$FU$57,MATCH($A28,'Results w relative recovery'!$A$2:$A$57,0),MATCH(S$5,'Results w relative recovery'!$CP$3:$FU$3,0))</f>
        <v>&lt; LOQ</v>
      </c>
      <c r="T28" s="106" t="str">
        <f>INDEX('Results w relative recovery'!$CP$2:$FU$57,MATCH($A28,'Results w relative recovery'!$A$2:$A$57,0),MATCH(T$5,'Results w relative recovery'!$CP$3:$FU$3,0))</f>
        <v>&lt; LOQ</v>
      </c>
      <c r="U28" s="106" t="str">
        <f>INDEX('Results w relative recovery'!$CP$2:$FU$57,MATCH($A28,'Results w relative recovery'!$A$2:$A$57,0),MATCH(U$5,'Results w relative recovery'!$CP$3:$FU$3,0))</f>
        <v>&lt; LOQ</v>
      </c>
      <c r="V28" s="106" t="str">
        <f>INDEX('Results w relative recovery'!$CP$2:$FU$57,MATCH($A28,'Results w relative recovery'!$A$2:$A$57,0),MATCH(V$5,'Results w relative recovery'!$CP$3:$FU$3,0))</f>
        <v>&lt; LOQ</v>
      </c>
      <c r="W28" s="106" t="str">
        <f>INDEX('Results w relative recovery'!$CP$2:$FU$57,MATCH($A28,'Results w relative recovery'!$A$2:$A$57,0),MATCH(W$5,'Results w relative recovery'!$CP$3:$FU$3,0))</f>
        <v>&lt; LOQ</v>
      </c>
      <c r="X28" s="106" t="str">
        <f>INDEX('Results w relative recovery'!$CP$2:$FU$57,MATCH($A28,'Results w relative recovery'!$A$2:$A$57,0),MATCH(X$5,'Results w relative recovery'!$CP$3:$FU$3,0))</f>
        <v>&lt; LOQ</v>
      </c>
      <c r="Y28" s="106" t="str">
        <f>INDEX('Results w relative recovery'!$CP$2:$FU$57,MATCH($A28,'Results w relative recovery'!$A$2:$A$57,0),MATCH(Y$5,'Results w relative recovery'!$CP$3:$FU$3,0))</f>
        <v>&lt; LOQ</v>
      </c>
      <c r="Z28" s="106" t="str">
        <f>INDEX('Results w relative recovery'!$CP$2:$FU$57,MATCH($A28,'Results w relative recovery'!$A$2:$A$57,0),MATCH(Z$5,'Results w relative recovery'!$CP$3:$FU$3,0))</f>
        <v>&lt; LOQ</v>
      </c>
      <c r="AA28" s="106" t="str">
        <f>INDEX('Results w relative recovery'!$CP$2:$FU$57,MATCH($A28,'Results w relative recovery'!$A$2:$A$57,0),MATCH(AA$5,'Results w relative recovery'!$CP$3:$FU$3,0))</f>
        <v>&lt; LOQ</v>
      </c>
      <c r="AB28" s="106" t="str">
        <f>INDEX('Results w relative recovery'!$CP$2:$FU$57,MATCH($A28,'Results w relative recovery'!$A$2:$A$57,0),MATCH(AB$5,'Results w relative recovery'!$CP$3:$FU$3,0))</f>
        <v>&lt; LOQ</v>
      </c>
      <c r="AC28" s="106" t="str">
        <f>INDEX('Results w relative recovery'!$CP$2:$FU$57,MATCH($A28,'Results w relative recovery'!$A$2:$A$57,0),MATCH(AC$5,'Results w relative recovery'!$CP$3:$FU$3,0))</f>
        <v>&lt; LOQ</v>
      </c>
      <c r="AD28" s="106" t="str">
        <f>INDEX('Results w relative recovery'!$CP$2:$FU$57,MATCH($A28,'Results w relative recovery'!$A$2:$A$57,0),MATCH(AD$5,'Results w relative recovery'!$CP$3:$FU$3,0))</f>
        <v>&lt; LOQ</v>
      </c>
      <c r="AE28" s="106" t="str">
        <f>INDEX('Results w relative recovery'!$CP$2:$FU$57,MATCH($A28,'Results w relative recovery'!$A$2:$A$57,0),MATCH(AE$5,'Results w relative recovery'!$CP$3:$FU$3,0))</f>
        <v>&lt; LOQ</v>
      </c>
    </row>
    <row r="29" spans="1:31" x14ac:dyDescent="0.25">
      <c r="A29" s="96" t="s">
        <v>3</v>
      </c>
      <c r="C29" s="63" t="str">
        <f>LOOKUP(A29,Auswertung_Sequence!$A$6:$A$59,Auswertung_Sequence!$E$6:$E$59)</f>
        <v>Yes</v>
      </c>
      <c r="E29" s="105">
        <f>LOOKUP(A29,'Results w relative recovery'!$A$4:$A$57,'Results w relative recovery'!$F$4:$F$57)</f>
        <v>36.301250363477749</v>
      </c>
      <c r="G29" s="107">
        <f>LOOKUP(A29,'Results w relative recovery'!$A$4:$A$57,'Results w relative recovery'!$G$4:$G$57)</f>
        <v>99.877895000000009</v>
      </c>
      <c r="H29" s="6"/>
      <c r="I29" s="6"/>
      <c r="J29" s="6"/>
      <c r="K29" s="6"/>
      <c r="L29" s="106">
        <f>INDEX('Results w relative recovery'!$CP$2:$FU$57,MATCH($A29,'Results w relative recovery'!$A$2:$A$57,0),MATCH(L$5,'Results w relative recovery'!$CP$3:$FU$3,0))</f>
        <v>612.60329999999999</v>
      </c>
      <c r="M29" s="106">
        <f>INDEX('Results w relative recovery'!$CP$2:$FU$57,MATCH($A29,'Results w relative recovery'!$A$2:$A$57,0),MATCH(M$5,'Results w relative recovery'!$CP$3:$FU$3,0))</f>
        <v>125.07640000000001</v>
      </c>
      <c r="N29" s="106">
        <f>INDEX('Results w relative recovery'!$CP$2:$FU$57,MATCH($A29,'Results w relative recovery'!$A$2:$A$57,0),MATCH(N$5,'Results w relative recovery'!$CP$3:$FU$3,0))</f>
        <v>177.86</v>
      </c>
      <c r="O29" s="106">
        <f>INDEX('Results w relative recovery'!$CP$2:$FU$57,MATCH($A29,'Results w relative recovery'!$A$2:$A$57,0),MATCH(O$5,'Results w relative recovery'!$CP$3:$FU$3,0))</f>
        <v>77.534000000000006</v>
      </c>
      <c r="P29" s="106">
        <f>INDEX('Results w relative recovery'!$CP$2:$FU$57,MATCH($A29,'Results w relative recovery'!$A$2:$A$57,0),MATCH(P$5,'Results w relative recovery'!$CP$3:$FU$3,0))</f>
        <v>315.35219999999998</v>
      </c>
      <c r="Q29" s="106">
        <f>INDEX('Results w relative recovery'!$CP$2:$FU$57,MATCH($A29,'Results w relative recovery'!$A$2:$A$57,0),MATCH(Q$5,'Results w relative recovery'!$CP$3:$FU$3,0))</f>
        <v>395.05970000000002</v>
      </c>
      <c r="R29" s="106">
        <f>INDEX('Results w relative recovery'!$CP$2:$FU$57,MATCH($A29,'Results w relative recovery'!$A$2:$A$57,0),MATCH(R$5,'Results w relative recovery'!$CP$3:$FU$3,0))</f>
        <v>102.0552</v>
      </c>
      <c r="S29" s="106">
        <f>INDEX('Results w relative recovery'!$CP$2:$FU$57,MATCH($A29,'Results w relative recovery'!$A$2:$A$57,0),MATCH(S$5,'Results w relative recovery'!$CP$3:$FU$3,0))</f>
        <v>354.36709999999999</v>
      </c>
      <c r="T29" s="106">
        <f>INDEX('Results w relative recovery'!$CP$2:$FU$57,MATCH($A29,'Results w relative recovery'!$A$2:$A$57,0),MATCH(T$5,'Results w relative recovery'!$CP$3:$FU$3,0))</f>
        <v>521.22619999999995</v>
      </c>
      <c r="U29" s="106">
        <f>INDEX('Results w relative recovery'!$CP$2:$FU$57,MATCH($A29,'Results w relative recovery'!$A$2:$A$57,0),MATCH(U$5,'Results w relative recovery'!$CP$3:$FU$3,0))</f>
        <v>381.94929999999999</v>
      </c>
      <c r="V29" s="106">
        <f>INDEX('Results w relative recovery'!$CP$2:$FU$57,MATCH($A29,'Results w relative recovery'!$A$2:$A$57,0),MATCH(V$5,'Results w relative recovery'!$CP$3:$FU$3,0))</f>
        <v>325.53519999999997</v>
      </c>
      <c r="W29" s="106">
        <f>INDEX('Results w relative recovery'!$CP$2:$FU$57,MATCH($A29,'Results w relative recovery'!$A$2:$A$57,0),MATCH(W$5,'Results w relative recovery'!$CP$3:$FU$3,0))</f>
        <v>404.49549999999999</v>
      </c>
      <c r="X29" s="106">
        <f>INDEX('Results w relative recovery'!$CP$2:$FU$57,MATCH($A29,'Results w relative recovery'!$A$2:$A$57,0),MATCH(X$5,'Results w relative recovery'!$CP$3:$FU$3,0))</f>
        <v>565.89800000000002</v>
      </c>
      <c r="Y29" s="106">
        <f>INDEX('Results w relative recovery'!$CP$2:$FU$57,MATCH($A29,'Results w relative recovery'!$A$2:$A$57,0),MATCH(Y$5,'Results w relative recovery'!$CP$3:$FU$3,0))</f>
        <v>473.12099999999998</v>
      </c>
      <c r="Z29" s="106">
        <f>INDEX('Results w relative recovery'!$CP$2:$FU$57,MATCH($A29,'Results w relative recovery'!$A$2:$A$57,0),MATCH(Z$5,'Results w relative recovery'!$CP$3:$FU$3,0))</f>
        <v>551.66729999999995</v>
      </c>
      <c r="AA29" s="106">
        <f>INDEX('Results w relative recovery'!$CP$2:$FU$57,MATCH($A29,'Results w relative recovery'!$A$2:$A$57,0),MATCH(AA$5,'Results w relative recovery'!$CP$3:$FU$3,0))</f>
        <v>392.03539999999998</v>
      </c>
      <c r="AB29" s="106">
        <f>INDEX('Results w relative recovery'!$CP$2:$FU$57,MATCH($A29,'Results w relative recovery'!$A$2:$A$57,0),MATCH(AB$5,'Results w relative recovery'!$CP$3:$FU$3,0))</f>
        <v>204.45439999999999</v>
      </c>
      <c r="AC29" s="106">
        <f>INDEX('Results w relative recovery'!$CP$2:$FU$57,MATCH($A29,'Results w relative recovery'!$A$2:$A$57,0),MATCH(AC$5,'Results w relative recovery'!$CP$3:$FU$3,0))</f>
        <v>684.16279999999995</v>
      </c>
      <c r="AD29" s="106">
        <f>INDEX('Results w relative recovery'!$CP$2:$FU$57,MATCH($A29,'Results w relative recovery'!$A$2:$A$57,0),MATCH(AD$5,'Results w relative recovery'!$CP$3:$FU$3,0))</f>
        <v>641.28420000000006</v>
      </c>
      <c r="AE29" s="106">
        <f>INDEX('Results w relative recovery'!$CP$2:$FU$57,MATCH($A29,'Results w relative recovery'!$A$2:$A$57,0),MATCH(AE$5,'Results w relative recovery'!$CP$3:$FU$3,0))</f>
        <v>635.91780000000006</v>
      </c>
    </row>
    <row r="30" spans="1:31" x14ac:dyDescent="0.25">
      <c r="A30" s="96" t="s">
        <v>205</v>
      </c>
      <c r="C30" s="63" t="str">
        <f>LOOKUP(A30,Auswertung_Sequence!$A$6:$A$59,Auswertung_Sequence!$E$6:$E$59)</f>
        <v>Yes</v>
      </c>
      <c r="E30" s="105">
        <f>LOOKUP(A30,'Results w relative recovery'!$A$4:$A$57,'Results w relative recovery'!$F$4:$F$57)</f>
        <v>12.906183267397106</v>
      </c>
      <c r="G30" s="107">
        <v>80</v>
      </c>
      <c r="H30" s="6"/>
      <c r="I30" s="6"/>
      <c r="J30" s="6"/>
      <c r="K30" s="6"/>
      <c r="L30" s="106" t="str">
        <f>INDEX('Results w relative recovery'!$CP$2:$FU$57,MATCH($A30,'Results w relative recovery'!$A$2:$A$57,0),MATCH(L$5,'Results w relative recovery'!$CP$3:$FU$3,0))</f>
        <v>&lt; LOQ</v>
      </c>
      <c r="M30" s="106" t="str">
        <f>INDEX('Results w relative recovery'!$CP$2:$FU$57,MATCH($A30,'Results w relative recovery'!$A$2:$A$57,0),MATCH(M$5,'Results w relative recovery'!$CP$3:$FU$3,0))</f>
        <v>&lt; LOQ</v>
      </c>
      <c r="N30" s="106" t="str">
        <f>INDEX('Results w relative recovery'!$CP$2:$FU$57,MATCH($A30,'Results w relative recovery'!$A$2:$A$57,0),MATCH(N$5,'Results w relative recovery'!$CP$3:$FU$3,0))</f>
        <v>&lt; LOQ</v>
      </c>
      <c r="O30" s="106" t="str">
        <f>INDEX('Results w relative recovery'!$CP$2:$FU$57,MATCH($A30,'Results w relative recovery'!$A$2:$A$57,0),MATCH(O$5,'Results w relative recovery'!$CP$3:$FU$3,0))</f>
        <v>&lt; LOQ</v>
      </c>
      <c r="P30" s="106" t="str">
        <f>INDEX('Results w relative recovery'!$CP$2:$FU$57,MATCH($A30,'Results w relative recovery'!$A$2:$A$57,0),MATCH(P$5,'Results w relative recovery'!$CP$3:$FU$3,0))</f>
        <v>&lt; LOQ</v>
      </c>
      <c r="Q30" s="106" t="str">
        <f>INDEX('Results w relative recovery'!$CP$2:$FU$57,MATCH($A30,'Results w relative recovery'!$A$2:$A$57,0),MATCH(Q$5,'Results w relative recovery'!$CP$3:$FU$3,0))</f>
        <v>&lt; LOQ</v>
      </c>
      <c r="R30" s="106" t="str">
        <f>INDEX('Results w relative recovery'!$CP$2:$FU$57,MATCH($A30,'Results w relative recovery'!$A$2:$A$57,0),MATCH(R$5,'Results w relative recovery'!$CP$3:$FU$3,0))</f>
        <v>&lt; LOQ</v>
      </c>
      <c r="S30" s="106" t="str">
        <f>INDEX('Results w relative recovery'!$CP$2:$FU$57,MATCH($A30,'Results w relative recovery'!$A$2:$A$57,0),MATCH(S$5,'Results w relative recovery'!$CP$3:$FU$3,0))</f>
        <v>&lt; LOQ</v>
      </c>
      <c r="T30" s="106" t="str">
        <f>INDEX('Results w relative recovery'!$CP$2:$FU$57,MATCH($A30,'Results w relative recovery'!$A$2:$A$57,0),MATCH(T$5,'Results w relative recovery'!$CP$3:$FU$3,0))</f>
        <v>&lt; LOQ</v>
      </c>
      <c r="U30" s="106" t="str">
        <f>INDEX('Results w relative recovery'!$CP$2:$FU$57,MATCH($A30,'Results w relative recovery'!$A$2:$A$57,0),MATCH(U$5,'Results w relative recovery'!$CP$3:$FU$3,0))</f>
        <v>&lt; LOQ</v>
      </c>
      <c r="V30" s="106" t="str">
        <f>INDEX('Results w relative recovery'!$CP$2:$FU$57,MATCH($A30,'Results w relative recovery'!$A$2:$A$57,0),MATCH(V$5,'Results w relative recovery'!$CP$3:$FU$3,0))</f>
        <v>&lt; LOQ</v>
      </c>
      <c r="W30" s="106" t="str">
        <f>INDEX('Results w relative recovery'!$CP$2:$FU$57,MATCH($A30,'Results w relative recovery'!$A$2:$A$57,0),MATCH(W$5,'Results w relative recovery'!$CP$3:$FU$3,0))</f>
        <v>&lt; LOQ</v>
      </c>
      <c r="X30" s="106" t="str">
        <f>INDEX('Results w relative recovery'!$CP$2:$FU$57,MATCH($A30,'Results w relative recovery'!$A$2:$A$57,0),MATCH(X$5,'Results w relative recovery'!$CP$3:$FU$3,0))</f>
        <v>&lt; LOQ</v>
      </c>
      <c r="Y30" s="106" t="str">
        <f>INDEX('Results w relative recovery'!$CP$2:$FU$57,MATCH($A30,'Results w relative recovery'!$A$2:$A$57,0),MATCH(Y$5,'Results w relative recovery'!$CP$3:$FU$3,0))</f>
        <v>&lt; LOQ</v>
      </c>
      <c r="Z30" s="106" t="str">
        <f>INDEX('Results w relative recovery'!$CP$2:$FU$57,MATCH($A30,'Results w relative recovery'!$A$2:$A$57,0),MATCH(Z$5,'Results w relative recovery'!$CP$3:$FU$3,0))</f>
        <v>&lt; LOQ</v>
      </c>
      <c r="AA30" s="106" t="str">
        <f>INDEX('Results w relative recovery'!$CP$2:$FU$57,MATCH($A30,'Results w relative recovery'!$A$2:$A$57,0),MATCH(AA$5,'Results w relative recovery'!$CP$3:$FU$3,0))</f>
        <v>&lt; LOQ</v>
      </c>
      <c r="AB30" s="106" t="str">
        <f>INDEX('Results w relative recovery'!$CP$2:$FU$57,MATCH($A30,'Results w relative recovery'!$A$2:$A$57,0),MATCH(AB$5,'Results w relative recovery'!$CP$3:$FU$3,0))</f>
        <v>&lt; LOQ</v>
      </c>
      <c r="AC30" s="106" t="str">
        <f>INDEX('Results w relative recovery'!$CP$2:$FU$57,MATCH($A30,'Results w relative recovery'!$A$2:$A$57,0),MATCH(AC$5,'Results w relative recovery'!$CP$3:$FU$3,0))</f>
        <v>&lt; LOQ</v>
      </c>
      <c r="AD30" s="106" t="str">
        <f>INDEX('Results w relative recovery'!$CP$2:$FU$57,MATCH($A30,'Results w relative recovery'!$A$2:$A$57,0),MATCH(AD$5,'Results w relative recovery'!$CP$3:$FU$3,0))</f>
        <v>&lt; LOQ</v>
      </c>
      <c r="AE30" s="106" t="str">
        <f>INDEX('Results w relative recovery'!$CP$2:$FU$57,MATCH($A30,'Results w relative recovery'!$A$2:$A$57,0),MATCH(AE$5,'Results w relative recovery'!$CP$3:$FU$3,0))</f>
        <v>&lt; LOQ</v>
      </c>
    </row>
    <row r="31" spans="1:31" x14ac:dyDescent="0.25">
      <c r="A31" s="148" t="s">
        <v>201</v>
      </c>
      <c r="B31" s="189"/>
      <c r="C31" s="183" t="str">
        <f>LOOKUP(A31,Auswertung_Sequence!$A$6:$A$59,Auswertung_Sequence!$E$6:$E$59)</f>
        <v>No</v>
      </c>
      <c r="D31" s="189"/>
      <c r="E31" s="184">
        <f>LOOKUP(A31,'Results w relative recovery'!$A$4:$A$57,'Results w relative recovery'!$F$4:$F$57)</f>
        <v>468.11320754716979</v>
      </c>
      <c r="F31" s="189"/>
      <c r="G31" s="186" t="s">
        <v>119</v>
      </c>
      <c r="H31" s="182"/>
      <c r="I31" s="182"/>
      <c r="J31" s="182"/>
      <c r="K31" s="182"/>
      <c r="L31" s="188" t="str">
        <f>INDEX('Results w relative recovery'!$CP$2:$FU$57,MATCH($A31,'Results w relative recovery'!$A$2:$A$57,0),MATCH(L$5,'Results w relative recovery'!$CP$3:$FU$3,0))</f>
        <v>&lt; LOQ</v>
      </c>
      <c r="M31" s="188" t="str">
        <f>INDEX('Results w relative recovery'!$CP$2:$FU$57,MATCH($A31,'Results w relative recovery'!$A$2:$A$57,0),MATCH(M$5,'Results w relative recovery'!$CP$3:$FU$3,0))</f>
        <v>&lt; LOQ</v>
      </c>
      <c r="N31" s="188" t="str">
        <f>INDEX('Results w relative recovery'!$CP$2:$FU$57,MATCH($A31,'Results w relative recovery'!$A$2:$A$57,0),MATCH(N$5,'Results w relative recovery'!$CP$3:$FU$3,0))</f>
        <v>&lt; LOQ</v>
      </c>
      <c r="O31" s="188" t="str">
        <f>INDEX('Results w relative recovery'!$CP$2:$FU$57,MATCH($A31,'Results w relative recovery'!$A$2:$A$57,0),MATCH(O$5,'Results w relative recovery'!$CP$3:$FU$3,0))</f>
        <v>&lt; LOQ</v>
      </c>
      <c r="P31" s="188" t="str">
        <f>INDEX('Results w relative recovery'!$CP$2:$FU$57,MATCH($A31,'Results w relative recovery'!$A$2:$A$57,0),MATCH(P$5,'Results w relative recovery'!$CP$3:$FU$3,0))</f>
        <v>&lt; LOQ</v>
      </c>
      <c r="Q31" s="188" t="str">
        <f>INDEX('Results w relative recovery'!$CP$2:$FU$57,MATCH($A31,'Results w relative recovery'!$A$2:$A$57,0),MATCH(Q$5,'Results w relative recovery'!$CP$3:$FU$3,0))</f>
        <v>&lt; LOQ</v>
      </c>
      <c r="R31" s="188" t="str">
        <f>INDEX('Results w relative recovery'!$CP$2:$FU$57,MATCH($A31,'Results w relative recovery'!$A$2:$A$57,0),MATCH(R$5,'Results w relative recovery'!$CP$3:$FU$3,0))</f>
        <v>&lt; LOQ</v>
      </c>
      <c r="S31" s="188" t="str">
        <f>INDEX('Results w relative recovery'!$CP$2:$FU$57,MATCH($A31,'Results w relative recovery'!$A$2:$A$57,0),MATCH(S$5,'Results w relative recovery'!$CP$3:$FU$3,0))</f>
        <v>&lt; LOQ</v>
      </c>
      <c r="T31" s="188" t="str">
        <f>INDEX('Results w relative recovery'!$CP$2:$FU$57,MATCH($A31,'Results w relative recovery'!$A$2:$A$57,0),MATCH(T$5,'Results w relative recovery'!$CP$3:$FU$3,0))</f>
        <v>&lt; LOQ</v>
      </c>
      <c r="U31" s="188" t="str">
        <f>INDEX('Results w relative recovery'!$CP$2:$FU$57,MATCH($A31,'Results w relative recovery'!$A$2:$A$57,0),MATCH(U$5,'Results w relative recovery'!$CP$3:$FU$3,0))</f>
        <v>&lt; LOQ</v>
      </c>
      <c r="V31" s="188" t="str">
        <f>INDEX('Results w relative recovery'!$CP$2:$FU$57,MATCH($A31,'Results w relative recovery'!$A$2:$A$57,0),MATCH(V$5,'Results w relative recovery'!$CP$3:$FU$3,0))</f>
        <v>&lt; LOQ</v>
      </c>
      <c r="W31" s="188" t="str">
        <f>INDEX('Results w relative recovery'!$CP$2:$FU$57,MATCH($A31,'Results w relative recovery'!$A$2:$A$57,0),MATCH(W$5,'Results w relative recovery'!$CP$3:$FU$3,0))</f>
        <v>&lt; LOQ</v>
      </c>
      <c r="X31" s="188" t="str">
        <f>INDEX('Results w relative recovery'!$CP$2:$FU$57,MATCH($A31,'Results w relative recovery'!$A$2:$A$57,0),MATCH(X$5,'Results w relative recovery'!$CP$3:$FU$3,0))</f>
        <v>&lt; LOQ</v>
      </c>
      <c r="Y31" s="188" t="str">
        <f>INDEX('Results w relative recovery'!$CP$2:$FU$57,MATCH($A31,'Results w relative recovery'!$A$2:$A$57,0),MATCH(Y$5,'Results w relative recovery'!$CP$3:$FU$3,0))</f>
        <v>&lt; LOQ</v>
      </c>
      <c r="Z31" s="188" t="str">
        <f>INDEX('Results w relative recovery'!$CP$2:$FU$57,MATCH($A31,'Results w relative recovery'!$A$2:$A$57,0),MATCH(Z$5,'Results w relative recovery'!$CP$3:$FU$3,0))</f>
        <v>&lt; LOQ</v>
      </c>
      <c r="AA31" s="188" t="str">
        <f>INDEX('Results w relative recovery'!$CP$2:$FU$57,MATCH($A31,'Results w relative recovery'!$A$2:$A$57,0),MATCH(AA$5,'Results w relative recovery'!$CP$3:$FU$3,0))</f>
        <v>&lt; LOQ</v>
      </c>
      <c r="AB31" s="188" t="str">
        <f>INDEX('Results w relative recovery'!$CP$2:$FU$57,MATCH($A31,'Results w relative recovery'!$A$2:$A$57,0),MATCH(AB$5,'Results w relative recovery'!$CP$3:$FU$3,0))</f>
        <v>&lt; LOQ</v>
      </c>
      <c r="AC31" s="188" t="str">
        <f>INDEX('Results w relative recovery'!$CP$2:$FU$57,MATCH($A31,'Results w relative recovery'!$A$2:$A$57,0),MATCH(AC$5,'Results w relative recovery'!$CP$3:$FU$3,0))</f>
        <v>&lt; LOQ</v>
      </c>
      <c r="AD31" s="188" t="str">
        <f>INDEX('Results w relative recovery'!$CP$2:$FU$57,MATCH($A31,'Results w relative recovery'!$A$2:$A$57,0),MATCH(AD$5,'Results w relative recovery'!$CP$3:$FU$3,0))</f>
        <v>&lt; LOQ</v>
      </c>
      <c r="AE31" s="188" t="str">
        <f>INDEX('Results w relative recovery'!$CP$2:$FU$57,MATCH($A31,'Results w relative recovery'!$A$2:$A$57,0),MATCH(AE$5,'Results w relative recovery'!$CP$3:$FU$3,0))</f>
        <v>&lt; LOQ</v>
      </c>
    </row>
    <row r="32" spans="1:31" x14ac:dyDescent="0.25">
      <c r="A32" s="96" t="s">
        <v>207</v>
      </c>
      <c r="C32" s="63" t="str">
        <f>LOOKUP(A32,Auswertung_Sequence!$A$6:$A$59,Auswertung_Sequence!$E$6:$E$59)</f>
        <v>Yes</v>
      </c>
      <c r="E32" s="105">
        <f>LOOKUP(A32,'Results w relative recovery'!$A$4:$A$57,'Results w relative recovery'!$F$4:$F$57)</f>
        <v>18.174090872022632</v>
      </c>
      <c r="G32" s="107">
        <f>LOOKUP(A32,'Results w relative recovery'!$A$4:$A$57,'Results w relative recovery'!$G$4:$G$57)</f>
        <v>96.725826250000011</v>
      </c>
      <c r="H32" s="6"/>
      <c r="I32" s="6"/>
      <c r="J32" s="6"/>
      <c r="K32" s="6"/>
      <c r="L32" s="106" t="str">
        <f>INDEX('Results w relative recovery'!$CP$2:$FU$57,MATCH($A32,'Results w relative recovery'!$A$2:$A$57,0),MATCH(L$5,'Results w relative recovery'!$CP$3:$FU$3,0))</f>
        <v>&lt; LOQ</v>
      </c>
      <c r="M32" s="106" t="str">
        <f>INDEX('Results w relative recovery'!$CP$2:$FU$57,MATCH($A32,'Results w relative recovery'!$A$2:$A$57,0),MATCH(M$5,'Results w relative recovery'!$CP$3:$FU$3,0))</f>
        <v>&lt; LOQ</v>
      </c>
      <c r="N32" s="106" t="str">
        <f>INDEX('Results w relative recovery'!$CP$2:$FU$57,MATCH($A32,'Results w relative recovery'!$A$2:$A$57,0),MATCH(N$5,'Results w relative recovery'!$CP$3:$FU$3,0))</f>
        <v>&lt; LOQ</v>
      </c>
      <c r="O32" s="106" t="str">
        <f>INDEX('Results w relative recovery'!$CP$2:$FU$57,MATCH($A32,'Results w relative recovery'!$A$2:$A$57,0),MATCH(O$5,'Results w relative recovery'!$CP$3:$FU$3,0))</f>
        <v>&lt; LOQ</v>
      </c>
      <c r="P32" s="106" t="str">
        <f>INDEX('Results w relative recovery'!$CP$2:$FU$57,MATCH($A32,'Results w relative recovery'!$A$2:$A$57,0),MATCH(P$5,'Results w relative recovery'!$CP$3:$FU$3,0))</f>
        <v>&lt; LOQ</v>
      </c>
      <c r="Q32" s="106" t="str">
        <f>INDEX('Results w relative recovery'!$CP$2:$FU$57,MATCH($A32,'Results w relative recovery'!$A$2:$A$57,0),MATCH(Q$5,'Results w relative recovery'!$CP$3:$FU$3,0))</f>
        <v>&lt; LOQ</v>
      </c>
      <c r="R32" s="106" t="str">
        <f>INDEX('Results w relative recovery'!$CP$2:$FU$57,MATCH($A32,'Results w relative recovery'!$A$2:$A$57,0),MATCH(R$5,'Results w relative recovery'!$CP$3:$FU$3,0))</f>
        <v>&lt; LOQ</v>
      </c>
      <c r="S32" s="106" t="str">
        <f>INDEX('Results w relative recovery'!$CP$2:$FU$57,MATCH($A32,'Results w relative recovery'!$A$2:$A$57,0),MATCH(S$5,'Results w relative recovery'!$CP$3:$FU$3,0))</f>
        <v>&lt; LOQ</v>
      </c>
      <c r="T32" s="106" t="str">
        <f>INDEX('Results w relative recovery'!$CP$2:$FU$57,MATCH($A32,'Results w relative recovery'!$A$2:$A$57,0),MATCH(T$5,'Results w relative recovery'!$CP$3:$FU$3,0))</f>
        <v>&lt; LOQ</v>
      </c>
      <c r="U32" s="106" t="str">
        <f>INDEX('Results w relative recovery'!$CP$2:$FU$57,MATCH($A32,'Results w relative recovery'!$A$2:$A$57,0),MATCH(U$5,'Results w relative recovery'!$CP$3:$FU$3,0))</f>
        <v>&lt; LOQ</v>
      </c>
      <c r="V32" s="106" t="str">
        <f>INDEX('Results w relative recovery'!$CP$2:$FU$57,MATCH($A32,'Results w relative recovery'!$A$2:$A$57,0),MATCH(V$5,'Results w relative recovery'!$CP$3:$FU$3,0))</f>
        <v>&lt; LOQ</v>
      </c>
      <c r="W32" s="106" t="str">
        <f>INDEX('Results w relative recovery'!$CP$2:$FU$57,MATCH($A32,'Results w relative recovery'!$A$2:$A$57,0),MATCH(W$5,'Results w relative recovery'!$CP$3:$FU$3,0))</f>
        <v>&lt; LOQ</v>
      </c>
      <c r="X32" s="106" t="str">
        <f>INDEX('Results w relative recovery'!$CP$2:$FU$57,MATCH($A32,'Results w relative recovery'!$A$2:$A$57,0),MATCH(X$5,'Results w relative recovery'!$CP$3:$FU$3,0))</f>
        <v>&lt; LOQ</v>
      </c>
      <c r="Y32" s="106" t="str">
        <f>INDEX('Results w relative recovery'!$CP$2:$FU$57,MATCH($A32,'Results w relative recovery'!$A$2:$A$57,0),MATCH(Y$5,'Results w relative recovery'!$CP$3:$FU$3,0))</f>
        <v>&lt; LOQ</v>
      </c>
      <c r="Z32" s="106" t="str">
        <f>INDEX('Results w relative recovery'!$CP$2:$FU$57,MATCH($A32,'Results w relative recovery'!$A$2:$A$57,0),MATCH(Z$5,'Results w relative recovery'!$CP$3:$FU$3,0))</f>
        <v>&lt; LOQ</v>
      </c>
      <c r="AA32" s="106" t="str">
        <f>INDEX('Results w relative recovery'!$CP$2:$FU$57,MATCH($A32,'Results w relative recovery'!$A$2:$A$57,0),MATCH(AA$5,'Results w relative recovery'!$CP$3:$FU$3,0))</f>
        <v>&lt; LOQ</v>
      </c>
      <c r="AB32" s="106" t="str">
        <f>INDEX('Results w relative recovery'!$CP$2:$FU$57,MATCH($A32,'Results w relative recovery'!$A$2:$A$57,0),MATCH(AB$5,'Results w relative recovery'!$CP$3:$FU$3,0))</f>
        <v>&lt; LOQ</v>
      </c>
      <c r="AC32" s="106" t="str">
        <f>INDEX('Results w relative recovery'!$CP$2:$FU$57,MATCH($A32,'Results w relative recovery'!$A$2:$A$57,0),MATCH(AC$5,'Results w relative recovery'!$CP$3:$FU$3,0))</f>
        <v>&lt; LOQ</v>
      </c>
      <c r="AD32" s="106" t="str">
        <f>INDEX('Results w relative recovery'!$CP$2:$FU$57,MATCH($A32,'Results w relative recovery'!$A$2:$A$57,0),MATCH(AD$5,'Results w relative recovery'!$CP$3:$FU$3,0))</f>
        <v>&lt; LOQ</v>
      </c>
      <c r="AE32" s="106" t="str">
        <f>INDEX('Results w relative recovery'!$CP$2:$FU$57,MATCH($A32,'Results w relative recovery'!$A$2:$A$57,0),MATCH(AE$5,'Results w relative recovery'!$CP$3:$FU$3,0))</f>
        <v>&lt; LOQ</v>
      </c>
    </row>
    <row r="33" spans="1:31" x14ac:dyDescent="0.25">
      <c r="A33" s="148" t="s">
        <v>50</v>
      </c>
      <c r="B33" s="189"/>
      <c r="C33" s="183" t="str">
        <f>LOOKUP(A33,Auswertung_Sequence!$A$6:$A$59,Auswertung_Sequence!$E$6:$E$59)</f>
        <v>Yes</v>
      </c>
      <c r="D33" s="189"/>
      <c r="E33" s="184">
        <f>LOOKUP(A33,'Results w relative recovery'!$A$4:$A$57,'Results w relative recovery'!$F$4:$F$57)</f>
        <v>2441.3887772867283</v>
      </c>
      <c r="F33" s="189"/>
      <c r="G33" s="186" t="s">
        <v>119</v>
      </c>
      <c r="H33" s="182"/>
      <c r="I33" s="182"/>
      <c r="J33" s="182"/>
      <c r="K33" s="182"/>
      <c r="L33" s="188" t="str">
        <f>INDEX('Results w relative recovery'!$CP$2:$FU$57,MATCH($A33,'Results w relative recovery'!$A$2:$A$57,0),MATCH(L$5,'Results w relative recovery'!$CP$3:$FU$3,0))</f>
        <v>&lt; LOQ</v>
      </c>
      <c r="M33" s="188" t="str">
        <f>INDEX('Results w relative recovery'!$CP$2:$FU$57,MATCH($A33,'Results w relative recovery'!$A$2:$A$57,0),MATCH(M$5,'Results w relative recovery'!$CP$3:$FU$3,0))</f>
        <v>&lt; LOQ</v>
      </c>
      <c r="N33" s="188" t="str">
        <f>INDEX('Results w relative recovery'!$CP$2:$FU$57,MATCH($A33,'Results w relative recovery'!$A$2:$A$57,0),MATCH(N$5,'Results w relative recovery'!$CP$3:$FU$3,0))</f>
        <v>&lt; LOQ</v>
      </c>
      <c r="O33" s="188" t="str">
        <f>INDEX('Results w relative recovery'!$CP$2:$FU$57,MATCH($A33,'Results w relative recovery'!$A$2:$A$57,0),MATCH(O$5,'Results w relative recovery'!$CP$3:$FU$3,0))</f>
        <v>&lt; LOQ</v>
      </c>
      <c r="P33" s="188" t="str">
        <f>INDEX('Results w relative recovery'!$CP$2:$FU$57,MATCH($A33,'Results w relative recovery'!$A$2:$A$57,0),MATCH(P$5,'Results w relative recovery'!$CP$3:$FU$3,0))</f>
        <v>&lt; LOQ</v>
      </c>
      <c r="Q33" s="188" t="str">
        <f>INDEX('Results w relative recovery'!$CP$2:$FU$57,MATCH($A33,'Results w relative recovery'!$A$2:$A$57,0),MATCH(Q$5,'Results w relative recovery'!$CP$3:$FU$3,0))</f>
        <v>&lt; LOQ</v>
      </c>
      <c r="R33" s="188" t="str">
        <f>INDEX('Results w relative recovery'!$CP$2:$FU$57,MATCH($A33,'Results w relative recovery'!$A$2:$A$57,0),MATCH(R$5,'Results w relative recovery'!$CP$3:$FU$3,0))</f>
        <v>&lt; LOQ</v>
      </c>
      <c r="S33" s="188" t="str">
        <f>INDEX('Results w relative recovery'!$CP$2:$FU$57,MATCH($A33,'Results w relative recovery'!$A$2:$A$57,0),MATCH(S$5,'Results w relative recovery'!$CP$3:$FU$3,0))</f>
        <v>&lt; LOQ</v>
      </c>
      <c r="T33" s="188" t="str">
        <f>INDEX('Results w relative recovery'!$CP$2:$FU$57,MATCH($A33,'Results w relative recovery'!$A$2:$A$57,0),MATCH(T$5,'Results w relative recovery'!$CP$3:$FU$3,0))</f>
        <v>&lt; LOQ</v>
      </c>
      <c r="U33" s="188" t="str">
        <f>INDEX('Results w relative recovery'!$CP$2:$FU$57,MATCH($A33,'Results w relative recovery'!$A$2:$A$57,0),MATCH(U$5,'Results w relative recovery'!$CP$3:$FU$3,0))</f>
        <v>&lt; LOQ</v>
      </c>
      <c r="V33" s="188" t="str">
        <f>INDEX('Results w relative recovery'!$CP$2:$FU$57,MATCH($A33,'Results w relative recovery'!$A$2:$A$57,0),MATCH(V$5,'Results w relative recovery'!$CP$3:$FU$3,0))</f>
        <v>&lt; LOQ</v>
      </c>
      <c r="W33" s="188" t="str">
        <f>INDEX('Results w relative recovery'!$CP$2:$FU$57,MATCH($A33,'Results w relative recovery'!$A$2:$A$57,0),MATCH(W$5,'Results w relative recovery'!$CP$3:$FU$3,0))</f>
        <v>&lt; LOQ</v>
      </c>
      <c r="X33" s="188" t="str">
        <f>INDEX('Results w relative recovery'!$CP$2:$FU$57,MATCH($A33,'Results w relative recovery'!$A$2:$A$57,0),MATCH(X$5,'Results w relative recovery'!$CP$3:$FU$3,0))</f>
        <v>&lt; LOQ</v>
      </c>
      <c r="Y33" s="188" t="str">
        <f>INDEX('Results w relative recovery'!$CP$2:$FU$57,MATCH($A33,'Results w relative recovery'!$A$2:$A$57,0),MATCH(Y$5,'Results w relative recovery'!$CP$3:$FU$3,0))</f>
        <v>&lt; LOQ</v>
      </c>
      <c r="Z33" s="188" t="str">
        <f>INDEX('Results w relative recovery'!$CP$2:$FU$57,MATCH($A33,'Results w relative recovery'!$A$2:$A$57,0),MATCH(Z$5,'Results w relative recovery'!$CP$3:$FU$3,0))</f>
        <v>&lt; LOQ</v>
      </c>
      <c r="AA33" s="188" t="str">
        <f>INDEX('Results w relative recovery'!$CP$2:$FU$57,MATCH($A33,'Results w relative recovery'!$A$2:$A$57,0),MATCH(AA$5,'Results w relative recovery'!$CP$3:$FU$3,0))</f>
        <v>&lt; LOQ</v>
      </c>
      <c r="AB33" s="188" t="str">
        <f>INDEX('Results w relative recovery'!$CP$2:$FU$57,MATCH($A33,'Results w relative recovery'!$A$2:$A$57,0),MATCH(AB$5,'Results w relative recovery'!$CP$3:$FU$3,0))</f>
        <v>&lt; LOQ</v>
      </c>
      <c r="AC33" s="188" t="str">
        <f>INDEX('Results w relative recovery'!$CP$2:$FU$57,MATCH($A33,'Results w relative recovery'!$A$2:$A$57,0),MATCH(AC$5,'Results w relative recovery'!$CP$3:$FU$3,0))</f>
        <v>&lt; LOQ</v>
      </c>
      <c r="AD33" s="188" t="str">
        <f>INDEX('Results w relative recovery'!$CP$2:$FU$57,MATCH($A33,'Results w relative recovery'!$A$2:$A$57,0),MATCH(AD$5,'Results w relative recovery'!$CP$3:$FU$3,0))</f>
        <v>&lt; LOQ</v>
      </c>
      <c r="AE33" s="188" t="str">
        <f>INDEX('Results w relative recovery'!$CP$2:$FU$57,MATCH($A33,'Results w relative recovery'!$A$2:$A$57,0),MATCH(AE$5,'Results w relative recovery'!$CP$3:$FU$3,0))</f>
        <v>&lt; LOQ</v>
      </c>
    </row>
    <row r="34" spans="1:31" x14ac:dyDescent="0.25">
      <c r="A34" s="96" t="s">
        <v>152</v>
      </c>
      <c r="C34" s="63" t="str">
        <f>LOOKUP(A34,Auswertung_Sequence!$A$6:$A$59,Auswertung_Sequence!$E$6:$E$59)</f>
        <v>Yes</v>
      </c>
      <c r="E34" s="105">
        <f>LOOKUP(A34,'Results w relative recovery'!$A$4:$A$57,'Results w relative recovery'!$F$4:$F$57)</f>
        <v>94.64740282077743</v>
      </c>
      <c r="G34" s="107">
        <f>LOOKUP(A34,'Results w relative recovery'!$A$4:$A$57,'Results w relative recovery'!$G$4:$G$57)</f>
        <v>109.02240833333333</v>
      </c>
      <c r="H34" s="6"/>
      <c r="I34" s="6"/>
      <c r="J34" s="6"/>
      <c r="K34" s="6"/>
      <c r="L34" s="106">
        <f>INDEX('Results w relative recovery'!$CP$2:$FU$57,MATCH($A34,'Results w relative recovery'!$A$2:$A$57,0),MATCH(L$5,'Results w relative recovery'!$CP$3:$FU$3,0))</f>
        <v>298.14069999999998</v>
      </c>
      <c r="M34" s="106" t="str">
        <f>INDEX('Results w relative recovery'!$CP$2:$FU$57,MATCH($A34,'Results w relative recovery'!$A$2:$A$57,0),MATCH(M$5,'Results w relative recovery'!$CP$3:$FU$3,0))</f>
        <v>&lt; LOQ</v>
      </c>
      <c r="N34" s="106" t="str">
        <f>INDEX('Results w relative recovery'!$CP$2:$FU$57,MATCH($A34,'Results w relative recovery'!$A$2:$A$57,0),MATCH(N$5,'Results w relative recovery'!$CP$3:$FU$3,0))</f>
        <v>&lt; LOQ</v>
      </c>
      <c r="O34" s="106" t="str">
        <f>INDEX('Results w relative recovery'!$CP$2:$FU$57,MATCH($A34,'Results w relative recovery'!$A$2:$A$57,0),MATCH(O$5,'Results w relative recovery'!$CP$3:$FU$3,0))</f>
        <v>&lt; LOQ</v>
      </c>
      <c r="P34" s="106" t="str">
        <f>INDEX('Results w relative recovery'!$CP$2:$FU$57,MATCH($A34,'Results w relative recovery'!$A$2:$A$57,0),MATCH(P$5,'Results w relative recovery'!$CP$3:$FU$3,0))</f>
        <v>&lt; LOQ</v>
      </c>
      <c r="Q34" s="106" t="str">
        <f>INDEX('Results w relative recovery'!$CP$2:$FU$57,MATCH($A34,'Results w relative recovery'!$A$2:$A$57,0),MATCH(Q$5,'Results w relative recovery'!$CP$3:$FU$3,0))</f>
        <v>&lt; LOQ</v>
      </c>
      <c r="R34" s="106" t="str">
        <f>INDEX('Results w relative recovery'!$CP$2:$FU$57,MATCH($A34,'Results w relative recovery'!$A$2:$A$57,0),MATCH(R$5,'Results w relative recovery'!$CP$3:$FU$3,0))</f>
        <v>&lt; LOQ</v>
      </c>
      <c r="S34" s="106">
        <f>INDEX('Results w relative recovery'!$CP$2:$FU$57,MATCH($A34,'Results w relative recovery'!$A$2:$A$57,0),MATCH(S$5,'Results w relative recovery'!$CP$3:$FU$3,0))</f>
        <v>97.133600000000001</v>
      </c>
      <c r="T34" s="106">
        <f>INDEX('Results w relative recovery'!$CP$2:$FU$57,MATCH($A34,'Results w relative recovery'!$A$2:$A$57,0),MATCH(T$5,'Results w relative recovery'!$CP$3:$FU$3,0))</f>
        <v>128.64570000000001</v>
      </c>
      <c r="U34" s="106">
        <f>INDEX('Results w relative recovery'!$CP$2:$FU$57,MATCH($A34,'Results w relative recovery'!$A$2:$A$57,0),MATCH(U$5,'Results w relative recovery'!$CP$3:$FU$3,0))</f>
        <v>100.2265</v>
      </c>
      <c r="V34" s="106">
        <f>INDEX('Results w relative recovery'!$CP$2:$FU$57,MATCH($A34,'Results w relative recovery'!$A$2:$A$57,0),MATCH(V$5,'Results w relative recovery'!$CP$3:$FU$3,0))</f>
        <v>102.73860000000001</v>
      </c>
      <c r="W34" s="106">
        <f>INDEX('Results w relative recovery'!$CP$2:$FU$57,MATCH($A34,'Results w relative recovery'!$A$2:$A$57,0),MATCH(W$5,'Results w relative recovery'!$CP$3:$FU$3,0))</f>
        <v>109.32899999999999</v>
      </c>
      <c r="X34" s="106">
        <f>INDEX('Results w relative recovery'!$CP$2:$FU$57,MATCH($A34,'Results w relative recovery'!$A$2:$A$57,0),MATCH(X$5,'Results w relative recovery'!$CP$3:$FU$3,0))</f>
        <v>261.1628</v>
      </c>
      <c r="Y34" s="106">
        <f>INDEX('Results w relative recovery'!$CP$2:$FU$57,MATCH($A34,'Results w relative recovery'!$A$2:$A$57,0),MATCH(Y$5,'Results w relative recovery'!$CP$3:$FU$3,0))</f>
        <v>357.233</v>
      </c>
      <c r="Z34" s="106">
        <f>INDEX('Results w relative recovery'!$CP$2:$FU$57,MATCH($A34,'Results w relative recovery'!$A$2:$A$57,0),MATCH(Z$5,'Results w relative recovery'!$CP$3:$FU$3,0))</f>
        <v>146.78</v>
      </c>
      <c r="AA34" s="106">
        <f>INDEX('Results w relative recovery'!$CP$2:$FU$57,MATCH($A34,'Results w relative recovery'!$A$2:$A$57,0),MATCH(AA$5,'Results w relative recovery'!$CP$3:$FU$3,0))</f>
        <v>259.97329999999999</v>
      </c>
      <c r="AB34" s="106" t="str">
        <f>INDEX('Results w relative recovery'!$CP$2:$FU$57,MATCH($A34,'Results w relative recovery'!$A$2:$A$57,0),MATCH(AB$5,'Results w relative recovery'!$CP$3:$FU$3,0))</f>
        <v>&lt; LOQ</v>
      </c>
      <c r="AC34" s="106">
        <f>INDEX('Results w relative recovery'!$CP$2:$FU$57,MATCH($A34,'Results w relative recovery'!$A$2:$A$57,0),MATCH(AC$5,'Results w relative recovery'!$CP$3:$FU$3,0))</f>
        <v>317.45260000000002</v>
      </c>
      <c r="AD34" s="106">
        <f>INDEX('Results w relative recovery'!$CP$2:$FU$57,MATCH($A34,'Results w relative recovery'!$A$2:$A$57,0),MATCH(AD$5,'Results w relative recovery'!$CP$3:$FU$3,0))</f>
        <v>237.54580000000001</v>
      </c>
      <c r="AE34" s="106">
        <f>INDEX('Results w relative recovery'!$CP$2:$FU$57,MATCH($A34,'Results w relative recovery'!$A$2:$A$57,0),MATCH(AE$5,'Results w relative recovery'!$CP$3:$FU$3,0))</f>
        <v>389.87630000000001</v>
      </c>
    </row>
    <row r="35" spans="1:31" x14ac:dyDescent="0.25">
      <c r="A35" s="96" t="s">
        <v>195</v>
      </c>
      <c r="C35" s="63" t="str">
        <f>LOOKUP(A35,Auswertung_Sequence!$A$6:$A$59,Auswertung_Sequence!$E$6:$E$59)</f>
        <v>Yes</v>
      </c>
      <c r="E35" s="105">
        <f>LOOKUP(A35,'Results w relative recovery'!$A$4:$A$57,'Results w relative recovery'!$F$4:$F$57)</f>
        <v>7.4248368330917405</v>
      </c>
      <c r="G35" s="107">
        <f>LOOKUP(A35,'Results w relative recovery'!$A$4:$A$57,'Results w relative recovery'!$G$4:$G$57)</f>
        <v>104.46751</v>
      </c>
      <c r="H35" s="6"/>
      <c r="I35" s="6"/>
      <c r="J35" s="6"/>
      <c r="K35" s="6"/>
      <c r="L35" s="106">
        <f>INDEX('Results w relative recovery'!$CP$2:$FU$57,MATCH($A35,'Results w relative recovery'!$A$2:$A$57,0),MATCH(L$5,'Results w relative recovery'!$CP$3:$FU$3,0))</f>
        <v>33.866199999999999</v>
      </c>
      <c r="M35" s="106" t="str">
        <f>INDEX('Results w relative recovery'!$CP$2:$FU$57,MATCH($A35,'Results w relative recovery'!$A$2:$A$57,0),MATCH(M$5,'Results w relative recovery'!$CP$3:$FU$3,0))</f>
        <v>&lt; LOQ</v>
      </c>
      <c r="N35" s="106" t="str">
        <f>INDEX('Results w relative recovery'!$CP$2:$FU$57,MATCH($A35,'Results w relative recovery'!$A$2:$A$57,0),MATCH(N$5,'Results w relative recovery'!$CP$3:$FU$3,0))</f>
        <v>&lt; LOQ</v>
      </c>
      <c r="O35" s="106" t="str">
        <f>INDEX('Results w relative recovery'!$CP$2:$FU$57,MATCH($A35,'Results w relative recovery'!$A$2:$A$57,0),MATCH(O$5,'Results w relative recovery'!$CP$3:$FU$3,0))</f>
        <v>&lt; LOQ</v>
      </c>
      <c r="P35" s="106">
        <f>INDEX('Results w relative recovery'!$CP$2:$FU$57,MATCH($A35,'Results w relative recovery'!$A$2:$A$57,0),MATCH(P$5,'Results w relative recovery'!$CP$3:$FU$3,0))</f>
        <v>20.340399999999999</v>
      </c>
      <c r="Q35" s="106">
        <f>INDEX('Results w relative recovery'!$CP$2:$FU$57,MATCH($A35,'Results w relative recovery'!$A$2:$A$57,0),MATCH(Q$5,'Results w relative recovery'!$CP$3:$FU$3,0))</f>
        <v>13.8056</v>
      </c>
      <c r="R35" s="106" t="str">
        <f>INDEX('Results w relative recovery'!$CP$2:$FU$57,MATCH($A35,'Results w relative recovery'!$A$2:$A$57,0),MATCH(R$5,'Results w relative recovery'!$CP$3:$FU$3,0))</f>
        <v>&lt; LOQ</v>
      </c>
      <c r="S35" s="106">
        <f>INDEX('Results w relative recovery'!$CP$2:$FU$57,MATCH($A35,'Results w relative recovery'!$A$2:$A$57,0),MATCH(S$5,'Results w relative recovery'!$CP$3:$FU$3,0))</f>
        <v>14.101699999999999</v>
      </c>
      <c r="T35" s="106">
        <f>INDEX('Results w relative recovery'!$CP$2:$FU$57,MATCH($A35,'Results w relative recovery'!$A$2:$A$57,0),MATCH(T$5,'Results w relative recovery'!$CP$3:$FU$3,0))</f>
        <v>21.423100000000002</v>
      </c>
      <c r="U35" s="106">
        <f>INDEX('Results w relative recovery'!$CP$2:$FU$57,MATCH($A35,'Results w relative recovery'!$A$2:$A$57,0),MATCH(U$5,'Results w relative recovery'!$CP$3:$FU$3,0))</f>
        <v>18.927199999999999</v>
      </c>
      <c r="V35" s="106">
        <f>INDEX('Results w relative recovery'!$CP$2:$FU$57,MATCH($A35,'Results w relative recovery'!$A$2:$A$57,0),MATCH(V$5,'Results w relative recovery'!$CP$3:$FU$3,0))</f>
        <v>13.7791</v>
      </c>
      <c r="W35" s="106">
        <f>INDEX('Results w relative recovery'!$CP$2:$FU$57,MATCH($A35,'Results w relative recovery'!$A$2:$A$57,0),MATCH(W$5,'Results w relative recovery'!$CP$3:$FU$3,0))</f>
        <v>19.259799999999998</v>
      </c>
      <c r="X35" s="106">
        <f>INDEX('Results w relative recovery'!$CP$2:$FU$57,MATCH($A35,'Results w relative recovery'!$A$2:$A$57,0),MATCH(X$5,'Results w relative recovery'!$CP$3:$FU$3,0))</f>
        <v>25.856400000000001</v>
      </c>
      <c r="Y35" s="106">
        <f>INDEX('Results w relative recovery'!$CP$2:$FU$57,MATCH($A35,'Results w relative recovery'!$A$2:$A$57,0),MATCH(Y$5,'Results w relative recovery'!$CP$3:$FU$3,0))</f>
        <v>22.088000000000001</v>
      </c>
      <c r="Z35" s="106">
        <f>INDEX('Results w relative recovery'!$CP$2:$FU$57,MATCH($A35,'Results w relative recovery'!$A$2:$A$57,0),MATCH(Z$5,'Results w relative recovery'!$CP$3:$FU$3,0))</f>
        <v>22.558299999999999</v>
      </c>
      <c r="AA35" s="106">
        <f>INDEX('Results w relative recovery'!$CP$2:$FU$57,MATCH($A35,'Results w relative recovery'!$A$2:$A$57,0),MATCH(AA$5,'Results w relative recovery'!$CP$3:$FU$3,0))</f>
        <v>15.6991</v>
      </c>
      <c r="AB35" s="106" t="str">
        <f>INDEX('Results w relative recovery'!$CP$2:$FU$57,MATCH($A35,'Results w relative recovery'!$A$2:$A$57,0),MATCH(AB$5,'Results w relative recovery'!$CP$3:$FU$3,0))</f>
        <v>&lt; LOQ</v>
      </c>
      <c r="AC35" s="106">
        <f>INDEX('Results w relative recovery'!$CP$2:$FU$57,MATCH($A35,'Results w relative recovery'!$A$2:$A$57,0),MATCH(AC$5,'Results w relative recovery'!$CP$3:$FU$3,0))</f>
        <v>30.311499999999999</v>
      </c>
      <c r="AD35" s="106">
        <f>INDEX('Results w relative recovery'!$CP$2:$FU$57,MATCH($A35,'Results w relative recovery'!$A$2:$A$57,0),MATCH(AD$5,'Results w relative recovery'!$CP$3:$FU$3,0))</f>
        <v>128.34909999999999</v>
      </c>
      <c r="AE35" s="106">
        <f>INDEX('Results w relative recovery'!$CP$2:$FU$57,MATCH($A35,'Results w relative recovery'!$A$2:$A$57,0),MATCH(AE$5,'Results w relative recovery'!$CP$3:$FU$3,0))</f>
        <v>58.33</v>
      </c>
    </row>
    <row r="36" spans="1:31" x14ac:dyDescent="0.25">
      <c r="A36" s="148" t="s">
        <v>178</v>
      </c>
      <c r="B36" s="189"/>
      <c r="C36" s="183" t="str">
        <f>LOOKUP(A36,Auswertung_Sequence!$A$6:$A$59,Auswertung_Sequence!$E$6:$E$59)</f>
        <v>Yes</v>
      </c>
      <c r="D36" s="189"/>
      <c r="E36" s="184">
        <f>LOOKUP(A36,'Results w relative recovery'!$A$4:$A$57,'Results w relative recovery'!$F$4:$F$57)</f>
        <v>24.987116797938686</v>
      </c>
      <c r="F36" s="189"/>
      <c r="G36" s="186">
        <f>LOOKUP(A36,'Results w relative recovery'!$A$4:$A$57,'Results w relative recovery'!$G$4:$G$57)</f>
        <v>98.642138333333335</v>
      </c>
      <c r="H36" s="182"/>
      <c r="I36" s="182"/>
      <c r="J36" s="182"/>
      <c r="K36" s="182"/>
      <c r="L36" s="188">
        <f>INDEX('Results w relative recovery'!$CP$2:$FU$57,MATCH($A36,'Results w relative recovery'!$A$2:$A$57,0),MATCH(L$5,'Results w relative recovery'!$CP$3:$FU$3,0))</f>
        <v>539.26289999999995</v>
      </c>
      <c r="M36" s="188">
        <f>INDEX('Results w relative recovery'!$CP$2:$FU$57,MATCH($A36,'Results w relative recovery'!$A$2:$A$57,0),MATCH(M$5,'Results w relative recovery'!$CP$3:$FU$3,0))</f>
        <v>117.702</v>
      </c>
      <c r="N36" s="188">
        <f>INDEX('Results w relative recovery'!$CP$2:$FU$57,MATCH($A36,'Results w relative recovery'!$A$2:$A$57,0),MATCH(N$5,'Results w relative recovery'!$CP$3:$FU$3,0))</f>
        <v>156.65350000000001</v>
      </c>
      <c r="O36" s="188">
        <f>INDEX('Results w relative recovery'!$CP$2:$FU$57,MATCH($A36,'Results w relative recovery'!$A$2:$A$57,0),MATCH(O$5,'Results w relative recovery'!$CP$3:$FU$3,0))</f>
        <v>137.506</v>
      </c>
      <c r="P36" s="188">
        <f>INDEX('Results w relative recovery'!$CP$2:$FU$57,MATCH($A36,'Results w relative recovery'!$A$2:$A$57,0),MATCH(P$5,'Results w relative recovery'!$CP$3:$FU$3,0))</f>
        <v>313.12369999999999</v>
      </c>
      <c r="Q36" s="188">
        <f>INDEX('Results w relative recovery'!$CP$2:$FU$57,MATCH($A36,'Results w relative recovery'!$A$2:$A$57,0),MATCH(Q$5,'Results w relative recovery'!$CP$3:$FU$3,0))</f>
        <v>382.22710000000001</v>
      </c>
      <c r="R36" s="188">
        <f>INDEX('Results w relative recovery'!$CP$2:$FU$57,MATCH($A36,'Results w relative recovery'!$A$2:$A$57,0),MATCH(R$5,'Results w relative recovery'!$CP$3:$FU$3,0))</f>
        <v>135.37370000000001</v>
      </c>
      <c r="S36" s="188">
        <f>INDEX('Results w relative recovery'!$CP$2:$FU$57,MATCH($A36,'Results w relative recovery'!$A$2:$A$57,0),MATCH(S$5,'Results w relative recovery'!$CP$3:$FU$3,0))</f>
        <v>283.76409999999998</v>
      </c>
      <c r="T36" s="188">
        <f>INDEX('Results w relative recovery'!$CP$2:$FU$57,MATCH($A36,'Results w relative recovery'!$A$2:$A$57,0),MATCH(T$5,'Results w relative recovery'!$CP$3:$FU$3,0))</f>
        <v>321.95830000000001</v>
      </c>
      <c r="U36" s="188">
        <f>INDEX('Results w relative recovery'!$CP$2:$FU$57,MATCH($A36,'Results w relative recovery'!$A$2:$A$57,0),MATCH(U$5,'Results w relative recovery'!$CP$3:$FU$3,0))</f>
        <v>321.23410000000001</v>
      </c>
      <c r="V36" s="188">
        <f>INDEX('Results w relative recovery'!$CP$2:$FU$57,MATCH($A36,'Results w relative recovery'!$A$2:$A$57,0),MATCH(V$5,'Results w relative recovery'!$CP$3:$FU$3,0))</f>
        <v>277.78210000000001</v>
      </c>
      <c r="W36" s="188">
        <f>INDEX('Results w relative recovery'!$CP$2:$FU$57,MATCH($A36,'Results w relative recovery'!$A$2:$A$57,0),MATCH(W$5,'Results w relative recovery'!$CP$3:$FU$3,0))</f>
        <v>281.11810000000003</v>
      </c>
      <c r="X36" s="188">
        <f>INDEX('Results w relative recovery'!$CP$2:$FU$57,MATCH($A36,'Results w relative recovery'!$A$2:$A$57,0),MATCH(X$5,'Results w relative recovery'!$CP$3:$FU$3,0))</f>
        <v>518.83590000000004</v>
      </c>
      <c r="Y36" s="188">
        <f>INDEX('Results w relative recovery'!$CP$2:$FU$57,MATCH($A36,'Results w relative recovery'!$A$2:$A$57,0),MATCH(Y$5,'Results w relative recovery'!$CP$3:$FU$3,0))</f>
        <v>368.2355</v>
      </c>
      <c r="Z36" s="188">
        <f>INDEX('Results w relative recovery'!$CP$2:$FU$57,MATCH($A36,'Results w relative recovery'!$A$2:$A$57,0),MATCH(Z$5,'Results w relative recovery'!$CP$3:$FU$3,0))</f>
        <v>417.3913</v>
      </c>
      <c r="AA36" s="188">
        <f>INDEX('Results w relative recovery'!$CP$2:$FU$57,MATCH($A36,'Results w relative recovery'!$A$2:$A$57,0),MATCH(AA$5,'Results w relative recovery'!$CP$3:$FU$3,0))</f>
        <v>401.53879999999998</v>
      </c>
      <c r="AB36" s="188">
        <f>INDEX('Results w relative recovery'!$CP$2:$FU$57,MATCH($A36,'Results w relative recovery'!$A$2:$A$57,0),MATCH(AB$5,'Results w relative recovery'!$CP$3:$FU$3,0))</f>
        <v>199.19450000000001</v>
      </c>
      <c r="AC36" s="188">
        <f>INDEX('Results w relative recovery'!$CP$2:$FU$57,MATCH($A36,'Results w relative recovery'!$A$2:$A$57,0),MATCH(AC$5,'Results w relative recovery'!$CP$3:$FU$3,0))</f>
        <v>466.59879999999998</v>
      </c>
      <c r="AD36" s="188">
        <f>INDEX('Results w relative recovery'!$CP$2:$FU$57,MATCH($A36,'Results w relative recovery'!$A$2:$A$57,0),MATCH(AD$5,'Results w relative recovery'!$CP$3:$FU$3,0))</f>
        <v>391.83019999999999</v>
      </c>
      <c r="AE36" s="188">
        <f>INDEX('Results w relative recovery'!$CP$2:$FU$57,MATCH($A36,'Results w relative recovery'!$A$2:$A$57,0),MATCH(AE$5,'Results w relative recovery'!$CP$3:$FU$3,0))</f>
        <v>506.66149999999999</v>
      </c>
    </row>
    <row r="37" spans="1:31" x14ac:dyDescent="0.25">
      <c r="A37" s="96" t="s">
        <v>156</v>
      </c>
      <c r="C37" s="63" t="str">
        <f>LOOKUP(A37,Auswertung_Sequence!$A$6:$A$59,Auswertung_Sequence!$E$6:$E$59)</f>
        <v>Yes</v>
      </c>
      <c r="E37" s="105">
        <f>LOOKUP(A37,'Results w relative recovery'!$A$4:$A$57,'Results w relative recovery'!$F$4:$F$57)</f>
        <v>29.685670489593143</v>
      </c>
      <c r="G37" s="107">
        <f>LOOKUP(A37,'Results w relative recovery'!$A$4:$A$57,'Results w relative recovery'!$G$4:$G$57)</f>
        <v>83.447948749999995</v>
      </c>
      <c r="H37" s="6"/>
      <c r="I37" s="6"/>
      <c r="J37" s="6"/>
      <c r="K37" s="6"/>
      <c r="L37" s="106" t="str">
        <f>INDEX('Results w relative recovery'!$CP$2:$FU$57,MATCH($A37,'Results w relative recovery'!$A$2:$A$57,0),MATCH(L$5,'Results w relative recovery'!$CP$3:$FU$3,0))</f>
        <v>&lt; LOQ</v>
      </c>
      <c r="M37" s="106" t="str">
        <f>INDEX('Results w relative recovery'!$CP$2:$FU$57,MATCH($A37,'Results w relative recovery'!$A$2:$A$57,0),MATCH(M$5,'Results w relative recovery'!$CP$3:$FU$3,0))</f>
        <v>&lt; LOQ</v>
      </c>
      <c r="N37" s="106" t="str">
        <f>INDEX('Results w relative recovery'!$CP$2:$FU$57,MATCH($A37,'Results w relative recovery'!$A$2:$A$57,0),MATCH(N$5,'Results w relative recovery'!$CP$3:$FU$3,0))</f>
        <v>&lt; LOQ</v>
      </c>
      <c r="O37" s="106" t="str">
        <f>INDEX('Results w relative recovery'!$CP$2:$FU$57,MATCH($A37,'Results w relative recovery'!$A$2:$A$57,0),MATCH(O$5,'Results w relative recovery'!$CP$3:$FU$3,0))</f>
        <v>&lt; LOQ</v>
      </c>
      <c r="P37" s="106" t="str">
        <f>INDEX('Results w relative recovery'!$CP$2:$FU$57,MATCH($A37,'Results w relative recovery'!$A$2:$A$57,0),MATCH(P$5,'Results w relative recovery'!$CP$3:$FU$3,0))</f>
        <v>&lt; LOQ</v>
      </c>
      <c r="Q37" s="106" t="str">
        <f>INDEX('Results w relative recovery'!$CP$2:$FU$57,MATCH($A37,'Results w relative recovery'!$A$2:$A$57,0),MATCH(Q$5,'Results w relative recovery'!$CP$3:$FU$3,0))</f>
        <v>&lt; LOQ</v>
      </c>
      <c r="R37" s="106" t="str">
        <f>INDEX('Results w relative recovery'!$CP$2:$FU$57,MATCH($A37,'Results w relative recovery'!$A$2:$A$57,0),MATCH(R$5,'Results w relative recovery'!$CP$3:$FU$3,0))</f>
        <v>&lt; LOQ</v>
      </c>
      <c r="S37" s="106" t="str">
        <f>INDEX('Results w relative recovery'!$CP$2:$FU$57,MATCH($A37,'Results w relative recovery'!$A$2:$A$57,0),MATCH(S$5,'Results w relative recovery'!$CP$3:$FU$3,0))</f>
        <v>&lt; LOQ</v>
      </c>
      <c r="T37" s="106" t="str">
        <f>INDEX('Results w relative recovery'!$CP$2:$FU$57,MATCH($A37,'Results w relative recovery'!$A$2:$A$57,0),MATCH(T$5,'Results w relative recovery'!$CP$3:$FU$3,0))</f>
        <v>&lt; LOQ</v>
      </c>
      <c r="U37" s="106" t="str">
        <f>INDEX('Results w relative recovery'!$CP$2:$FU$57,MATCH($A37,'Results w relative recovery'!$A$2:$A$57,0),MATCH(U$5,'Results w relative recovery'!$CP$3:$FU$3,0))</f>
        <v>&lt; LOQ</v>
      </c>
      <c r="V37" s="106" t="str">
        <f>INDEX('Results w relative recovery'!$CP$2:$FU$57,MATCH($A37,'Results w relative recovery'!$A$2:$A$57,0),MATCH(V$5,'Results w relative recovery'!$CP$3:$FU$3,0))</f>
        <v>&lt; LOQ</v>
      </c>
      <c r="W37" s="106" t="str">
        <f>INDEX('Results w relative recovery'!$CP$2:$FU$57,MATCH($A37,'Results w relative recovery'!$A$2:$A$57,0),MATCH(W$5,'Results w relative recovery'!$CP$3:$FU$3,0))</f>
        <v>&lt; LOQ</v>
      </c>
      <c r="X37" s="106" t="str">
        <f>INDEX('Results w relative recovery'!$CP$2:$FU$57,MATCH($A37,'Results w relative recovery'!$A$2:$A$57,0),MATCH(X$5,'Results w relative recovery'!$CP$3:$FU$3,0))</f>
        <v>&lt; LOQ</v>
      </c>
      <c r="Y37" s="106" t="str">
        <f>INDEX('Results w relative recovery'!$CP$2:$FU$57,MATCH($A37,'Results w relative recovery'!$A$2:$A$57,0),MATCH(Y$5,'Results w relative recovery'!$CP$3:$FU$3,0))</f>
        <v>&lt; LOQ</v>
      </c>
      <c r="Z37" s="106" t="str">
        <f>INDEX('Results w relative recovery'!$CP$2:$FU$57,MATCH($A37,'Results w relative recovery'!$A$2:$A$57,0),MATCH(Z$5,'Results w relative recovery'!$CP$3:$FU$3,0))</f>
        <v>&lt; LOQ</v>
      </c>
      <c r="AA37" s="106" t="str">
        <f>INDEX('Results w relative recovery'!$CP$2:$FU$57,MATCH($A37,'Results w relative recovery'!$A$2:$A$57,0),MATCH(AA$5,'Results w relative recovery'!$CP$3:$FU$3,0))</f>
        <v>&lt; LOQ</v>
      </c>
      <c r="AB37" s="106" t="str">
        <f>INDEX('Results w relative recovery'!$CP$2:$FU$57,MATCH($A37,'Results w relative recovery'!$A$2:$A$57,0),MATCH(AB$5,'Results w relative recovery'!$CP$3:$FU$3,0))</f>
        <v>&lt; LOQ</v>
      </c>
      <c r="AC37" s="106" t="str">
        <f>INDEX('Results w relative recovery'!$CP$2:$FU$57,MATCH($A37,'Results w relative recovery'!$A$2:$A$57,0),MATCH(AC$5,'Results w relative recovery'!$CP$3:$FU$3,0))</f>
        <v>&lt; LOQ</v>
      </c>
      <c r="AD37" s="106" t="str">
        <f>INDEX('Results w relative recovery'!$CP$2:$FU$57,MATCH($A37,'Results w relative recovery'!$A$2:$A$57,0),MATCH(AD$5,'Results w relative recovery'!$CP$3:$FU$3,0))</f>
        <v>&lt; LOQ</v>
      </c>
      <c r="AE37" s="106" t="str">
        <f>INDEX('Results w relative recovery'!$CP$2:$FU$57,MATCH($A37,'Results w relative recovery'!$A$2:$A$57,0),MATCH(AE$5,'Results w relative recovery'!$CP$3:$FU$3,0))</f>
        <v>&lt; LOQ</v>
      </c>
    </row>
    <row r="38" spans="1:31" x14ac:dyDescent="0.25">
      <c r="A38" s="96" t="s">
        <v>245</v>
      </c>
      <c r="C38" s="63" t="str">
        <f>LOOKUP(A38,Auswertung_Sequence!$A$6:$A$59,Auswertung_Sequence!$E$6:$E$59)</f>
        <v>Yes</v>
      </c>
      <c r="E38" s="105">
        <f>LOOKUP(A38,'Results w relative recovery'!$A$4:$A$57,'Results w relative recovery'!$F$4:$F$57)</f>
        <v>9.101574675879494</v>
      </c>
      <c r="G38" s="107">
        <f>LOOKUP(A38,'Results w relative recovery'!$A$4:$A$57,'Results w relative recovery'!$G$4:$G$57)</f>
        <v>100.63738333333333</v>
      </c>
      <c r="H38" s="6"/>
      <c r="I38" s="6"/>
      <c r="J38" s="6"/>
      <c r="K38" s="6"/>
      <c r="L38" s="106">
        <f>INDEX('Results w relative recovery'!$CP$2:$FU$57,MATCH($A38,'Results w relative recovery'!$A$2:$A$57,0),MATCH(L$5,'Results w relative recovery'!$CP$3:$FU$3,0))</f>
        <v>346.0668</v>
      </c>
      <c r="M38" s="106" t="str">
        <f>INDEX('Results w relative recovery'!$CP$2:$FU$57,MATCH($A38,'Results w relative recovery'!$A$2:$A$57,0),MATCH(M$5,'Results w relative recovery'!$CP$3:$FU$3,0))</f>
        <v>&lt; LOQ</v>
      </c>
      <c r="N38" s="106" t="str">
        <f>INDEX('Results w relative recovery'!$CP$2:$FU$57,MATCH($A38,'Results w relative recovery'!$A$2:$A$57,0),MATCH(N$5,'Results w relative recovery'!$CP$3:$FU$3,0))</f>
        <v>&lt; LOQ</v>
      </c>
      <c r="O38" s="106" t="str">
        <f>INDEX('Results w relative recovery'!$CP$2:$FU$57,MATCH($A38,'Results w relative recovery'!$A$2:$A$57,0),MATCH(O$5,'Results w relative recovery'!$CP$3:$FU$3,0))</f>
        <v>&lt; LOQ</v>
      </c>
      <c r="P38" s="106">
        <f>INDEX('Results w relative recovery'!$CP$2:$FU$57,MATCH($A38,'Results w relative recovery'!$A$2:$A$57,0),MATCH(P$5,'Results w relative recovery'!$CP$3:$FU$3,0))</f>
        <v>97.938699999999997</v>
      </c>
      <c r="Q38" s="106">
        <f>INDEX('Results w relative recovery'!$CP$2:$FU$57,MATCH($A38,'Results w relative recovery'!$A$2:$A$57,0),MATCH(Q$5,'Results w relative recovery'!$CP$3:$FU$3,0))</f>
        <v>100.3058</v>
      </c>
      <c r="R38" s="106" t="str">
        <f>INDEX('Results w relative recovery'!$CP$2:$FU$57,MATCH($A38,'Results w relative recovery'!$A$2:$A$57,0),MATCH(R$5,'Results w relative recovery'!$CP$3:$FU$3,0))</f>
        <v>&lt; LOQ</v>
      </c>
      <c r="S38" s="106">
        <f>INDEX('Results w relative recovery'!$CP$2:$FU$57,MATCH($A38,'Results w relative recovery'!$A$2:$A$57,0),MATCH(S$5,'Results w relative recovery'!$CP$3:$FU$3,0))</f>
        <v>114.2013</v>
      </c>
      <c r="T38" s="106">
        <f>INDEX('Results w relative recovery'!$CP$2:$FU$57,MATCH($A38,'Results w relative recovery'!$A$2:$A$57,0),MATCH(T$5,'Results w relative recovery'!$CP$3:$FU$3,0))</f>
        <v>135.36670000000001</v>
      </c>
      <c r="U38" s="106">
        <f>INDEX('Results w relative recovery'!$CP$2:$FU$57,MATCH($A38,'Results w relative recovery'!$A$2:$A$57,0),MATCH(U$5,'Results w relative recovery'!$CP$3:$FU$3,0))</f>
        <v>145.67740000000001</v>
      </c>
      <c r="V38" s="106">
        <f>INDEX('Results w relative recovery'!$CP$2:$FU$57,MATCH($A38,'Results w relative recovery'!$A$2:$A$57,0),MATCH(V$5,'Results w relative recovery'!$CP$3:$FU$3,0))</f>
        <v>101.9281</v>
      </c>
      <c r="W38" s="106">
        <f>INDEX('Results w relative recovery'!$CP$2:$FU$57,MATCH($A38,'Results w relative recovery'!$A$2:$A$57,0),MATCH(W$5,'Results w relative recovery'!$CP$3:$FU$3,0))</f>
        <v>168.8742</v>
      </c>
      <c r="X38" s="106">
        <f>INDEX('Results w relative recovery'!$CP$2:$FU$57,MATCH($A38,'Results w relative recovery'!$A$2:$A$57,0),MATCH(X$5,'Results w relative recovery'!$CP$3:$FU$3,0))</f>
        <v>262.31950000000001</v>
      </c>
      <c r="Y38" s="106">
        <f>INDEX('Results w relative recovery'!$CP$2:$FU$57,MATCH($A38,'Results w relative recovery'!$A$2:$A$57,0),MATCH(Y$5,'Results w relative recovery'!$CP$3:$FU$3,0))</f>
        <v>315.90989999999999</v>
      </c>
      <c r="Z38" s="106">
        <f>INDEX('Results w relative recovery'!$CP$2:$FU$57,MATCH($A38,'Results w relative recovery'!$A$2:$A$57,0),MATCH(Z$5,'Results w relative recovery'!$CP$3:$FU$3,0))</f>
        <v>172.16489999999999</v>
      </c>
      <c r="AA38" s="106">
        <f>INDEX('Results w relative recovery'!$CP$2:$FU$57,MATCH($A38,'Results w relative recovery'!$A$2:$A$57,0),MATCH(AA$5,'Results w relative recovery'!$CP$3:$FU$3,0))</f>
        <v>234.37469999999999</v>
      </c>
      <c r="AB38" s="106">
        <f>INDEX('Results w relative recovery'!$CP$2:$FU$57,MATCH($A38,'Results w relative recovery'!$A$2:$A$57,0),MATCH(AB$5,'Results w relative recovery'!$CP$3:$FU$3,0))</f>
        <v>85.816400000000002</v>
      </c>
      <c r="AC38" s="106">
        <f>INDEX('Results w relative recovery'!$CP$2:$FU$57,MATCH($A38,'Results w relative recovery'!$A$2:$A$57,0),MATCH(AC$5,'Results w relative recovery'!$CP$3:$FU$3,0))</f>
        <v>255.23490000000001</v>
      </c>
      <c r="AD38" s="106">
        <f>INDEX('Results w relative recovery'!$CP$2:$FU$57,MATCH($A38,'Results w relative recovery'!$A$2:$A$57,0),MATCH(AD$5,'Results w relative recovery'!$CP$3:$FU$3,0))</f>
        <v>353.7627</v>
      </c>
      <c r="AE38" s="106">
        <f>INDEX('Results w relative recovery'!$CP$2:$FU$57,MATCH($A38,'Results w relative recovery'!$A$2:$A$57,0),MATCH(AE$5,'Results w relative recovery'!$CP$3:$FU$3,0))</f>
        <v>433.48020000000002</v>
      </c>
    </row>
    <row r="39" spans="1:31" x14ac:dyDescent="0.25">
      <c r="A39" s="96" t="s">
        <v>12</v>
      </c>
      <c r="C39" s="63" t="str">
        <f>LOOKUP(A39,Auswertung_Sequence!$A$6:$A$59,Auswertung_Sequence!$E$6:$E$59)</f>
        <v>Yes</v>
      </c>
      <c r="D39" s="6"/>
      <c r="E39" s="105">
        <f>LOOKUP(A39,'Results w relative recovery'!$A$4:$A$57,'Results w relative recovery'!$F$4:$F$57)</f>
        <v>96.052824249888815</v>
      </c>
      <c r="G39" s="107">
        <f>LOOKUP(A39,'Results w relative recovery'!$A$4:$A$57,'Results w relative recovery'!$G$4:$G$57)</f>
        <v>95.98899625</v>
      </c>
      <c r="H39" s="6"/>
      <c r="I39" s="6"/>
      <c r="J39" s="6"/>
      <c r="K39" s="6"/>
      <c r="L39" s="106" t="str">
        <f>INDEX('Results w relative recovery'!$CP$2:$FU$57,MATCH($A39,'Results w relative recovery'!$A$2:$A$57,0),MATCH(L$5,'Results w relative recovery'!$CP$3:$FU$3,0))</f>
        <v>&lt; LOQ</v>
      </c>
      <c r="M39" s="106" t="str">
        <f>INDEX('Results w relative recovery'!$CP$2:$FU$57,MATCH($A39,'Results w relative recovery'!$A$2:$A$57,0),MATCH(M$5,'Results w relative recovery'!$CP$3:$FU$3,0))</f>
        <v>&lt; LOQ</v>
      </c>
      <c r="N39" s="106" t="str">
        <f>INDEX('Results w relative recovery'!$CP$2:$FU$57,MATCH($A39,'Results w relative recovery'!$A$2:$A$57,0),MATCH(N$5,'Results w relative recovery'!$CP$3:$FU$3,0))</f>
        <v>&lt; LOQ</v>
      </c>
      <c r="O39" s="106" t="str">
        <f>INDEX('Results w relative recovery'!$CP$2:$FU$57,MATCH($A39,'Results w relative recovery'!$A$2:$A$57,0),MATCH(O$5,'Results w relative recovery'!$CP$3:$FU$3,0))</f>
        <v>&lt; LOQ</v>
      </c>
      <c r="P39" s="106" t="str">
        <f>INDEX('Results w relative recovery'!$CP$2:$FU$57,MATCH($A39,'Results w relative recovery'!$A$2:$A$57,0),MATCH(P$5,'Results w relative recovery'!$CP$3:$FU$3,0))</f>
        <v>&lt; LOQ</v>
      </c>
      <c r="Q39" s="106" t="str">
        <f>INDEX('Results w relative recovery'!$CP$2:$FU$57,MATCH($A39,'Results w relative recovery'!$A$2:$A$57,0),MATCH(Q$5,'Results w relative recovery'!$CP$3:$FU$3,0))</f>
        <v>&lt; LOQ</v>
      </c>
      <c r="R39" s="106" t="str">
        <f>INDEX('Results w relative recovery'!$CP$2:$FU$57,MATCH($A39,'Results w relative recovery'!$A$2:$A$57,0),MATCH(R$5,'Results w relative recovery'!$CP$3:$FU$3,0))</f>
        <v>&lt; LOQ</v>
      </c>
      <c r="S39" s="106" t="str">
        <f>INDEX('Results w relative recovery'!$CP$2:$FU$57,MATCH($A39,'Results w relative recovery'!$A$2:$A$57,0),MATCH(S$5,'Results w relative recovery'!$CP$3:$FU$3,0))</f>
        <v>&lt; LOQ</v>
      </c>
      <c r="T39" s="106" t="str">
        <f>INDEX('Results w relative recovery'!$CP$2:$FU$57,MATCH($A39,'Results w relative recovery'!$A$2:$A$57,0),MATCH(T$5,'Results w relative recovery'!$CP$3:$FU$3,0))</f>
        <v>&lt; LOQ</v>
      </c>
      <c r="U39" s="106" t="str">
        <f>INDEX('Results w relative recovery'!$CP$2:$FU$57,MATCH($A39,'Results w relative recovery'!$A$2:$A$57,0),MATCH(U$5,'Results w relative recovery'!$CP$3:$FU$3,0))</f>
        <v>&lt; LOQ</v>
      </c>
      <c r="V39" s="106" t="str">
        <f>INDEX('Results w relative recovery'!$CP$2:$FU$57,MATCH($A39,'Results w relative recovery'!$A$2:$A$57,0),MATCH(V$5,'Results w relative recovery'!$CP$3:$FU$3,0))</f>
        <v>&lt; LOQ</v>
      </c>
      <c r="W39" s="106" t="str">
        <f>INDEX('Results w relative recovery'!$CP$2:$FU$57,MATCH($A39,'Results w relative recovery'!$A$2:$A$57,0),MATCH(W$5,'Results w relative recovery'!$CP$3:$FU$3,0))</f>
        <v>&lt; LOQ</v>
      </c>
      <c r="X39" s="106" t="str">
        <f>INDEX('Results w relative recovery'!$CP$2:$FU$57,MATCH($A39,'Results w relative recovery'!$A$2:$A$57,0),MATCH(X$5,'Results w relative recovery'!$CP$3:$FU$3,0))</f>
        <v>&lt; LOQ</v>
      </c>
      <c r="Y39" s="106" t="str">
        <f>INDEX('Results w relative recovery'!$CP$2:$FU$57,MATCH($A39,'Results w relative recovery'!$A$2:$A$57,0),MATCH(Y$5,'Results w relative recovery'!$CP$3:$FU$3,0))</f>
        <v>&lt; LOQ</v>
      </c>
      <c r="Z39" s="106" t="str">
        <f>INDEX('Results w relative recovery'!$CP$2:$FU$57,MATCH($A39,'Results w relative recovery'!$A$2:$A$57,0),MATCH(Z$5,'Results w relative recovery'!$CP$3:$FU$3,0))</f>
        <v>&lt; LOQ</v>
      </c>
      <c r="AA39" s="106" t="str">
        <f>INDEX('Results w relative recovery'!$CP$2:$FU$57,MATCH($A39,'Results w relative recovery'!$A$2:$A$57,0),MATCH(AA$5,'Results w relative recovery'!$CP$3:$FU$3,0))</f>
        <v>&lt; LOQ</v>
      </c>
      <c r="AB39" s="106" t="str">
        <f>INDEX('Results w relative recovery'!$CP$2:$FU$57,MATCH($A39,'Results w relative recovery'!$A$2:$A$57,0),MATCH(AB$5,'Results w relative recovery'!$CP$3:$FU$3,0))</f>
        <v>&lt; LOQ</v>
      </c>
      <c r="AC39" s="106" t="str">
        <f>INDEX('Results w relative recovery'!$CP$2:$FU$57,MATCH($A39,'Results w relative recovery'!$A$2:$A$57,0),MATCH(AC$5,'Results w relative recovery'!$CP$3:$FU$3,0))</f>
        <v>&lt; LOQ</v>
      </c>
      <c r="AD39" s="106" t="str">
        <f>INDEX('Results w relative recovery'!$CP$2:$FU$57,MATCH($A39,'Results w relative recovery'!$A$2:$A$57,0),MATCH(AD$5,'Results w relative recovery'!$CP$3:$FU$3,0))</f>
        <v>&lt; LOQ</v>
      </c>
      <c r="AE39" s="106" t="str">
        <f>INDEX('Results w relative recovery'!$CP$2:$FU$57,MATCH($A39,'Results w relative recovery'!$A$2:$A$57,0),MATCH(AE$5,'Results w relative recovery'!$CP$3:$FU$3,0))</f>
        <v>&lt; LOQ</v>
      </c>
    </row>
    <row r="40" spans="1:31" x14ac:dyDescent="0.25">
      <c r="A40" s="96" t="s">
        <v>211</v>
      </c>
      <c r="C40" s="63" t="str">
        <f>LOOKUP(A40,Auswertung_Sequence!$A$6:$A$59,Auswertung_Sequence!$E$6:$E$59)</f>
        <v>Yes</v>
      </c>
      <c r="E40" s="105">
        <f>LOOKUP(A40,'Results w relative recovery'!$A$4:$A$57,'Results w relative recovery'!$F$4:$F$57)</f>
        <v>29.962886109349878</v>
      </c>
      <c r="G40" s="107">
        <f>LOOKUP(A40,'Results w relative recovery'!$A$4:$A$57,'Results w relative recovery'!$G$4:$G$57)</f>
        <v>109.11345249999999</v>
      </c>
      <c r="H40" s="6"/>
      <c r="I40" s="6"/>
      <c r="J40" s="6"/>
      <c r="K40" s="6"/>
      <c r="L40" s="106">
        <f>INDEX('Results w relative recovery'!$CP$2:$FU$57,MATCH($A40,'Results w relative recovery'!$A$2:$A$57,0),MATCH(L$5,'Results w relative recovery'!$CP$3:$FU$3,0))</f>
        <v>140.2261</v>
      </c>
      <c r="M40" s="106" t="str">
        <f>INDEX('Results w relative recovery'!$CP$2:$FU$57,MATCH($A40,'Results w relative recovery'!$A$2:$A$57,0),MATCH(M$5,'Results w relative recovery'!$CP$3:$FU$3,0))</f>
        <v>&lt; LOQ</v>
      </c>
      <c r="N40" s="106" t="str">
        <f>INDEX('Results w relative recovery'!$CP$2:$FU$57,MATCH($A40,'Results w relative recovery'!$A$2:$A$57,0),MATCH(N$5,'Results w relative recovery'!$CP$3:$FU$3,0))</f>
        <v>&lt; LOQ</v>
      </c>
      <c r="O40" s="106" t="str">
        <f>INDEX('Results w relative recovery'!$CP$2:$FU$57,MATCH($A40,'Results w relative recovery'!$A$2:$A$57,0),MATCH(O$5,'Results w relative recovery'!$CP$3:$FU$3,0))</f>
        <v>&lt; LOQ</v>
      </c>
      <c r="P40" s="106">
        <f>INDEX('Results w relative recovery'!$CP$2:$FU$57,MATCH($A40,'Results w relative recovery'!$A$2:$A$57,0),MATCH(P$5,'Results w relative recovery'!$CP$3:$FU$3,0))</f>
        <v>49.645099999999999</v>
      </c>
      <c r="Q40" s="106">
        <f>INDEX('Results w relative recovery'!$CP$2:$FU$57,MATCH($A40,'Results w relative recovery'!$A$2:$A$57,0),MATCH(Q$5,'Results w relative recovery'!$CP$3:$FU$3,0))</f>
        <v>32.871899999999997</v>
      </c>
      <c r="R40" s="106" t="str">
        <f>INDEX('Results w relative recovery'!$CP$2:$FU$57,MATCH($A40,'Results w relative recovery'!$A$2:$A$57,0),MATCH(R$5,'Results w relative recovery'!$CP$3:$FU$3,0))</f>
        <v>&lt; LOQ</v>
      </c>
      <c r="S40" s="106">
        <f>INDEX('Results w relative recovery'!$CP$2:$FU$57,MATCH($A40,'Results w relative recovery'!$A$2:$A$57,0),MATCH(S$5,'Results w relative recovery'!$CP$3:$FU$3,0))</f>
        <v>41.825600000000001</v>
      </c>
      <c r="T40" s="106">
        <f>INDEX('Results w relative recovery'!$CP$2:$FU$57,MATCH($A40,'Results w relative recovery'!$A$2:$A$57,0),MATCH(T$5,'Results w relative recovery'!$CP$3:$FU$3,0))</f>
        <v>129.9194</v>
      </c>
      <c r="U40" s="106">
        <f>INDEX('Results w relative recovery'!$CP$2:$FU$57,MATCH($A40,'Results w relative recovery'!$A$2:$A$57,0),MATCH(U$5,'Results w relative recovery'!$CP$3:$FU$3,0))</f>
        <v>100.22490000000001</v>
      </c>
      <c r="V40" s="106">
        <f>INDEX('Results w relative recovery'!$CP$2:$FU$57,MATCH($A40,'Results w relative recovery'!$A$2:$A$57,0),MATCH(V$5,'Results w relative recovery'!$CP$3:$FU$3,0))</f>
        <v>162.75049999999999</v>
      </c>
      <c r="W40" s="106">
        <f>INDEX('Results w relative recovery'!$CP$2:$FU$57,MATCH($A40,'Results w relative recovery'!$A$2:$A$57,0),MATCH(W$5,'Results w relative recovery'!$CP$3:$FU$3,0))</f>
        <v>116.7898</v>
      </c>
      <c r="X40" s="106">
        <f>INDEX('Results w relative recovery'!$CP$2:$FU$57,MATCH($A40,'Results w relative recovery'!$A$2:$A$57,0),MATCH(X$5,'Results w relative recovery'!$CP$3:$FU$3,0))</f>
        <v>101.6662</v>
      </c>
      <c r="Y40" s="106">
        <f>INDEX('Results w relative recovery'!$CP$2:$FU$57,MATCH($A40,'Results w relative recovery'!$A$2:$A$57,0),MATCH(Y$5,'Results w relative recovery'!$CP$3:$FU$3,0))</f>
        <v>191.41120000000001</v>
      </c>
      <c r="Z40" s="106">
        <f>INDEX('Results w relative recovery'!$CP$2:$FU$57,MATCH($A40,'Results w relative recovery'!$A$2:$A$57,0),MATCH(Z$5,'Results w relative recovery'!$CP$3:$FU$3,0))</f>
        <v>83.749099999999999</v>
      </c>
      <c r="AA40" s="106">
        <f>INDEX('Results w relative recovery'!$CP$2:$FU$57,MATCH($A40,'Results w relative recovery'!$A$2:$A$57,0),MATCH(AA$5,'Results w relative recovery'!$CP$3:$FU$3,0))</f>
        <v>212.14449999999999</v>
      </c>
      <c r="AB40" s="106">
        <f>INDEX('Results w relative recovery'!$CP$2:$FU$57,MATCH($A40,'Results w relative recovery'!$A$2:$A$57,0),MATCH(AB$5,'Results w relative recovery'!$CP$3:$FU$3,0))</f>
        <v>52.8523</v>
      </c>
      <c r="AC40" s="106">
        <f>INDEX('Results w relative recovery'!$CP$2:$FU$57,MATCH($A40,'Results w relative recovery'!$A$2:$A$57,0),MATCH(AC$5,'Results w relative recovery'!$CP$3:$FU$3,0))</f>
        <v>106.6486</v>
      </c>
      <c r="AD40" s="106">
        <f>INDEX('Results w relative recovery'!$CP$2:$FU$57,MATCH($A40,'Results w relative recovery'!$A$2:$A$57,0),MATCH(AD$5,'Results w relative recovery'!$CP$3:$FU$3,0))</f>
        <v>183.48580000000001</v>
      </c>
      <c r="AE40" s="106">
        <f>INDEX('Results w relative recovery'!$CP$2:$FU$57,MATCH($A40,'Results w relative recovery'!$A$2:$A$57,0),MATCH(AE$5,'Results w relative recovery'!$CP$3:$FU$3,0))</f>
        <v>190.5566</v>
      </c>
    </row>
    <row r="41" spans="1:31" x14ac:dyDescent="0.25">
      <c r="A41" s="96" t="s">
        <v>180</v>
      </c>
      <c r="C41" s="63" t="str">
        <f>LOOKUP(A41,Auswertung_Sequence!$A$6:$A$59,Auswertung_Sequence!$E$6:$E$59)</f>
        <v>Yes</v>
      </c>
      <c r="E41" s="105">
        <f>LOOKUP(A41,'Results w relative recovery'!$A$4:$A$57,'Results w relative recovery'!$F$4:$F$57)</f>
        <v>52.032770003686466</v>
      </c>
      <c r="G41" s="107">
        <f>LOOKUP(A41,'Results w relative recovery'!$A$4:$A$57,'Results w relative recovery'!$G$4:$G$57)</f>
        <v>108.12377000000001</v>
      </c>
      <c r="H41" s="6"/>
      <c r="I41" s="6"/>
      <c r="J41" s="6"/>
      <c r="K41" s="6"/>
      <c r="L41" s="106" t="str">
        <f>INDEX('Results w relative recovery'!$CP$2:$FU$57,MATCH($A41,'Results w relative recovery'!$A$2:$A$57,0),MATCH(L$5,'Results w relative recovery'!$CP$3:$FU$3,0))</f>
        <v>&lt; LOQ</v>
      </c>
      <c r="M41" s="106" t="str">
        <f>INDEX('Results w relative recovery'!$CP$2:$FU$57,MATCH($A41,'Results w relative recovery'!$A$2:$A$57,0),MATCH(M$5,'Results w relative recovery'!$CP$3:$FU$3,0))</f>
        <v>&lt; LOQ</v>
      </c>
      <c r="N41" s="106" t="str">
        <f>INDEX('Results w relative recovery'!$CP$2:$FU$57,MATCH($A41,'Results w relative recovery'!$A$2:$A$57,0),MATCH(N$5,'Results w relative recovery'!$CP$3:$FU$3,0))</f>
        <v>&lt; LOQ</v>
      </c>
      <c r="O41" s="106" t="str">
        <f>INDEX('Results w relative recovery'!$CP$2:$FU$57,MATCH($A41,'Results w relative recovery'!$A$2:$A$57,0),MATCH(O$5,'Results w relative recovery'!$CP$3:$FU$3,0))</f>
        <v>&lt; LOQ</v>
      </c>
      <c r="P41" s="106" t="str">
        <f>INDEX('Results w relative recovery'!$CP$2:$FU$57,MATCH($A41,'Results w relative recovery'!$A$2:$A$57,0),MATCH(P$5,'Results w relative recovery'!$CP$3:$FU$3,0))</f>
        <v>&lt; LOQ</v>
      </c>
      <c r="Q41" s="106" t="str">
        <f>INDEX('Results w relative recovery'!$CP$2:$FU$57,MATCH($A41,'Results w relative recovery'!$A$2:$A$57,0),MATCH(Q$5,'Results w relative recovery'!$CP$3:$FU$3,0))</f>
        <v>&lt; LOQ</v>
      </c>
      <c r="R41" s="106" t="str">
        <f>INDEX('Results w relative recovery'!$CP$2:$FU$57,MATCH($A41,'Results w relative recovery'!$A$2:$A$57,0),MATCH(R$5,'Results w relative recovery'!$CP$3:$FU$3,0))</f>
        <v>&lt; LOQ</v>
      </c>
      <c r="S41" s="106" t="str">
        <f>INDEX('Results w relative recovery'!$CP$2:$FU$57,MATCH($A41,'Results w relative recovery'!$A$2:$A$57,0),MATCH(S$5,'Results w relative recovery'!$CP$3:$FU$3,0))</f>
        <v>&lt; LOQ</v>
      </c>
      <c r="T41" s="106" t="str">
        <f>INDEX('Results w relative recovery'!$CP$2:$FU$57,MATCH($A41,'Results w relative recovery'!$A$2:$A$57,0),MATCH(T$5,'Results w relative recovery'!$CP$3:$FU$3,0))</f>
        <v>&lt; LOQ</v>
      </c>
      <c r="U41" s="106" t="str">
        <f>INDEX('Results w relative recovery'!$CP$2:$FU$57,MATCH($A41,'Results w relative recovery'!$A$2:$A$57,0),MATCH(U$5,'Results w relative recovery'!$CP$3:$FU$3,0))</f>
        <v>&lt; LOQ</v>
      </c>
      <c r="V41" s="106" t="str">
        <f>INDEX('Results w relative recovery'!$CP$2:$FU$57,MATCH($A41,'Results w relative recovery'!$A$2:$A$57,0),MATCH(V$5,'Results w relative recovery'!$CP$3:$FU$3,0))</f>
        <v>&lt; LOQ</v>
      </c>
      <c r="W41" s="106" t="str">
        <f>INDEX('Results w relative recovery'!$CP$2:$FU$57,MATCH($A41,'Results w relative recovery'!$A$2:$A$57,0),MATCH(W$5,'Results w relative recovery'!$CP$3:$FU$3,0))</f>
        <v>&lt; LOQ</v>
      </c>
      <c r="X41" s="106" t="str">
        <f>INDEX('Results w relative recovery'!$CP$2:$FU$57,MATCH($A41,'Results w relative recovery'!$A$2:$A$57,0),MATCH(X$5,'Results w relative recovery'!$CP$3:$FU$3,0))</f>
        <v>&lt; LOQ</v>
      </c>
      <c r="Y41" s="106" t="str">
        <f>INDEX('Results w relative recovery'!$CP$2:$FU$57,MATCH($A41,'Results w relative recovery'!$A$2:$A$57,0),MATCH(Y$5,'Results w relative recovery'!$CP$3:$FU$3,0))</f>
        <v>&lt; LOQ</v>
      </c>
      <c r="Z41" s="106" t="str">
        <f>INDEX('Results w relative recovery'!$CP$2:$FU$57,MATCH($A41,'Results w relative recovery'!$A$2:$A$57,0),MATCH(Z$5,'Results w relative recovery'!$CP$3:$FU$3,0))</f>
        <v>&lt; LOQ</v>
      </c>
      <c r="AA41" s="106" t="str">
        <f>INDEX('Results w relative recovery'!$CP$2:$FU$57,MATCH($A41,'Results w relative recovery'!$A$2:$A$57,0),MATCH(AA$5,'Results w relative recovery'!$CP$3:$FU$3,0))</f>
        <v>&lt; LOQ</v>
      </c>
      <c r="AB41" s="106" t="str">
        <f>INDEX('Results w relative recovery'!$CP$2:$FU$57,MATCH($A41,'Results w relative recovery'!$A$2:$A$57,0),MATCH(AB$5,'Results w relative recovery'!$CP$3:$FU$3,0))</f>
        <v>&lt; LOQ</v>
      </c>
      <c r="AC41" s="106" t="str">
        <f>INDEX('Results w relative recovery'!$CP$2:$FU$57,MATCH($A41,'Results w relative recovery'!$A$2:$A$57,0),MATCH(AC$5,'Results w relative recovery'!$CP$3:$FU$3,0))</f>
        <v>&lt; LOQ</v>
      </c>
      <c r="AD41" s="106" t="str">
        <f>INDEX('Results w relative recovery'!$CP$2:$FU$57,MATCH($A41,'Results w relative recovery'!$A$2:$A$57,0),MATCH(AD$5,'Results w relative recovery'!$CP$3:$FU$3,0))</f>
        <v>&lt; LOQ</v>
      </c>
      <c r="AE41" s="106" t="str">
        <f>INDEX('Results w relative recovery'!$CP$2:$FU$57,MATCH($A41,'Results w relative recovery'!$A$2:$A$57,0),MATCH(AE$5,'Results w relative recovery'!$CP$3:$FU$3,0))</f>
        <v>&lt; LOQ</v>
      </c>
    </row>
    <row r="42" spans="1:31" x14ac:dyDescent="0.25">
      <c r="A42" s="96" t="s">
        <v>250</v>
      </c>
      <c r="C42" s="63" t="str">
        <f>LOOKUP(A42,Auswertung_Sequence!$A$6:$A$59,Auswertung_Sequence!$E$6:$E$59)</f>
        <v>No</v>
      </c>
      <c r="E42" s="105">
        <f>LOOKUP(A42,'Results w relative recovery'!$A$4:$A$57,'Results w relative recovery'!$F$4:$F$57)</f>
        <v>13.924059567640342</v>
      </c>
      <c r="G42" s="107">
        <f>LOOKUP(A42,'Results w relative recovery'!$A$4:$A$57,'Results w relative recovery'!$G$4:$G$57)</f>
        <v>102.01177125</v>
      </c>
      <c r="H42" s="6"/>
      <c r="I42" s="6"/>
      <c r="J42" s="6"/>
      <c r="K42" s="6"/>
      <c r="L42" s="106" t="str">
        <f>INDEX('Results w relative recovery'!$CP$2:$FU$57,MATCH($A42,'Results w relative recovery'!$A$2:$A$57,0),MATCH(L$5,'Results w relative recovery'!$CP$3:$FU$3,0))</f>
        <v>&lt; LOQ</v>
      </c>
      <c r="M42" s="106" t="str">
        <f>INDEX('Results w relative recovery'!$CP$2:$FU$57,MATCH($A42,'Results w relative recovery'!$A$2:$A$57,0),MATCH(M$5,'Results w relative recovery'!$CP$3:$FU$3,0))</f>
        <v>&lt; LOQ</v>
      </c>
      <c r="N42" s="106" t="str">
        <f>INDEX('Results w relative recovery'!$CP$2:$FU$57,MATCH($A42,'Results w relative recovery'!$A$2:$A$57,0),MATCH(N$5,'Results w relative recovery'!$CP$3:$FU$3,0))</f>
        <v>&lt; LOQ</v>
      </c>
      <c r="O42" s="106" t="str">
        <f>INDEX('Results w relative recovery'!$CP$2:$FU$57,MATCH($A42,'Results w relative recovery'!$A$2:$A$57,0),MATCH(O$5,'Results w relative recovery'!$CP$3:$FU$3,0))</f>
        <v>&lt; LOQ</v>
      </c>
      <c r="P42" s="106" t="str">
        <f>INDEX('Results w relative recovery'!$CP$2:$FU$57,MATCH($A42,'Results w relative recovery'!$A$2:$A$57,0),MATCH(P$5,'Results w relative recovery'!$CP$3:$FU$3,0))</f>
        <v>&lt; LOQ</v>
      </c>
      <c r="Q42" s="106" t="str">
        <f>INDEX('Results w relative recovery'!$CP$2:$FU$57,MATCH($A42,'Results w relative recovery'!$A$2:$A$57,0),MATCH(Q$5,'Results w relative recovery'!$CP$3:$FU$3,0))</f>
        <v>&lt; LOQ</v>
      </c>
      <c r="R42" s="106" t="str">
        <f>INDEX('Results w relative recovery'!$CP$2:$FU$57,MATCH($A42,'Results w relative recovery'!$A$2:$A$57,0),MATCH(R$5,'Results w relative recovery'!$CP$3:$FU$3,0))</f>
        <v>&lt; LOQ</v>
      </c>
      <c r="S42" s="106" t="str">
        <f>INDEX('Results w relative recovery'!$CP$2:$FU$57,MATCH($A42,'Results w relative recovery'!$A$2:$A$57,0),MATCH(S$5,'Results w relative recovery'!$CP$3:$FU$3,0))</f>
        <v>&lt; LOQ</v>
      </c>
      <c r="T42" s="106" t="str">
        <f>INDEX('Results w relative recovery'!$CP$2:$FU$57,MATCH($A42,'Results w relative recovery'!$A$2:$A$57,0),MATCH(T$5,'Results w relative recovery'!$CP$3:$FU$3,0))</f>
        <v>&lt; LOQ</v>
      </c>
      <c r="U42" s="106" t="str">
        <f>INDEX('Results w relative recovery'!$CP$2:$FU$57,MATCH($A42,'Results w relative recovery'!$A$2:$A$57,0),MATCH(U$5,'Results w relative recovery'!$CP$3:$FU$3,0))</f>
        <v>&lt; LOQ</v>
      </c>
      <c r="V42" s="106" t="str">
        <f>INDEX('Results w relative recovery'!$CP$2:$FU$57,MATCH($A42,'Results w relative recovery'!$A$2:$A$57,0),MATCH(V$5,'Results w relative recovery'!$CP$3:$FU$3,0))</f>
        <v>&lt; LOQ</v>
      </c>
      <c r="W42" s="106" t="str">
        <f>INDEX('Results w relative recovery'!$CP$2:$FU$57,MATCH($A42,'Results w relative recovery'!$A$2:$A$57,0),MATCH(W$5,'Results w relative recovery'!$CP$3:$FU$3,0))</f>
        <v>&lt; LOQ</v>
      </c>
      <c r="X42" s="106" t="str">
        <f>INDEX('Results w relative recovery'!$CP$2:$FU$57,MATCH($A42,'Results w relative recovery'!$A$2:$A$57,0),MATCH(X$5,'Results w relative recovery'!$CP$3:$FU$3,0))</f>
        <v>&lt; LOQ</v>
      </c>
      <c r="Y42" s="106" t="str">
        <f>INDEX('Results w relative recovery'!$CP$2:$FU$57,MATCH($A42,'Results w relative recovery'!$A$2:$A$57,0),MATCH(Y$5,'Results w relative recovery'!$CP$3:$FU$3,0))</f>
        <v>&lt; LOQ</v>
      </c>
      <c r="Z42" s="106" t="str">
        <f>INDEX('Results w relative recovery'!$CP$2:$FU$57,MATCH($A42,'Results w relative recovery'!$A$2:$A$57,0),MATCH(Z$5,'Results w relative recovery'!$CP$3:$FU$3,0))</f>
        <v>&lt; LOQ</v>
      </c>
      <c r="AA42" s="106" t="str">
        <f>INDEX('Results w relative recovery'!$CP$2:$FU$57,MATCH($A42,'Results w relative recovery'!$A$2:$A$57,0),MATCH(AA$5,'Results w relative recovery'!$CP$3:$FU$3,0))</f>
        <v>&lt; LOQ</v>
      </c>
      <c r="AB42" s="106" t="str">
        <f>INDEX('Results w relative recovery'!$CP$2:$FU$57,MATCH($A42,'Results w relative recovery'!$A$2:$A$57,0),MATCH(AB$5,'Results w relative recovery'!$CP$3:$FU$3,0))</f>
        <v>&lt; LOQ</v>
      </c>
      <c r="AC42" s="106" t="str">
        <f>INDEX('Results w relative recovery'!$CP$2:$FU$57,MATCH($A42,'Results w relative recovery'!$A$2:$A$57,0),MATCH(AC$5,'Results w relative recovery'!$CP$3:$FU$3,0))</f>
        <v>&lt; LOQ</v>
      </c>
      <c r="AD42" s="106" t="str">
        <f>INDEX('Results w relative recovery'!$CP$2:$FU$57,MATCH($A42,'Results w relative recovery'!$A$2:$A$57,0),MATCH(AD$5,'Results w relative recovery'!$CP$3:$FU$3,0))</f>
        <v>&lt; LOQ</v>
      </c>
      <c r="AE42" s="106" t="str">
        <f>INDEX('Results w relative recovery'!$CP$2:$FU$57,MATCH($A42,'Results w relative recovery'!$A$2:$A$57,0),MATCH(AE$5,'Results w relative recovery'!$CP$3:$FU$3,0))</f>
        <v>&lt; LOQ</v>
      </c>
    </row>
    <row r="43" spans="1:31" x14ac:dyDescent="0.25">
      <c r="A43" s="96" t="s">
        <v>252</v>
      </c>
      <c r="C43" s="63" t="str">
        <f>LOOKUP(A43,Auswertung_Sequence!$A$6:$A$59,Auswertung_Sequence!$E$6:$E$59)</f>
        <v>No</v>
      </c>
      <c r="E43" s="105">
        <f>LOOKUP(A43,'Results w relative recovery'!$A$4:$A$57,'Results w relative recovery'!$F$4:$F$57)</f>
        <v>2014.5759009762555</v>
      </c>
      <c r="G43" s="107">
        <f>LOOKUP(A43,'Results w relative recovery'!$A$4:$A$57,'Results w relative recovery'!$G$4:$G$57)</f>
        <v>96.338129999999992</v>
      </c>
      <c r="H43" s="6"/>
      <c r="I43" s="6"/>
      <c r="J43" s="6"/>
      <c r="K43" s="6"/>
      <c r="L43" s="106" t="str">
        <f>INDEX('Results w relative recovery'!$CP$2:$FU$57,MATCH($A43,'Results w relative recovery'!$A$2:$A$57,0),MATCH(L$5,'Results w relative recovery'!$CP$3:$FU$3,0))</f>
        <v>&lt; LOQ</v>
      </c>
      <c r="M43" s="106" t="str">
        <f>INDEX('Results w relative recovery'!$CP$2:$FU$57,MATCH($A43,'Results w relative recovery'!$A$2:$A$57,0),MATCH(M$5,'Results w relative recovery'!$CP$3:$FU$3,0))</f>
        <v>&lt; LOQ</v>
      </c>
      <c r="N43" s="106" t="str">
        <f>INDEX('Results w relative recovery'!$CP$2:$FU$57,MATCH($A43,'Results w relative recovery'!$A$2:$A$57,0),MATCH(N$5,'Results w relative recovery'!$CP$3:$FU$3,0))</f>
        <v>&lt; LOQ</v>
      </c>
      <c r="O43" s="106" t="str">
        <f>INDEX('Results w relative recovery'!$CP$2:$FU$57,MATCH($A43,'Results w relative recovery'!$A$2:$A$57,0),MATCH(O$5,'Results w relative recovery'!$CP$3:$FU$3,0))</f>
        <v>&lt; LOQ</v>
      </c>
      <c r="P43" s="106" t="str">
        <f>INDEX('Results w relative recovery'!$CP$2:$FU$57,MATCH($A43,'Results w relative recovery'!$A$2:$A$57,0),MATCH(P$5,'Results w relative recovery'!$CP$3:$FU$3,0))</f>
        <v>&lt; LOQ</v>
      </c>
      <c r="Q43" s="106" t="str">
        <f>INDEX('Results w relative recovery'!$CP$2:$FU$57,MATCH($A43,'Results w relative recovery'!$A$2:$A$57,0),MATCH(Q$5,'Results w relative recovery'!$CP$3:$FU$3,0))</f>
        <v>&lt; LOQ</v>
      </c>
      <c r="R43" s="106" t="str">
        <f>INDEX('Results w relative recovery'!$CP$2:$FU$57,MATCH($A43,'Results w relative recovery'!$A$2:$A$57,0),MATCH(R$5,'Results w relative recovery'!$CP$3:$FU$3,0))</f>
        <v>&lt; LOQ</v>
      </c>
      <c r="S43" s="106" t="str">
        <f>INDEX('Results w relative recovery'!$CP$2:$FU$57,MATCH($A43,'Results w relative recovery'!$A$2:$A$57,0),MATCH(S$5,'Results w relative recovery'!$CP$3:$FU$3,0))</f>
        <v>&lt; LOQ</v>
      </c>
      <c r="T43" s="106" t="str">
        <f>INDEX('Results w relative recovery'!$CP$2:$FU$57,MATCH($A43,'Results w relative recovery'!$A$2:$A$57,0),MATCH(T$5,'Results w relative recovery'!$CP$3:$FU$3,0))</f>
        <v>&lt; LOQ</v>
      </c>
      <c r="U43" s="106" t="str">
        <f>INDEX('Results w relative recovery'!$CP$2:$FU$57,MATCH($A43,'Results w relative recovery'!$A$2:$A$57,0),MATCH(U$5,'Results w relative recovery'!$CP$3:$FU$3,0))</f>
        <v>&lt; LOQ</v>
      </c>
      <c r="V43" s="106" t="str">
        <f>INDEX('Results w relative recovery'!$CP$2:$FU$57,MATCH($A43,'Results w relative recovery'!$A$2:$A$57,0),MATCH(V$5,'Results w relative recovery'!$CP$3:$FU$3,0))</f>
        <v>&lt; LOQ</v>
      </c>
      <c r="W43" s="106" t="str">
        <f>INDEX('Results w relative recovery'!$CP$2:$FU$57,MATCH($A43,'Results w relative recovery'!$A$2:$A$57,0),MATCH(W$5,'Results w relative recovery'!$CP$3:$FU$3,0))</f>
        <v>&lt; LOQ</v>
      </c>
      <c r="X43" s="106" t="str">
        <f>INDEX('Results w relative recovery'!$CP$2:$FU$57,MATCH($A43,'Results w relative recovery'!$A$2:$A$57,0),MATCH(X$5,'Results w relative recovery'!$CP$3:$FU$3,0))</f>
        <v>&lt; LOQ</v>
      </c>
      <c r="Y43" s="106" t="str">
        <f>INDEX('Results w relative recovery'!$CP$2:$FU$57,MATCH($A43,'Results w relative recovery'!$A$2:$A$57,0),MATCH(Y$5,'Results w relative recovery'!$CP$3:$FU$3,0))</f>
        <v>&lt; LOQ</v>
      </c>
      <c r="Z43" s="106" t="str">
        <f>INDEX('Results w relative recovery'!$CP$2:$FU$57,MATCH($A43,'Results w relative recovery'!$A$2:$A$57,0),MATCH(Z$5,'Results w relative recovery'!$CP$3:$FU$3,0))</f>
        <v>&lt; LOQ</v>
      </c>
      <c r="AA43" s="106" t="str">
        <f>INDEX('Results w relative recovery'!$CP$2:$FU$57,MATCH($A43,'Results w relative recovery'!$A$2:$A$57,0),MATCH(AA$5,'Results w relative recovery'!$CP$3:$FU$3,0))</f>
        <v>&lt; LOQ</v>
      </c>
      <c r="AB43" s="106" t="str">
        <f>INDEX('Results w relative recovery'!$CP$2:$FU$57,MATCH($A43,'Results w relative recovery'!$A$2:$A$57,0),MATCH(AB$5,'Results w relative recovery'!$CP$3:$FU$3,0))</f>
        <v>&lt; LOQ</v>
      </c>
      <c r="AC43" s="106" t="str">
        <f>INDEX('Results w relative recovery'!$CP$2:$FU$57,MATCH($A43,'Results w relative recovery'!$A$2:$A$57,0),MATCH(AC$5,'Results w relative recovery'!$CP$3:$FU$3,0))</f>
        <v>&lt; LOQ</v>
      </c>
      <c r="AD43" s="106" t="str">
        <f>INDEX('Results w relative recovery'!$CP$2:$FU$57,MATCH($A43,'Results w relative recovery'!$A$2:$A$57,0),MATCH(AD$5,'Results w relative recovery'!$CP$3:$FU$3,0))</f>
        <v>&lt; LOQ</v>
      </c>
      <c r="AE43" s="106" t="str">
        <f>INDEX('Results w relative recovery'!$CP$2:$FU$57,MATCH($A43,'Results w relative recovery'!$A$2:$A$57,0),MATCH(AE$5,'Results w relative recovery'!$CP$3:$FU$3,0))</f>
        <v>&lt; LOQ</v>
      </c>
    </row>
    <row r="44" spans="1:31" x14ac:dyDescent="0.25">
      <c r="A44" s="96" t="s">
        <v>58</v>
      </c>
      <c r="C44" s="63" t="str">
        <f>LOOKUP(A44,Auswertung_Sequence!$A$6:$A$59,Auswertung_Sequence!$E$6:$E$59)</f>
        <v>Yes</v>
      </c>
      <c r="E44" s="105">
        <f>LOOKUP(A44,'Results w relative recovery'!$A$4:$A$57,'Results w relative recovery'!$F$4:$F$57)</f>
        <v>8.6696909478378927</v>
      </c>
      <c r="G44" s="107">
        <f>LOOKUP(A44,'Results w relative recovery'!$A$4:$A$57,'Results w relative recovery'!$G$4:$G$57)</f>
        <v>91.483738333333335</v>
      </c>
      <c r="H44" s="6"/>
      <c r="I44" s="6"/>
      <c r="J44" s="6"/>
      <c r="K44" s="6"/>
      <c r="L44" s="106">
        <f>INDEX('Results w relative recovery'!$CP$2:$FU$57,MATCH($A44,'Results w relative recovery'!$A$2:$A$57,0),MATCH(L$5,'Results w relative recovery'!$CP$3:$FU$3,0))</f>
        <v>446.82150000000001</v>
      </c>
      <c r="M44" s="106">
        <f>INDEX('Results w relative recovery'!$CP$2:$FU$57,MATCH($A44,'Results w relative recovery'!$A$2:$A$57,0),MATCH(M$5,'Results w relative recovery'!$CP$3:$FU$3,0))</f>
        <v>13.7585</v>
      </c>
      <c r="N44" s="106">
        <f>INDEX('Results w relative recovery'!$CP$2:$FU$57,MATCH($A44,'Results w relative recovery'!$A$2:$A$57,0),MATCH(N$5,'Results w relative recovery'!$CP$3:$FU$3,0))</f>
        <v>22.907299999999999</v>
      </c>
      <c r="O44" s="106">
        <f>INDEX('Results w relative recovery'!$CP$2:$FU$57,MATCH($A44,'Results w relative recovery'!$A$2:$A$57,0),MATCH(O$5,'Results w relative recovery'!$CP$3:$FU$3,0))</f>
        <v>14.4076</v>
      </c>
      <c r="P44" s="106">
        <f>INDEX('Results w relative recovery'!$CP$2:$FU$57,MATCH($A44,'Results w relative recovery'!$A$2:$A$57,0),MATCH(P$5,'Results w relative recovery'!$CP$3:$FU$3,0))</f>
        <v>174.98330000000001</v>
      </c>
      <c r="Q44" s="106">
        <f>INDEX('Results w relative recovery'!$CP$2:$FU$57,MATCH($A44,'Results w relative recovery'!$A$2:$A$57,0),MATCH(Q$5,'Results w relative recovery'!$CP$3:$FU$3,0))</f>
        <v>214.97749999999999</v>
      </c>
      <c r="R44" s="106">
        <f>INDEX('Results w relative recovery'!$CP$2:$FU$57,MATCH($A44,'Results w relative recovery'!$A$2:$A$57,0),MATCH(R$5,'Results w relative recovery'!$CP$3:$FU$3,0))</f>
        <v>14.7141</v>
      </c>
      <c r="S44" s="106">
        <f>INDEX('Results w relative recovery'!$CP$2:$FU$57,MATCH($A44,'Results w relative recovery'!$A$2:$A$57,0),MATCH(S$5,'Results w relative recovery'!$CP$3:$FU$3,0))</f>
        <v>207.97649999999999</v>
      </c>
      <c r="T44" s="106">
        <f>INDEX('Results w relative recovery'!$CP$2:$FU$57,MATCH($A44,'Results w relative recovery'!$A$2:$A$57,0),MATCH(T$5,'Results w relative recovery'!$CP$3:$FU$3,0))</f>
        <v>190.5412</v>
      </c>
      <c r="U44" s="106">
        <f>INDEX('Results w relative recovery'!$CP$2:$FU$57,MATCH($A44,'Results w relative recovery'!$A$2:$A$57,0),MATCH(U$5,'Results w relative recovery'!$CP$3:$FU$3,0))</f>
        <v>208.81389999999999</v>
      </c>
      <c r="V44" s="106">
        <f>INDEX('Results w relative recovery'!$CP$2:$FU$57,MATCH($A44,'Results w relative recovery'!$A$2:$A$57,0),MATCH(V$5,'Results w relative recovery'!$CP$3:$FU$3,0))</f>
        <v>150.82300000000001</v>
      </c>
      <c r="W44" s="106">
        <f>INDEX('Results w relative recovery'!$CP$2:$FU$57,MATCH($A44,'Results w relative recovery'!$A$2:$A$57,0),MATCH(W$5,'Results w relative recovery'!$CP$3:$FU$3,0))</f>
        <v>237.32740000000001</v>
      </c>
      <c r="X44" s="106">
        <f>INDEX('Results w relative recovery'!$CP$2:$FU$57,MATCH($A44,'Results w relative recovery'!$A$2:$A$57,0),MATCH(X$5,'Results w relative recovery'!$CP$3:$FU$3,0))</f>
        <v>695.50689999999997</v>
      </c>
      <c r="Y44" s="106">
        <f>INDEX('Results w relative recovery'!$CP$2:$FU$57,MATCH($A44,'Results w relative recovery'!$A$2:$A$57,0),MATCH(Y$5,'Results w relative recovery'!$CP$3:$FU$3,0))</f>
        <v>742.28030000000001</v>
      </c>
      <c r="Z44" s="106">
        <f>INDEX('Results w relative recovery'!$CP$2:$FU$57,MATCH($A44,'Results w relative recovery'!$A$2:$A$57,0),MATCH(Z$5,'Results w relative recovery'!$CP$3:$FU$3,0))</f>
        <v>490.76139999999998</v>
      </c>
      <c r="AA44" s="106">
        <f>INDEX('Results w relative recovery'!$CP$2:$FU$57,MATCH($A44,'Results w relative recovery'!$A$2:$A$57,0),MATCH(AA$5,'Results w relative recovery'!$CP$3:$FU$3,0))</f>
        <v>502.10599999999999</v>
      </c>
      <c r="AB44" s="106">
        <f>INDEX('Results w relative recovery'!$CP$2:$FU$57,MATCH($A44,'Results w relative recovery'!$A$2:$A$57,0),MATCH(AB$5,'Results w relative recovery'!$CP$3:$FU$3,0))</f>
        <v>144.7799</v>
      </c>
      <c r="AC44" s="106">
        <f>INDEX('Results w relative recovery'!$CP$2:$FU$57,MATCH($A44,'Results w relative recovery'!$A$2:$A$57,0),MATCH(AC$5,'Results w relative recovery'!$CP$3:$FU$3,0))</f>
        <v>445.20800000000003</v>
      </c>
      <c r="AD44" s="106">
        <f>INDEX('Results w relative recovery'!$CP$2:$FU$57,MATCH($A44,'Results w relative recovery'!$A$2:$A$57,0),MATCH(AD$5,'Results w relative recovery'!$CP$3:$FU$3,0))</f>
        <v>400.51</v>
      </c>
      <c r="AE44" s="106">
        <f>INDEX('Results w relative recovery'!$CP$2:$FU$57,MATCH($A44,'Results w relative recovery'!$A$2:$A$57,0),MATCH(AE$5,'Results w relative recovery'!$CP$3:$FU$3,0))</f>
        <v>579.04920000000004</v>
      </c>
    </row>
    <row r="45" spans="1:31" x14ac:dyDescent="0.25">
      <c r="A45" s="96" t="s">
        <v>199</v>
      </c>
      <c r="C45" s="63" t="str">
        <f>LOOKUP(A45,Auswertung_Sequence!$A$6:$A$59,Auswertung_Sequence!$E$6:$E$59)</f>
        <v>Yes</v>
      </c>
      <c r="E45" s="105">
        <f>LOOKUP(A45,'Results w relative recovery'!$A$4:$A$57,'Results w relative recovery'!$F$4:$F$57)</f>
        <v>232.32222816989963</v>
      </c>
      <c r="G45" s="107">
        <f>LOOKUP(A45,'Results w relative recovery'!$A$4:$A$57,'Results w relative recovery'!$G$4:$G$57)</f>
        <v>90.658654999999996</v>
      </c>
      <c r="H45" s="6"/>
      <c r="I45" s="6"/>
      <c r="J45" s="6"/>
      <c r="K45" s="6"/>
      <c r="L45" s="106" t="str">
        <f>INDEX('Results w relative recovery'!$CP$2:$FU$57,MATCH($A45,'Results w relative recovery'!$A$2:$A$57,0),MATCH(L$5,'Results w relative recovery'!$CP$3:$FU$3,0))</f>
        <v>&lt; LOQ</v>
      </c>
      <c r="M45" s="106" t="str">
        <f>INDEX('Results w relative recovery'!$CP$2:$FU$57,MATCH($A45,'Results w relative recovery'!$A$2:$A$57,0),MATCH(M$5,'Results w relative recovery'!$CP$3:$FU$3,0))</f>
        <v>&lt; LOQ</v>
      </c>
      <c r="N45" s="106" t="str">
        <f>INDEX('Results w relative recovery'!$CP$2:$FU$57,MATCH($A45,'Results w relative recovery'!$A$2:$A$57,0),MATCH(N$5,'Results w relative recovery'!$CP$3:$FU$3,0))</f>
        <v>&lt; LOQ</v>
      </c>
      <c r="O45" s="106" t="str">
        <f>INDEX('Results w relative recovery'!$CP$2:$FU$57,MATCH($A45,'Results w relative recovery'!$A$2:$A$57,0),MATCH(O$5,'Results w relative recovery'!$CP$3:$FU$3,0))</f>
        <v>&lt; LOQ</v>
      </c>
      <c r="P45" s="106" t="str">
        <f>INDEX('Results w relative recovery'!$CP$2:$FU$57,MATCH($A45,'Results w relative recovery'!$A$2:$A$57,0),MATCH(P$5,'Results w relative recovery'!$CP$3:$FU$3,0))</f>
        <v>&lt; LOQ</v>
      </c>
      <c r="Q45" s="106" t="str">
        <f>INDEX('Results w relative recovery'!$CP$2:$FU$57,MATCH($A45,'Results w relative recovery'!$A$2:$A$57,0),MATCH(Q$5,'Results w relative recovery'!$CP$3:$FU$3,0))</f>
        <v>&lt; LOQ</v>
      </c>
      <c r="R45" s="106" t="str">
        <f>INDEX('Results w relative recovery'!$CP$2:$FU$57,MATCH($A45,'Results w relative recovery'!$A$2:$A$57,0),MATCH(R$5,'Results w relative recovery'!$CP$3:$FU$3,0))</f>
        <v>&lt; LOQ</v>
      </c>
      <c r="S45" s="106" t="str">
        <f>INDEX('Results w relative recovery'!$CP$2:$FU$57,MATCH($A45,'Results w relative recovery'!$A$2:$A$57,0),MATCH(S$5,'Results w relative recovery'!$CP$3:$FU$3,0))</f>
        <v>&lt; LOQ</v>
      </c>
      <c r="T45" s="106" t="str">
        <f>INDEX('Results w relative recovery'!$CP$2:$FU$57,MATCH($A45,'Results w relative recovery'!$A$2:$A$57,0),MATCH(T$5,'Results w relative recovery'!$CP$3:$FU$3,0))</f>
        <v>&lt; LOQ</v>
      </c>
      <c r="U45" s="106" t="str">
        <f>INDEX('Results w relative recovery'!$CP$2:$FU$57,MATCH($A45,'Results w relative recovery'!$A$2:$A$57,0),MATCH(U$5,'Results w relative recovery'!$CP$3:$FU$3,0))</f>
        <v>&lt; LOQ</v>
      </c>
      <c r="V45" s="106" t="str">
        <f>INDEX('Results w relative recovery'!$CP$2:$FU$57,MATCH($A45,'Results w relative recovery'!$A$2:$A$57,0),MATCH(V$5,'Results w relative recovery'!$CP$3:$FU$3,0))</f>
        <v>&lt; LOQ</v>
      </c>
      <c r="W45" s="106" t="str">
        <f>INDEX('Results w relative recovery'!$CP$2:$FU$57,MATCH($A45,'Results w relative recovery'!$A$2:$A$57,0),MATCH(W$5,'Results w relative recovery'!$CP$3:$FU$3,0))</f>
        <v>&lt; LOQ</v>
      </c>
      <c r="X45" s="106" t="str">
        <f>INDEX('Results w relative recovery'!$CP$2:$FU$57,MATCH($A45,'Results w relative recovery'!$A$2:$A$57,0),MATCH(X$5,'Results w relative recovery'!$CP$3:$FU$3,0))</f>
        <v>&lt; LOQ</v>
      </c>
      <c r="Y45" s="106" t="str">
        <f>INDEX('Results w relative recovery'!$CP$2:$FU$57,MATCH($A45,'Results w relative recovery'!$A$2:$A$57,0),MATCH(Y$5,'Results w relative recovery'!$CP$3:$FU$3,0))</f>
        <v>&lt; LOQ</v>
      </c>
      <c r="Z45" s="106" t="str">
        <f>INDEX('Results w relative recovery'!$CP$2:$FU$57,MATCH($A45,'Results w relative recovery'!$A$2:$A$57,0),MATCH(Z$5,'Results w relative recovery'!$CP$3:$FU$3,0))</f>
        <v>&lt; LOQ</v>
      </c>
      <c r="AA45" s="106" t="str">
        <f>INDEX('Results w relative recovery'!$CP$2:$FU$57,MATCH($A45,'Results w relative recovery'!$A$2:$A$57,0),MATCH(AA$5,'Results w relative recovery'!$CP$3:$FU$3,0))</f>
        <v>&lt; LOQ</v>
      </c>
      <c r="AB45" s="106" t="str">
        <f>INDEX('Results w relative recovery'!$CP$2:$FU$57,MATCH($A45,'Results w relative recovery'!$A$2:$A$57,0),MATCH(AB$5,'Results w relative recovery'!$CP$3:$FU$3,0))</f>
        <v>&lt; LOQ</v>
      </c>
      <c r="AC45" s="106" t="str">
        <f>INDEX('Results w relative recovery'!$CP$2:$FU$57,MATCH($A45,'Results w relative recovery'!$A$2:$A$57,0),MATCH(AC$5,'Results w relative recovery'!$CP$3:$FU$3,0))</f>
        <v>&lt; LOQ</v>
      </c>
      <c r="AD45" s="106" t="str">
        <f>INDEX('Results w relative recovery'!$CP$2:$FU$57,MATCH($A45,'Results w relative recovery'!$A$2:$A$57,0),MATCH(AD$5,'Results w relative recovery'!$CP$3:$FU$3,0))</f>
        <v>&lt; LOQ</v>
      </c>
      <c r="AE45" s="106" t="str">
        <f>INDEX('Results w relative recovery'!$CP$2:$FU$57,MATCH($A45,'Results w relative recovery'!$A$2:$A$57,0),MATCH(AE$5,'Results w relative recovery'!$CP$3:$FU$3,0))</f>
        <v>&lt; LOQ</v>
      </c>
    </row>
    <row r="46" spans="1:31" x14ac:dyDescent="0.25">
      <c r="A46" s="96" t="s">
        <v>62</v>
      </c>
      <c r="C46" s="63" t="str">
        <f>LOOKUP(A46,Auswertung_Sequence!$A$6:$A$59,Auswertung_Sequence!$E$6:$E$59)</f>
        <v>Yes</v>
      </c>
      <c r="E46" s="105">
        <f>LOOKUP(A46,'Results w relative recovery'!$A$4:$A$57,'Results w relative recovery'!$F$4:$F$57)</f>
        <v>78.739611628508584</v>
      </c>
      <c r="G46" s="107">
        <f>LOOKUP(A46,'Results w relative recovery'!$A$4:$A$57,'Results w relative recovery'!$G$4:$G$57)</f>
        <v>96.18381875</v>
      </c>
      <c r="H46" s="6"/>
      <c r="I46" s="6"/>
      <c r="J46" s="6"/>
      <c r="K46" s="6"/>
      <c r="L46" s="106" t="str">
        <f>INDEX('Results w relative recovery'!$CP$2:$FU$57,MATCH($A46,'Results w relative recovery'!$A$2:$A$57,0),MATCH(L$5,'Results w relative recovery'!$CP$3:$FU$3,0))</f>
        <v>&lt; LOQ</v>
      </c>
      <c r="M46" s="106" t="str">
        <f>INDEX('Results w relative recovery'!$CP$2:$FU$57,MATCH($A46,'Results w relative recovery'!$A$2:$A$57,0),MATCH(M$5,'Results w relative recovery'!$CP$3:$FU$3,0))</f>
        <v>&lt; LOQ</v>
      </c>
      <c r="N46" s="106" t="str">
        <f>INDEX('Results w relative recovery'!$CP$2:$FU$57,MATCH($A46,'Results w relative recovery'!$A$2:$A$57,0),MATCH(N$5,'Results w relative recovery'!$CP$3:$FU$3,0))</f>
        <v>&lt; LOQ</v>
      </c>
      <c r="O46" s="106" t="str">
        <f>INDEX('Results w relative recovery'!$CP$2:$FU$57,MATCH($A46,'Results w relative recovery'!$A$2:$A$57,0),MATCH(O$5,'Results w relative recovery'!$CP$3:$FU$3,0))</f>
        <v>&lt; LOQ</v>
      </c>
      <c r="P46" s="106" t="str">
        <f>INDEX('Results w relative recovery'!$CP$2:$FU$57,MATCH($A46,'Results w relative recovery'!$A$2:$A$57,0),MATCH(P$5,'Results w relative recovery'!$CP$3:$FU$3,0))</f>
        <v>&lt; LOQ</v>
      </c>
      <c r="Q46" s="106" t="str">
        <f>INDEX('Results w relative recovery'!$CP$2:$FU$57,MATCH($A46,'Results w relative recovery'!$A$2:$A$57,0),MATCH(Q$5,'Results w relative recovery'!$CP$3:$FU$3,0))</f>
        <v>&lt; LOQ</v>
      </c>
      <c r="R46" s="106" t="str">
        <f>INDEX('Results w relative recovery'!$CP$2:$FU$57,MATCH($A46,'Results w relative recovery'!$A$2:$A$57,0),MATCH(R$5,'Results w relative recovery'!$CP$3:$FU$3,0))</f>
        <v>&lt; LOQ</v>
      </c>
      <c r="S46" s="106" t="str">
        <f>INDEX('Results w relative recovery'!$CP$2:$FU$57,MATCH($A46,'Results w relative recovery'!$A$2:$A$57,0),MATCH(S$5,'Results w relative recovery'!$CP$3:$FU$3,0))</f>
        <v>&lt; LOQ</v>
      </c>
      <c r="T46" s="106" t="str">
        <f>INDEX('Results w relative recovery'!$CP$2:$FU$57,MATCH($A46,'Results w relative recovery'!$A$2:$A$57,0),MATCH(T$5,'Results w relative recovery'!$CP$3:$FU$3,0))</f>
        <v>&lt; LOQ</v>
      </c>
      <c r="U46" s="106" t="str">
        <f>INDEX('Results w relative recovery'!$CP$2:$FU$57,MATCH($A46,'Results w relative recovery'!$A$2:$A$57,0),MATCH(U$5,'Results w relative recovery'!$CP$3:$FU$3,0))</f>
        <v>&lt; LOQ</v>
      </c>
      <c r="V46" s="106" t="str">
        <f>INDEX('Results w relative recovery'!$CP$2:$FU$57,MATCH($A46,'Results w relative recovery'!$A$2:$A$57,0),MATCH(V$5,'Results w relative recovery'!$CP$3:$FU$3,0))</f>
        <v>&lt; LOQ</v>
      </c>
      <c r="W46" s="106" t="str">
        <f>INDEX('Results w relative recovery'!$CP$2:$FU$57,MATCH($A46,'Results w relative recovery'!$A$2:$A$57,0),MATCH(W$5,'Results w relative recovery'!$CP$3:$FU$3,0))</f>
        <v>&lt; LOQ</v>
      </c>
      <c r="X46" s="106" t="str">
        <f>INDEX('Results w relative recovery'!$CP$2:$FU$57,MATCH($A46,'Results w relative recovery'!$A$2:$A$57,0),MATCH(X$5,'Results w relative recovery'!$CP$3:$FU$3,0))</f>
        <v>&lt; LOQ</v>
      </c>
      <c r="Y46" s="106" t="str">
        <f>INDEX('Results w relative recovery'!$CP$2:$FU$57,MATCH($A46,'Results w relative recovery'!$A$2:$A$57,0),MATCH(Y$5,'Results w relative recovery'!$CP$3:$FU$3,0))</f>
        <v>&lt; LOQ</v>
      </c>
      <c r="Z46" s="106" t="str">
        <f>INDEX('Results w relative recovery'!$CP$2:$FU$57,MATCH($A46,'Results w relative recovery'!$A$2:$A$57,0),MATCH(Z$5,'Results w relative recovery'!$CP$3:$FU$3,0))</f>
        <v>&lt; LOQ</v>
      </c>
      <c r="AA46" s="106" t="str">
        <f>INDEX('Results w relative recovery'!$CP$2:$FU$57,MATCH($A46,'Results w relative recovery'!$A$2:$A$57,0),MATCH(AA$5,'Results w relative recovery'!$CP$3:$FU$3,0))</f>
        <v>&lt; LOQ</v>
      </c>
      <c r="AB46" s="106" t="str">
        <f>INDEX('Results w relative recovery'!$CP$2:$FU$57,MATCH($A46,'Results w relative recovery'!$A$2:$A$57,0),MATCH(AB$5,'Results w relative recovery'!$CP$3:$FU$3,0))</f>
        <v>&lt; LOQ</v>
      </c>
      <c r="AC46" s="106" t="str">
        <f>INDEX('Results w relative recovery'!$CP$2:$FU$57,MATCH($A46,'Results w relative recovery'!$A$2:$A$57,0),MATCH(AC$5,'Results w relative recovery'!$CP$3:$FU$3,0))</f>
        <v>&lt; LOQ</v>
      </c>
      <c r="AD46" s="106" t="str">
        <f>INDEX('Results w relative recovery'!$CP$2:$FU$57,MATCH($A46,'Results w relative recovery'!$A$2:$A$57,0),MATCH(AD$5,'Results w relative recovery'!$CP$3:$FU$3,0))</f>
        <v>&lt; LOQ</v>
      </c>
      <c r="AE46" s="106" t="str">
        <f>INDEX('Results w relative recovery'!$CP$2:$FU$57,MATCH($A46,'Results w relative recovery'!$A$2:$A$57,0),MATCH(AE$5,'Results w relative recovery'!$CP$3:$FU$3,0))</f>
        <v>&lt; LOQ</v>
      </c>
    </row>
    <row r="47" spans="1:31" x14ac:dyDescent="0.25">
      <c r="A47" s="96" t="s">
        <v>184</v>
      </c>
      <c r="C47" s="63" t="str">
        <f>LOOKUP(A47,Auswertung_Sequence!$A$6:$A$59,Auswertung_Sequence!$E$6:$E$59)</f>
        <v>Yes</v>
      </c>
      <c r="E47" s="105">
        <f>LOOKUP(A47,'Results w relative recovery'!$A$4:$A$57,'Results w relative recovery'!$F$4:$F$57)</f>
        <v>2.2004559527619656</v>
      </c>
      <c r="G47" s="107">
        <f>LOOKUP(A47,'Results w relative recovery'!$A$4:$A$57,'Results w relative recovery'!$G$4:$G$57)</f>
        <v>105.9354</v>
      </c>
      <c r="H47" s="6"/>
      <c r="I47" s="6"/>
      <c r="J47" s="6"/>
      <c r="K47" s="6"/>
      <c r="L47" s="106" t="str">
        <f>INDEX('Results w relative recovery'!$CP$2:$FU$57,MATCH($A47,'Results w relative recovery'!$A$2:$A$57,0),MATCH(L$5,'Results w relative recovery'!$CP$3:$FU$3,0))</f>
        <v>&lt; LOQ</v>
      </c>
      <c r="M47" s="106" t="str">
        <f>INDEX('Results w relative recovery'!$CP$2:$FU$57,MATCH($A47,'Results w relative recovery'!$A$2:$A$57,0),MATCH(M$5,'Results w relative recovery'!$CP$3:$FU$3,0))</f>
        <v>&lt; LOQ</v>
      </c>
      <c r="N47" s="106" t="str">
        <f>INDEX('Results w relative recovery'!$CP$2:$FU$57,MATCH($A47,'Results w relative recovery'!$A$2:$A$57,0),MATCH(N$5,'Results w relative recovery'!$CP$3:$FU$3,0))</f>
        <v>&lt; LOQ</v>
      </c>
      <c r="O47" s="106" t="str">
        <f>INDEX('Results w relative recovery'!$CP$2:$FU$57,MATCH($A47,'Results w relative recovery'!$A$2:$A$57,0),MATCH(O$5,'Results w relative recovery'!$CP$3:$FU$3,0))</f>
        <v>&lt; LOQ</v>
      </c>
      <c r="P47" s="106" t="str">
        <f>INDEX('Results w relative recovery'!$CP$2:$FU$57,MATCH($A47,'Results w relative recovery'!$A$2:$A$57,0),MATCH(P$5,'Results w relative recovery'!$CP$3:$FU$3,0))</f>
        <v>&lt; LOQ</v>
      </c>
      <c r="Q47" s="106" t="str">
        <f>INDEX('Results w relative recovery'!$CP$2:$FU$57,MATCH($A47,'Results w relative recovery'!$A$2:$A$57,0),MATCH(Q$5,'Results w relative recovery'!$CP$3:$FU$3,0))</f>
        <v>&lt; LOQ</v>
      </c>
      <c r="R47" s="106" t="str">
        <f>INDEX('Results w relative recovery'!$CP$2:$FU$57,MATCH($A47,'Results w relative recovery'!$A$2:$A$57,0),MATCH(R$5,'Results w relative recovery'!$CP$3:$FU$3,0))</f>
        <v>&lt; LOQ</v>
      </c>
      <c r="S47" s="106" t="str">
        <f>INDEX('Results w relative recovery'!$CP$2:$FU$57,MATCH($A47,'Results w relative recovery'!$A$2:$A$57,0),MATCH(S$5,'Results w relative recovery'!$CP$3:$FU$3,0))</f>
        <v>&lt; LOQ</v>
      </c>
      <c r="T47" s="106" t="str">
        <f>INDEX('Results w relative recovery'!$CP$2:$FU$57,MATCH($A47,'Results w relative recovery'!$A$2:$A$57,0),MATCH(T$5,'Results w relative recovery'!$CP$3:$FU$3,0))</f>
        <v>&lt; LOQ</v>
      </c>
      <c r="U47" s="106" t="str">
        <f>INDEX('Results w relative recovery'!$CP$2:$FU$57,MATCH($A47,'Results w relative recovery'!$A$2:$A$57,0),MATCH(U$5,'Results w relative recovery'!$CP$3:$FU$3,0))</f>
        <v>&lt; LOQ</v>
      </c>
      <c r="V47" s="106" t="str">
        <f>INDEX('Results w relative recovery'!$CP$2:$FU$57,MATCH($A47,'Results w relative recovery'!$A$2:$A$57,0),MATCH(V$5,'Results w relative recovery'!$CP$3:$FU$3,0))</f>
        <v>&lt; LOQ</v>
      </c>
      <c r="W47" s="106" t="str">
        <f>INDEX('Results w relative recovery'!$CP$2:$FU$57,MATCH($A47,'Results w relative recovery'!$A$2:$A$57,0),MATCH(W$5,'Results w relative recovery'!$CP$3:$FU$3,0))</f>
        <v>&lt; LOQ</v>
      </c>
      <c r="X47" s="106" t="str">
        <f>INDEX('Results w relative recovery'!$CP$2:$FU$57,MATCH($A47,'Results w relative recovery'!$A$2:$A$57,0),MATCH(X$5,'Results w relative recovery'!$CP$3:$FU$3,0))</f>
        <v>&lt; LOQ</v>
      </c>
      <c r="Y47" s="106" t="str">
        <f>INDEX('Results w relative recovery'!$CP$2:$FU$57,MATCH($A47,'Results w relative recovery'!$A$2:$A$57,0),MATCH(Y$5,'Results w relative recovery'!$CP$3:$FU$3,0))</f>
        <v>&lt; LOQ</v>
      </c>
      <c r="Z47" s="106" t="str">
        <f>INDEX('Results w relative recovery'!$CP$2:$FU$57,MATCH($A47,'Results w relative recovery'!$A$2:$A$57,0),MATCH(Z$5,'Results w relative recovery'!$CP$3:$FU$3,0))</f>
        <v>&lt; LOQ</v>
      </c>
      <c r="AA47" s="106" t="str">
        <f>INDEX('Results w relative recovery'!$CP$2:$FU$57,MATCH($A47,'Results w relative recovery'!$A$2:$A$57,0),MATCH(AA$5,'Results w relative recovery'!$CP$3:$FU$3,0))</f>
        <v>&lt; LOQ</v>
      </c>
      <c r="AB47" s="106" t="str">
        <f>INDEX('Results w relative recovery'!$CP$2:$FU$57,MATCH($A47,'Results w relative recovery'!$A$2:$A$57,0),MATCH(AB$5,'Results w relative recovery'!$CP$3:$FU$3,0))</f>
        <v>&lt; LOQ</v>
      </c>
      <c r="AC47" s="106" t="str">
        <f>INDEX('Results w relative recovery'!$CP$2:$FU$57,MATCH($A47,'Results w relative recovery'!$A$2:$A$57,0),MATCH(AC$5,'Results w relative recovery'!$CP$3:$FU$3,0))</f>
        <v>&lt; LOQ</v>
      </c>
      <c r="AD47" s="106" t="str">
        <f>INDEX('Results w relative recovery'!$CP$2:$FU$57,MATCH($A47,'Results w relative recovery'!$A$2:$A$57,0),MATCH(AD$5,'Results w relative recovery'!$CP$3:$FU$3,0))</f>
        <v>&lt; LOQ</v>
      </c>
      <c r="AE47" s="106" t="str">
        <f>INDEX('Results w relative recovery'!$CP$2:$FU$57,MATCH($A47,'Results w relative recovery'!$A$2:$A$57,0),MATCH(AE$5,'Results w relative recovery'!$CP$3:$FU$3,0))</f>
        <v>&lt; LOQ</v>
      </c>
    </row>
    <row r="48" spans="1:31" x14ac:dyDescent="0.25">
      <c r="A48" s="96" t="s">
        <v>209</v>
      </c>
      <c r="C48" s="63" t="str">
        <f>LOOKUP(A48,Auswertung_Sequence!$A$6:$A$59,Auswertung_Sequence!$E$6:$E$59)</f>
        <v>Yes</v>
      </c>
      <c r="E48" s="105">
        <f>LOOKUP(A48,'Results w relative recovery'!$A$4:$A$57,'Results w relative recovery'!$F$4:$F$57)</f>
        <v>57.818809236805414</v>
      </c>
      <c r="G48" s="107">
        <f>LOOKUP(A48,'Results w relative recovery'!$A$4:$A$57,'Results w relative recovery'!$G$4:$G$57)</f>
        <v>105.353605</v>
      </c>
      <c r="L48" s="106" t="str">
        <f>INDEX('Results w relative recovery'!$CP$2:$FU$57,MATCH($A48,'Results w relative recovery'!$A$2:$A$57,0),MATCH(L$5,'Results w relative recovery'!$CP$3:$FU$3,0))</f>
        <v>&lt; LOQ</v>
      </c>
      <c r="M48" s="106" t="str">
        <f>INDEX('Results w relative recovery'!$CP$2:$FU$57,MATCH($A48,'Results w relative recovery'!$A$2:$A$57,0),MATCH(M$5,'Results w relative recovery'!$CP$3:$FU$3,0))</f>
        <v>&lt; LOQ</v>
      </c>
      <c r="N48" s="106" t="str">
        <f>INDEX('Results w relative recovery'!$CP$2:$FU$57,MATCH($A48,'Results w relative recovery'!$A$2:$A$57,0),MATCH(N$5,'Results w relative recovery'!$CP$3:$FU$3,0))</f>
        <v>&lt; LOQ</v>
      </c>
      <c r="O48" s="106" t="str">
        <f>INDEX('Results w relative recovery'!$CP$2:$FU$57,MATCH($A48,'Results w relative recovery'!$A$2:$A$57,0),MATCH(O$5,'Results w relative recovery'!$CP$3:$FU$3,0))</f>
        <v>&lt; LOQ</v>
      </c>
      <c r="P48" s="106" t="str">
        <f>INDEX('Results w relative recovery'!$CP$2:$FU$57,MATCH($A48,'Results w relative recovery'!$A$2:$A$57,0),MATCH(P$5,'Results w relative recovery'!$CP$3:$FU$3,0))</f>
        <v>&lt; LOQ</v>
      </c>
      <c r="Q48" s="106" t="str">
        <f>INDEX('Results w relative recovery'!$CP$2:$FU$57,MATCH($A48,'Results w relative recovery'!$A$2:$A$57,0),MATCH(Q$5,'Results w relative recovery'!$CP$3:$FU$3,0))</f>
        <v>&lt; LOQ</v>
      </c>
      <c r="R48" s="106" t="str">
        <f>INDEX('Results w relative recovery'!$CP$2:$FU$57,MATCH($A48,'Results w relative recovery'!$A$2:$A$57,0),MATCH(R$5,'Results w relative recovery'!$CP$3:$FU$3,0))</f>
        <v>&lt; LOQ</v>
      </c>
      <c r="S48" s="106" t="str">
        <f>INDEX('Results w relative recovery'!$CP$2:$FU$57,MATCH($A48,'Results w relative recovery'!$A$2:$A$57,0),MATCH(S$5,'Results w relative recovery'!$CP$3:$FU$3,0))</f>
        <v>&lt; LOQ</v>
      </c>
      <c r="T48" s="106" t="str">
        <f>INDEX('Results w relative recovery'!$CP$2:$FU$57,MATCH($A48,'Results w relative recovery'!$A$2:$A$57,0),MATCH(T$5,'Results w relative recovery'!$CP$3:$FU$3,0))</f>
        <v>&lt; LOQ</v>
      </c>
      <c r="U48" s="106" t="str">
        <f>INDEX('Results w relative recovery'!$CP$2:$FU$57,MATCH($A48,'Results w relative recovery'!$A$2:$A$57,0),MATCH(U$5,'Results w relative recovery'!$CP$3:$FU$3,0))</f>
        <v>&lt; LOQ</v>
      </c>
      <c r="V48" s="106" t="str">
        <f>INDEX('Results w relative recovery'!$CP$2:$FU$57,MATCH($A48,'Results w relative recovery'!$A$2:$A$57,0),MATCH(V$5,'Results w relative recovery'!$CP$3:$FU$3,0))</f>
        <v>&lt; LOQ</v>
      </c>
      <c r="W48" s="106" t="str">
        <f>INDEX('Results w relative recovery'!$CP$2:$FU$57,MATCH($A48,'Results w relative recovery'!$A$2:$A$57,0),MATCH(W$5,'Results w relative recovery'!$CP$3:$FU$3,0))</f>
        <v>&lt; LOQ</v>
      </c>
      <c r="X48" s="106" t="str">
        <f>INDEX('Results w relative recovery'!$CP$2:$FU$57,MATCH($A48,'Results w relative recovery'!$A$2:$A$57,0),MATCH(X$5,'Results w relative recovery'!$CP$3:$FU$3,0))</f>
        <v>&lt; LOQ</v>
      </c>
      <c r="Y48" s="106" t="str">
        <f>INDEX('Results w relative recovery'!$CP$2:$FU$57,MATCH($A48,'Results w relative recovery'!$A$2:$A$57,0),MATCH(Y$5,'Results w relative recovery'!$CP$3:$FU$3,0))</f>
        <v>&lt; LOQ</v>
      </c>
      <c r="Z48" s="106" t="str">
        <f>INDEX('Results w relative recovery'!$CP$2:$FU$57,MATCH($A48,'Results w relative recovery'!$A$2:$A$57,0),MATCH(Z$5,'Results w relative recovery'!$CP$3:$FU$3,0))</f>
        <v>&lt; LOQ</v>
      </c>
      <c r="AA48" s="106" t="str">
        <f>INDEX('Results w relative recovery'!$CP$2:$FU$57,MATCH($A48,'Results w relative recovery'!$A$2:$A$57,0),MATCH(AA$5,'Results w relative recovery'!$CP$3:$FU$3,0))</f>
        <v>&lt; LOQ</v>
      </c>
      <c r="AB48" s="106" t="str">
        <f>INDEX('Results w relative recovery'!$CP$2:$FU$57,MATCH($A48,'Results w relative recovery'!$A$2:$A$57,0),MATCH(AB$5,'Results w relative recovery'!$CP$3:$FU$3,0))</f>
        <v>&lt; LOQ</v>
      </c>
      <c r="AC48" s="106" t="str">
        <f>INDEX('Results w relative recovery'!$CP$2:$FU$57,MATCH($A48,'Results w relative recovery'!$A$2:$A$57,0),MATCH(AC$5,'Results w relative recovery'!$CP$3:$FU$3,0))</f>
        <v>&lt; LOQ</v>
      </c>
      <c r="AD48" s="106" t="str">
        <f>INDEX('Results w relative recovery'!$CP$2:$FU$57,MATCH($A48,'Results w relative recovery'!$A$2:$A$57,0),MATCH(AD$5,'Results w relative recovery'!$CP$3:$FU$3,0))</f>
        <v>&lt; LOQ</v>
      </c>
      <c r="AE48" s="106" t="str">
        <f>INDEX('Results w relative recovery'!$CP$2:$FU$57,MATCH($A48,'Results w relative recovery'!$A$2:$A$57,0),MATCH(AE$5,'Results w relative recovery'!$CP$3:$FU$3,0))</f>
        <v>&lt; LOQ</v>
      </c>
    </row>
    <row r="49" spans="1:31" x14ac:dyDescent="0.25">
      <c r="A49" s="176" t="s">
        <v>154</v>
      </c>
      <c r="B49" s="177"/>
      <c r="C49" s="178" t="str">
        <f>LOOKUP(A49,Auswertung_Sequence!$A$6:$A$59,Auswertung_Sequence!$E$6:$E$59)</f>
        <v>Yes</v>
      </c>
      <c r="D49" s="177"/>
      <c r="E49" s="179" t="str">
        <f>LOOKUP(A49,'Results w relative recovery'!$A$4:$A$57,'Results w relative recovery'!$F$4:$F$57)</f>
        <v>nicht bestimmbar</v>
      </c>
      <c r="F49" s="177"/>
      <c r="G49" s="180">
        <f>LOOKUP(A49,'Results w relative recovery'!$A$4:$A$57,'Results w relative recovery'!$G$4:$G$57)</f>
        <v>0</v>
      </c>
      <c r="H49" s="177"/>
      <c r="I49" s="177"/>
      <c r="J49" s="177"/>
      <c r="K49" s="177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</row>
    <row r="50" spans="1:31" x14ac:dyDescent="0.25">
      <c r="A50" s="96" t="s">
        <v>176</v>
      </c>
      <c r="C50" s="63" t="str">
        <f>LOOKUP(A50,Auswertung_Sequence!$A$6:$A$59,Auswertung_Sequence!$E$6:$E$59)</f>
        <v>Yes</v>
      </c>
      <c r="E50" s="105">
        <f>LOOKUP(A50,'Results w relative recovery'!$A$4:$A$57,'Results w relative recovery'!$F$4:$F$57)</f>
        <v>31.246627893856868</v>
      </c>
      <c r="G50" s="107">
        <f>LOOKUP(A50,'Results w relative recovery'!$A$4:$A$57,'Results w relative recovery'!$G$4:$G$57)</f>
        <v>98.354945000000001</v>
      </c>
      <c r="L50" s="106">
        <f>INDEX('Results w relative recovery'!$CP$2:$FU$57,MATCH($A50,'Results w relative recovery'!$A$2:$A$57,0),MATCH(L$5,'Results w relative recovery'!$CP$3:$FU$3,0))</f>
        <v>422.53910000000002</v>
      </c>
      <c r="M50" s="106">
        <f>INDEX('Results w relative recovery'!$CP$2:$FU$57,MATCH($A50,'Results w relative recovery'!$A$2:$A$57,0),MATCH(M$5,'Results w relative recovery'!$CP$3:$FU$3,0))</f>
        <v>66.464100000000002</v>
      </c>
      <c r="N50" s="106">
        <f>INDEX('Results w relative recovery'!$CP$2:$FU$57,MATCH($A50,'Results w relative recovery'!$A$2:$A$57,0),MATCH(N$5,'Results w relative recovery'!$CP$3:$FU$3,0))</f>
        <v>86.006699999999995</v>
      </c>
      <c r="O50" s="106">
        <f>INDEX('Results w relative recovery'!$CP$2:$FU$57,MATCH($A50,'Results w relative recovery'!$A$2:$A$57,0),MATCH(O$5,'Results w relative recovery'!$CP$3:$FU$3,0))</f>
        <v>62.3581</v>
      </c>
      <c r="P50" s="106">
        <f>INDEX('Results w relative recovery'!$CP$2:$FU$57,MATCH($A50,'Results w relative recovery'!$A$2:$A$57,0),MATCH(P$5,'Results w relative recovery'!$CP$3:$FU$3,0))</f>
        <v>329.4101</v>
      </c>
      <c r="Q50" s="106">
        <f>INDEX('Results w relative recovery'!$CP$2:$FU$57,MATCH($A50,'Results w relative recovery'!$A$2:$A$57,0),MATCH(Q$5,'Results w relative recovery'!$CP$3:$FU$3,0))</f>
        <v>327.47980000000001</v>
      </c>
      <c r="R50" s="106">
        <f>INDEX('Results w relative recovery'!$CP$2:$FU$57,MATCH($A50,'Results w relative recovery'!$A$2:$A$57,0),MATCH(R$5,'Results w relative recovery'!$CP$3:$FU$3,0))</f>
        <v>88.434899999999999</v>
      </c>
      <c r="S50" s="106">
        <f>INDEX('Results w relative recovery'!$CP$2:$FU$57,MATCH($A50,'Results w relative recovery'!$A$2:$A$57,0),MATCH(S$5,'Results w relative recovery'!$CP$3:$FU$3,0))</f>
        <v>350.30869999999999</v>
      </c>
      <c r="T50" s="106">
        <f>INDEX('Results w relative recovery'!$CP$2:$FU$57,MATCH($A50,'Results w relative recovery'!$A$2:$A$57,0),MATCH(T$5,'Results w relative recovery'!$CP$3:$FU$3,0))</f>
        <v>281.0104</v>
      </c>
      <c r="U50" s="106">
        <f>INDEX('Results w relative recovery'!$CP$2:$FU$57,MATCH($A50,'Results w relative recovery'!$A$2:$A$57,0),MATCH(U$5,'Results w relative recovery'!$CP$3:$FU$3,0))</f>
        <v>230.548</v>
      </c>
      <c r="V50" s="106">
        <f>INDEX('Results w relative recovery'!$CP$2:$FU$57,MATCH($A50,'Results w relative recovery'!$A$2:$A$57,0),MATCH(V$5,'Results w relative recovery'!$CP$3:$FU$3,0))</f>
        <v>219.12389999999999</v>
      </c>
      <c r="W50" s="106">
        <f>INDEX('Results w relative recovery'!$CP$2:$FU$57,MATCH($A50,'Results w relative recovery'!$A$2:$A$57,0),MATCH(W$5,'Results w relative recovery'!$CP$3:$FU$3,0))</f>
        <v>270.8236</v>
      </c>
      <c r="X50" s="106">
        <f>INDEX('Results w relative recovery'!$CP$2:$FU$57,MATCH($A50,'Results w relative recovery'!$A$2:$A$57,0),MATCH(X$5,'Results w relative recovery'!$CP$3:$FU$3,0))</f>
        <v>396.875</v>
      </c>
      <c r="Y50" s="106">
        <f>INDEX('Results w relative recovery'!$CP$2:$FU$57,MATCH($A50,'Results w relative recovery'!$A$2:$A$57,0),MATCH(Y$5,'Results w relative recovery'!$CP$3:$FU$3,0))</f>
        <v>452.33010000000002</v>
      </c>
      <c r="Z50" s="106">
        <f>INDEX('Results w relative recovery'!$CP$2:$FU$57,MATCH($A50,'Results w relative recovery'!$A$2:$A$57,0),MATCH(Z$5,'Results w relative recovery'!$CP$3:$FU$3,0))</f>
        <v>274.0204</v>
      </c>
      <c r="AA50" s="106">
        <f>INDEX('Results w relative recovery'!$CP$2:$FU$57,MATCH($A50,'Results w relative recovery'!$A$2:$A$57,0),MATCH(AA$5,'Results w relative recovery'!$CP$3:$FU$3,0))</f>
        <v>429.91910000000001</v>
      </c>
      <c r="AB50" s="106">
        <f>INDEX('Results w relative recovery'!$CP$2:$FU$57,MATCH($A50,'Results w relative recovery'!$A$2:$A$57,0),MATCH(AB$5,'Results w relative recovery'!$CP$3:$FU$3,0))</f>
        <v>261.27960000000002</v>
      </c>
      <c r="AC50" s="106">
        <f>INDEX('Results w relative recovery'!$CP$2:$FU$57,MATCH($A50,'Results w relative recovery'!$A$2:$A$57,0),MATCH(AC$5,'Results w relative recovery'!$CP$3:$FU$3,0))</f>
        <v>291.55860000000001</v>
      </c>
      <c r="AD50" s="106">
        <f>INDEX('Results w relative recovery'!$CP$2:$FU$57,MATCH($A50,'Results w relative recovery'!$A$2:$A$57,0),MATCH(AD$5,'Results w relative recovery'!$CP$3:$FU$3,0))</f>
        <v>333.32470000000001</v>
      </c>
      <c r="AE50" s="106">
        <f>INDEX('Results w relative recovery'!$CP$2:$FU$57,MATCH($A50,'Results w relative recovery'!$A$2:$A$57,0),MATCH(AE$5,'Results w relative recovery'!$CP$3:$FU$3,0))</f>
        <v>465.50729999999999</v>
      </c>
    </row>
    <row r="51" spans="1:31" x14ac:dyDescent="0.25">
      <c r="A51" s="96" t="s">
        <v>149</v>
      </c>
      <c r="C51" s="63" t="str">
        <f>LOOKUP(A51,Auswertung_Sequence!$A$6:$A$59,Auswertung_Sequence!$E$6:$E$59)</f>
        <v>Yes</v>
      </c>
      <c r="E51" s="105">
        <f>LOOKUP(A51,'Results w relative recovery'!$A$4:$A$57,'Results w relative recovery'!$F$4:$F$57)</f>
        <v>46.736154448456801</v>
      </c>
      <c r="G51" s="107">
        <f>LOOKUP(A51,'Results w relative recovery'!$A$4:$A$57,'Results w relative recovery'!$G$4:$G$57)</f>
        <v>103.53818875</v>
      </c>
      <c r="L51" s="106" t="str">
        <f>INDEX('Results w relative recovery'!$CP$2:$FU$57,MATCH($A51,'Results w relative recovery'!$A$2:$A$57,0),MATCH(L$5,'Results w relative recovery'!$CP$3:$FU$3,0))</f>
        <v>&lt; LOQ</v>
      </c>
      <c r="M51" s="106" t="str">
        <f>INDEX('Results w relative recovery'!$CP$2:$FU$57,MATCH($A51,'Results w relative recovery'!$A$2:$A$57,0),MATCH(M$5,'Results w relative recovery'!$CP$3:$FU$3,0))</f>
        <v>&lt; LOQ</v>
      </c>
      <c r="N51" s="106" t="str">
        <f>INDEX('Results w relative recovery'!$CP$2:$FU$57,MATCH($A51,'Results w relative recovery'!$A$2:$A$57,0),MATCH(N$5,'Results w relative recovery'!$CP$3:$FU$3,0))</f>
        <v>&lt; LOQ</v>
      </c>
      <c r="O51" s="106" t="str">
        <f>INDEX('Results w relative recovery'!$CP$2:$FU$57,MATCH($A51,'Results w relative recovery'!$A$2:$A$57,0),MATCH(O$5,'Results w relative recovery'!$CP$3:$FU$3,0))</f>
        <v>&lt; LOQ</v>
      </c>
      <c r="P51" s="106" t="str">
        <f>INDEX('Results w relative recovery'!$CP$2:$FU$57,MATCH($A51,'Results w relative recovery'!$A$2:$A$57,0),MATCH(P$5,'Results w relative recovery'!$CP$3:$FU$3,0))</f>
        <v>&lt; LOQ</v>
      </c>
      <c r="Q51" s="106" t="str">
        <f>INDEX('Results w relative recovery'!$CP$2:$FU$57,MATCH($A51,'Results w relative recovery'!$A$2:$A$57,0),MATCH(Q$5,'Results w relative recovery'!$CP$3:$FU$3,0))</f>
        <v>&lt; LOQ</v>
      </c>
      <c r="R51" s="106" t="str">
        <f>INDEX('Results w relative recovery'!$CP$2:$FU$57,MATCH($A51,'Results w relative recovery'!$A$2:$A$57,0),MATCH(R$5,'Results w relative recovery'!$CP$3:$FU$3,0))</f>
        <v>&lt; LOQ</v>
      </c>
      <c r="S51" s="106" t="str">
        <f>INDEX('Results w relative recovery'!$CP$2:$FU$57,MATCH($A51,'Results w relative recovery'!$A$2:$A$57,0),MATCH(S$5,'Results w relative recovery'!$CP$3:$FU$3,0))</f>
        <v>&lt; LOQ</v>
      </c>
      <c r="T51" s="106" t="str">
        <f>INDEX('Results w relative recovery'!$CP$2:$FU$57,MATCH($A51,'Results w relative recovery'!$A$2:$A$57,0),MATCH(T$5,'Results w relative recovery'!$CP$3:$FU$3,0))</f>
        <v>&lt; LOQ</v>
      </c>
      <c r="U51" s="106" t="str">
        <f>INDEX('Results w relative recovery'!$CP$2:$FU$57,MATCH($A51,'Results w relative recovery'!$A$2:$A$57,0),MATCH(U$5,'Results w relative recovery'!$CP$3:$FU$3,0))</f>
        <v>&lt; LOQ</v>
      </c>
      <c r="V51" s="106" t="str">
        <f>INDEX('Results w relative recovery'!$CP$2:$FU$57,MATCH($A51,'Results w relative recovery'!$A$2:$A$57,0),MATCH(V$5,'Results w relative recovery'!$CP$3:$FU$3,0))</f>
        <v>&lt; LOQ</v>
      </c>
      <c r="W51" s="106" t="str">
        <f>INDEX('Results w relative recovery'!$CP$2:$FU$57,MATCH($A51,'Results w relative recovery'!$A$2:$A$57,0),MATCH(W$5,'Results w relative recovery'!$CP$3:$FU$3,0))</f>
        <v>&lt; LOQ</v>
      </c>
      <c r="X51" s="106" t="str">
        <f>INDEX('Results w relative recovery'!$CP$2:$FU$57,MATCH($A51,'Results w relative recovery'!$A$2:$A$57,0),MATCH(X$5,'Results w relative recovery'!$CP$3:$FU$3,0))</f>
        <v>&lt; LOQ</v>
      </c>
      <c r="Y51" s="106" t="str">
        <f>INDEX('Results w relative recovery'!$CP$2:$FU$57,MATCH($A51,'Results w relative recovery'!$A$2:$A$57,0),MATCH(Y$5,'Results w relative recovery'!$CP$3:$FU$3,0))</f>
        <v>&lt; LOQ</v>
      </c>
      <c r="Z51" s="106" t="str">
        <f>INDEX('Results w relative recovery'!$CP$2:$FU$57,MATCH($A51,'Results w relative recovery'!$A$2:$A$57,0),MATCH(Z$5,'Results w relative recovery'!$CP$3:$FU$3,0))</f>
        <v>&lt; LOQ</v>
      </c>
      <c r="AA51" s="106" t="str">
        <f>INDEX('Results w relative recovery'!$CP$2:$FU$57,MATCH($A51,'Results w relative recovery'!$A$2:$A$57,0),MATCH(AA$5,'Results w relative recovery'!$CP$3:$FU$3,0))</f>
        <v>&lt; LOQ</v>
      </c>
      <c r="AB51" s="106" t="str">
        <f>INDEX('Results w relative recovery'!$CP$2:$FU$57,MATCH($A51,'Results w relative recovery'!$A$2:$A$57,0),MATCH(AB$5,'Results w relative recovery'!$CP$3:$FU$3,0))</f>
        <v>&lt; LOQ</v>
      </c>
      <c r="AC51" s="106" t="str">
        <f>INDEX('Results w relative recovery'!$CP$2:$FU$57,MATCH($A51,'Results w relative recovery'!$A$2:$A$57,0),MATCH(AC$5,'Results w relative recovery'!$CP$3:$FU$3,0))</f>
        <v>&lt; LOQ</v>
      </c>
      <c r="AD51" s="106" t="str">
        <f>INDEX('Results w relative recovery'!$CP$2:$FU$57,MATCH($A51,'Results w relative recovery'!$A$2:$A$57,0),MATCH(AD$5,'Results w relative recovery'!$CP$3:$FU$3,0))</f>
        <v>&lt; LOQ</v>
      </c>
      <c r="AE51" s="106" t="str">
        <f>INDEX('Results w relative recovery'!$CP$2:$FU$57,MATCH($A51,'Results w relative recovery'!$A$2:$A$57,0),MATCH(AE$5,'Results w relative recovery'!$CP$3:$FU$3,0))</f>
        <v>&lt; LOQ</v>
      </c>
    </row>
    <row r="52" spans="1:31" x14ac:dyDescent="0.25">
      <c r="A52" s="176" t="s">
        <v>116</v>
      </c>
      <c r="B52" s="177"/>
      <c r="C52" s="178" t="str">
        <f>LOOKUP(A52,Auswertung_Sequence!$A$6:$A$59,Auswertung_Sequence!$E$6:$E$59)</f>
        <v>Yes</v>
      </c>
      <c r="D52" s="177"/>
      <c r="E52" s="179" t="str">
        <f>LOOKUP(A52,'Results w relative recovery'!$A$4:$A$57,'Results w relative recovery'!$F$4:$F$57)</f>
        <v>nicht bestimmbar</v>
      </c>
      <c r="F52" s="177"/>
      <c r="G52" s="180">
        <f>LOOKUP(A52,'Results w relative recovery'!$A$4:$A$57,'Results w relative recovery'!$G$4:$G$57)</f>
        <v>0</v>
      </c>
      <c r="H52" s="177"/>
      <c r="I52" s="177"/>
      <c r="J52" s="177"/>
      <c r="K52" s="177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</row>
    <row r="53" spans="1:31" x14ac:dyDescent="0.25">
      <c r="A53" s="148" t="s">
        <v>173</v>
      </c>
      <c r="B53" s="189"/>
      <c r="C53" s="183" t="str">
        <f>LOOKUP(A53,Auswertung_Sequence!$A$6:$A$59,Auswertung_Sequence!$E$6:$E$59)</f>
        <v>Yes</v>
      </c>
      <c r="D53" s="189"/>
      <c r="E53" s="184">
        <f>LOOKUP(A53,'Results w relative recovery'!$A$4:$A$57,'Results w relative recovery'!$F$4:$F$57)</f>
        <v>29.797099522659508</v>
      </c>
      <c r="F53" s="189"/>
      <c r="G53" s="186">
        <f>LOOKUP(A53,'Results w relative recovery'!$A$4:$A$57,'Results w relative recovery'!$G$4:$G$57)</f>
        <v>102.33654874999999</v>
      </c>
      <c r="H53" s="189"/>
      <c r="I53" s="189"/>
      <c r="J53" s="189"/>
      <c r="K53" s="189"/>
      <c r="L53" s="188">
        <f>INDEX('Results w relative recovery'!$CP$2:$FU$57,MATCH($A53,'Results w relative recovery'!$A$2:$A$57,0),MATCH(L$5,'Results w relative recovery'!$CP$3:$FU$3,0))</f>
        <v>44.9407</v>
      </c>
      <c r="M53" s="188" t="str">
        <f>INDEX('Results w relative recovery'!$CP$2:$FU$57,MATCH($A53,'Results w relative recovery'!$A$2:$A$57,0),MATCH(M$5,'Results w relative recovery'!$CP$3:$FU$3,0))</f>
        <v>&lt; LOQ</v>
      </c>
      <c r="N53" s="188" t="str">
        <f>INDEX('Results w relative recovery'!$CP$2:$FU$57,MATCH($A53,'Results w relative recovery'!$A$2:$A$57,0),MATCH(N$5,'Results w relative recovery'!$CP$3:$FU$3,0))</f>
        <v>&lt; LOQ</v>
      </c>
      <c r="O53" s="188" t="str">
        <f>INDEX('Results w relative recovery'!$CP$2:$FU$57,MATCH($A53,'Results w relative recovery'!$A$2:$A$57,0),MATCH(O$5,'Results w relative recovery'!$CP$3:$FU$3,0))</f>
        <v>&lt; LOQ</v>
      </c>
      <c r="P53" s="188" t="str">
        <f>INDEX('Results w relative recovery'!$CP$2:$FU$57,MATCH($A53,'Results w relative recovery'!$A$2:$A$57,0),MATCH(P$5,'Results w relative recovery'!$CP$3:$FU$3,0))</f>
        <v>&lt; LOQ</v>
      </c>
      <c r="Q53" s="188" t="str">
        <f>INDEX('Results w relative recovery'!$CP$2:$FU$57,MATCH($A53,'Results w relative recovery'!$A$2:$A$57,0),MATCH(Q$5,'Results w relative recovery'!$CP$3:$FU$3,0))</f>
        <v>&lt; LOQ</v>
      </c>
      <c r="R53" s="188" t="str">
        <f>INDEX('Results w relative recovery'!$CP$2:$FU$57,MATCH($A53,'Results w relative recovery'!$A$2:$A$57,0),MATCH(R$5,'Results w relative recovery'!$CP$3:$FU$3,0))</f>
        <v>&lt; LOQ</v>
      </c>
      <c r="S53" s="188" t="str">
        <f>INDEX('Results w relative recovery'!$CP$2:$FU$57,MATCH($A53,'Results w relative recovery'!$A$2:$A$57,0),MATCH(S$5,'Results w relative recovery'!$CP$3:$FU$3,0))</f>
        <v>&lt; LOQ</v>
      </c>
      <c r="T53" s="188" t="str">
        <f>INDEX('Results w relative recovery'!$CP$2:$FU$57,MATCH($A53,'Results w relative recovery'!$A$2:$A$57,0),MATCH(T$5,'Results w relative recovery'!$CP$3:$FU$3,0))</f>
        <v>&lt; LOQ</v>
      </c>
      <c r="U53" s="188" t="str">
        <f>INDEX('Results w relative recovery'!$CP$2:$FU$57,MATCH($A53,'Results w relative recovery'!$A$2:$A$57,0),MATCH(U$5,'Results w relative recovery'!$CP$3:$FU$3,0))</f>
        <v>&lt; LOQ</v>
      </c>
      <c r="V53" s="188" t="str">
        <f>INDEX('Results w relative recovery'!$CP$2:$FU$57,MATCH($A53,'Results w relative recovery'!$A$2:$A$57,0),MATCH(V$5,'Results w relative recovery'!$CP$3:$FU$3,0))</f>
        <v>&lt; LOQ</v>
      </c>
      <c r="W53" s="188" t="str">
        <f>INDEX('Results w relative recovery'!$CP$2:$FU$57,MATCH($A53,'Results w relative recovery'!$A$2:$A$57,0),MATCH(W$5,'Results w relative recovery'!$CP$3:$FU$3,0))</f>
        <v>&lt; LOQ</v>
      </c>
      <c r="X53" s="188">
        <f>INDEX('Results w relative recovery'!$CP$2:$FU$57,MATCH($A53,'Results w relative recovery'!$A$2:$A$57,0),MATCH(X$5,'Results w relative recovery'!$CP$3:$FU$3,0))</f>
        <v>35</v>
      </c>
      <c r="Y53" s="188" t="str">
        <f>INDEX('Results w relative recovery'!$CP$2:$FU$57,MATCH($A53,'Results w relative recovery'!$A$2:$A$57,0),MATCH(Y$5,'Results w relative recovery'!$CP$3:$FU$3,0))</f>
        <v>&lt; LOQ</v>
      </c>
      <c r="Z53" s="188" t="str">
        <f>INDEX('Results w relative recovery'!$CP$2:$FU$57,MATCH($A53,'Results w relative recovery'!$A$2:$A$57,0),MATCH(Z$5,'Results w relative recovery'!$CP$3:$FU$3,0))</f>
        <v>&lt; LOQ</v>
      </c>
      <c r="AA53" s="188">
        <f>INDEX('Results w relative recovery'!$CP$2:$FU$57,MATCH($A53,'Results w relative recovery'!$A$2:$A$57,0),MATCH(AA$5,'Results w relative recovery'!$CP$3:$FU$3,0))</f>
        <v>34.229900000000001</v>
      </c>
      <c r="AB53" s="188" t="str">
        <f>INDEX('Results w relative recovery'!$CP$2:$FU$57,MATCH($A53,'Results w relative recovery'!$A$2:$A$57,0),MATCH(AB$5,'Results w relative recovery'!$CP$3:$FU$3,0))</f>
        <v>&lt; LOQ</v>
      </c>
      <c r="AC53" s="188">
        <f>INDEX('Results w relative recovery'!$CP$2:$FU$57,MATCH($A53,'Results w relative recovery'!$A$2:$A$57,0),MATCH(AC$5,'Results w relative recovery'!$CP$3:$FU$3,0))</f>
        <v>31.134399999999999</v>
      </c>
      <c r="AD53" s="188" t="str">
        <f>INDEX('Results w relative recovery'!$CP$2:$FU$57,MATCH($A53,'Results w relative recovery'!$A$2:$A$57,0),MATCH(AD$5,'Results w relative recovery'!$CP$3:$FU$3,0))</f>
        <v>&lt; LOQ</v>
      </c>
      <c r="AE53" s="188">
        <f>INDEX('Results w relative recovery'!$CP$2:$FU$57,MATCH($A53,'Results w relative recovery'!$A$2:$A$57,0),MATCH(AE$5,'Results w relative recovery'!$CP$3:$FU$3,0))</f>
        <v>31.354299999999999</v>
      </c>
    </row>
    <row r="54" spans="1:31" x14ac:dyDescent="0.25">
      <c r="A54" s="96" t="s">
        <v>158</v>
      </c>
      <c r="C54" s="63" t="str">
        <f>LOOKUP(A54,Auswertung_Sequence!$A$6:$A$59,Auswertung_Sequence!$E$6:$E$59)</f>
        <v>Yes</v>
      </c>
      <c r="E54" s="105">
        <f>LOOKUP(A54,'Results w relative recovery'!$A$4:$A$57,'Results w relative recovery'!$F$4:$F$57)</f>
        <v>171.83926712471373</v>
      </c>
      <c r="G54" s="107">
        <f>LOOKUP(A54,'Results w relative recovery'!$A$4:$A$57,'Results w relative recovery'!$G$4:$G$57)</f>
        <v>115.17334750000001</v>
      </c>
      <c r="L54" s="106" t="str">
        <f>INDEX('Results w relative recovery'!$CP$2:$FU$57,MATCH($A54,'Results w relative recovery'!$A$2:$A$57,0),MATCH(L$5,'Results w relative recovery'!$CP$3:$FU$3,0))</f>
        <v>&lt; LOQ</v>
      </c>
      <c r="M54" s="106" t="str">
        <f>INDEX('Results w relative recovery'!$CP$2:$FU$57,MATCH($A54,'Results w relative recovery'!$A$2:$A$57,0),MATCH(M$5,'Results w relative recovery'!$CP$3:$FU$3,0))</f>
        <v>&lt; LOQ</v>
      </c>
      <c r="N54" s="106" t="str">
        <f>INDEX('Results w relative recovery'!$CP$2:$FU$57,MATCH($A54,'Results w relative recovery'!$A$2:$A$57,0),MATCH(N$5,'Results w relative recovery'!$CP$3:$FU$3,0))</f>
        <v>&lt; LOQ</v>
      </c>
      <c r="O54" s="106" t="str">
        <f>INDEX('Results w relative recovery'!$CP$2:$FU$57,MATCH($A54,'Results w relative recovery'!$A$2:$A$57,0),MATCH(O$5,'Results w relative recovery'!$CP$3:$FU$3,0))</f>
        <v>&lt; LOQ</v>
      </c>
      <c r="P54" s="106" t="str">
        <f>INDEX('Results w relative recovery'!$CP$2:$FU$57,MATCH($A54,'Results w relative recovery'!$A$2:$A$57,0),MATCH(P$5,'Results w relative recovery'!$CP$3:$FU$3,0))</f>
        <v>&lt; LOQ</v>
      </c>
      <c r="Q54" s="106" t="str">
        <f>INDEX('Results w relative recovery'!$CP$2:$FU$57,MATCH($A54,'Results w relative recovery'!$A$2:$A$57,0),MATCH(Q$5,'Results w relative recovery'!$CP$3:$FU$3,0))</f>
        <v>&lt; LOQ</v>
      </c>
      <c r="R54" s="106" t="str">
        <f>INDEX('Results w relative recovery'!$CP$2:$FU$57,MATCH($A54,'Results w relative recovery'!$A$2:$A$57,0),MATCH(R$5,'Results w relative recovery'!$CP$3:$FU$3,0))</f>
        <v>&lt; LOQ</v>
      </c>
      <c r="S54" s="106" t="str">
        <f>INDEX('Results w relative recovery'!$CP$2:$FU$57,MATCH($A54,'Results w relative recovery'!$A$2:$A$57,0),MATCH(S$5,'Results w relative recovery'!$CP$3:$FU$3,0))</f>
        <v>&lt; LOQ</v>
      </c>
      <c r="T54" s="106" t="str">
        <f>INDEX('Results w relative recovery'!$CP$2:$FU$57,MATCH($A54,'Results w relative recovery'!$A$2:$A$57,0),MATCH(T$5,'Results w relative recovery'!$CP$3:$FU$3,0))</f>
        <v>&lt; LOQ</v>
      </c>
      <c r="U54" s="106" t="str">
        <f>INDEX('Results w relative recovery'!$CP$2:$FU$57,MATCH($A54,'Results w relative recovery'!$A$2:$A$57,0),MATCH(U$5,'Results w relative recovery'!$CP$3:$FU$3,0))</f>
        <v>&lt; LOQ</v>
      </c>
      <c r="V54" s="106" t="str">
        <f>INDEX('Results w relative recovery'!$CP$2:$FU$57,MATCH($A54,'Results w relative recovery'!$A$2:$A$57,0),MATCH(V$5,'Results w relative recovery'!$CP$3:$FU$3,0))</f>
        <v>&lt; LOQ</v>
      </c>
      <c r="W54" s="106" t="str">
        <f>INDEX('Results w relative recovery'!$CP$2:$FU$57,MATCH($A54,'Results w relative recovery'!$A$2:$A$57,0),MATCH(W$5,'Results w relative recovery'!$CP$3:$FU$3,0))</f>
        <v>&lt; LOQ</v>
      </c>
      <c r="X54" s="106" t="str">
        <f>INDEX('Results w relative recovery'!$CP$2:$FU$57,MATCH($A54,'Results w relative recovery'!$A$2:$A$57,0),MATCH(X$5,'Results w relative recovery'!$CP$3:$FU$3,0))</f>
        <v>&lt; LOQ</v>
      </c>
      <c r="Y54" s="106" t="str">
        <f>INDEX('Results w relative recovery'!$CP$2:$FU$57,MATCH($A54,'Results w relative recovery'!$A$2:$A$57,0),MATCH(Y$5,'Results w relative recovery'!$CP$3:$FU$3,0))</f>
        <v>&lt; LOQ</v>
      </c>
      <c r="Z54" s="106" t="str">
        <f>INDEX('Results w relative recovery'!$CP$2:$FU$57,MATCH($A54,'Results w relative recovery'!$A$2:$A$57,0),MATCH(Z$5,'Results w relative recovery'!$CP$3:$FU$3,0))</f>
        <v>&lt; LOQ</v>
      </c>
      <c r="AA54" s="106" t="str">
        <f>INDEX('Results w relative recovery'!$CP$2:$FU$57,MATCH($A54,'Results w relative recovery'!$A$2:$A$57,0),MATCH(AA$5,'Results w relative recovery'!$CP$3:$FU$3,0))</f>
        <v>&lt; LOQ</v>
      </c>
      <c r="AB54" s="106" t="str">
        <f>INDEX('Results w relative recovery'!$CP$2:$FU$57,MATCH($A54,'Results w relative recovery'!$A$2:$A$57,0),MATCH(AB$5,'Results w relative recovery'!$CP$3:$FU$3,0))</f>
        <v>&lt; LOQ</v>
      </c>
      <c r="AC54" s="106" t="str">
        <f>INDEX('Results w relative recovery'!$CP$2:$FU$57,MATCH($A54,'Results w relative recovery'!$A$2:$A$57,0),MATCH(AC$5,'Results w relative recovery'!$CP$3:$FU$3,0))</f>
        <v>&lt; LOQ</v>
      </c>
      <c r="AD54" s="106" t="str">
        <f>INDEX('Results w relative recovery'!$CP$2:$FU$57,MATCH($A54,'Results w relative recovery'!$A$2:$A$57,0),MATCH(AD$5,'Results w relative recovery'!$CP$3:$FU$3,0))</f>
        <v>&lt; LOQ</v>
      </c>
      <c r="AE54" s="106" t="str">
        <f>INDEX('Results w relative recovery'!$CP$2:$FU$57,MATCH($A54,'Results w relative recovery'!$A$2:$A$57,0),MATCH(AE$5,'Results w relative recovery'!$CP$3:$FU$3,0))</f>
        <v>&lt; LOQ</v>
      </c>
    </row>
    <row r="55" spans="1:31" x14ac:dyDescent="0.25">
      <c r="A55" s="96" t="s">
        <v>117</v>
      </c>
      <c r="C55" s="63" t="str">
        <f>LOOKUP(A55,Auswertung_Sequence!$A$6:$A$59,Auswertung_Sequence!$E$6:$E$59)</f>
        <v>Yes</v>
      </c>
      <c r="E55" s="105">
        <f>LOOKUP(A55,'Results w relative recovery'!$A$4:$A$57,'Results w relative recovery'!$F$4:$F$57)</f>
        <v>124.62173877484251</v>
      </c>
      <c r="G55" s="107">
        <f>LOOKUP(A55,'Results w relative recovery'!$A$4:$A$57,'Results w relative recovery'!$G$4:$G$57)</f>
        <v>105.96803</v>
      </c>
      <c r="L55" s="106" t="str">
        <f>INDEX('Results w relative recovery'!$CP$2:$FU$57,MATCH($A55,'Results w relative recovery'!$A$2:$A$57,0),MATCH(L$5,'Results w relative recovery'!$CP$3:$FU$3,0))</f>
        <v>&lt; LOQ</v>
      </c>
      <c r="M55" s="106" t="str">
        <f>INDEX('Results w relative recovery'!$CP$2:$FU$57,MATCH($A55,'Results w relative recovery'!$A$2:$A$57,0),MATCH(M$5,'Results w relative recovery'!$CP$3:$FU$3,0))</f>
        <v>&lt; LOQ</v>
      </c>
      <c r="N55" s="106" t="str">
        <f>INDEX('Results w relative recovery'!$CP$2:$FU$57,MATCH($A55,'Results w relative recovery'!$A$2:$A$57,0),MATCH(N$5,'Results w relative recovery'!$CP$3:$FU$3,0))</f>
        <v>&lt; LOQ</v>
      </c>
      <c r="O55" s="106" t="str">
        <f>INDEX('Results w relative recovery'!$CP$2:$FU$57,MATCH($A55,'Results w relative recovery'!$A$2:$A$57,0),MATCH(O$5,'Results w relative recovery'!$CP$3:$FU$3,0))</f>
        <v>&lt; LOQ</v>
      </c>
      <c r="P55" s="106" t="str">
        <f>INDEX('Results w relative recovery'!$CP$2:$FU$57,MATCH($A55,'Results w relative recovery'!$A$2:$A$57,0),MATCH(P$5,'Results w relative recovery'!$CP$3:$FU$3,0))</f>
        <v>&lt; LOQ</v>
      </c>
      <c r="Q55" s="106" t="str">
        <f>INDEX('Results w relative recovery'!$CP$2:$FU$57,MATCH($A55,'Results w relative recovery'!$A$2:$A$57,0),MATCH(Q$5,'Results w relative recovery'!$CP$3:$FU$3,0))</f>
        <v>&lt; LOQ</v>
      </c>
      <c r="R55" s="106" t="str">
        <f>INDEX('Results w relative recovery'!$CP$2:$FU$57,MATCH($A55,'Results w relative recovery'!$A$2:$A$57,0),MATCH(R$5,'Results w relative recovery'!$CP$3:$FU$3,0))</f>
        <v>&lt; LOQ</v>
      </c>
      <c r="S55" s="106" t="str">
        <f>INDEX('Results w relative recovery'!$CP$2:$FU$57,MATCH($A55,'Results w relative recovery'!$A$2:$A$57,0),MATCH(S$5,'Results w relative recovery'!$CP$3:$FU$3,0))</f>
        <v>&lt; LOQ</v>
      </c>
      <c r="T55" s="106" t="str">
        <f>INDEX('Results w relative recovery'!$CP$2:$FU$57,MATCH($A55,'Results w relative recovery'!$A$2:$A$57,0),MATCH(T$5,'Results w relative recovery'!$CP$3:$FU$3,0))</f>
        <v>&lt; LOQ</v>
      </c>
      <c r="U55" s="106" t="str">
        <f>INDEX('Results w relative recovery'!$CP$2:$FU$57,MATCH($A55,'Results w relative recovery'!$A$2:$A$57,0),MATCH(U$5,'Results w relative recovery'!$CP$3:$FU$3,0))</f>
        <v>&lt; LOQ</v>
      </c>
      <c r="V55" s="106" t="str">
        <f>INDEX('Results w relative recovery'!$CP$2:$FU$57,MATCH($A55,'Results w relative recovery'!$A$2:$A$57,0),MATCH(V$5,'Results w relative recovery'!$CP$3:$FU$3,0))</f>
        <v>&lt; LOQ</v>
      </c>
      <c r="W55" s="106" t="str">
        <f>INDEX('Results w relative recovery'!$CP$2:$FU$57,MATCH($A55,'Results w relative recovery'!$A$2:$A$57,0),MATCH(W$5,'Results w relative recovery'!$CP$3:$FU$3,0))</f>
        <v>&lt; LOQ</v>
      </c>
      <c r="X55" s="106" t="str">
        <f>INDEX('Results w relative recovery'!$CP$2:$FU$57,MATCH($A55,'Results w relative recovery'!$A$2:$A$57,0),MATCH(X$5,'Results w relative recovery'!$CP$3:$FU$3,0))</f>
        <v>&lt; LOQ</v>
      </c>
      <c r="Y55" s="106" t="str">
        <f>INDEX('Results w relative recovery'!$CP$2:$FU$57,MATCH($A55,'Results w relative recovery'!$A$2:$A$57,0),MATCH(Y$5,'Results w relative recovery'!$CP$3:$FU$3,0))</f>
        <v>&lt; LOQ</v>
      </c>
      <c r="Z55" s="106" t="str">
        <f>INDEX('Results w relative recovery'!$CP$2:$FU$57,MATCH($A55,'Results w relative recovery'!$A$2:$A$57,0),MATCH(Z$5,'Results w relative recovery'!$CP$3:$FU$3,0))</f>
        <v>&lt; LOQ</v>
      </c>
      <c r="AA55" s="106" t="str">
        <f>INDEX('Results w relative recovery'!$CP$2:$FU$57,MATCH($A55,'Results w relative recovery'!$A$2:$A$57,0),MATCH(AA$5,'Results w relative recovery'!$CP$3:$FU$3,0))</f>
        <v>&lt; LOQ</v>
      </c>
      <c r="AB55" s="106" t="str">
        <f>INDEX('Results w relative recovery'!$CP$2:$FU$57,MATCH($A55,'Results w relative recovery'!$A$2:$A$57,0),MATCH(AB$5,'Results w relative recovery'!$CP$3:$FU$3,0))</f>
        <v>&lt; LOQ</v>
      </c>
      <c r="AC55" s="106" t="str">
        <f>INDEX('Results w relative recovery'!$CP$2:$FU$57,MATCH($A55,'Results w relative recovery'!$A$2:$A$57,0),MATCH(AC$5,'Results w relative recovery'!$CP$3:$FU$3,0))</f>
        <v>&lt; LOQ</v>
      </c>
      <c r="AD55" s="106" t="str">
        <f>INDEX('Results w relative recovery'!$CP$2:$FU$57,MATCH($A55,'Results w relative recovery'!$A$2:$A$57,0),MATCH(AD$5,'Results w relative recovery'!$CP$3:$FU$3,0))</f>
        <v>&lt; LOQ</v>
      </c>
      <c r="AE55" s="106" t="str">
        <f>INDEX('Results w relative recovery'!$CP$2:$FU$57,MATCH($A55,'Results w relative recovery'!$A$2:$A$57,0),MATCH(AE$5,'Results w relative recovery'!$CP$3:$FU$3,0))</f>
        <v>&lt; LOQ</v>
      </c>
    </row>
    <row r="56" spans="1:31" x14ac:dyDescent="0.25">
      <c r="A56" s="96" t="s">
        <v>11</v>
      </c>
      <c r="C56" s="63" t="str">
        <f>LOOKUP(A56,Auswertung_Sequence!$A$6:$A$59,Auswertung_Sequence!$E$6:$E$59)</f>
        <v>Yes</v>
      </c>
      <c r="E56" s="105">
        <f>LOOKUP(A56,'Results w relative recovery'!$A$4:$A$57,'Results w relative recovery'!$F$4:$F$57)</f>
        <v>5.1546190550822581</v>
      </c>
      <c r="G56" s="107">
        <f>LOOKUP(A56,'Results w relative recovery'!$A$4:$A$57,'Results w relative recovery'!$G$4:$G$57)</f>
        <v>93.821752500000002</v>
      </c>
      <c r="L56" s="106">
        <f>INDEX('Results w relative recovery'!$CP$2:$FU$57,MATCH($A56,'Results w relative recovery'!$A$2:$A$57,0),MATCH(L$5,'Results w relative recovery'!$CP$3:$FU$3,0))</f>
        <v>1193.71</v>
      </c>
      <c r="M56" s="106">
        <f>INDEX('Results w relative recovery'!$CP$2:$FU$57,MATCH($A56,'Results w relative recovery'!$A$2:$A$57,0),MATCH(M$5,'Results w relative recovery'!$CP$3:$FU$3,0))</f>
        <v>185.9136</v>
      </c>
      <c r="N56" s="106">
        <f>INDEX('Results w relative recovery'!$CP$2:$FU$57,MATCH($A56,'Results w relative recovery'!$A$2:$A$57,0),MATCH(N$5,'Results w relative recovery'!$CP$3:$FU$3,0))</f>
        <v>255.15090000000001</v>
      </c>
      <c r="O56" s="106">
        <f>INDEX('Results w relative recovery'!$CP$2:$FU$57,MATCH($A56,'Results w relative recovery'!$A$2:$A$57,0),MATCH(O$5,'Results w relative recovery'!$CP$3:$FU$3,0))</f>
        <v>215.78550000000001</v>
      </c>
      <c r="P56" s="106">
        <f>INDEX('Results w relative recovery'!$CP$2:$FU$57,MATCH($A56,'Results w relative recovery'!$A$2:$A$57,0),MATCH(P$5,'Results w relative recovery'!$CP$3:$FU$3,0))</f>
        <v>807.42380000000003</v>
      </c>
      <c r="Q56" s="106">
        <f>INDEX('Results w relative recovery'!$CP$2:$FU$57,MATCH($A56,'Results w relative recovery'!$A$2:$A$57,0),MATCH(Q$5,'Results w relative recovery'!$CP$3:$FU$3,0))</f>
        <v>860.1259</v>
      </c>
      <c r="R56" s="106">
        <f>INDEX('Results w relative recovery'!$CP$2:$FU$57,MATCH($A56,'Results w relative recovery'!$A$2:$A$57,0),MATCH(R$5,'Results w relative recovery'!$CP$3:$FU$3,0))</f>
        <v>263.40949999999998</v>
      </c>
      <c r="S56" s="106">
        <f>INDEX('Results w relative recovery'!$CP$2:$FU$57,MATCH($A56,'Results w relative recovery'!$A$2:$A$57,0),MATCH(S$5,'Results w relative recovery'!$CP$3:$FU$3,0))</f>
        <v>767.10220000000004</v>
      </c>
      <c r="T56" s="106">
        <f>INDEX('Results w relative recovery'!$CP$2:$FU$57,MATCH($A56,'Results w relative recovery'!$A$2:$A$57,0),MATCH(T$5,'Results w relative recovery'!$CP$3:$FU$3,0))</f>
        <v>970.43719999999996</v>
      </c>
      <c r="U56" s="106">
        <f>INDEX('Results w relative recovery'!$CP$2:$FU$57,MATCH($A56,'Results w relative recovery'!$A$2:$A$57,0),MATCH(U$5,'Results w relative recovery'!$CP$3:$FU$3,0))</f>
        <v>977.18939999999998</v>
      </c>
      <c r="V56" s="106">
        <f>INDEX('Results w relative recovery'!$CP$2:$FU$57,MATCH($A56,'Results w relative recovery'!$A$2:$A$57,0),MATCH(V$5,'Results w relative recovery'!$CP$3:$FU$3,0))</f>
        <v>727.53250000000003</v>
      </c>
      <c r="W56" s="106">
        <f>INDEX('Results w relative recovery'!$CP$2:$FU$57,MATCH($A56,'Results w relative recovery'!$A$2:$A$57,0),MATCH(W$5,'Results w relative recovery'!$CP$3:$FU$3,0))</f>
        <v>1045.7789</v>
      </c>
      <c r="X56" s="106">
        <f>INDEX('Results w relative recovery'!$CP$2:$FU$57,MATCH($A56,'Results w relative recovery'!$A$2:$A$57,0),MATCH(X$5,'Results w relative recovery'!$CP$3:$FU$3,0))</f>
        <v>1509.3028999999999</v>
      </c>
      <c r="Y56" s="106">
        <f>INDEX('Results w relative recovery'!$CP$2:$FU$57,MATCH($A56,'Results w relative recovery'!$A$2:$A$57,0),MATCH(Y$5,'Results w relative recovery'!$CP$3:$FU$3,0))</f>
        <v>1967.3164999999999</v>
      </c>
      <c r="Z56" s="106">
        <f>INDEX('Results w relative recovery'!$CP$2:$FU$57,MATCH($A56,'Results w relative recovery'!$A$2:$A$57,0),MATCH(Z$5,'Results w relative recovery'!$CP$3:$FU$3,0))</f>
        <v>1807.8989999999999</v>
      </c>
      <c r="AA56" s="106">
        <f>INDEX('Results w relative recovery'!$CP$2:$FU$57,MATCH($A56,'Results w relative recovery'!$A$2:$A$57,0),MATCH(AA$5,'Results w relative recovery'!$CP$3:$FU$3,0))</f>
        <v>1536.4527</v>
      </c>
      <c r="AB56" s="106">
        <f>INDEX('Results w relative recovery'!$CP$2:$FU$57,MATCH($A56,'Results w relative recovery'!$A$2:$A$57,0),MATCH(AB$5,'Results w relative recovery'!$CP$3:$FU$3,0))</f>
        <v>492.45620000000002</v>
      </c>
      <c r="AC56" s="106">
        <f>INDEX('Results w relative recovery'!$CP$2:$FU$57,MATCH($A56,'Results w relative recovery'!$A$2:$A$57,0),MATCH(AC$5,'Results w relative recovery'!$CP$3:$FU$3,0))</f>
        <v>1640.7028</v>
      </c>
      <c r="AD56" s="106">
        <f>INDEX('Results w relative recovery'!$CP$2:$FU$57,MATCH($A56,'Results w relative recovery'!$A$2:$A$57,0),MATCH(AD$5,'Results w relative recovery'!$CP$3:$FU$3,0))</f>
        <v>1634.1621</v>
      </c>
      <c r="AE56" s="106">
        <f>INDEX('Results w relative recovery'!$CP$2:$FU$57,MATCH($A56,'Results w relative recovery'!$A$2:$A$57,0),MATCH(AE$5,'Results w relative recovery'!$CP$3:$FU$3,0))</f>
        <v>1762.5008</v>
      </c>
    </row>
    <row r="57" spans="1:31" x14ac:dyDescent="0.25">
      <c r="A57" s="176" t="s">
        <v>169</v>
      </c>
      <c r="B57" s="177"/>
      <c r="C57" s="178" t="str">
        <f>LOOKUP(A57,Auswertung_Sequence!$A$6:$A$59,Auswertung_Sequence!$E$6:$E$59)</f>
        <v>Yes</v>
      </c>
      <c r="D57" s="177"/>
      <c r="E57" s="179" t="str">
        <f>LOOKUP(A57,'Results w relative recovery'!$A$4:$A$57,'Results w relative recovery'!$F$4:$F$57)</f>
        <v>nicht bestimmbar</v>
      </c>
      <c r="F57" s="177"/>
      <c r="G57" s="180">
        <f>LOOKUP(A57,'Results w relative recovery'!$A$4:$A$57,'Results w relative recovery'!$G$4:$G$57)</f>
        <v>0</v>
      </c>
      <c r="H57" s="177"/>
      <c r="I57" s="177"/>
      <c r="J57" s="177"/>
      <c r="K57" s="177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</row>
    <row r="58" spans="1:31" x14ac:dyDescent="0.25">
      <c r="A58" s="96" t="s">
        <v>69</v>
      </c>
      <c r="C58" s="63" t="str">
        <f>LOOKUP(A58,Auswertung_Sequence!$A$6:$A$59,Auswertung_Sequence!$E$6:$E$59)</f>
        <v>Yes</v>
      </c>
      <c r="E58" s="105">
        <f>LOOKUP(A58,'Results w relative recovery'!$A$4:$A$57,'Results w relative recovery'!$F$4:$F$57)</f>
        <v>13.2142422957701</v>
      </c>
      <c r="G58" s="107">
        <f>LOOKUP(A58,'Results w relative recovery'!$A$4:$A$57,'Results w relative recovery'!$G$4:$G$57)</f>
        <v>107.63358999999998</v>
      </c>
      <c r="L58" s="106">
        <f>INDEX('Results w relative recovery'!$CP$2:$FU$57,MATCH($A58,'Results w relative recovery'!$A$2:$A$57,0),MATCH(L$5,'Results w relative recovery'!$CP$3:$FU$3,0))</f>
        <v>64.716700000000003</v>
      </c>
      <c r="M58" s="106" t="str">
        <f>INDEX('Results w relative recovery'!$CP$2:$FU$57,MATCH($A58,'Results w relative recovery'!$A$2:$A$57,0),MATCH(M$5,'Results w relative recovery'!$CP$3:$FU$3,0))</f>
        <v>&lt; LOQ</v>
      </c>
      <c r="N58" s="106" t="str">
        <f>INDEX('Results w relative recovery'!$CP$2:$FU$57,MATCH($A58,'Results w relative recovery'!$A$2:$A$57,0),MATCH(N$5,'Results w relative recovery'!$CP$3:$FU$3,0))</f>
        <v>&lt; LOQ</v>
      </c>
      <c r="O58" s="106" t="str">
        <f>INDEX('Results w relative recovery'!$CP$2:$FU$57,MATCH($A58,'Results w relative recovery'!$A$2:$A$57,0),MATCH(O$5,'Results w relative recovery'!$CP$3:$FU$3,0))</f>
        <v>&lt; LOQ</v>
      </c>
      <c r="P58" s="106">
        <f>INDEX('Results w relative recovery'!$CP$2:$FU$57,MATCH($A58,'Results w relative recovery'!$A$2:$A$57,0),MATCH(P$5,'Results w relative recovery'!$CP$3:$FU$3,0))</f>
        <v>46.094900000000003</v>
      </c>
      <c r="Q58" s="106">
        <f>INDEX('Results w relative recovery'!$CP$2:$FU$57,MATCH($A58,'Results w relative recovery'!$A$2:$A$57,0),MATCH(Q$5,'Results w relative recovery'!$CP$3:$FU$3,0))</f>
        <v>34.4542</v>
      </c>
      <c r="R58" s="106" t="str">
        <f>INDEX('Results w relative recovery'!$CP$2:$FU$57,MATCH($A58,'Results w relative recovery'!$A$2:$A$57,0),MATCH(R$5,'Results w relative recovery'!$CP$3:$FU$3,0))</f>
        <v>&lt; LOQ</v>
      </c>
      <c r="S58" s="106">
        <f>INDEX('Results w relative recovery'!$CP$2:$FU$57,MATCH($A58,'Results w relative recovery'!$A$2:$A$57,0),MATCH(S$5,'Results w relative recovery'!$CP$3:$FU$3,0))</f>
        <v>44.971200000000003</v>
      </c>
      <c r="T58" s="106">
        <f>INDEX('Results w relative recovery'!$CP$2:$FU$57,MATCH($A58,'Results w relative recovery'!$A$2:$A$57,0),MATCH(T$5,'Results w relative recovery'!$CP$3:$FU$3,0))</f>
        <v>68.887200000000007</v>
      </c>
      <c r="U58" s="106">
        <f>INDEX('Results w relative recovery'!$CP$2:$FU$57,MATCH($A58,'Results w relative recovery'!$A$2:$A$57,0),MATCH(U$5,'Results w relative recovery'!$CP$3:$FU$3,0))</f>
        <v>52.033200000000001</v>
      </c>
      <c r="V58" s="106">
        <f>INDEX('Results w relative recovery'!$CP$2:$FU$57,MATCH($A58,'Results w relative recovery'!$A$2:$A$57,0),MATCH(V$5,'Results w relative recovery'!$CP$3:$FU$3,0))</f>
        <v>41.080199999999998</v>
      </c>
      <c r="W58" s="106">
        <f>INDEX('Results w relative recovery'!$CP$2:$FU$57,MATCH($A58,'Results w relative recovery'!$A$2:$A$57,0),MATCH(W$5,'Results w relative recovery'!$CP$3:$FU$3,0))</f>
        <v>66.5244</v>
      </c>
      <c r="X58" s="106">
        <f>INDEX('Results w relative recovery'!$CP$2:$FU$57,MATCH($A58,'Results w relative recovery'!$A$2:$A$57,0),MATCH(X$5,'Results w relative recovery'!$CP$3:$FU$3,0))</f>
        <v>63.7239</v>
      </c>
      <c r="Y58" s="106">
        <f>INDEX('Results w relative recovery'!$CP$2:$FU$57,MATCH($A58,'Results w relative recovery'!$A$2:$A$57,0),MATCH(Y$5,'Results w relative recovery'!$CP$3:$FU$3,0))</f>
        <v>64.3583</v>
      </c>
      <c r="Z58" s="106">
        <f>INDEX('Results w relative recovery'!$CP$2:$FU$57,MATCH($A58,'Results w relative recovery'!$A$2:$A$57,0),MATCH(Z$5,'Results w relative recovery'!$CP$3:$FU$3,0))</f>
        <v>33.447499999999998</v>
      </c>
      <c r="AA58" s="106">
        <f>INDEX('Results w relative recovery'!$CP$2:$FU$57,MATCH($A58,'Results w relative recovery'!$A$2:$A$57,0),MATCH(AA$5,'Results w relative recovery'!$CP$3:$FU$3,0))</f>
        <v>61.002099999999999</v>
      </c>
      <c r="AB58" s="106">
        <f>INDEX('Results w relative recovery'!$CP$2:$FU$57,MATCH($A58,'Results w relative recovery'!$A$2:$A$57,0),MATCH(AB$5,'Results w relative recovery'!$CP$3:$FU$3,0))</f>
        <v>24.058700000000002</v>
      </c>
      <c r="AC58" s="106">
        <f>INDEX('Results w relative recovery'!$CP$2:$FU$57,MATCH($A58,'Results w relative recovery'!$A$2:$A$57,0),MATCH(AC$5,'Results w relative recovery'!$CP$3:$FU$3,0))</f>
        <v>80.659400000000005</v>
      </c>
      <c r="AD58" s="106">
        <f>INDEX('Results w relative recovery'!$CP$2:$FU$57,MATCH($A58,'Results w relative recovery'!$A$2:$A$57,0),MATCH(AD$5,'Results w relative recovery'!$CP$3:$FU$3,0))</f>
        <v>68.314599999999999</v>
      </c>
      <c r="AE58" s="106">
        <f>INDEX('Results w relative recovery'!$CP$2:$FU$57,MATCH($A58,'Results w relative recovery'!$A$2:$A$57,0),MATCH(AE$5,'Results w relative recovery'!$CP$3:$FU$3,0))</f>
        <v>109.3288</v>
      </c>
    </row>
    <row r="59" spans="1:31" x14ac:dyDescent="0.25">
      <c r="A59" s="96" t="s">
        <v>187</v>
      </c>
      <c r="C59" s="63" t="str">
        <f>LOOKUP(A59,Auswertung_Sequence!$A$6:$A$59,Auswertung_Sequence!$E$6:$E$59)</f>
        <v>Yes</v>
      </c>
      <c r="E59" s="105">
        <v>0.5</v>
      </c>
      <c r="G59" s="107">
        <f>LOOKUP(A59,'Results w relative recovery'!$A$4:$A$57,'Results w relative recovery'!$G$4:$G$57)</f>
        <v>81.067741666666663</v>
      </c>
      <c r="L59" s="106">
        <f>INDEX('Results w relative recovery'!$CP$2:$FU$57,MATCH($A59,'Results w relative recovery'!$A$2:$A$57,0),MATCH(L$5,'Results w relative recovery'!$CP$3:$FU$3,0))</f>
        <v>1388.5052000000001</v>
      </c>
      <c r="M59" s="106" t="str">
        <f>INDEX('Results w relative recovery'!$CP$2:$FU$57,MATCH($A59,'Results w relative recovery'!$A$2:$A$57,0),MATCH(M$5,'Results w relative recovery'!$CP$3:$FU$3,0))</f>
        <v>&lt; LOQ</v>
      </c>
      <c r="N59" s="106">
        <f>INDEX('Results w relative recovery'!$CP$2:$FU$57,MATCH($A59,'Results w relative recovery'!$A$2:$A$57,0),MATCH(N$5,'Results w relative recovery'!$CP$3:$FU$3,0))</f>
        <v>17.0593</v>
      </c>
      <c r="O59" s="106">
        <f>INDEX('Results w relative recovery'!$CP$2:$FU$57,MATCH($A59,'Results w relative recovery'!$A$2:$A$57,0),MATCH(O$5,'Results w relative recovery'!$CP$3:$FU$3,0))</f>
        <v>15.2828</v>
      </c>
      <c r="P59" s="106">
        <f>INDEX('Results w relative recovery'!$CP$2:$FU$57,MATCH($A59,'Results w relative recovery'!$A$2:$A$57,0),MATCH(P$5,'Results w relative recovery'!$CP$3:$FU$3,0))</f>
        <v>369.7928</v>
      </c>
      <c r="Q59" s="106">
        <f>INDEX('Results w relative recovery'!$CP$2:$FU$57,MATCH($A59,'Results w relative recovery'!$A$2:$A$57,0),MATCH(Q$5,'Results w relative recovery'!$CP$3:$FU$3,0))</f>
        <v>383.84500000000003</v>
      </c>
      <c r="R59" s="106">
        <f>INDEX('Results w relative recovery'!$CP$2:$FU$57,MATCH($A59,'Results w relative recovery'!$A$2:$A$57,0),MATCH(R$5,'Results w relative recovery'!$CP$3:$FU$3,0))</f>
        <v>16.090499999999999</v>
      </c>
      <c r="S59" s="106">
        <f>INDEX('Results w relative recovery'!$CP$2:$FU$57,MATCH($A59,'Results w relative recovery'!$A$2:$A$57,0),MATCH(S$5,'Results w relative recovery'!$CP$3:$FU$3,0))</f>
        <v>399.22379999999998</v>
      </c>
      <c r="T59" s="106">
        <f>INDEX('Results w relative recovery'!$CP$2:$FU$57,MATCH($A59,'Results w relative recovery'!$A$2:$A$57,0),MATCH(T$5,'Results w relative recovery'!$CP$3:$FU$3,0))</f>
        <v>478.8956</v>
      </c>
      <c r="U59" s="106">
        <f>INDEX('Results w relative recovery'!$CP$2:$FU$57,MATCH($A59,'Results w relative recovery'!$A$2:$A$57,0),MATCH(U$5,'Results w relative recovery'!$CP$3:$FU$3,0))</f>
        <v>474.92669999999998</v>
      </c>
      <c r="V59" s="106">
        <f>INDEX('Results w relative recovery'!$CP$2:$FU$57,MATCH($A59,'Results w relative recovery'!$A$2:$A$57,0),MATCH(V$5,'Results w relative recovery'!$CP$3:$FU$3,0))</f>
        <v>357.63720000000001</v>
      </c>
      <c r="W59" s="106">
        <f>INDEX('Results w relative recovery'!$CP$2:$FU$57,MATCH($A59,'Results w relative recovery'!$A$2:$A$57,0),MATCH(W$5,'Results w relative recovery'!$CP$3:$FU$3,0))</f>
        <v>546.55029999999999</v>
      </c>
      <c r="X59" s="106">
        <f>INDEX('Results w relative recovery'!$CP$2:$FU$57,MATCH($A59,'Results w relative recovery'!$A$2:$A$57,0),MATCH(X$5,'Results w relative recovery'!$CP$3:$FU$3,0))</f>
        <v>1353.4870000000001</v>
      </c>
      <c r="Y59" s="106">
        <f>INDEX('Results w relative recovery'!$CP$2:$FU$57,MATCH($A59,'Results w relative recovery'!$A$2:$A$57,0),MATCH(Y$5,'Results w relative recovery'!$CP$3:$FU$3,0))</f>
        <v>1349.6586</v>
      </c>
      <c r="Z59" s="106">
        <f>INDEX('Results w relative recovery'!$CP$2:$FU$57,MATCH($A59,'Results w relative recovery'!$A$2:$A$57,0),MATCH(Z$5,'Results w relative recovery'!$CP$3:$FU$3,0))</f>
        <v>919.31280000000004</v>
      </c>
      <c r="AA59" s="106">
        <f>INDEX('Results w relative recovery'!$CP$2:$FU$57,MATCH($A59,'Results w relative recovery'!$A$2:$A$57,0),MATCH(AA$5,'Results w relative recovery'!$CP$3:$FU$3,0))</f>
        <v>920.77070000000003</v>
      </c>
      <c r="AB59" s="106">
        <f>INDEX('Results w relative recovery'!$CP$2:$FU$57,MATCH($A59,'Results w relative recovery'!$A$2:$A$57,0),MATCH(AB$5,'Results w relative recovery'!$CP$3:$FU$3,0))</f>
        <v>239.50749999999999</v>
      </c>
      <c r="AC59" s="106">
        <f>INDEX('Results w relative recovery'!$CP$2:$FU$57,MATCH($A59,'Results w relative recovery'!$A$2:$A$57,0),MATCH(AC$5,'Results w relative recovery'!$CP$3:$FU$3,0))</f>
        <v>1408.3892000000001</v>
      </c>
      <c r="AD59" s="106">
        <f>INDEX('Results w relative recovery'!$CP$2:$FU$57,MATCH($A59,'Results w relative recovery'!$A$2:$A$57,0),MATCH(AD$5,'Results w relative recovery'!$CP$3:$FU$3,0))</f>
        <v>1207.9838999999999</v>
      </c>
      <c r="AE59" s="106">
        <f>INDEX('Results w relative recovery'!$CP$2:$FU$57,MATCH($A59,'Results w relative recovery'!$A$2:$A$57,0),MATCH(AE$5,'Results w relative recovery'!$CP$3:$FU$3,0))</f>
        <v>1762.3922</v>
      </c>
    </row>
  </sheetData>
  <mergeCells count="3">
    <mergeCell ref="E4:F4"/>
    <mergeCell ref="G4:H4"/>
    <mergeCell ref="L4:AE4"/>
  </mergeCells>
  <conditionalFormatting sqref="H15">
    <cfRule type="cellIs" dxfId="84" priority="1" operator="between">
      <formula>80</formula>
      <formula>120</formula>
    </cfRule>
  </conditionalFormatting>
  <conditionalFormatting sqref="I6">
    <cfRule type="cellIs" dxfId="83" priority="73" operator="between">
      <formula>1</formula>
      <formula>79</formula>
    </cfRule>
    <cfRule type="cellIs" dxfId="82" priority="74" operator="greaterThan">
      <formula>120</formula>
    </cfRule>
  </conditionalFormatting>
  <conditionalFormatting sqref="I6">
    <cfRule type="containsText" dxfId="81" priority="72" operator="containsText" text="&lt;">
      <formula>NOT(ISERROR(SEARCH("&lt;",I6)))</formula>
    </cfRule>
    <cfRule type="cellIs" dxfId="80" priority="75" operator="greaterThan">
      <formula>40</formula>
    </cfRule>
  </conditionalFormatting>
  <conditionalFormatting sqref="I6">
    <cfRule type="cellIs" dxfId="79" priority="71" operator="between">
      <formula>80</formula>
      <formula>120</formula>
    </cfRule>
  </conditionalFormatting>
  <conditionalFormatting sqref="I13:I15">
    <cfRule type="cellIs" dxfId="78" priority="68" operator="between">
      <formula>1</formula>
      <formula>79</formula>
    </cfRule>
    <cfRule type="cellIs" dxfId="77" priority="69" operator="greaterThan">
      <formula>120</formula>
    </cfRule>
  </conditionalFormatting>
  <conditionalFormatting sqref="I13:I15">
    <cfRule type="containsText" dxfId="76" priority="67" operator="containsText" text="&lt;">
      <formula>NOT(ISERROR(SEARCH("&lt;",I13)))</formula>
    </cfRule>
    <cfRule type="cellIs" dxfId="75" priority="70" operator="greaterThan">
      <formula>40</formula>
    </cfRule>
  </conditionalFormatting>
  <conditionalFormatting sqref="I13:I15">
    <cfRule type="cellIs" dxfId="74" priority="66" operator="between">
      <formula>80</formula>
      <formula>120</formula>
    </cfRule>
  </conditionalFormatting>
  <conditionalFormatting sqref="K17">
    <cfRule type="cellIs" dxfId="73" priority="33" operator="between">
      <formula>1</formula>
      <formula>79</formula>
    </cfRule>
    <cfRule type="cellIs" dxfId="72" priority="34" operator="greaterThan">
      <formula>120</formula>
    </cfRule>
  </conditionalFormatting>
  <conditionalFormatting sqref="K17">
    <cfRule type="containsText" dxfId="71" priority="32" operator="containsText" text="&lt;">
      <formula>NOT(ISERROR(SEARCH("&lt;",K17)))</formula>
    </cfRule>
    <cfRule type="cellIs" dxfId="70" priority="35" operator="greaterThan">
      <formula>40</formula>
    </cfRule>
  </conditionalFormatting>
  <conditionalFormatting sqref="K17">
    <cfRule type="cellIs" dxfId="69" priority="31" operator="between">
      <formula>80</formula>
      <formula>120</formula>
    </cfRule>
  </conditionalFormatting>
  <conditionalFormatting sqref="K20">
    <cfRule type="cellIs" dxfId="68" priority="28" operator="between">
      <formula>1</formula>
      <formula>79</formula>
    </cfRule>
    <cfRule type="cellIs" dxfId="67" priority="29" operator="greaterThan">
      <formula>120</formula>
    </cfRule>
  </conditionalFormatting>
  <conditionalFormatting sqref="K20">
    <cfRule type="containsText" dxfId="66" priority="27" operator="containsText" text="&lt;">
      <formula>NOT(ISERROR(SEARCH("&lt;",K20)))</formula>
    </cfRule>
    <cfRule type="cellIs" dxfId="65" priority="30" operator="greaterThan">
      <formula>40</formula>
    </cfRule>
  </conditionalFormatting>
  <conditionalFormatting sqref="K20">
    <cfRule type="cellIs" dxfId="64" priority="26" operator="between">
      <formula>80</formula>
      <formula>120</formula>
    </cfRule>
  </conditionalFormatting>
  <conditionalFormatting sqref="G6:G59">
    <cfRule type="cellIs" dxfId="63" priority="23" operator="between">
      <formula>1</formula>
      <formula>79</formula>
    </cfRule>
    <cfRule type="cellIs" dxfId="62" priority="24" operator="greaterThan">
      <formula>120</formula>
    </cfRule>
  </conditionalFormatting>
  <conditionalFormatting sqref="G6:G59">
    <cfRule type="containsText" dxfId="61" priority="22" operator="containsText" text="&lt;">
      <formula>NOT(ISERROR(SEARCH("&lt;",G6)))</formula>
    </cfRule>
    <cfRule type="cellIs" dxfId="60" priority="25" operator="greaterThan">
      <formula>40</formula>
    </cfRule>
  </conditionalFormatting>
  <conditionalFormatting sqref="G6:G59">
    <cfRule type="cellIs" dxfId="59" priority="21" operator="between">
      <formula>80</formula>
      <formula>120</formula>
    </cfRule>
  </conditionalFormatting>
  <conditionalFormatting sqref="H7:H14">
    <cfRule type="cellIs" dxfId="58" priority="18" operator="between">
      <formula>1</formula>
      <formula>79</formula>
    </cfRule>
    <cfRule type="cellIs" dxfId="57" priority="19" operator="greaterThan">
      <formula>120</formula>
    </cfRule>
  </conditionalFormatting>
  <conditionalFormatting sqref="H7:H14">
    <cfRule type="containsText" dxfId="56" priority="17" operator="containsText" text="&lt;">
      <formula>NOT(ISERROR(SEARCH("&lt;",H7)))</formula>
    </cfRule>
    <cfRule type="cellIs" dxfId="55" priority="20" operator="greaterThan">
      <formula>40</formula>
    </cfRule>
  </conditionalFormatting>
  <conditionalFormatting sqref="H7:H14">
    <cfRule type="cellIs" dxfId="54" priority="16" operator="between">
      <formula>80</formula>
      <formula>120</formula>
    </cfRule>
  </conditionalFormatting>
  <conditionalFormatting sqref="H15">
    <cfRule type="cellIs" dxfId="53" priority="3" operator="between">
      <formula>1</formula>
      <formula>79</formula>
    </cfRule>
    <cfRule type="cellIs" dxfId="52" priority="4" operator="greaterThan">
      <formula>120</formula>
    </cfRule>
  </conditionalFormatting>
  <conditionalFormatting sqref="H15">
    <cfRule type="containsText" dxfId="51" priority="2" operator="containsText" text="&lt;">
      <formula>NOT(ISERROR(SEARCH("&lt;",H15)))</formula>
    </cfRule>
    <cfRule type="cellIs" dxfId="50" priority="5" operator="greaterThan">
      <formula>40</formula>
    </cfRule>
  </conditionalFormatting>
  <conditionalFormatting sqref="J6:J7">
    <cfRule type="cellIs" dxfId="49" priority="63" operator="between">
      <formula>1</formula>
      <formula>79</formula>
    </cfRule>
    <cfRule type="cellIs" dxfId="48" priority="64" operator="greaterThan">
      <formula>120</formula>
    </cfRule>
  </conditionalFormatting>
  <conditionalFormatting sqref="J6:J7">
    <cfRule type="containsText" dxfId="47" priority="62" operator="containsText" text="&lt;">
      <formula>NOT(ISERROR(SEARCH("&lt;",J6)))</formula>
    </cfRule>
    <cfRule type="cellIs" dxfId="46" priority="65" operator="greaterThan">
      <formula>40</formula>
    </cfRule>
  </conditionalFormatting>
  <conditionalFormatting sqref="J6:J7">
    <cfRule type="cellIs" dxfId="45" priority="61" operator="between">
      <formula>80</formula>
      <formula>120</formula>
    </cfRule>
  </conditionalFormatting>
  <conditionalFormatting sqref="K6">
    <cfRule type="cellIs" dxfId="44" priority="58" operator="between">
      <formula>1</formula>
      <formula>79</formula>
    </cfRule>
    <cfRule type="cellIs" dxfId="43" priority="59" operator="greaterThan">
      <formula>120</formula>
    </cfRule>
  </conditionalFormatting>
  <conditionalFormatting sqref="K6">
    <cfRule type="containsText" dxfId="42" priority="57" operator="containsText" text="&lt;">
      <formula>NOT(ISERROR(SEARCH("&lt;",K6)))</formula>
    </cfRule>
    <cfRule type="cellIs" dxfId="41" priority="60" operator="greaterThan">
      <formula>40</formula>
    </cfRule>
  </conditionalFormatting>
  <conditionalFormatting sqref="K6">
    <cfRule type="cellIs" dxfId="40" priority="56" operator="between">
      <formula>80</formula>
      <formula>120</formula>
    </cfRule>
  </conditionalFormatting>
  <conditionalFormatting sqref="K13:K15">
    <cfRule type="cellIs" dxfId="39" priority="53" operator="between">
      <formula>1</formula>
      <formula>79</formula>
    </cfRule>
    <cfRule type="cellIs" dxfId="38" priority="54" operator="greaterThan">
      <formula>120</formula>
    </cfRule>
  </conditionalFormatting>
  <conditionalFormatting sqref="K13:K15">
    <cfRule type="containsText" dxfId="37" priority="52" operator="containsText" text="&lt;">
      <formula>NOT(ISERROR(SEARCH("&lt;",K13)))</formula>
    </cfRule>
    <cfRule type="cellIs" dxfId="36" priority="55" operator="greaterThan">
      <formula>40</formula>
    </cfRule>
  </conditionalFormatting>
  <conditionalFormatting sqref="K13:K15">
    <cfRule type="cellIs" dxfId="35" priority="51" operator="between">
      <formula>80</formula>
      <formula>120</formula>
    </cfRule>
  </conditionalFormatting>
  <conditionalFormatting sqref="J15:J21">
    <cfRule type="cellIs" dxfId="34" priority="48" operator="between">
      <formula>1</formula>
      <formula>79</formula>
    </cfRule>
    <cfRule type="cellIs" dxfId="33" priority="49" operator="greaterThan">
      <formula>120</formula>
    </cfRule>
  </conditionalFormatting>
  <conditionalFormatting sqref="J15:J21">
    <cfRule type="containsText" dxfId="32" priority="47" operator="containsText" text="&lt;">
      <formula>NOT(ISERROR(SEARCH("&lt;",J15)))</formula>
    </cfRule>
    <cfRule type="cellIs" dxfId="31" priority="50" operator="greaterThan">
      <formula>40</formula>
    </cfRule>
  </conditionalFormatting>
  <conditionalFormatting sqref="J15:J21">
    <cfRule type="cellIs" dxfId="30" priority="46" operator="between">
      <formula>80</formula>
      <formula>120</formula>
    </cfRule>
  </conditionalFormatting>
  <conditionalFormatting sqref="I17">
    <cfRule type="cellIs" dxfId="29" priority="43" operator="between">
      <formula>1</formula>
      <formula>79</formula>
    </cfRule>
    <cfRule type="cellIs" dxfId="28" priority="44" operator="greaterThan">
      <formula>120</formula>
    </cfRule>
  </conditionalFormatting>
  <conditionalFormatting sqref="I17">
    <cfRule type="containsText" dxfId="27" priority="42" operator="containsText" text="&lt;">
      <formula>NOT(ISERROR(SEARCH("&lt;",I17)))</formula>
    </cfRule>
    <cfRule type="cellIs" dxfId="26" priority="45" operator="greaterThan">
      <formula>40</formula>
    </cfRule>
  </conditionalFormatting>
  <conditionalFormatting sqref="I17">
    <cfRule type="cellIs" dxfId="25" priority="41" operator="between">
      <formula>80</formula>
      <formula>120</formula>
    </cfRule>
  </conditionalFormatting>
  <conditionalFormatting sqref="I20:I21">
    <cfRule type="cellIs" dxfId="24" priority="38" operator="between">
      <formula>1</formula>
      <formula>79</formula>
    </cfRule>
    <cfRule type="cellIs" dxfId="23" priority="39" operator="greaterThan">
      <formula>120</formula>
    </cfRule>
  </conditionalFormatting>
  <conditionalFormatting sqref="I20:I21">
    <cfRule type="containsText" dxfId="22" priority="37" operator="containsText" text="&lt;">
      <formula>NOT(ISERROR(SEARCH("&lt;",I20)))</formula>
    </cfRule>
    <cfRule type="cellIs" dxfId="21" priority="40" operator="greaterThan">
      <formula>40</formula>
    </cfRule>
  </conditionalFormatting>
  <conditionalFormatting sqref="I20:I21">
    <cfRule type="cellIs" dxfId="20" priority="36" operator="between">
      <formula>80</formula>
      <formula>120</formula>
    </cfRule>
  </conditionalFormatting>
  <conditionalFormatting sqref="H6">
    <cfRule type="cellIs" dxfId="19" priority="13" operator="between">
      <formula>1</formula>
      <formula>79</formula>
    </cfRule>
    <cfRule type="cellIs" dxfId="18" priority="14" operator="greaterThan">
      <formula>120</formula>
    </cfRule>
  </conditionalFormatting>
  <conditionalFormatting sqref="H6">
    <cfRule type="containsText" dxfId="17" priority="12" operator="containsText" text="&lt;">
      <formula>NOT(ISERROR(SEARCH("&lt;",H6)))</formula>
    </cfRule>
    <cfRule type="cellIs" dxfId="16" priority="15" operator="greaterThan">
      <formula>40</formula>
    </cfRule>
  </conditionalFormatting>
  <conditionalFormatting sqref="H6">
    <cfRule type="cellIs" dxfId="15" priority="11" operator="between">
      <formula>80</formula>
      <formula>120</formula>
    </cfRule>
  </conditionalFormatting>
  <conditionalFormatting sqref="H16:H21">
    <cfRule type="cellIs" dxfId="14" priority="8" operator="between">
      <formula>1</formula>
      <formula>79</formula>
    </cfRule>
    <cfRule type="cellIs" dxfId="13" priority="9" operator="greaterThan">
      <formula>120</formula>
    </cfRule>
  </conditionalFormatting>
  <conditionalFormatting sqref="H16:H21">
    <cfRule type="containsText" dxfId="12" priority="7" operator="containsText" text="&lt;">
      <formula>NOT(ISERROR(SEARCH("&lt;",H16)))</formula>
    </cfRule>
    <cfRule type="cellIs" dxfId="11" priority="10" operator="greaterThan">
      <formula>40</formula>
    </cfRule>
  </conditionalFormatting>
  <conditionalFormatting sqref="H16:H21">
    <cfRule type="cellIs" dxfId="10" priority="6" operator="between">
      <formula>80</formula>
      <formula>120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1"/>
  <sheetViews>
    <sheetView zoomScale="115" zoomScaleNormal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ColWidth="12.85546875" defaultRowHeight="15" x14ac:dyDescent="0.25"/>
  <cols>
    <col min="1" max="3" width="24.42578125" style="100" customWidth="1"/>
    <col min="4" max="4" width="6.42578125" style="6" customWidth="1"/>
    <col min="5" max="5" width="7.85546875" style="100" customWidth="1"/>
    <col min="6" max="6" width="8.7109375" style="101" customWidth="1"/>
    <col min="7" max="7" width="9.140625" style="101" customWidth="1"/>
    <col min="8" max="8" width="5.42578125" style="100" customWidth="1"/>
    <col min="9" max="9" width="8.85546875" style="100" customWidth="1"/>
    <col min="10" max="10" width="7.7109375" style="100" customWidth="1"/>
    <col min="11" max="11" width="9.28515625" style="100" customWidth="1"/>
    <col min="12" max="12" width="6.42578125" style="100" customWidth="1"/>
    <col min="13" max="13" width="8.5703125" style="100" customWidth="1"/>
    <col min="14" max="16384" width="12.85546875" style="100"/>
  </cols>
  <sheetData>
    <row r="1" spans="1:13" s="124" customFormat="1" ht="15.75" customHeight="1" x14ac:dyDescent="0.3">
      <c r="A1" s="137" t="s">
        <v>290</v>
      </c>
      <c r="B1" s="137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3" s="124" customFormat="1" ht="15.75" customHeight="1" x14ac:dyDescent="0.3">
      <c r="A2" s="137" t="s">
        <v>146</v>
      </c>
      <c r="B2" s="137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 ht="10.5" customHeight="1" x14ac:dyDescent="0.2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/>
      <c r="L3" s="6"/>
      <c r="M3" s="6"/>
    </row>
    <row r="4" spans="1:13" ht="5.25" customHeight="1" x14ac:dyDescent="0.2">
      <c r="A4" s="6"/>
      <c r="B4" s="6"/>
      <c r="C4" s="6"/>
      <c r="E4" s="6"/>
      <c r="F4" s="6"/>
      <c r="G4" s="6"/>
      <c r="H4" s="6"/>
      <c r="I4" s="6"/>
      <c r="J4" s="6"/>
      <c r="K4" s="6"/>
      <c r="L4" s="6"/>
      <c r="M4" s="6"/>
    </row>
    <row r="5" spans="1:13" s="4" customFormat="1" ht="51" x14ac:dyDescent="0.2">
      <c r="A5" s="122" t="s">
        <v>14</v>
      </c>
      <c r="B5" s="122"/>
      <c r="C5" s="122" t="s">
        <v>21</v>
      </c>
      <c r="D5" s="122" t="s">
        <v>147</v>
      </c>
      <c r="E5" s="122" t="s">
        <v>25</v>
      </c>
      <c r="F5" s="125" t="s">
        <v>131</v>
      </c>
      <c r="G5" s="125" t="s">
        <v>130</v>
      </c>
      <c r="H5" s="125" t="s">
        <v>124</v>
      </c>
      <c r="I5" s="125" t="s">
        <v>132</v>
      </c>
      <c r="J5" s="125" t="s">
        <v>133</v>
      </c>
      <c r="K5" s="122" t="s">
        <v>74</v>
      </c>
      <c r="L5" s="122" t="s">
        <v>76</v>
      </c>
      <c r="M5" s="122" t="s">
        <v>134</v>
      </c>
    </row>
    <row r="6" spans="1:13" x14ac:dyDescent="0.25">
      <c r="A6" s="101" t="s">
        <v>213</v>
      </c>
      <c r="B6" s="6" t="s">
        <v>269</v>
      </c>
      <c r="C6" s="6" t="s">
        <v>168</v>
      </c>
      <c r="E6" s="6" t="s">
        <v>26</v>
      </c>
      <c r="F6" s="6">
        <v>10</v>
      </c>
      <c r="G6" s="6">
        <v>500</v>
      </c>
      <c r="H6" s="6" t="s">
        <v>119</v>
      </c>
      <c r="I6" s="6">
        <v>10</v>
      </c>
      <c r="J6" s="6">
        <v>0.999</v>
      </c>
      <c r="K6" s="6" t="s">
        <v>118</v>
      </c>
      <c r="L6" s="6">
        <v>8.6999999999999993</v>
      </c>
      <c r="M6" s="6"/>
    </row>
    <row r="7" spans="1:13" x14ac:dyDescent="0.25">
      <c r="A7" s="101" t="s">
        <v>215</v>
      </c>
      <c r="B7" s="6" t="s">
        <v>270</v>
      </c>
      <c r="C7" s="6" t="s">
        <v>166</v>
      </c>
      <c r="E7" s="6" t="s">
        <v>26</v>
      </c>
      <c r="F7" s="6">
        <v>10</v>
      </c>
      <c r="G7" s="6">
        <v>7500</v>
      </c>
      <c r="H7" s="6" t="s">
        <v>119</v>
      </c>
      <c r="I7" s="6">
        <v>10</v>
      </c>
      <c r="J7" s="6">
        <v>0.999</v>
      </c>
      <c r="K7" s="6" t="s">
        <v>118</v>
      </c>
      <c r="L7" s="6">
        <v>8.6</v>
      </c>
      <c r="M7" s="6"/>
    </row>
    <row r="8" spans="1:13" x14ac:dyDescent="0.25">
      <c r="A8" s="101" t="s">
        <v>217</v>
      </c>
      <c r="B8" s="6" t="s">
        <v>271</v>
      </c>
      <c r="C8" s="6" t="s">
        <v>166</v>
      </c>
      <c r="E8" s="6" t="s">
        <v>165</v>
      </c>
      <c r="F8" s="6">
        <v>100</v>
      </c>
      <c r="G8" s="6">
        <v>10000</v>
      </c>
      <c r="H8" s="6" t="s">
        <v>119</v>
      </c>
      <c r="I8" s="6">
        <v>100</v>
      </c>
      <c r="J8" s="6">
        <v>0.99219999999999997</v>
      </c>
      <c r="K8" s="6" t="s">
        <v>118</v>
      </c>
      <c r="L8" s="6">
        <v>8.4</v>
      </c>
      <c r="M8" s="6"/>
    </row>
    <row r="9" spans="1:13" x14ac:dyDescent="0.25">
      <c r="A9" s="96" t="s">
        <v>219</v>
      </c>
      <c r="B9" s="6" t="s">
        <v>268</v>
      </c>
      <c r="C9" s="6" t="s">
        <v>186</v>
      </c>
      <c r="E9" s="6" t="s">
        <v>26</v>
      </c>
      <c r="F9" s="6">
        <v>5</v>
      </c>
      <c r="G9" s="6">
        <v>10000</v>
      </c>
      <c r="H9" s="6" t="s">
        <v>119</v>
      </c>
      <c r="I9" s="6">
        <v>5</v>
      </c>
      <c r="J9" s="6">
        <v>0.99919999999999998</v>
      </c>
      <c r="K9" s="6" t="s">
        <v>118</v>
      </c>
      <c r="L9" s="6">
        <v>11.6</v>
      </c>
      <c r="M9" s="6"/>
    </row>
    <row r="10" spans="1:13" x14ac:dyDescent="0.25">
      <c r="A10" s="101" t="s">
        <v>30</v>
      </c>
      <c r="B10" s="6" t="s">
        <v>30</v>
      </c>
      <c r="C10" s="6" t="s">
        <v>148</v>
      </c>
      <c r="D10" s="6" t="s">
        <v>291</v>
      </c>
      <c r="E10" s="6" t="s">
        <v>26</v>
      </c>
      <c r="F10" s="6">
        <v>50</v>
      </c>
      <c r="G10" s="6">
        <v>10000</v>
      </c>
      <c r="H10" s="6" t="s">
        <v>119</v>
      </c>
      <c r="I10" s="6">
        <v>50</v>
      </c>
      <c r="J10" s="6">
        <v>0.99909999999999999</v>
      </c>
      <c r="K10" s="6" t="s">
        <v>118</v>
      </c>
      <c r="L10" s="6">
        <v>4.7</v>
      </c>
      <c r="M10" s="6"/>
    </row>
    <row r="11" spans="1:13" x14ac:dyDescent="0.25">
      <c r="A11" s="101" t="s">
        <v>31</v>
      </c>
      <c r="B11" s="6" t="s">
        <v>272</v>
      </c>
      <c r="C11" s="6" t="s">
        <v>136</v>
      </c>
      <c r="E11" s="6" t="s">
        <v>26</v>
      </c>
      <c r="F11" s="6">
        <v>2</v>
      </c>
      <c r="G11" s="6">
        <v>7500</v>
      </c>
      <c r="H11" s="6" t="s">
        <v>119</v>
      </c>
      <c r="I11" s="6">
        <v>2</v>
      </c>
      <c r="J11" s="6">
        <v>0.999</v>
      </c>
      <c r="K11" s="6" t="s">
        <v>118</v>
      </c>
      <c r="L11" s="6">
        <v>8.4</v>
      </c>
      <c r="M11" s="6"/>
    </row>
    <row r="12" spans="1:13" x14ac:dyDescent="0.25">
      <c r="A12" s="101" t="s">
        <v>34</v>
      </c>
      <c r="B12" s="6" t="s">
        <v>34</v>
      </c>
      <c r="C12" s="6" t="s">
        <v>135</v>
      </c>
      <c r="E12" s="6" t="s">
        <v>26</v>
      </c>
      <c r="F12" s="6">
        <v>10</v>
      </c>
      <c r="G12" s="6">
        <v>2000</v>
      </c>
      <c r="H12" s="6" t="s">
        <v>119</v>
      </c>
      <c r="I12" s="6">
        <v>10</v>
      </c>
      <c r="J12" s="6">
        <v>0.99609999999999999</v>
      </c>
      <c r="K12" s="6" t="s">
        <v>118</v>
      </c>
      <c r="L12" s="6">
        <v>6.3</v>
      </c>
      <c r="M12" s="6"/>
    </row>
    <row r="13" spans="1:13" x14ac:dyDescent="0.25">
      <c r="A13" s="96" t="s">
        <v>5</v>
      </c>
      <c r="B13" s="6" t="s">
        <v>5</v>
      </c>
      <c r="C13" s="6" t="s">
        <v>137</v>
      </c>
      <c r="D13" s="6" t="s">
        <v>291</v>
      </c>
      <c r="E13" s="6" t="s">
        <v>26</v>
      </c>
      <c r="F13" s="6">
        <v>100</v>
      </c>
      <c r="G13" s="6">
        <v>10000</v>
      </c>
      <c r="H13" s="6" t="s">
        <v>119</v>
      </c>
      <c r="I13" s="6">
        <v>100</v>
      </c>
      <c r="J13" s="6">
        <v>0.99870000000000003</v>
      </c>
      <c r="K13" s="6" t="s">
        <v>118</v>
      </c>
      <c r="L13" s="6">
        <v>9.4</v>
      </c>
      <c r="M13" s="6"/>
    </row>
    <row r="14" spans="1:13" x14ac:dyDescent="0.25">
      <c r="A14" s="101" t="s">
        <v>171</v>
      </c>
      <c r="B14" s="6" t="s">
        <v>171</v>
      </c>
      <c r="C14" s="6" t="s">
        <v>172</v>
      </c>
      <c r="E14" s="6" t="s">
        <v>26</v>
      </c>
      <c r="F14" s="6">
        <v>5</v>
      </c>
      <c r="G14" s="6">
        <v>10000</v>
      </c>
      <c r="H14" s="6" t="s">
        <v>119</v>
      </c>
      <c r="I14" s="6">
        <v>5</v>
      </c>
      <c r="J14" s="6">
        <v>0.99860000000000004</v>
      </c>
      <c r="K14" s="6" t="s">
        <v>118</v>
      </c>
      <c r="L14" s="6">
        <v>9.1</v>
      </c>
      <c r="M14" s="6"/>
    </row>
    <row r="15" spans="1:13" x14ac:dyDescent="0.25">
      <c r="A15" s="101" t="s">
        <v>37</v>
      </c>
      <c r="B15" s="6" t="s">
        <v>37</v>
      </c>
      <c r="C15" s="6" t="s">
        <v>198</v>
      </c>
      <c r="E15" s="6" t="s">
        <v>26</v>
      </c>
      <c r="F15" s="6">
        <v>200</v>
      </c>
      <c r="G15" s="6">
        <v>10000</v>
      </c>
      <c r="H15" s="6" t="s">
        <v>119</v>
      </c>
      <c r="I15" s="6">
        <v>200</v>
      </c>
      <c r="J15" s="6">
        <v>0.99780000000000002</v>
      </c>
      <c r="K15" s="6" t="s">
        <v>118</v>
      </c>
      <c r="L15" s="6">
        <v>15.6</v>
      </c>
      <c r="M15" s="6"/>
    </row>
    <row r="16" spans="1:13" x14ac:dyDescent="0.25">
      <c r="A16" s="101" t="s">
        <v>16</v>
      </c>
      <c r="B16" s="6" t="s">
        <v>16</v>
      </c>
      <c r="C16" s="6" t="s">
        <v>189</v>
      </c>
      <c r="E16" s="6" t="s">
        <v>26</v>
      </c>
      <c r="F16" s="6">
        <v>0.5</v>
      </c>
      <c r="G16" s="6">
        <v>500</v>
      </c>
      <c r="H16" s="6" t="s">
        <v>119</v>
      </c>
      <c r="I16" s="6">
        <v>0.5</v>
      </c>
      <c r="J16" s="6">
        <v>0.999</v>
      </c>
      <c r="K16" s="6" t="s">
        <v>118</v>
      </c>
      <c r="L16" s="6">
        <v>14.2</v>
      </c>
      <c r="M16" s="6"/>
    </row>
    <row r="17" spans="1:13" x14ac:dyDescent="0.25">
      <c r="A17" s="96" t="s">
        <v>224</v>
      </c>
      <c r="B17" s="6" t="s">
        <v>1</v>
      </c>
      <c r="C17" s="6" t="s">
        <v>163</v>
      </c>
      <c r="E17" s="6" t="s">
        <v>26</v>
      </c>
      <c r="F17" s="6">
        <v>10</v>
      </c>
      <c r="G17" s="6">
        <v>2000</v>
      </c>
      <c r="H17" s="6" t="s">
        <v>119</v>
      </c>
      <c r="I17" s="6">
        <v>10</v>
      </c>
      <c r="J17" s="6">
        <v>0.996</v>
      </c>
      <c r="K17" s="6" t="s">
        <v>118</v>
      </c>
      <c r="L17" s="6">
        <v>8</v>
      </c>
      <c r="M17" s="6"/>
    </row>
    <row r="18" spans="1:13" x14ac:dyDescent="0.25">
      <c r="A18" s="96" t="s">
        <v>191</v>
      </c>
      <c r="B18" s="6" t="s">
        <v>191</v>
      </c>
      <c r="C18" s="6" t="s">
        <v>192</v>
      </c>
      <c r="D18" s="6" t="s">
        <v>291</v>
      </c>
      <c r="E18" s="6" t="s">
        <v>26</v>
      </c>
      <c r="F18" s="6">
        <v>10</v>
      </c>
      <c r="G18" s="6">
        <v>10000</v>
      </c>
      <c r="H18" s="6" t="s">
        <v>119</v>
      </c>
      <c r="I18" s="6">
        <v>10</v>
      </c>
      <c r="J18" s="6">
        <v>0.99809999999999999</v>
      </c>
      <c r="K18" s="6" t="s">
        <v>118</v>
      </c>
      <c r="L18" s="6">
        <v>14.9</v>
      </c>
      <c r="M18" s="6"/>
    </row>
    <row r="19" spans="1:13" x14ac:dyDescent="0.25">
      <c r="A19" s="101" t="s">
        <v>227</v>
      </c>
      <c r="B19" s="6" t="s">
        <v>273</v>
      </c>
      <c r="C19" s="6" t="s">
        <v>151</v>
      </c>
      <c r="E19" s="6" t="s">
        <v>26</v>
      </c>
      <c r="F19" s="6">
        <v>20</v>
      </c>
      <c r="G19" s="6">
        <v>1000</v>
      </c>
      <c r="H19" s="6" t="s">
        <v>119</v>
      </c>
      <c r="I19" s="6">
        <v>20</v>
      </c>
      <c r="J19" s="6">
        <v>0.99590000000000001</v>
      </c>
      <c r="K19" s="6" t="s">
        <v>118</v>
      </c>
      <c r="L19" s="6">
        <v>6.5</v>
      </c>
      <c r="M19" s="6"/>
    </row>
    <row r="20" spans="1:13" x14ac:dyDescent="0.25">
      <c r="A20" s="101" t="s">
        <v>229</v>
      </c>
      <c r="B20" s="6" t="s">
        <v>274</v>
      </c>
      <c r="C20" s="6" t="s">
        <v>190</v>
      </c>
      <c r="E20" s="6" t="s">
        <v>26</v>
      </c>
      <c r="F20" s="6">
        <v>5</v>
      </c>
      <c r="G20" s="6">
        <v>1000</v>
      </c>
      <c r="H20" s="6" t="s">
        <v>119</v>
      </c>
      <c r="I20" s="6">
        <v>5</v>
      </c>
      <c r="J20" s="6">
        <v>0.99750000000000005</v>
      </c>
      <c r="K20" s="6" t="s">
        <v>118</v>
      </c>
      <c r="L20" s="6">
        <v>14.7</v>
      </c>
      <c r="M20" s="6"/>
    </row>
    <row r="21" spans="1:13" x14ac:dyDescent="0.25">
      <c r="A21" s="101" t="s">
        <v>19</v>
      </c>
      <c r="B21" s="6" t="s">
        <v>19</v>
      </c>
      <c r="C21" s="6" t="s">
        <v>140</v>
      </c>
      <c r="E21" s="6" t="s">
        <v>26</v>
      </c>
      <c r="F21" s="6">
        <v>5</v>
      </c>
      <c r="G21" s="6">
        <v>7500</v>
      </c>
      <c r="H21" s="6">
        <v>3</v>
      </c>
      <c r="I21" s="6">
        <v>10</v>
      </c>
      <c r="J21" s="6">
        <v>0.99860000000000004</v>
      </c>
      <c r="K21" s="6" t="s">
        <v>118</v>
      </c>
      <c r="L21" s="6">
        <v>15.4</v>
      </c>
      <c r="M21" s="6"/>
    </row>
    <row r="22" spans="1:13" x14ac:dyDescent="0.25">
      <c r="A22" s="96" t="s">
        <v>185</v>
      </c>
      <c r="B22" s="6" t="s">
        <v>185</v>
      </c>
      <c r="C22" s="6" t="s">
        <v>186</v>
      </c>
      <c r="D22" s="6" t="s">
        <v>291</v>
      </c>
      <c r="E22" s="6" t="s">
        <v>165</v>
      </c>
      <c r="F22" s="6">
        <v>5</v>
      </c>
      <c r="G22" s="6">
        <v>10000</v>
      </c>
      <c r="H22" s="6" t="s">
        <v>119</v>
      </c>
      <c r="I22" s="6">
        <v>5</v>
      </c>
      <c r="J22" s="6">
        <v>0.99809999999999999</v>
      </c>
      <c r="K22" s="6" t="s">
        <v>118</v>
      </c>
      <c r="L22" s="6">
        <v>11.5</v>
      </c>
      <c r="M22" s="6"/>
    </row>
    <row r="23" spans="1:13" x14ac:dyDescent="0.25">
      <c r="A23" s="96" t="s">
        <v>161</v>
      </c>
      <c r="B23" s="6" t="s">
        <v>161</v>
      </c>
      <c r="C23" s="6" t="s">
        <v>162</v>
      </c>
      <c r="D23" s="6" t="s">
        <v>291</v>
      </c>
      <c r="E23" s="6" t="s">
        <v>26</v>
      </c>
      <c r="F23" s="6">
        <v>20</v>
      </c>
      <c r="G23" s="6">
        <v>10000</v>
      </c>
      <c r="H23" s="6" t="s">
        <v>119</v>
      </c>
      <c r="I23" s="6">
        <v>20</v>
      </c>
      <c r="J23" s="6">
        <v>0.99850000000000005</v>
      </c>
      <c r="K23" s="6" t="s">
        <v>118</v>
      </c>
      <c r="L23" s="6">
        <v>7.6</v>
      </c>
      <c r="M23" s="6"/>
    </row>
    <row r="24" spans="1:13" x14ac:dyDescent="0.25">
      <c r="A24" s="101" t="s">
        <v>44</v>
      </c>
      <c r="B24" s="6" t="s">
        <v>44</v>
      </c>
      <c r="C24" s="6" t="s">
        <v>197</v>
      </c>
      <c r="E24" s="6" t="s">
        <v>26</v>
      </c>
      <c r="F24" s="6">
        <v>5</v>
      </c>
      <c r="G24" s="6">
        <v>2000</v>
      </c>
      <c r="H24" s="6" t="s">
        <v>119</v>
      </c>
      <c r="I24" s="6">
        <v>5</v>
      </c>
      <c r="J24" s="6">
        <v>0.99529999999999996</v>
      </c>
      <c r="K24" s="6" t="s">
        <v>118</v>
      </c>
      <c r="L24" s="6">
        <v>15.1</v>
      </c>
      <c r="M24" s="6"/>
    </row>
    <row r="25" spans="1:13" x14ac:dyDescent="0.25">
      <c r="A25" s="101" t="s">
        <v>0</v>
      </c>
      <c r="B25" s="6" t="s">
        <v>0</v>
      </c>
      <c r="C25" s="6" t="s">
        <v>143</v>
      </c>
      <c r="E25" s="6" t="s">
        <v>26</v>
      </c>
      <c r="F25" s="6">
        <v>5</v>
      </c>
      <c r="G25" s="6">
        <v>7500</v>
      </c>
      <c r="H25" s="6" t="s">
        <v>119</v>
      </c>
      <c r="I25" s="6">
        <v>5</v>
      </c>
      <c r="J25" s="6">
        <v>0.99780000000000002</v>
      </c>
      <c r="K25" s="6" t="s">
        <v>118</v>
      </c>
      <c r="L25" s="6">
        <v>18</v>
      </c>
      <c r="M25" s="6"/>
    </row>
    <row r="26" spans="1:13" s="6" customFormat="1" x14ac:dyDescent="0.25">
      <c r="A26" s="96" t="s">
        <v>2</v>
      </c>
      <c r="B26" s="6" t="s">
        <v>2</v>
      </c>
      <c r="C26" s="6" t="s">
        <v>141</v>
      </c>
      <c r="E26" s="6" t="s">
        <v>26</v>
      </c>
      <c r="F26" s="6">
        <v>20</v>
      </c>
      <c r="G26" s="6">
        <v>2000</v>
      </c>
      <c r="H26" s="6" t="s">
        <v>119</v>
      </c>
      <c r="I26" s="6">
        <v>20</v>
      </c>
      <c r="J26" s="6">
        <v>0.996</v>
      </c>
      <c r="K26" s="6" t="s">
        <v>118</v>
      </c>
      <c r="L26" s="6">
        <v>17.5</v>
      </c>
    </row>
    <row r="27" spans="1:13" s="6" customFormat="1" x14ac:dyDescent="0.25">
      <c r="A27" s="96" t="s">
        <v>202</v>
      </c>
      <c r="B27" s="6" t="s">
        <v>202</v>
      </c>
      <c r="C27" s="6" t="s">
        <v>203</v>
      </c>
      <c r="E27" s="6" t="s">
        <v>26</v>
      </c>
      <c r="F27" s="6">
        <v>20</v>
      </c>
      <c r="G27" s="6">
        <v>10000</v>
      </c>
      <c r="H27" s="6" t="s">
        <v>119</v>
      </c>
      <c r="I27" s="6">
        <v>20</v>
      </c>
      <c r="J27" s="6">
        <v>0.99939999999999996</v>
      </c>
      <c r="K27" s="6" t="s">
        <v>118</v>
      </c>
      <c r="L27" s="6">
        <v>16.3</v>
      </c>
    </row>
    <row r="28" spans="1:13" x14ac:dyDescent="0.25">
      <c r="A28" s="101" t="s">
        <v>183</v>
      </c>
      <c r="B28" s="6" t="s">
        <v>183</v>
      </c>
      <c r="C28" s="6" t="s">
        <v>182</v>
      </c>
      <c r="E28" s="6" t="s">
        <v>26</v>
      </c>
      <c r="F28" s="6">
        <v>5</v>
      </c>
      <c r="G28" s="6">
        <v>7500</v>
      </c>
      <c r="H28" s="6" t="s">
        <v>119</v>
      </c>
      <c r="I28" s="6">
        <v>5</v>
      </c>
      <c r="J28" s="6">
        <v>0.99890000000000001</v>
      </c>
      <c r="K28" s="6" t="s">
        <v>118</v>
      </c>
      <c r="L28" s="6">
        <v>10.6</v>
      </c>
      <c r="M28" s="6"/>
    </row>
    <row r="29" spans="1:13" x14ac:dyDescent="0.25">
      <c r="A29" s="101" t="s">
        <v>3</v>
      </c>
      <c r="B29" s="6" t="s">
        <v>3</v>
      </c>
      <c r="C29" s="6" t="s">
        <v>139</v>
      </c>
      <c r="E29" s="6" t="s">
        <v>26</v>
      </c>
      <c r="F29" s="6">
        <v>5</v>
      </c>
      <c r="G29" s="6">
        <v>1000</v>
      </c>
      <c r="H29" s="6" t="s">
        <v>119</v>
      </c>
      <c r="I29" s="6">
        <v>5</v>
      </c>
      <c r="J29" s="6">
        <v>0.99439999999999995</v>
      </c>
      <c r="K29" s="6" t="s">
        <v>118</v>
      </c>
      <c r="L29" s="6">
        <v>15.2</v>
      </c>
      <c r="M29" s="6"/>
    </row>
    <row r="30" spans="1:13" x14ac:dyDescent="0.25">
      <c r="A30" s="101" t="s">
        <v>205</v>
      </c>
      <c r="B30" s="6" t="s">
        <v>205</v>
      </c>
      <c r="C30" s="6" t="s">
        <v>206</v>
      </c>
      <c r="E30" s="6" t="s">
        <v>26</v>
      </c>
      <c r="F30" s="6">
        <v>5</v>
      </c>
      <c r="G30" s="6">
        <v>7500</v>
      </c>
      <c r="H30" s="6" t="s">
        <v>119</v>
      </c>
      <c r="I30" s="6">
        <v>5</v>
      </c>
      <c r="J30" s="6">
        <v>0.99929999999999997</v>
      </c>
      <c r="K30" s="6" t="s">
        <v>118</v>
      </c>
      <c r="L30" s="6">
        <v>17.2</v>
      </c>
      <c r="M30" s="6"/>
    </row>
    <row r="31" spans="1:13" x14ac:dyDescent="0.25">
      <c r="A31" s="96" t="s">
        <v>201</v>
      </c>
      <c r="B31" s="6" t="s">
        <v>201</v>
      </c>
      <c r="C31" s="6" t="s">
        <v>200</v>
      </c>
      <c r="D31" s="6" t="s">
        <v>291</v>
      </c>
      <c r="E31" s="6" t="s">
        <v>165</v>
      </c>
      <c r="F31" s="6">
        <v>50</v>
      </c>
      <c r="G31" s="6">
        <v>2000</v>
      </c>
      <c r="H31" s="6" t="s">
        <v>119</v>
      </c>
      <c r="I31" s="6">
        <v>50</v>
      </c>
      <c r="J31" s="6">
        <v>0.99460000000000004</v>
      </c>
      <c r="K31" s="6" t="s">
        <v>118</v>
      </c>
      <c r="L31" s="6">
        <v>16</v>
      </c>
      <c r="M31" s="6"/>
    </row>
    <row r="32" spans="1:13" x14ac:dyDescent="0.25">
      <c r="A32" s="101" t="s">
        <v>207</v>
      </c>
      <c r="B32" s="6" t="s">
        <v>207</v>
      </c>
      <c r="C32" s="6" t="s">
        <v>208</v>
      </c>
      <c r="E32" s="6" t="s">
        <v>26</v>
      </c>
      <c r="F32" s="6">
        <v>5</v>
      </c>
      <c r="G32" s="6">
        <v>2000</v>
      </c>
      <c r="H32" s="6" t="s">
        <v>119</v>
      </c>
      <c r="I32" s="6">
        <v>5</v>
      </c>
      <c r="J32" s="6">
        <v>0.99450000000000005</v>
      </c>
      <c r="K32" s="6" t="s">
        <v>118</v>
      </c>
      <c r="L32" s="6">
        <v>17.399999999999999</v>
      </c>
      <c r="M32" s="6"/>
    </row>
    <row r="33" spans="1:13" x14ac:dyDescent="0.25">
      <c r="A33" s="96" t="s">
        <v>50</v>
      </c>
      <c r="B33" s="6" t="s">
        <v>50</v>
      </c>
      <c r="C33" s="6" t="s">
        <v>160</v>
      </c>
      <c r="D33" s="6" t="s">
        <v>291</v>
      </c>
      <c r="E33" s="6" t="s">
        <v>26</v>
      </c>
      <c r="F33" s="6">
        <v>50</v>
      </c>
      <c r="G33" s="6">
        <v>7500</v>
      </c>
      <c r="H33" s="6" t="s">
        <v>119</v>
      </c>
      <c r="I33" s="6">
        <v>50</v>
      </c>
      <c r="J33" s="6">
        <v>0.99870000000000003</v>
      </c>
      <c r="K33" s="6" t="s">
        <v>118</v>
      </c>
      <c r="L33" s="6">
        <v>7.6</v>
      </c>
      <c r="M33" s="6"/>
    </row>
    <row r="34" spans="1:13" x14ac:dyDescent="0.25">
      <c r="A34" s="96" t="s">
        <v>152</v>
      </c>
      <c r="B34" s="6" t="s">
        <v>152</v>
      </c>
      <c r="C34" s="6" t="s">
        <v>153</v>
      </c>
      <c r="E34" s="6" t="s">
        <v>26</v>
      </c>
      <c r="F34" s="6">
        <v>50</v>
      </c>
      <c r="G34" s="6">
        <v>10000</v>
      </c>
      <c r="H34" s="6" t="s">
        <v>119</v>
      </c>
      <c r="I34" s="6">
        <v>50</v>
      </c>
      <c r="J34" s="6">
        <v>0.99819999999999998</v>
      </c>
      <c r="K34" s="6" t="s">
        <v>118</v>
      </c>
      <c r="L34" s="6">
        <v>6.7</v>
      </c>
      <c r="M34" s="6"/>
    </row>
    <row r="35" spans="1:13" x14ac:dyDescent="0.25">
      <c r="A35" s="101" t="s">
        <v>195</v>
      </c>
      <c r="B35" s="6" t="s">
        <v>195</v>
      </c>
      <c r="C35" s="6" t="s">
        <v>196</v>
      </c>
      <c r="E35" s="6" t="s">
        <v>26</v>
      </c>
      <c r="F35" s="6">
        <v>2</v>
      </c>
      <c r="G35" s="6">
        <v>1000</v>
      </c>
      <c r="H35" s="6" t="s">
        <v>119</v>
      </c>
      <c r="I35" s="6">
        <v>2</v>
      </c>
      <c r="J35" s="6">
        <v>0.99529999999999996</v>
      </c>
      <c r="K35" s="6" t="s">
        <v>118</v>
      </c>
      <c r="L35" s="6">
        <v>15.1</v>
      </c>
      <c r="M35" s="6"/>
    </row>
    <row r="36" spans="1:13" x14ac:dyDescent="0.25">
      <c r="A36" s="101" t="s">
        <v>178</v>
      </c>
      <c r="B36" s="6" t="s">
        <v>178</v>
      </c>
      <c r="C36" s="6" t="s">
        <v>179</v>
      </c>
      <c r="D36" s="6" t="s">
        <v>291</v>
      </c>
      <c r="E36" s="6" t="s">
        <v>26</v>
      </c>
      <c r="F36" s="6">
        <v>5</v>
      </c>
      <c r="G36" s="6">
        <v>10000</v>
      </c>
      <c r="H36" s="6" t="s">
        <v>119</v>
      </c>
      <c r="I36" s="6">
        <v>5</v>
      </c>
      <c r="J36" s="6">
        <v>0.999</v>
      </c>
      <c r="K36" s="6" t="s">
        <v>118</v>
      </c>
      <c r="L36" s="6">
        <v>10.3</v>
      </c>
      <c r="M36" s="6"/>
    </row>
    <row r="37" spans="1:13" x14ac:dyDescent="0.25">
      <c r="A37" s="96" t="s">
        <v>156</v>
      </c>
      <c r="B37" s="6" t="s">
        <v>156</v>
      </c>
      <c r="C37" s="6" t="s">
        <v>157</v>
      </c>
      <c r="E37" s="6" t="s">
        <v>26</v>
      </c>
      <c r="F37" s="6">
        <v>10</v>
      </c>
      <c r="G37" s="6">
        <v>2000</v>
      </c>
      <c r="H37" s="6" t="s">
        <v>119</v>
      </c>
      <c r="I37" s="6">
        <v>10</v>
      </c>
      <c r="J37" s="6">
        <v>0.99839999999999995</v>
      </c>
      <c r="K37" s="6" t="s">
        <v>118</v>
      </c>
      <c r="L37" s="6">
        <v>7.4</v>
      </c>
      <c r="M37" s="6"/>
    </row>
    <row r="38" spans="1:13" x14ac:dyDescent="0.25">
      <c r="A38" s="101" t="s">
        <v>245</v>
      </c>
      <c r="B38" s="6" t="s">
        <v>275</v>
      </c>
      <c r="C38" s="6" t="s">
        <v>167</v>
      </c>
      <c r="E38" s="6" t="s">
        <v>26</v>
      </c>
      <c r="F38" s="6">
        <v>5</v>
      </c>
      <c r="G38" s="6">
        <v>5000</v>
      </c>
      <c r="H38" s="6" t="s">
        <v>119</v>
      </c>
      <c r="I38" s="6">
        <v>5</v>
      </c>
      <c r="J38" s="6">
        <v>0.99870000000000003</v>
      </c>
      <c r="K38" s="6" t="s">
        <v>118</v>
      </c>
      <c r="L38" s="6">
        <v>8.6999999999999993</v>
      </c>
      <c r="M38" s="6"/>
    </row>
    <row r="39" spans="1:13" x14ac:dyDescent="0.25">
      <c r="A39" s="101" t="s">
        <v>12</v>
      </c>
      <c r="B39" s="6" t="s">
        <v>12</v>
      </c>
      <c r="C39" s="6" t="s">
        <v>204</v>
      </c>
      <c r="E39" s="6" t="s">
        <v>26</v>
      </c>
      <c r="F39" s="6">
        <v>20</v>
      </c>
      <c r="G39" s="6">
        <v>2000</v>
      </c>
      <c r="H39" s="6" t="s">
        <v>119</v>
      </c>
      <c r="I39" s="6">
        <v>20</v>
      </c>
      <c r="J39" s="6">
        <v>0.99580000000000002</v>
      </c>
      <c r="K39" s="6" t="s">
        <v>118</v>
      </c>
      <c r="L39" s="6">
        <v>16.399999999999999</v>
      </c>
      <c r="M39" s="6"/>
    </row>
    <row r="40" spans="1:13" x14ac:dyDescent="0.25">
      <c r="A40" s="101" t="s">
        <v>211</v>
      </c>
      <c r="B40" s="6" t="s">
        <v>211</v>
      </c>
      <c r="C40" s="6" t="s">
        <v>212</v>
      </c>
      <c r="E40" s="6" t="s">
        <v>26</v>
      </c>
      <c r="F40" s="6">
        <v>5</v>
      </c>
      <c r="G40" s="6">
        <v>10000</v>
      </c>
      <c r="H40" s="6" t="s">
        <v>119</v>
      </c>
      <c r="I40" s="6">
        <v>5</v>
      </c>
      <c r="J40" s="6">
        <v>0.99850000000000005</v>
      </c>
      <c r="K40" s="6" t="s">
        <v>118</v>
      </c>
      <c r="L40" s="6">
        <v>18.600000000000001</v>
      </c>
      <c r="M40" s="6"/>
    </row>
    <row r="41" spans="1:13" s="6" customFormat="1" x14ac:dyDescent="0.25">
      <c r="A41" s="96" t="s">
        <v>180</v>
      </c>
      <c r="B41" s="6" t="s">
        <v>180</v>
      </c>
      <c r="C41" s="6" t="s">
        <v>181</v>
      </c>
      <c r="E41" s="6" t="s">
        <v>26</v>
      </c>
      <c r="F41" s="6">
        <v>20</v>
      </c>
      <c r="G41" s="6">
        <v>2000</v>
      </c>
      <c r="H41" s="6" t="s">
        <v>119</v>
      </c>
      <c r="I41" s="6">
        <v>20</v>
      </c>
      <c r="J41" s="6">
        <v>0.995</v>
      </c>
      <c r="K41" s="6" t="s">
        <v>118</v>
      </c>
      <c r="L41" s="6">
        <v>10.5</v>
      </c>
    </row>
    <row r="42" spans="1:13" x14ac:dyDescent="0.25">
      <c r="A42" s="96" t="s">
        <v>250</v>
      </c>
      <c r="B42" s="6" t="s">
        <v>276</v>
      </c>
      <c r="C42" s="6" t="s">
        <v>181</v>
      </c>
      <c r="E42" s="6" t="s">
        <v>165</v>
      </c>
      <c r="F42" s="6">
        <v>5</v>
      </c>
      <c r="G42" s="6">
        <v>2000</v>
      </c>
      <c r="H42" s="6" t="s">
        <v>119</v>
      </c>
      <c r="I42" s="6">
        <v>5</v>
      </c>
      <c r="J42" s="6">
        <v>0.99439999999999995</v>
      </c>
      <c r="K42" s="6" t="s">
        <v>118</v>
      </c>
      <c r="L42" s="6">
        <v>10.5</v>
      </c>
      <c r="M42" s="6"/>
    </row>
    <row r="43" spans="1:13" x14ac:dyDescent="0.25">
      <c r="A43" s="101" t="s">
        <v>252</v>
      </c>
      <c r="B43" s="6" t="s">
        <v>277</v>
      </c>
      <c r="C43" s="6" t="s">
        <v>140</v>
      </c>
      <c r="E43" s="6" t="s">
        <v>165</v>
      </c>
      <c r="F43" s="6">
        <v>500</v>
      </c>
      <c r="G43" s="6">
        <v>10000</v>
      </c>
      <c r="H43" s="6" t="s">
        <v>119</v>
      </c>
      <c r="I43" s="6">
        <v>500</v>
      </c>
      <c r="J43" s="6">
        <v>0.99790000000000001</v>
      </c>
      <c r="K43" s="6" t="s">
        <v>118</v>
      </c>
      <c r="L43" s="6">
        <v>15.4</v>
      </c>
      <c r="M43" s="6"/>
    </row>
    <row r="44" spans="1:13" x14ac:dyDescent="0.25">
      <c r="A44" s="96" t="s">
        <v>58</v>
      </c>
      <c r="B44" s="6" t="s">
        <v>58</v>
      </c>
      <c r="C44" s="6" t="s">
        <v>175</v>
      </c>
      <c r="E44" s="6" t="s">
        <v>26</v>
      </c>
      <c r="F44" s="6">
        <v>5</v>
      </c>
      <c r="G44" s="6">
        <v>10000</v>
      </c>
      <c r="H44" s="6" t="s">
        <v>119</v>
      </c>
      <c r="I44" s="6">
        <v>5</v>
      </c>
      <c r="J44" s="6">
        <v>0.99970000000000003</v>
      </c>
      <c r="K44" s="6" t="s">
        <v>118</v>
      </c>
      <c r="L44" s="6">
        <v>10.1</v>
      </c>
      <c r="M44" s="6"/>
    </row>
    <row r="45" spans="1:13" x14ac:dyDescent="0.25">
      <c r="A45" s="101" t="s">
        <v>199</v>
      </c>
      <c r="B45" s="6" t="s">
        <v>199</v>
      </c>
      <c r="C45" s="6" t="s">
        <v>200</v>
      </c>
      <c r="E45" s="6" t="s">
        <v>26</v>
      </c>
      <c r="F45" s="6">
        <v>50</v>
      </c>
      <c r="G45" s="6">
        <v>10000</v>
      </c>
      <c r="H45" s="6" t="s">
        <v>119</v>
      </c>
      <c r="I45" s="6">
        <v>50</v>
      </c>
      <c r="J45" s="6">
        <v>0.99929999999999997</v>
      </c>
      <c r="K45" s="6" t="s">
        <v>118</v>
      </c>
      <c r="L45" s="6">
        <v>16</v>
      </c>
      <c r="M45" s="6"/>
    </row>
    <row r="46" spans="1:13" x14ac:dyDescent="0.25">
      <c r="A46" s="96" t="s">
        <v>62</v>
      </c>
      <c r="B46" s="6" t="s">
        <v>62</v>
      </c>
      <c r="C46" s="6" t="s">
        <v>194</v>
      </c>
      <c r="E46" s="6" t="s">
        <v>26</v>
      </c>
      <c r="F46" s="6">
        <v>50</v>
      </c>
      <c r="G46" s="6">
        <v>7500</v>
      </c>
      <c r="H46" s="6" t="s">
        <v>119</v>
      </c>
      <c r="I46" s="6">
        <v>50</v>
      </c>
      <c r="J46" s="6">
        <v>0.99919999999999998</v>
      </c>
      <c r="K46" s="6" t="s">
        <v>118</v>
      </c>
      <c r="L46" s="6">
        <v>15.1</v>
      </c>
      <c r="M46" s="6"/>
    </row>
    <row r="47" spans="1:13" x14ac:dyDescent="0.25">
      <c r="A47" s="101" t="s">
        <v>184</v>
      </c>
      <c r="B47" s="6" t="s">
        <v>184</v>
      </c>
      <c r="C47" s="6" t="s">
        <v>184</v>
      </c>
      <c r="E47" s="6" t="s">
        <v>26</v>
      </c>
      <c r="F47" s="6">
        <v>1</v>
      </c>
      <c r="G47" s="6">
        <v>7500</v>
      </c>
      <c r="H47" s="6" t="s">
        <v>119</v>
      </c>
      <c r="I47" s="6">
        <v>1</v>
      </c>
      <c r="J47" s="6">
        <v>0.99870000000000003</v>
      </c>
      <c r="K47" s="6" t="s">
        <v>118</v>
      </c>
      <c r="L47" s="6">
        <v>10.9</v>
      </c>
      <c r="M47" s="6"/>
    </row>
    <row r="48" spans="1:13" x14ac:dyDescent="0.25">
      <c r="A48" s="101" t="s">
        <v>209</v>
      </c>
      <c r="B48" s="6" t="s">
        <v>209</v>
      </c>
      <c r="C48" s="6" t="s">
        <v>210</v>
      </c>
      <c r="E48" s="6" t="s">
        <v>26</v>
      </c>
      <c r="F48" s="6">
        <v>20</v>
      </c>
      <c r="G48" s="6">
        <v>10000</v>
      </c>
      <c r="H48" s="6" t="s">
        <v>119</v>
      </c>
      <c r="I48" s="6">
        <v>20</v>
      </c>
      <c r="J48" s="6">
        <v>0.99839999999999995</v>
      </c>
      <c r="K48" s="6" t="s">
        <v>118</v>
      </c>
      <c r="L48" s="6">
        <v>17.899999999999999</v>
      </c>
      <c r="M48" s="6"/>
    </row>
    <row r="49" spans="1:14" x14ac:dyDescent="0.25">
      <c r="A49" s="96" t="s">
        <v>154</v>
      </c>
      <c r="B49" s="6" t="s">
        <v>154</v>
      </c>
      <c r="C49" s="6" t="s">
        <v>155</v>
      </c>
      <c r="E49" s="6" t="s">
        <v>26</v>
      </c>
      <c r="F49" s="6" t="s">
        <v>119</v>
      </c>
      <c r="G49" s="6" t="s">
        <v>119</v>
      </c>
      <c r="H49" s="6" t="s">
        <v>119</v>
      </c>
      <c r="I49" s="6" t="s">
        <v>119</v>
      </c>
      <c r="J49" s="6" t="s">
        <v>119</v>
      </c>
      <c r="K49" s="6" t="s">
        <v>118</v>
      </c>
      <c r="L49" s="6">
        <v>6.8</v>
      </c>
      <c r="M49" s="6" t="s">
        <v>292</v>
      </c>
    </row>
    <row r="50" spans="1:14" x14ac:dyDescent="0.25">
      <c r="A50" s="96" t="s">
        <v>176</v>
      </c>
      <c r="B50" s="6" t="s">
        <v>176</v>
      </c>
      <c r="C50" s="6" t="s">
        <v>177</v>
      </c>
      <c r="E50" s="6" t="s">
        <v>26</v>
      </c>
      <c r="F50" s="6">
        <v>10</v>
      </c>
      <c r="G50" s="6">
        <v>10000</v>
      </c>
      <c r="H50" s="6" t="s">
        <v>119</v>
      </c>
      <c r="I50" s="6">
        <v>10</v>
      </c>
      <c r="J50" s="6">
        <v>0.99850000000000005</v>
      </c>
      <c r="K50" s="6" t="s">
        <v>118</v>
      </c>
      <c r="L50" s="6">
        <v>10.3</v>
      </c>
      <c r="M50" s="6"/>
    </row>
    <row r="51" spans="1:14" x14ac:dyDescent="0.25">
      <c r="A51" s="101" t="s">
        <v>149</v>
      </c>
      <c r="B51" s="6" t="s">
        <v>149</v>
      </c>
      <c r="C51" s="6" t="s">
        <v>150</v>
      </c>
      <c r="E51" s="6" t="s">
        <v>26</v>
      </c>
      <c r="F51" s="6">
        <v>20</v>
      </c>
      <c r="G51" s="6">
        <v>10000</v>
      </c>
      <c r="H51" s="6" t="s">
        <v>119</v>
      </c>
      <c r="I51" s="6">
        <v>20</v>
      </c>
      <c r="J51" s="6">
        <v>0.999</v>
      </c>
      <c r="K51" s="6" t="s">
        <v>118</v>
      </c>
      <c r="L51" s="6">
        <v>5.9</v>
      </c>
      <c r="M51" s="6"/>
    </row>
    <row r="52" spans="1:14" x14ac:dyDescent="0.25">
      <c r="A52" s="101" t="s">
        <v>116</v>
      </c>
      <c r="B52" s="6" t="s">
        <v>116</v>
      </c>
      <c r="C52" s="6" t="s">
        <v>138</v>
      </c>
      <c r="E52" s="6" t="s">
        <v>26</v>
      </c>
      <c r="F52" s="6" t="s">
        <v>119</v>
      </c>
      <c r="G52" s="6" t="s">
        <v>119</v>
      </c>
      <c r="H52" s="6" t="s">
        <v>119</v>
      </c>
      <c r="I52" s="6" t="s">
        <v>119</v>
      </c>
      <c r="J52" s="6" t="s">
        <v>119</v>
      </c>
      <c r="K52" s="6" t="s">
        <v>118</v>
      </c>
      <c r="L52" s="6">
        <v>9.5</v>
      </c>
      <c r="M52" s="6" t="s">
        <v>292</v>
      </c>
    </row>
    <row r="53" spans="1:14" x14ac:dyDescent="0.25">
      <c r="A53" s="101" t="s">
        <v>173</v>
      </c>
      <c r="B53" s="6" t="s">
        <v>173</v>
      </c>
      <c r="C53" s="6" t="s">
        <v>174</v>
      </c>
      <c r="D53" s="6" t="s">
        <v>291</v>
      </c>
      <c r="E53" s="6" t="s">
        <v>26</v>
      </c>
      <c r="F53" s="6">
        <v>5</v>
      </c>
      <c r="G53" s="6">
        <v>10000</v>
      </c>
      <c r="H53" s="6" t="s">
        <v>119</v>
      </c>
      <c r="I53" s="6">
        <v>5</v>
      </c>
      <c r="J53" s="6">
        <v>0.99919999999999998</v>
      </c>
      <c r="K53" s="6" t="s">
        <v>118</v>
      </c>
      <c r="L53" s="6">
        <v>9.6999999999999993</v>
      </c>
      <c r="M53" s="6"/>
    </row>
    <row r="54" spans="1:14" x14ac:dyDescent="0.25">
      <c r="A54" s="101" t="s">
        <v>158</v>
      </c>
      <c r="B54" s="6" t="s">
        <v>158</v>
      </c>
      <c r="C54" s="6" t="s">
        <v>159</v>
      </c>
      <c r="E54" s="6" t="s">
        <v>26</v>
      </c>
      <c r="F54" s="6">
        <v>20</v>
      </c>
      <c r="G54" s="6">
        <v>10000</v>
      </c>
      <c r="H54" s="6" t="s">
        <v>119</v>
      </c>
      <c r="I54" s="6">
        <v>20</v>
      </c>
      <c r="J54" s="6">
        <v>0.99960000000000004</v>
      </c>
      <c r="K54" s="6" t="s">
        <v>118</v>
      </c>
      <c r="L54" s="6">
        <v>7.5</v>
      </c>
      <c r="M54" s="6"/>
    </row>
    <row r="55" spans="1:14" x14ac:dyDescent="0.25">
      <c r="A55" s="101" t="s">
        <v>117</v>
      </c>
      <c r="B55" s="6" t="s">
        <v>117</v>
      </c>
      <c r="C55" s="6" t="s">
        <v>142</v>
      </c>
      <c r="E55" s="6" t="s">
        <v>26</v>
      </c>
      <c r="F55" s="6">
        <v>50</v>
      </c>
      <c r="G55" s="6">
        <v>10000</v>
      </c>
      <c r="H55" s="6" t="s">
        <v>119</v>
      </c>
      <c r="I55" s="6">
        <v>50</v>
      </c>
      <c r="J55" s="6">
        <v>0.99870000000000003</v>
      </c>
      <c r="K55" s="6" t="s">
        <v>118</v>
      </c>
      <c r="L55" s="6">
        <v>17.600000000000001</v>
      </c>
      <c r="M55" s="6"/>
    </row>
    <row r="56" spans="1:14" x14ac:dyDescent="0.25">
      <c r="A56" s="101" t="s">
        <v>11</v>
      </c>
      <c r="B56" s="6" t="s">
        <v>11</v>
      </c>
      <c r="C56" s="6" t="s">
        <v>193</v>
      </c>
      <c r="E56" s="6" t="s">
        <v>26</v>
      </c>
      <c r="F56" s="6">
        <v>1</v>
      </c>
      <c r="G56" s="6">
        <v>10000</v>
      </c>
      <c r="H56" s="6" t="s">
        <v>119</v>
      </c>
      <c r="I56" s="6">
        <v>1</v>
      </c>
      <c r="J56" s="6">
        <v>0.99919999999999998</v>
      </c>
      <c r="K56" s="6" t="s">
        <v>118</v>
      </c>
      <c r="L56" s="6">
        <v>15.4</v>
      </c>
      <c r="M56" s="6"/>
    </row>
    <row r="57" spans="1:14" x14ac:dyDescent="0.25">
      <c r="A57" s="96" t="s">
        <v>169</v>
      </c>
      <c r="B57" s="6" t="s">
        <v>169</v>
      </c>
      <c r="C57" s="6" t="s">
        <v>170</v>
      </c>
      <c r="E57" s="6" t="s">
        <v>26</v>
      </c>
      <c r="F57" s="6" t="s">
        <v>119</v>
      </c>
      <c r="G57" s="6" t="s">
        <v>119</v>
      </c>
      <c r="H57" s="6" t="s">
        <v>119</v>
      </c>
      <c r="I57" s="6" t="s">
        <v>119</v>
      </c>
      <c r="J57" s="6" t="s">
        <v>119</v>
      </c>
      <c r="K57" s="6" t="s">
        <v>118</v>
      </c>
      <c r="L57" s="6">
        <v>8.6999999999999993</v>
      </c>
      <c r="M57" s="6" t="s">
        <v>292</v>
      </c>
      <c r="N57" s="6"/>
    </row>
    <row r="58" spans="1:14" x14ac:dyDescent="0.25">
      <c r="A58" s="96" t="s">
        <v>69</v>
      </c>
      <c r="B58" s="6" t="s">
        <v>69</v>
      </c>
      <c r="C58" s="6" t="s">
        <v>164</v>
      </c>
      <c r="E58" s="6" t="s">
        <v>26</v>
      </c>
      <c r="F58" s="6">
        <v>5</v>
      </c>
      <c r="G58" s="6">
        <v>2000</v>
      </c>
      <c r="H58" s="6" t="s">
        <v>119</v>
      </c>
      <c r="I58" s="6">
        <v>5</v>
      </c>
      <c r="J58" s="6">
        <v>0.99660000000000004</v>
      </c>
      <c r="K58" s="6" t="s">
        <v>118</v>
      </c>
      <c r="L58" s="6">
        <v>8.3000000000000007</v>
      </c>
      <c r="M58" s="6"/>
    </row>
    <row r="59" spans="1:14" x14ac:dyDescent="0.25">
      <c r="A59" s="96" t="s">
        <v>187</v>
      </c>
      <c r="B59" s="6" t="s">
        <v>187</v>
      </c>
      <c r="C59" s="6" t="s">
        <v>188</v>
      </c>
      <c r="E59" s="6" t="s">
        <v>26</v>
      </c>
      <c r="F59" s="6">
        <v>5</v>
      </c>
      <c r="G59" s="6">
        <v>10000</v>
      </c>
      <c r="H59" s="6" t="s">
        <v>119</v>
      </c>
      <c r="I59" s="6">
        <v>5</v>
      </c>
      <c r="J59" s="6">
        <v>0.99919999999999998</v>
      </c>
      <c r="K59" s="6" t="s">
        <v>118</v>
      </c>
      <c r="L59" s="6">
        <v>11.9</v>
      </c>
      <c r="M59" s="6"/>
    </row>
    <row r="60" spans="1:14" ht="12.75" x14ac:dyDescent="0.2">
      <c r="A60" s="6"/>
      <c r="B60" s="6"/>
      <c r="C60" s="6"/>
      <c r="E60" s="6"/>
      <c r="F60" s="6"/>
      <c r="G60" s="6"/>
      <c r="H60" s="6"/>
      <c r="I60" s="6"/>
      <c r="J60" s="6"/>
      <c r="K60" s="6"/>
      <c r="L60" s="6"/>
      <c r="M60" s="6"/>
    </row>
    <row r="61" spans="1:14" ht="12.75" x14ac:dyDescent="0.2">
      <c r="A61" s="6"/>
      <c r="B61" s="6"/>
      <c r="C61" s="6"/>
      <c r="E61" s="6"/>
      <c r="F61" s="6"/>
      <c r="G61" s="6"/>
      <c r="H61" s="6"/>
      <c r="I61" s="6"/>
      <c r="J61" s="6"/>
      <c r="K61" s="6"/>
      <c r="L61" s="6"/>
      <c r="M61" s="6"/>
    </row>
    <row r="62" spans="1:14" ht="12.75" x14ac:dyDescent="0.2">
      <c r="A62" s="6"/>
      <c r="B62" s="6"/>
      <c r="C62" s="6"/>
      <c r="E62" s="6"/>
      <c r="F62" s="6"/>
      <c r="G62" s="6"/>
      <c r="H62" s="6"/>
      <c r="I62" s="6"/>
      <c r="J62" s="6"/>
      <c r="K62" s="6"/>
      <c r="L62" s="6"/>
      <c r="M62" s="6"/>
    </row>
    <row r="63" spans="1:14" ht="12.75" x14ac:dyDescent="0.2">
      <c r="A63" s="6"/>
      <c r="B63" s="6"/>
      <c r="C63" s="6"/>
      <c r="E63" s="6"/>
      <c r="F63" s="6"/>
      <c r="G63" s="6"/>
      <c r="H63" s="6"/>
      <c r="I63" s="6"/>
      <c r="J63" s="6"/>
      <c r="K63" s="6"/>
      <c r="L63" s="6"/>
      <c r="M63" s="6"/>
    </row>
    <row r="64" spans="1:14" ht="12.75" x14ac:dyDescent="0.2">
      <c r="A64" s="6"/>
      <c r="B64" s="6"/>
      <c r="C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2.75" x14ac:dyDescent="0.2">
      <c r="A65" s="6"/>
      <c r="B65" s="6"/>
      <c r="C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2.75" x14ac:dyDescent="0.2">
      <c r="A66" s="6"/>
      <c r="B66" s="6"/>
      <c r="C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2.75" x14ac:dyDescent="0.2">
      <c r="A67" s="6"/>
      <c r="B67" s="6"/>
      <c r="C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2.75" x14ac:dyDescent="0.2">
      <c r="A68" s="6"/>
      <c r="B68" s="6"/>
      <c r="C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2.75" x14ac:dyDescent="0.2">
      <c r="A69" s="6"/>
      <c r="B69" s="6"/>
      <c r="C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2.75" x14ac:dyDescent="0.2">
      <c r="A70" s="6"/>
      <c r="B70" s="6"/>
      <c r="C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2.75" x14ac:dyDescent="0.2">
      <c r="A71" s="6"/>
      <c r="B71" s="6"/>
      <c r="C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2.75" x14ac:dyDescent="0.2">
      <c r="A72" s="6"/>
      <c r="B72" s="6"/>
      <c r="C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2.75" x14ac:dyDescent="0.2">
      <c r="A73" s="6"/>
      <c r="B73" s="6"/>
      <c r="C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2.75" x14ac:dyDescent="0.2">
      <c r="A74" s="6"/>
      <c r="B74" s="6"/>
      <c r="C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2.75" x14ac:dyDescent="0.2">
      <c r="A75" s="6"/>
      <c r="B75" s="6"/>
      <c r="C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2.75" x14ac:dyDescent="0.2">
      <c r="A76" s="6"/>
      <c r="B76" s="6"/>
      <c r="C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2.75" x14ac:dyDescent="0.2">
      <c r="A77" s="6"/>
      <c r="B77" s="6"/>
      <c r="C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2.75" x14ac:dyDescent="0.2">
      <c r="A78" s="6"/>
      <c r="B78" s="6"/>
      <c r="C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2.75" x14ac:dyDescent="0.2">
      <c r="A79" s="6"/>
      <c r="B79" s="6"/>
      <c r="C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2.75" x14ac:dyDescent="0.2">
      <c r="A80" s="6"/>
      <c r="B80" s="6"/>
      <c r="C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2.75" x14ac:dyDescent="0.2">
      <c r="A81" s="6"/>
      <c r="B81" s="6"/>
      <c r="C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2.75" x14ac:dyDescent="0.2">
      <c r="A82" s="6"/>
      <c r="B82" s="6"/>
      <c r="C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2.75" x14ac:dyDescent="0.2">
      <c r="A83" s="6"/>
      <c r="B83" s="6"/>
      <c r="C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2.75" x14ac:dyDescent="0.2">
      <c r="A84" s="6"/>
      <c r="B84" s="6"/>
      <c r="C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2.75" x14ac:dyDescent="0.2">
      <c r="A85" s="6"/>
      <c r="B85" s="6"/>
      <c r="C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2.75" x14ac:dyDescent="0.2">
      <c r="A86" s="6"/>
      <c r="B86" s="6"/>
      <c r="C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2.75" x14ac:dyDescent="0.2">
      <c r="A87" s="6"/>
      <c r="B87" s="6"/>
      <c r="C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2.75" x14ac:dyDescent="0.2">
      <c r="A88" s="6"/>
      <c r="B88" s="6"/>
      <c r="C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2.75" x14ac:dyDescent="0.2">
      <c r="A89" s="6"/>
      <c r="B89" s="6"/>
      <c r="C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2.75" x14ac:dyDescent="0.2">
      <c r="A90" s="6"/>
      <c r="B90" s="6"/>
      <c r="C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2.75" x14ac:dyDescent="0.2">
      <c r="A91" s="6"/>
      <c r="B91" s="6"/>
      <c r="C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2.75" x14ac:dyDescent="0.2">
      <c r="A92" s="6"/>
      <c r="B92" s="6"/>
      <c r="C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2.75" x14ac:dyDescent="0.2">
      <c r="A93" s="6"/>
      <c r="B93" s="6"/>
      <c r="C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2.75" x14ac:dyDescent="0.2">
      <c r="A94" s="6"/>
      <c r="B94" s="6"/>
      <c r="C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2.75" x14ac:dyDescent="0.2">
      <c r="A95" s="6"/>
      <c r="B95" s="6"/>
      <c r="C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2.75" x14ac:dyDescent="0.2">
      <c r="A96" s="6"/>
      <c r="B96" s="6"/>
      <c r="C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2.75" x14ac:dyDescent="0.2">
      <c r="A97" s="6"/>
      <c r="B97" s="6"/>
      <c r="C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2.75" x14ac:dyDescent="0.2">
      <c r="A98" s="6"/>
      <c r="B98" s="6"/>
      <c r="C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2.75" x14ac:dyDescent="0.2">
      <c r="A99" s="6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2.75" x14ac:dyDescent="0.2">
      <c r="A100" s="6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2.75" x14ac:dyDescent="0.2">
      <c r="A101" s="6"/>
      <c r="B101" s="6"/>
      <c r="C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2.75" x14ac:dyDescent="0.2">
      <c r="A102" s="6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2.75" x14ac:dyDescent="0.2">
      <c r="A103" s="6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2.75" x14ac:dyDescent="0.2">
      <c r="A104" s="6"/>
      <c r="B104" s="6"/>
      <c r="C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2.75" x14ac:dyDescent="0.2">
      <c r="A105" s="6"/>
      <c r="B105" s="6"/>
      <c r="C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2.75" x14ac:dyDescent="0.2">
      <c r="A106" s="6"/>
      <c r="B106" s="6"/>
      <c r="C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2.75" x14ac:dyDescent="0.2">
      <c r="A107" s="6"/>
      <c r="B107" s="6"/>
      <c r="C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2.75" x14ac:dyDescent="0.2">
      <c r="A108" s="6"/>
      <c r="B108" s="6"/>
      <c r="C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2.75" x14ac:dyDescent="0.2">
      <c r="A109" s="6"/>
      <c r="B109" s="6"/>
      <c r="C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2.75" x14ac:dyDescent="0.2">
      <c r="A110" s="6"/>
      <c r="B110" s="6"/>
      <c r="C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2.75" x14ac:dyDescent="0.2">
      <c r="A111" s="6"/>
      <c r="B111" s="6"/>
      <c r="C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2.75" x14ac:dyDescent="0.2">
      <c r="A112" s="6"/>
      <c r="B112" s="6"/>
      <c r="C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2.75" x14ac:dyDescent="0.2">
      <c r="A113" s="6"/>
      <c r="B113" s="6"/>
      <c r="C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2.75" x14ac:dyDescent="0.2">
      <c r="A114" s="6"/>
      <c r="B114" s="6"/>
      <c r="C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2.75" x14ac:dyDescent="0.2">
      <c r="A115" s="6"/>
      <c r="B115" s="6"/>
      <c r="C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2.75" x14ac:dyDescent="0.2">
      <c r="A116" s="6"/>
      <c r="B116" s="6"/>
      <c r="C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2.75" x14ac:dyDescent="0.2">
      <c r="A117" s="6"/>
      <c r="B117" s="6"/>
      <c r="C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2.75" x14ac:dyDescent="0.2">
      <c r="A118" s="6"/>
      <c r="B118" s="6"/>
      <c r="C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2.75" x14ac:dyDescent="0.2">
      <c r="A119" s="6"/>
      <c r="B119" s="6"/>
      <c r="C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2.75" x14ac:dyDescent="0.2">
      <c r="A120" s="6"/>
      <c r="B120" s="6"/>
      <c r="C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2.75" x14ac:dyDescent="0.2">
      <c r="A121" s="6"/>
      <c r="B121" s="6"/>
      <c r="C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2.75" x14ac:dyDescent="0.2">
      <c r="A122" s="6"/>
      <c r="B122" s="6"/>
      <c r="C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2.75" x14ac:dyDescent="0.2">
      <c r="A123" s="6"/>
      <c r="B123" s="6"/>
      <c r="C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2.75" x14ac:dyDescent="0.2">
      <c r="A124" s="6"/>
      <c r="B124" s="6"/>
      <c r="C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2.75" x14ac:dyDescent="0.2">
      <c r="A125" s="6"/>
      <c r="B125" s="6"/>
      <c r="C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2.75" x14ac:dyDescent="0.2">
      <c r="A126" s="6"/>
      <c r="B126" s="6"/>
      <c r="C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2.75" x14ac:dyDescent="0.2">
      <c r="A127" s="6"/>
      <c r="B127" s="6"/>
      <c r="C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2.75" x14ac:dyDescent="0.2">
      <c r="A128" s="6"/>
      <c r="B128" s="6"/>
      <c r="C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2.75" x14ac:dyDescent="0.2">
      <c r="A129" s="6"/>
      <c r="B129" s="6"/>
      <c r="C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2.75" x14ac:dyDescent="0.2">
      <c r="A130" s="6"/>
      <c r="B130" s="6"/>
      <c r="C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2.75" x14ac:dyDescent="0.2">
      <c r="A131" s="6"/>
      <c r="B131" s="6"/>
      <c r="C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2.75" x14ac:dyDescent="0.2">
      <c r="A132" s="6"/>
      <c r="B132" s="6"/>
      <c r="C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2.75" x14ac:dyDescent="0.2">
      <c r="A133" s="6"/>
      <c r="B133" s="6"/>
      <c r="C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2.75" x14ac:dyDescent="0.2">
      <c r="A134" s="6"/>
      <c r="B134" s="6"/>
      <c r="C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2.75" x14ac:dyDescent="0.2">
      <c r="A135" s="6"/>
      <c r="B135" s="6"/>
      <c r="C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2.75" x14ac:dyDescent="0.2">
      <c r="A136" s="6"/>
      <c r="B136" s="6"/>
      <c r="C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2.75" x14ac:dyDescent="0.2">
      <c r="A137" s="6"/>
      <c r="B137" s="6"/>
      <c r="C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2.75" x14ac:dyDescent="0.2">
      <c r="A138" s="6"/>
      <c r="B138" s="6"/>
      <c r="C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2.75" x14ac:dyDescent="0.2">
      <c r="A139" s="6"/>
      <c r="B139" s="6"/>
      <c r="C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2.75" x14ac:dyDescent="0.2">
      <c r="A140" s="6"/>
      <c r="B140" s="6"/>
      <c r="C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2.75" x14ac:dyDescent="0.2">
      <c r="A141" s="6"/>
      <c r="B141" s="6"/>
      <c r="C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2.75" x14ac:dyDescent="0.2">
      <c r="A142" s="6"/>
      <c r="B142" s="6"/>
      <c r="C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2.75" x14ac:dyDescent="0.2">
      <c r="A143" s="6"/>
      <c r="B143" s="6"/>
      <c r="C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2.75" x14ac:dyDescent="0.2">
      <c r="A144" s="6"/>
      <c r="B144" s="6"/>
      <c r="C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2.75" x14ac:dyDescent="0.2">
      <c r="A145" s="6"/>
      <c r="B145" s="6"/>
      <c r="C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2.75" x14ac:dyDescent="0.2">
      <c r="A146" s="6"/>
      <c r="B146" s="6"/>
      <c r="C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2.75" x14ac:dyDescent="0.2">
      <c r="A147" s="6"/>
      <c r="B147" s="6"/>
      <c r="C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2.75" x14ac:dyDescent="0.2">
      <c r="A148" s="6"/>
      <c r="B148" s="6"/>
      <c r="C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2.75" x14ac:dyDescent="0.2">
      <c r="A149" s="6"/>
      <c r="B149" s="6"/>
      <c r="C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2.75" x14ac:dyDescent="0.2">
      <c r="A150" s="6"/>
      <c r="B150" s="6"/>
      <c r="C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2.75" x14ac:dyDescent="0.2">
      <c r="A151" s="6"/>
      <c r="B151" s="6"/>
      <c r="C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2.75" x14ac:dyDescent="0.2">
      <c r="A152" s="6"/>
      <c r="B152" s="6"/>
      <c r="C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2.75" x14ac:dyDescent="0.2">
      <c r="A153" s="6"/>
      <c r="B153" s="6"/>
      <c r="C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2.75" x14ac:dyDescent="0.2">
      <c r="A154" s="6"/>
      <c r="B154" s="6"/>
      <c r="C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2.75" x14ac:dyDescent="0.2">
      <c r="A155" s="6"/>
      <c r="B155" s="6"/>
      <c r="C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2.75" x14ac:dyDescent="0.2">
      <c r="A156" s="6"/>
      <c r="B156" s="6"/>
      <c r="C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2.75" x14ac:dyDescent="0.2">
      <c r="A157" s="6"/>
      <c r="B157" s="6"/>
      <c r="C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2.75" x14ac:dyDescent="0.2">
      <c r="A158" s="6"/>
      <c r="B158" s="6"/>
      <c r="C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2.75" x14ac:dyDescent="0.2">
      <c r="A159" s="6"/>
      <c r="B159" s="6"/>
      <c r="C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2.75" x14ac:dyDescent="0.2">
      <c r="A160" s="6"/>
      <c r="B160" s="6"/>
      <c r="C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2.75" x14ac:dyDescent="0.2">
      <c r="A161" s="6"/>
      <c r="B161" s="6"/>
      <c r="C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2.75" x14ac:dyDescent="0.2">
      <c r="A162" s="6"/>
      <c r="B162" s="6"/>
      <c r="C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2.75" x14ac:dyDescent="0.2">
      <c r="A163" s="6"/>
      <c r="B163" s="6"/>
      <c r="C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2.75" x14ac:dyDescent="0.2">
      <c r="A164" s="6"/>
      <c r="B164" s="6"/>
      <c r="C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2.75" x14ac:dyDescent="0.2">
      <c r="A165" s="6"/>
      <c r="B165" s="6"/>
      <c r="C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2.75" x14ac:dyDescent="0.2">
      <c r="A166" s="6"/>
      <c r="B166" s="6"/>
      <c r="C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2.75" x14ac:dyDescent="0.2">
      <c r="A167" s="6"/>
      <c r="B167" s="6"/>
      <c r="C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2.75" x14ac:dyDescent="0.2">
      <c r="A168" s="6"/>
      <c r="B168" s="6"/>
      <c r="C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2.75" x14ac:dyDescent="0.2">
      <c r="A169" s="6"/>
      <c r="B169" s="6"/>
      <c r="C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2.75" x14ac:dyDescent="0.2">
      <c r="A170" s="6"/>
      <c r="B170" s="6"/>
      <c r="C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2.75" x14ac:dyDescent="0.2">
      <c r="A171" s="6"/>
      <c r="B171" s="6"/>
      <c r="C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2.75" x14ac:dyDescent="0.2">
      <c r="A172" s="6"/>
      <c r="B172" s="6"/>
      <c r="C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2.75" x14ac:dyDescent="0.2">
      <c r="A173" s="6"/>
      <c r="B173" s="6"/>
      <c r="C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2.75" x14ac:dyDescent="0.2">
      <c r="A174" s="6"/>
      <c r="B174" s="6"/>
      <c r="C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2.75" x14ac:dyDescent="0.2">
      <c r="A175" s="6"/>
      <c r="B175" s="6"/>
      <c r="C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2.75" x14ac:dyDescent="0.2">
      <c r="A176" s="6"/>
      <c r="B176" s="6"/>
      <c r="C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2.75" x14ac:dyDescent="0.2">
      <c r="A177" s="6"/>
      <c r="B177" s="6"/>
      <c r="C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2.75" x14ac:dyDescent="0.2">
      <c r="A178" s="6"/>
      <c r="B178" s="6"/>
      <c r="C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2.75" x14ac:dyDescent="0.2">
      <c r="A179" s="6"/>
      <c r="B179" s="6"/>
      <c r="C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2.75" x14ac:dyDescent="0.2">
      <c r="A180" s="6"/>
      <c r="B180" s="6"/>
      <c r="C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2.75" x14ac:dyDescent="0.2">
      <c r="A181" s="6"/>
      <c r="B181" s="6"/>
      <c r="C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2.75" x14ac:dyDescent="0.2">
      <c r="A182" s="6"/>
      <c r="B182" s="6"/>
      <c r="C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2.75" x14ac:dyDescent="0.2">
      <c r="A183" s="6"/>
      <c r="B183" s="6"/>
      <c r="C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2.75" x14ac:dyDescent="0.2">
      <c r="A184" s="6"/>
      <c r="B184" s="6"/>
      <c r="C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2.75" x14ac:dyDescent="0.2">
      <c r="A185" s="6"/>
      <c r="B185" s="6"/>
      <c r="C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2.75" x14ac:dyDescent="0.2">
      <c r="A186" s="6"/>
      <c r="B186" s="6"/>
      <c r="C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2.75" x14ac:dyDescent="0.2">
      <c r="A187" s="6"/>
      <c r="B187" s="6"/>
      <c r="C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2.75" x14ac:dyDescent="0.2">
      <c r="A188" s="6"/>
      <c r="B188" s="6"/>
      <c r="C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2.75" x14ac:dyDescent="0.2">
      <c r="A189" s="6"/>
      <c r="B189" s="6"/>
      <c r="C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2.75" x14ac:dyDescent="0.2">
      <c r="A190" s="6"/>
      <c r="B190" s="6"/>
      <c r="C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2.75" x14ac:dyDescent="0.2">
      <c r="A191" s="6"/>
      <c r="B191" s="6"/>
      <c r="C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2.75" x14ac:dyDescent="0.2">
      <c r="A192" s="6"/>
      <c r="B192" s="6"/>
      <c r="C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2.75" x14ac:dyDescent="0.2">
      <c r="A193" s="6"/>
      <c r="B193" s="6"/>
      <c r="C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2.75" x14ac:dyDescent="0.2">
      <c r="A194" s="6"/>
      <c r="B194" s="6"/>
      <c r="C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2.75" x14ac:dyDescent="0.2">
      <c r="A195" s="6"/>
      <c r="B195" s="6"/>
      <c r="C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2.75" x14ac:dyDescent="0.2">
      <c r="A196" s="6"/>
      <c r="B196" s="6"/>
      <c r="C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2.75" x14ac:dyDescent="0.2">
      <c r="A197" s="6"/>
      <c r="B197" s="6"/>
      <c r="C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2.75" x14ac:dyDescent="0.2">
      <c r="A198" s="6"/>
      <c r="B198" s="6"/>
      <c r="C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2.75" x14ac:dyDescent="0.2">
      <c r="A199" s="6"/>
      <c r="B199" s="6"/>
      <c r="C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2.75" x14ac:dyDescent="0.2">
      <c r="A200" s="6"/>
      <c r="B200" s="6"/>
      <c r="C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2.75" x14ac:dyDescent="0.2">
      <c r="A201" s="6"/>
      <c r="B201" s="6"/>
      <c r="C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2.75" x14ac:dyDescent="0.2">
      <c r="A202" s="6"/>
      <c r="B202" s="6"/>
      <c r="C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2.75" x14ac:dyDescent="0.2">
      <c r="A203" s="6"/>
      <c r="B203" s="6"/>
      <c r="C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2.75" x14ac:dyDescent="0.2">
      <c r="A204" s="6"/>
      <c r="B204" s="6"/>
      <c r="C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2.75" x14ac:dyDescent="0.2">
      <c r="A205" s="6"/>
      <c r="B205" s="6"/>
      <c r="C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2.75" x14ac:dyDescent="0.2">
      <c r="A206" s="6"/>
      <c r="B206" s="6"/>
      <c r="C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2.75" x14ac:dyDescent="0.2">
      <c r="A207" s="6"/>
      <c r="B207" s="6"/>
      <c r="C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2.75" x14ac:dyDescent="0.2">
      <c r="A208" s="6"/>
      <c r="B208" s="6"/>
      <c r="C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2.75" x14ac:dyDescent="0.2">
      <c r="A209" s="6"/>
      <c r="B209" s="6"/>
      <c r="C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2.75" x14ac:dyDescent="0.2">
      <c r="A210" s="6"/>
      <c r="B210" s="6"/>
      <c r="C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2.75" x14ac:dyDescent="0.2">
      <c r="A211" s="6"/>
      <c r="B211" s="6"/>
      <c r="C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2.75" x14ac:dyDescent="0.2">
      <c r="A212" s="6"/>
      <c r="B212" s="6"/>
      <c r="C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2.75" x14ac:dyDescent="0.2">
      <c r="A213" s="6"/>
      <c r="B213" s="6"/>
      <c r="C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2.75" x14ac:dyDescent="0.2">
      <c r="A214" s="6"/>
      <c r="B214" s="6"/>
      <c r="C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2.75" x14ac:dyDescent="0.2">
      <c r="A215" s="6"/>
      <c r="B215" s="6"/>
      <c r="C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2.75" x14ac:dyDescent="0.2">
      <c r="A216" s="6"/>
      <c r="B216" s="6"/>
      <c r="C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2.75" x14ac:dyDescent="0.2">
      <c r="A217" s="6"/>
      <c r="B217" s="6"/>
      <c r="C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2.75" x14ac:dyDescent="0.2">
      <c r="A218" s="6"/>
      <c r="B218" s="6"/>
      <c r="C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2.75" x14ac:dyDescent="0.2">
      <c r="A219" s="6"/>
      <c r="B219" s="6"/>
      <c r="C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2.75" x14ac:dyDescent="0.2">
      <c r="A220" s="6"/>
      <c r="B220" s="6"/>
      <c r="C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2.75" x14ac:dyDescent="0.2">
      <c r="A221" s="6"/>
      <c r="B221" s="6"/>
      <c r="C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2.75" x14ac:dyDescent="0.2">
      <c r="A222" s="6"/>
      <c r="B222" s="6"/>
      <c r="C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2.75" x14ac:dyDescent="0.2">
      <c r="A223" s="6"/>
      <c r="B223" s="6"/>
      <c r="C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2.75" x14ac:dyDescent="0.2">
      <c r="A224" s="6"/>
      <c r="B224" s="6"/>
      <c r="C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2.75" x14ac:dyDescent="0.2">
      <c r="A225" s="6"/>
      <c r="B225" s="6"/>
      <c r="C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2.75" x14ac:dyDescent="0.2">
      <c r="A226" s="6"/>
      <c r="B226" s="6"/>
      <c r="C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2.75" x14ac:dyDescent="0.2">
      <c r="A227" s="6"/>
      <c r="B227" s="6"/>
      <c r="C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2.75" x14ac:dyDescent="0.2">
      <c r="A228" s="6"/>
      <c r="B228" s="6"/>
      <c r="C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2.75" x14ac:dyDescent="0.2">
      <c r="A229" s="6"/>
      <c r="B229" s="6"/>
      <c r="C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2.75" x14ac:dyDescent="0.2">
      <c r="A230" s="6"/>
      <c r="B230" s="6"/>
      <c r="C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2.75" x14ac:dyDescent="0.2">
      <c r="A231" s="6"/>
      <c r="B231" s="6"/>
      <c r="C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2.75" x14ac:dyDescent="0.2">
      <c r="A232" s="6"/>
      <c r="B232" s="6"/>
      <c r="C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2.75" x14ac:dyDescent="0.2">
      <c r="A233" s="6"/>
      <c r="B233" s="6"/>
      <c r="C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2.75" x14ac:dyDescent="0.2">
      <c r="A234" s="6"/>
      <c r="B234" s="6"/>
      <c r="C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2.75" x14ac:dyDescent="0.2">
      <c r="A235" s="6"/>
      <c r="B235" s="6"/>
      <c r="C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2.75" x14ac:dyDescent="0.2">
      <c r="A236" s="6"/>
      <c r="B236" s="6"/>
      <c r="C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2.75" x14ac:dyDescent="0.2">
      <c r="A237" s="6"/>
      <c r="B237" s="6"/>
      <c r="C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2.75" x14ac:dyDescent="0.2">
      <c r="A238" s="6"/>
      <c r="B238" s="6"/>
      <c r="C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2.75" x14ac:dyDescent="0.2">
      <c r="A239" s="6"/>
      <c r="B239" s="6"/>
      <c r="C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2.75" x14ac:dyDescent="0.2">
      <c r="A240" s="6"/>
      <c r="B240" s="6"/>
      <c r="C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2.75" x14ac:dyDescent="0.2">
      <c r="A241" s="6"/>
      <c r="B241" s="6"/>
      <c r="C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2.75" x14ac:dyDescent="0.2">
      <c r="A242" s="6"/>
      <c r="B242" s="6"/>
      <c r="C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2.75" x14ac:dyDescent="0.2">
      <c r="A243" s="6"/>
      <c r="B243" s="6"/>
      <c r="C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2.75" x14ac:dyDescent="0.2">
      <c r="A244" s="6"/>
      <c r="B244" s="6"/>
      <c r="C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2.75" x14ac:dyDescent="0.2">
      <c r="A245" s="6"/>
      <c r="B245" s="6"/>
      <c r="C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2.75" x14ac:dyDescent="0.2">
      <c r="A246" s="6"/>
      <c r="B246" s="6"/>
      <c r="C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2.75" x14ac:dyDescent="0.2">
      <c r="A247" s="6"/>
      <c r="B247" s="6"/>
      <c r="C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2.75" x14ac:dyDescent="0.2">
      <c r="A248" s="6"/>
      <c r="B248" s="6"/>
      <c r="C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2.75" x14ac:dyDescent="0.2">
      <c r="A249" s="6"/>
      <c r="B249" s="6"/>
      <c r="C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2.75" x14ac:dyDescent="0.2">
      <c r="A250" s="6"/>
      <c r="B250" s="6"/>
      <c r="C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2.75" x14ac:dyDescent="0.2">
      <c r="A251" s="6"/>
      <c r="B251" s="6"/>
      <c r="C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2.75" x14ac:dyDescent="0.2">
      <c r="A252" s="6"/>
      <c r="B252" s="6"/>
      <c r="C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2.75" x14ac:dyDescent="0.2">
      <c r="A253" s="6"/>
      <c r="B253" s="6"/>
      <c r="C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2.75" x14ac:dyDescent="0.2">
      <c r="A254" s="6"/>
      <c r="B254" s="6"/>
      <c r="C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2.75" x14ac:dyDescent="0.2">
      <c r="A255" s="6"/>
      <c r="B255" s="6"/>
      <c r="C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2.75" x14ac:dyDescent="0.2">
      <c r="A256" s="6"/>
      <c r="B256" s="6"/>
      <c r="C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2.75" x14ac:dyDescent="0.2">
      <c r="A257" s="6"/>
      <c r="B257" s="6"/>
      <c r="C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2.75" x14ac:dyDescent="0.2">
      <c r="A258" s="6"/>
      <c r="B258" s="6"/>
      <c r="C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2.75" x14ac:dyDescent="0.2">
      <c r="A259" s="6"/>
      <c r="B259" s="6"/>
      <c r="C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2.75" x14ac:dyDescent="0.2">
      <c r="A260" s="6"/>
      <c r="B260" s="6"/>
      <c r="C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2.75" x14ac:dyDescent="0.2">
      <c r="A261" s="6"/>
      <c r="B261" s="6"/>
      <c r="C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2.75" x14ac:dyDescent="0.2">
      <c r="A262" s="6"/>
      <c r="B262" s="6"/>
      <c r="C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2.75" x14ac:dyDescent="0.2">
      <c r="A263" s="6"/>
      <c r="B263" s="6"/>
      <c r="C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2.75" x14ac:dyDescent="0.2">
      <c r="A264" s="6"/>
      <c r="B264" s="6"/>
      <c r="C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2.75" x14ac:dyDescent="0.2">
      <c r="A265" s="6"/>
      <c r="B265" s="6"/>
      <c r="C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2.75" x14ac:dyDescent="0.2">
      <c r="A266" s="6"/>
      <c r="B266" s="6"/>
      <c r="C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2.75" x14ac:dyDescent="0.2">
      <c r="A267" s="6"/>
      <c r="B267" s="6"/>
      <c r="C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2.75" x14ac:dyDescent="0.2">
      <c r="A268" s="6"/>
      <c r="B268" s="6"/>
      <c r="C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2.75" x14ac:dyDescent="0.2">
      <c r="A269" s="6"/>
      <c r="B269" s="6"/>
      <c r="C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2.75" x14ac:dyDescent="0.2">
      <c r="A270" s="6"/>
      <c r="B270" s="6"/>
      <c r="C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2.75" x14ac:dyDescent="0.2">
      <c r="A271" s="6"/>
      <c r="B271" s="6"/>
      <c r="C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2.75" x14ac:dyDescent="0.2">
      <c r="A272" s="6"/>
      <c r="B272" s="6"/>
      <c r="C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2.75" x14ac:dyDescent="0.2">
      <c r="A273" s="6"/>
      <c r="B273" s="6"/>
      <c r="C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2.75" x14ac:dyDescent="0.2">
      <c r="A274" s="6"/>
      <c r="B274" s="6"/>
      <c r="C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2.75" x14ac:dyDescent="0.2">
      <c r="A275" s="6"/>
      <c r="B275" s="6"/>
      <c r="C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2.75" x14ac:dyDescent="0.2">
      <c r="A276" s="6"/>
      <c r="B276" s="6"/>
      <c r="C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2.75" x14ac:dyDescent="0.2">
      <c r="A277" s="6"/>
      <c r="B277" s="6"/>
      <c r="C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2.75" x14ac:dyDescent="0.2">
      <c r="A278" s="6"/>
      <c r="B278" s="6"/>
      <c r="C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2.75" x14ac:dyDescent="0.2">
      <c r="A279" s="6"/>
      <c r="B279" s="6"/>
      <c r="C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2.75" x14ac:dyDescent="0.2">
      <c r="A280" s="6"/>
      <c r="B280" s="6"/>
      <c r="C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2.75" x14ac:dyDescent="0.2">
      <c r="A281" s="6"/>
      <c r="B281" s="6"/>
      <c r="C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2.75" x14ac:dyDescent="0.2">
      <c r="A282" s="6"/>
      <c r="B282" s="6"/>
      <c r="C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2.75" x14ac:dyDescent="0.2">
      <c r="A283" s="6"/>
      <c r="B283" s="6"/>
      <c r="C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2.75" x14ac:dyDescent="0.2">
      <c r="A284" s="6"/>
      <c r="B284" s="6"/>
      <c r="C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2.75" x14ac:dyDescent="0.2">
      <c r="A285" s="6"/>
      <c r="B285" s="6"/>
      <c r="C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2.75" x14ac:dyDescent="0.2">
      <c r="A286" s="6"/>
      <c r="B286" s="6"/>
      <c r="C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2.75" x14ac:dyDescent="0.2">
      <c r="A287" s="6"/>
      <c r="B287" s="6"/>
      <c r="C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2.75" x14ac:dyDescent="0.2">
      <c r="A288" s="6"/>
      <c r="B288" s="6"/>
      <c r="C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2.75" x14ac:dyDescent="0.2">
      <c r="A289" s="6"/>
      <c r="B289" s="6"/>
      <c r="C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2.75" x14ac:dyDescent="0.2">
      <c r="A290" s="6"/>
      <c r="B290" s="6"/>
      <c r="C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2.75" x14ac:dyDescent="0.2">
      <c r="A291" s="6"/>
      <c r="B291" s="6"/>
      <c r="C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2.75" x14ac:dyDescent="0.2">
      <c r="A292" s="6"/>
      <c r="B292" s="6"/>
      <c r="C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2.75" x14ac:dyDescent="0.2">
      <c r="A293" s="6"/>
      <c r="B293" s="6"/>
      <c r="C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2.75" x14ac:dyDescent="0.2">
      <c r="A294" s="6"/>
      <c r="B294" s="6"/>
      <c r="C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2.75" x14ac:dyDescent="0.2">
      <c r="A295" s="6"/>
      <c r="B295" s="6"/>
      <c r="C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2.75" x14ac:dyDescent="0.2">
      <c r="A296" s="6"/>
      <c r="B296" s="6"/>
      <c r="C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2.75" x14ac:dyDescent="0.2">
      <c r="A297" s="6"/>
      <c r="B297" s="6"/>
      <c r="C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2.75" x14ac:dyDescent="0.2">
      <c r="A298" s="6"/>
      <c r="B298" s="6"/>
      <c r="C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2.75" x14ac:dyDescent="0.2">
      <c r="A299" s="6"/>
      <c r="B299" s="6"/>
      <c r="C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2.75" x14ac:dyDescent="0.2">
      <c r="A300" s="6"/>
      <c r="B300" s="6"/>
      <c r="C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2.75" x14ac:dyDescent="0.2">
      <c r="A301" s="6"/>
      <c r="B301" s="6"/>
      <c r="C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2.75" x14ac:dyDescent="0.2">
      <c r="A302" s="6"/>
      <c r="B302" s="6"/>
      <c r="C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2.75" x14ac:dyDescent="0.2">
      <c r="A303" s="6"/>
      <c r="B303" s="6"/>
      <c r="C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2.75" x14ac:dyDescent="0.2">
      <c r="A304" s="6"/>
      <c r="B304" s="6"/>
      <c r="C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2.75" x14ac:dyDescent="0.2">
      <c r="A305" s="6"/>
      <c r="B305" s="6"/>
      <c r="C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2.75" x14ac:dyDescent="0.2">
      <c r="A306" s="6"/>
      <c r="B306" s="6"/>
      <c r="C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2.75" x14ac:dyDescent="0.2">
      <c r="A307" s="6"/>
      <c r="B307" s="6"/>
      <c r="C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2.75" x14ac:dyDescent="0.2">
      <c r="A308" s="6"/>
      <c r="B308" s="6"/>
      <c r="C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2.75" x14ac:dyDescent="0.2">
      <c r="A309" s="6"/>
      <c r="B309" s="6"/>
      <c r="C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2.75" x14ac:dyDescent="0.2">
      <c r="A310" s="6"/>
      <c r="B310" s="6"/>
      <c r="C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2.75" x14ac:dyDescent="0.2">
      <c r="A311" s="6"/>
      <c r="B311" s="6"/>
      <c r="C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2.75" x14ac:dyDescent="0.2">
      <c r="A312" s="6"/>
      <c r="B312" s="6"/>
      <c r="C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2.75" x14ac:dyDescent="0.2">
      <c r="A313" s="6"/>
      <c r="B313" s="6"/>
      <c r="C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2.75" x14ac:dyDescent="0.2">
      <c r="A314" s="6"/>
      <c r="B314" s="6"/>
      <c r="C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2.75" x14ac:dyDescent="0.2">
      <c r="A315" s="6"/>
      <c r="B315" s="6"/>
      <c r="C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2.75" x14ac:dyDescent="0.2">
      <c r="A316" s="6"/>
      <c r="B316" s="6"/>
      <c r="C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2.75" x14ac:dyDescent="0.2">
      <c r="A317" s="6"/>
      <c r="B317" s="6"/>
      <c r="C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2.75" x14ac:dyDescent="0.2">
      <c r="A318" s="6"/>
      <c r="B318" s="6"/>
      <c r="C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2.75" x14ac:dyDescent="0.2">
      <c r="A319" s="6"/>
      <c r="B319" s="6"/>
      <c r="C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2.75" x14ac:dyDescent="0.2">
      <c r="A320" s="6"/>
      <c r="B320" s="6"/>
      <c r="C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2.75" x14ac:dyDescent="0.2">
      <c r="A321" s="6"/>
      <c r="B321" s="6"/>
      <c r="C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2.75" x14ac:dyDescent="0.2">
      <c r="A322" s="6"/>
      <c r="B322" s="6"/>
      <c r="C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2.75" x14ac:dyDescent="0.2">
      <c r="A323" s="6"/>
      <c r="B323" s="6"/>
      <c r="C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2.75" x14ac:dyDescent="0.2">
      <c r="A324" s="6"/>
      <c r="B324" s="6"/>
      <c r="C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2.75" x14ac:dyDescent="0.2">
      <c r="A325" s="6"/>
      <c r="B325" s="6"/>
      <c r="C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2.75" x14ac:dyDescent="0.2">
      <c r="A326" s="6"/>
      <c r="B326" s="6"/>
      <c r="C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2.75" x14ac:dyDescent="0.2">
      <c r="A327" s="6"/>
      <c r="B327" s="6"/>
      <c r="C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2.75" x14ac:dyDescent="0.2">
      <c r="A328" s="6"/>
      <c r="B328" s="6"/>
      <c r="C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2.75" x14ac:dyDescent="0.2">
      <c r="A329" s="6"/>
      <c r="B329" s="6"/>
      <c r="C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2.75" x14ac:dyDescent="0.2">
      <c r="A330" s="6"/>
      <c r="B330" s="6"/>
      <c r="C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2.75" x14ac:dyDescent="0.2">
      <c r="A331" s="6"/>
      <c r="B331" s="6"/>
      <c r="C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2.75" x14ac:dyDescent="0.2">
      <c r="A332" s="6"/>
      <c r="B332" s="6"/>
      <c r="C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2.75" x14ac:dyDescent="0.2">
      <c r="A333" s="6"/>
      <c r="B333" s="6"/>
      <c r="C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2.75" x14ac:dyDescent="0.2">
      <c r="A334" s="6"/>
      <c r="B334" s="6"/>
      <c r="C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2.75" x14ac:dyDescent="0.2">
      <c r="A335" s="6"/>
      <c r="B335" s="6"/>
      <c r="C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2.75" x14ac:dyDescent="0.2">
      <c r="A336" s="6"/>
      <c r="B336" s="6"/>
      <c r="C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2.75" x14ac:dyDescent="0.2">
      <c r="A337" s="6"/>
      <c r="B337" s="6"/>
      <c r="C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2.75" x14ac:dyDescent="0.2">
      <c r="A338" s="6"/>
      <c r="B338" s="6"/>
      <c r="C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2.75" x14ac:dyDescent="0.2">
      <c r="A339" s="6"/>
      <c r="B339" s="6"/>
      <c r="C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2.75" x14ac:dyDescent="0.2">
      <c r="A340" s="6"/>
      <c r="B340" s="6"/>
      <c r="C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2.75" x14ac:dyDescent="0.2">
      <c r="A341" s="6"/>
      <c r="B341" s="6"/>
      <c r="C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2.75" x14ac:dyDescent="0.2">
      <c r="A342" s="6"/>
      <c r="B342" s="6"/>
      <c r="C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2.75" x14ac:dyDescent="0.2">
      <c r="A343" s="6"/>
      <c r="B343" s="6"/>
      <c r="C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2.75" x14ac:dyDescent="0.2">
      <c r="A344" s="6"/>
      <c r="B344" s="6"/>
      <c r="C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2.75" x14ac:dyDescent="0.2">
      <c r="A345" s="6"/>
      <c r="B345" s="6"/>
      <c r="C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2.75" x14ac:dyDescent="0.2">
      <c r="A346" s="6"/>
      <c r="B346" s="6"/>
      <c r="C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2.75" x14ac:dyDescent="0.2">
      <c r="A347" s="6"/>
      <c r="B347" s="6"/>
      <c r="C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2.75" x14ac:dyDescent="0.2">
      <c r="A348" s="6"/>
      <c r="B348" s="6"/>
      <c r="C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2.75" x14ac:dyDescent="0.2">
      <c r="A349" s="6"/>
      <c r="B349" s="6"/>
      <c r="C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2.75" x14ac:dyDescent="0.2">
      <c r="A350" s="6"/>
      <c r="B350" s="6"/>
      <c r="C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2.75" x14ac:dyDescent="0.2">
      <c r="A351" s="6"/>
      <c r="B351" s="6"/>
      <c r="C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2.75" x14ac:dyDescent="0.2">
      <c r="A352" s="6"/>
      <c r="B352" s="6"/>
      <c r="C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2.75" x14ac:dyDescent="0.2">
      <c r="A353" s="6"/>
      <c r="B353" s="6"/>
      <c r="C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2.75" x14ac:dyDescent="0.2">
      <c r="A354" s="6"/>
      <c r="B354" s="6"/>
      <c r="C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2.75" x14ac:dyDescent="0.2">
      <c r="A355" s="6"/>
      <c r="B355" s="6"/>
      <c r="C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2.75" x14ac:dyDescent="0.2">
      <c r="A356" s="6"/>
      <c r="B356" s="6"/>
      <c r="C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2.75" x14ac:dyDescent="0.2">
      <c r="A357" s="6"/>
      <c r="B357" s="6"/>
      <c r="C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2.75" x14ac:dyDescent="0.2">
      <c r="A358" s="6"/>
      <c r="B358" s="6"/>
      <c r="C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2.75" x14ac:dyDescent="0.2">
      <c r="A359" s="6"/>
      <c r="B359" s="6"/>
      <c r="C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2.75" x14ac:dyDescent="0.2">
      <c r="A360" s="6"/>
      <c r="B360" s="6"/>
      <c r="C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2.75" x14ac:dyDescent="0.2">
      <c r="A361" s="6"/>
      <c r="B361" s="6"/>
      <c r="C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2.75" x14ac:dyDescent="0.2">
      <c r="A362" s="6"/>
      <c r="B362" s="6"/>
      <c r="C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2.75" x14ac:dyDescent="0.2">
      <c r="A363" s="6"/>
      <c r="B363" s="6"/>
      <c r="C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2.75" x14ac:dyDescent="0.2">
      <c r="A364" s="6"/>
      <c r="B364" s="6"/>
      <c r="C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2.75" x14ac:dyDescent="0.2">
      <c r="A365" s="6"/>
      <c r="B365" s="6"/>
      <c r="C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2.75" x14ac:dyDescent="0.2">
      <c r="A366" s="6"/>
      <c r="B366" s="6"/>
      <c r="C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2.75" x14ac:dyDescent="0.2">
      <c r="A367" s="6"/>
      <c r="B367" s="6"/>
      <c r="C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2.75" x14ac:dyDescent="0.2">
      <c r="A368" s="6"/>
      <c r="B368" s="6"/>
      <c r="C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2.75" x14ac:dyDescent="0.2">
      <c r="A369" s="6"/>
      <c r="B369" s="6"/>
      <c r="C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2.75" x14ac:dyDescent="0.2">
      <c r="A370" s="6"/>
      <c r="B370" s="6"/>
      <c r="C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2.75" x14ac:dyDescent="0.2">
      <c r="A371" s="6"/>
      <c r="B371" s="6"/>
      <c r="C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2.75" x14ac:dyDescent="0.2">
      <c r="A372" s="6"/>
      <c r="B372" s="6"/>
      <c r="C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2.75" x14ac:dyDescent="0.2">
      <c r="A373" s="6"/>
      <c r="B373" s="6"/>
      <c r="C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2.75" x14ac:dyDescent="0.2">
      <c r="A374" s="6"/>
      <c r="B374" s="6"/>
      <c r="C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2.75" x14ac:dyDescent="0.2">
      <c r="A375" s="6"/>
      <c r="B375" s="6"/>
      <c r="C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2.75" x14ac:dyDescent="0.2">
      <c r="A376" s="6"/>
      <c r="B376" s="6"/>
      <c r="C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2.75" x14ac:dyDescent="0.2">
      <c r="A377" s="6"/>
      <c r="B377" s="6"/>
      <c r="C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2.75" x14ac:dyDescent="0.2">
      <c r="A378" s="6"/>
      <c r="B378" s="6"/>
      <c r="C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2.75" x14ac:dyDescent="0.2">
      <c r="A379" s="6"/>
      <c r="B379" s="6"/>
      <c r="C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2.75" x14ac:dyDescent="0.2">
      <c r="A380" s="6"/>
      <c r="B380" s="6"/>
      <c r="C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2.75" x14ac:dyDescent="0.2">
      <c r="A381" s="6"/>
      <c r="B381" s="6"/>
      <c r="C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2.75" x14ac:dyDescent="0.2">
      <c r="A382" s="6"/>
      <c r="B382" s="6"/>
      <c r="C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2.75" x14ac:dyDescent="0.2">
      <c r="A383" s="6"/>
      <c r="B383" s="6"/>
      <c r="C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2.75" x14ac:dyDescent="0.2">
      <c r="A384" s="6"/>
      <c r="B384" s="6"/>
      <c r="C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2.75" x14ac:dyDescent="0.2">
      <c r="A385" s="6"/>
      <c r="B385" s="6"/>
      <c r="C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2.75" x14ac:dyDescent="0.2">
      <c r="A386" s="6"/>
      <c r="B386" s="6"/>
      <c r="C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2.75" x14ac:dyDescent="0.2">
      <c r="A387" s="6"/>
      <c r="B387" s="6"/>
      <c r="C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2.75" x14ac:dyDescent="0.2">
      <c r="A388" s="6"/>
      <c r="B388" s="6"/>
      <c r="C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2.75" x14ac:dyDescent="0.2">
      <c r="A389" s="6"/>
      <c r="B389" s="6"/>
      <c r="C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2.75" x14ac:dyDescent="0.2">
      <c r="A390" s="6"/>
      <c r="B390" s="6"/>
      <c r="C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2.75" x14ac:dyDescent="0.2">
      <c r="A391" s="6"/>
      <c r="B391" s="6"/>
      <c r="C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2.75" x14ac:dyDescent="0.2">
      <c r="A392" s="6"/>
      <c r="B392" s="6"/>
      <c r="C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2.75" x14ac:dyDescent="0.2">
      <c r="A393" s="6"/>
      <c r="B393" s="6"/>
      <c r="C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2.75" x14ac:dyDescent="0.2">
      <c r="A394" s="6"/>
      <c r="B394" s="6"/>
      <c r="C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2.75" x14ac:dyDescent="0.2">
      <c r="A395" s="6"/>
      <c r="B395" s="6"/>
      <c r="C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2.75" x14ac:dyDescent="0.2">
      <c r="A396" s="6"/>
      <c r="B396" s="6"/>
      <c r="C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2.75" x14ac:dyDescent="0.2">
      <c r="A397" s="6"/>
      <c r="B397" s="6"/>
      <c r="C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2.75" x14ac:dyDescent="0.2">
      <c r="A398" s="6"/>
      <c r="B398" s="6"/>
      <c r="C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2.75" x14ac:dyDescent="0.2">
      <c r="A399" s="6"/>
      <c r="B399" s="6"/>
      <c r="C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2.75" x14ac:dyDescent="0.2">
      <c r="A400" s="6"/>
      <c r="B400" s="6"/>
      <c r="C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2.75" x14ac:dyDescent="0.2">
      <c r="A401" s="6"/>
      <c r="B401" s="6"/>
      <c r="C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2.75" x14ac:dyDescent="0.2">
      <c r="A402" s="6"/>
      <c r="B402" s="6"/>
      <c r="C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2.75" x14ac:dyDescent="0.2">
      <c r="A403" s="6"/>
      <c r="B403" s="6"/>
      <c r="C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2.75" x14ac:dyDescent="0.2">
      <c r="A404" s="6"/>
      <c r="B404" s="6"/>
      <c r="C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2.75" x14ac:dyDescent="0.2">
      <c r="A405" s="6"/>
      <c r="B405" s="6"/>
      <c r="C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2.75" x14ac:dyDescent="0.2">
      <c r="A406" s="6"/>
      <c r="B406" s="6"/>
      <c r="C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2.75" x14ac:dyDescent="0.2">
      <c r="A407" s="6"/>
      <c r="B407" s="6"/>
      <c r="C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2.75" x14ac:dyDescent="0.2">
      <c r="A408" s="6"/>
      <c r="B408" s="6"/>
      <c r="C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2.75" x14ac:dyDescent="0.2">
      <c r="A409" s="6"/>
      <c r="B409" s="6"/>
      <c r="C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2.75" x14ac:dyDescent="0.2">
      <c r="A410" s="6"/>
      <c r="B410" s="6"/>
      <c r="C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2.75" x14ac:dyDescent="0.2">
      <c r="A411" s="6"/>
      <c r="B411" s="6"/>
      <c r="C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2.75" x14ac:dyDescent="0.2">
      <c r="A412" s="6"/>
      <c r="B412" s="6"/>
      <c r="C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2.75" x14ac:dyDescent="0.2">
      <c r="A413" s="6"/>
      <c r="B413" s="6"/>
      <c r="C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2.75" x14ac:dyDescent="0.2">
      <c r="A414" s="6"/>
      <c r="B414" s="6"/>
      <c r="C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2.75" x14ac:dyDescent="0.2">
      <c r="A415" s="6"/>
      <c r="B415" s="6"/>
      <c r="C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2.75" x14ac:dyDescent="0.2">
      <c r="A416" s="6"/>
      <c r="B416" s="6"/>
      <c r="C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2.75" x14ac:dyDescent="0.2">
      <c r="A417" s="6"/>
      <c r="B417" s="6"/>
      <c r="C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2.75" x14ac:dyDescent="0.2">
      <c r="A418" s="6"/>
      <c r="B418" s="6"/>
      <c r="C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2.75" x14ac:dyDescent="0.2">
      <c r="A419" s="6"/>
      <c r="B419" s="6"/>
      <c r="C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2.75" x14ac:dyDescent="0.2">
      <c r="A420" s="6"/>
      <c r="B420" s="6"/>
      <c r="C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2.75" x14ac:dyDescent="0.2">
      <c r="A421" s="6"/>
      <c r="B421" s="6"/>
      <c r="C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2.75" x14ac:dyDescent="0.2">
      <c r="A422" s="6"/>
      <c r="B422" s="6"/>
      <c r="C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2.75" x14ac:dyDescent="0.2">
      <c r="A423" s="6"/>
      <c r="B423" s="6"/>
      <c r="C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2.75" x14ac:dyDescent="0.2">
      <c r="A424" s="6"/>
      <c r="B424" s="6"/>
      <c r="C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2.75" x14ac:dyDescent="0.2">
      <c r="A425" s="6"/>
      <c r="B425" s="6"/>
      <c r="C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2.75" x14ac:dyDescent="0.2">
      <c r="A426" s="6"/>
      <c r="B426" s="6"/>
      <c r="C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2.75" x14ac:dyDescent="0.2">
      <c r="A427" s="6"/>
      <c r="B427" s="6"/>
      <c r="C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2.75" x14ac:dyDescent="0.2">
      <c r="A428" s="6"/>
      <c r="B428" s="6"/>
      <c r="C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2.75" x14ac:dyDescent="0.2">
      <c r="A429" s="6"/>
      <c r="B429" s="6"/>
      <c r="C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2.75" x14ac:dyDescent="0.2">
      <c r="A430" s="6"/>
      <c r="B430" s="6"/>
      <c r="C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2.75" x14ac:dyDescent="0.2">
      <c r="A431" s="6"/>
      <c r="B431" s="6"/>
      <c r="C431" s="6"/>
      <c r="E431" s="6"/>
      <c r="F431" s="6"/>
      <c r="G431" s="6"/>
      <c r="H431" s="6"/>
      <c r="I431" s="6"/>
      <c r="J431" s="6"/>
      <c r="K431" s="6"/>
      <c r="L431" s="6"/>
      <c r="M431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HJ67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ColWidth="12.85546875" defaultRowHeight="12.75" x14ac:dyDescent="0.2"/>
  <cols>
    <col min="1" max="1" width="46" style="3" bestFit="1" customWidth="1"/>
    <col min="2" max="2" width="35.28515625" style="3" customWidth="1"/>
    <col min="3" max="3" width="2.28515625" style="12" customWidth="1"/>
    <col min="4" max="4" width="9.5703125" style="12" customWidth="1"/>
    <col min="5" max="5" width="2" style="12" bestFit="1" customWidth="1"/>
    <col min="6" max="6" width="9.28515625" style="12" customWidth="1"/>
    <col min="7" max="7" width="2" style="12" customWidth="1"/>
    <col min="8" max="8" width="9.85546875" style="12" customWidth="1"/>
    <col min="9" max="9" width="2" style="12" bestFit="1" customWidth="1"/>
    <col min="10" max="10" width="9.85546875" style="12" customWidth="1"/>
    <col min="11" max="11" width="2.7109375" style="12" customWidth="1"/>
    <col min="12" max="12" width="7.85546875" style="12" customWidth="1"/>
    <col min="13" max="13" width="3.5703125" style="12" customWidth="1"/>
    <col min="14" max="14" width="8" style="12" customWidth="1"/>
    <col min="15" max="15" width="2" style="12" bestFit="1" customWidth="1"/>
    <col min="16" max="16" width="10.28515625" style="12" customWidth="1"/>
    <col min="17" max="17" width="2" style="12" bestFit="1" customWidth="1"/>
    <col min="18" max="18" width="9.85546875" style="12" customWidth="1"/>
    <col min="19" max="19" width="3" style="12" bestFit="1" customWidth="1"/>
    <col min="20" max="20" width="9.85546875" style="12" customWidth="1"/>
    <col min="21" max="21" width="3.28515625" style="12" customWidth="1"/>
    <col min="22" max="22" width="9.85546875" style="12" customWidth="1"/>
    <col min="23" max="23" width="2.5703125" style="12" customWidth="1"/>
    <col min="24" max="24" width="9.85546875" style="12" customWidth="1"/>
    <col min="25" max="25" width="3" style="12" customWidth="1"/>
    <col min="26" max="26" width="7.85546875" style="12" customWidth="1"/>
    <col min="27" max="27" width="3.5703125" style="12" customWidth="1"/>
    <col min="28" max="28" width="9.85546875" style="12" customWidth="1"/>
    <col min="29" max="29" width="2.5703125" style="12" customWidth="1"/>
    <col min="30" max="30" width="9.5703125" style="12" customWidth="1"/>
    <col min="31" max="31" width="4" style="12" customWidth="1"/>
    <col min="32" max="32" width="9.5703125" style="12" customWidth="1"/>
    <col min="33" max="33" width="2.5703125" style="12" customWidth="1"/>
    <col min="34" max="34" width="9.140625" style="12" customWidth="1"/>
    <col min="35" max="35" width="3.140625" style="12" customWidth="1"/>
    <col min="36" max="36" width="9.85546875" style="12" customWidth="1"/>
    <col min="37" max="37" width="2" style="12" bestFit="1" customWidth="1"/>
    <col min="38" max="38" width="9" style="12" customWidth="1"/>
    <col min="39" max="39" width="2" style="12" bestFit="1" customWidth="1"/>
    <col min="40" max="40" width="9.85546875" style="12" customWidth="1"/>
    <col min="41" max="41" width="2.42578125" style="12" customWidth="1"/>
    <col min="42" max="42" width="9.85546875" style="12" customWidth="1"/>
    <col min="43" max="43" width="2.5703125" style="12" customWidth="1"/>
    <col min="44" max="44" width="9.5703125" style="12" customWidth="1"/>
    <col min="45" max="45" width="2.28515625" style="12" customWidth="1"/>
    <col min="46" max="46" width="9.85546875" style="12" customWidth="1"/>
    <col min="47" max="47" width="2" style="12" bestFit="1" customWidth="1"/>
    <col min="48" max="48" width="8.42578125" style="12" customWidth="1"/>
    <col min="49" max="49" width="2" style="12" bestFit="1" customWidth="1"/>
    <col min="50" max="50" width="9.85546875" style="12" customWidth="1"/>
    <col min="51" max="51" width="2.5703125" style="12" customWidth="1"/>
    <col min="52" max="52" width="9.5703125" style="12" customWidth="1"/>
    <col min="53" max="53" width="3.85546875" style="12" customWidth="1"/>
    <col min="54" max="54" width="9.5703125" style="12" customWidth="1"/>
    <col min="55" max="55" width="2.85546875" style="12" customWidth="1"/>
    <col min="56" max="56" width="6.28515625" style="12" customWidth="1"/>
    <col min="57" max="57" width="3" style="12" customWidth="1"/>
    <col min="58" max="58" width="8" style="12" customWidth="1"/>
    <col min="59" max="59" width="2" style="12" bestFit="1" customWidth="1"/>
    <col min="60" max="60" width="9" style="12" customWidth="1"/>
    <col min="61" max="61" width="2" style="12" bestFit="1" customWidth="1"/>
    <col min="62" max="62" width="9.85546875" style="12" customWidth="1"/>
    <col min="63" max="63" width="2.42578125" style="12" customWidth="1"/>
    <col min="64" max="64" width="9.85546875" style="12" customWidth="1"/>
    <col min="65" max="65" width="2.5703125" style="12" customWidth="1"/>
    <col min="66" max="66" width="9.85546875" style="12" customWidth="1"/>
    <col min="67" max="67" width="2.28515625" style="12" hidden="1" customWidth="1"/>
    <col min="68" max="68" width="9.85546875" style="12" hidden="1" customWidth="1"/>
    <col min="69" max="69" width="2" style="12" hidden="1" customWidth="1"/>
    <col min="70" max="70" width="9.42578125" style="12" hidden="1" customWidth="1"/>
    <col min="71" max="71" width="2" style="12" hidden="1" customWidth="1"/>
    <col min="72" max="72" width="9.85546875" style="12" hidden="1" customWidth="1"/>
    <col min="73" max="73" width="2.140625" style="12" hidden="1" customWidth="1"/>
    <col min="74" max="74" width="9.5703125" style="12" hidden="1" customWidth="1"/>
    <col min="75" max="75" width="3.42578125" style="12" hidden="1" customWidth="1"/>
    <col min="76" max="76" width="9.5703125" style="12" hidden="1" customWidth="1"/>
    <col min="77" max="77" width="2.5703125" style="12" hidden="1" customWidth="1"/>
    <col min="78" max="78" width="8.7109375" style="12" hidden="1" customWidth="1"/>
    <col min="79" max="79" width="2.140625" style="12" hidden="1" customWidth="1"/>
    <col min="80" max="80" width="9.140625" style="12" hidden="1" customWidth="1"/>
    <col min="81" max="81" width="2" style="12" hidden="1" customWidth="1"/>
    <col min="82" max="82" width="7.5703125" style="12" hidden="1" customWidth="1"/>
    <col min="83" max="83" width="2" style="12" hidden="1" customWidth="1"/>
    <col min="84" max="84" width="9.85546875" style="12" hidden="1" customWidth="1"/>
    <col min="85" max="85" width="2.5703125" style="12" hidden="1" customWidth="1"/>
    <col min="86" max="86" width="9.85546875" style="12" hidden="1" customWidth="1"/>
    <col min="87" max="87" width="2.42578125" style="3" hidden="1" customWidth="1"/>
    <col min="88" max="88" width="9.85546875" style="3" hidden="1" customWidth="1"/>
    <col min="89" max="89" width="2" style="3" hidden="1" customWidth="1"/>
    <col min="90" max="90" width="8.7109375" style="3" hidden="1" customWidth="1"/>
    <col min="91" max="91" width="2" style="3" hidden="1" customWidth="1"/>
    <col min="92" max="92" width="9.5703125" style="3" hidden="1" customWidth="1"/>
    <col min="93" max="93" width="2" style="3" hidden="1" customWidth="1"/>
    <col min="94" max="94" width="12.42578125" style="3" hidden="1" customWidth="1"/>
    <col min="95" max="95" width="2" style="3" hidden="1" customWidth="1"/>
    <col min="96" max="96" width="9" style="3" hidden="1" customWidth="1"/>
    <col min="97" max="97" width="2" style="3" hidden="1" customWidth="1"/>
    <col min="98" max="98" width="9" style="3" hidden="1" customWidth="1"/>
    <col min="99" max="99" width="2" style="3" hidden="1" customWidth="1"/>
    <col min="100" max="100" width="8.28515625" style="3" hidden="1" customWidth="1"/>
    <col min="101" max="101" width="2" style="3" hidden="1" customWidth="1"/>
    <col min="102" max="102" width="8.5703125" style="3" hidden="1" customWidth="1"/>
    <col min="103" max="103" width="2" style="3" hidden="1" customWidth="1"/>
    <col min="104" max="104" width="9.7109375" style="3" hidden="1" customWidth="1"/>
    <col min="105" max="105" width="2.28515625" style="3" hidden="1" customWidth="1"/>
    <col min="106" max="106" width="11.42578125" style="3" hidden="1" customWidth="1"/>
    <col min="107" max="107" width="2" style="3" hidden="1" customWidth="1"/>
    <col min="108" max="108" width="10.28515625" style="3" hidden="1" customWidth="1"/>
    <col min="109" max="109" width="2" style="3" hidden="1" customWidth="1"/>
    <col min="110" max="110" width="10" style="3" hidden="1" customWidth="1"/>
    <col min="111" max="111" width="2" style="3" hidden="1" customWidth="1"/>
    <col min="112" max="112" width="9.140625" style="3" hidden="1" customWidth="1"/>
    <col min="113" max="113" width="2" style="3" hidden="1" customWidth="1"/>
    <col min="114" max="114" width="9.42578125" style="3" hidden="1" customWidth="1"/>
    <col min="115" max="115" width="2" style="3" hidden="1" customWidth="1"/>
    <col min="116" max="116" width="9.140625" style="3" hidden="1" customWidth="1"/>
    <col min="117" max="117" width="2" style="3" hidden="1" customWidth="1"/>
    <col min="118" max="118" width="9.5703125" style="3" hidden="1" customWidth="1"/>
    <col min="119" max="119" width="2" style="3" hidden="1" customWidth="1"/>
    <col min="120" max="120" width="9.42578125" style="3" hidden="1" customWidth="1"/>
    <col min="121" max="121" width="2.85546875" style="3" hidden="1" customWidth="1"/>
    <col min="122" max="122" width="9.7109375" style="3" hidden="1" customWidth="1"/>
    <col min="123" max="123" width="2.42578125" style="3" hidden="1" customWidth="1"/>
    <col min="124" max="124" width="9.5703125" style="3" hidden="1" customWidth="1"/>
    <col min="125" max="125" width="2" style="3" bestFit="1" customWidth="1"/>
    <col min="126" max="126" width="12" style="3" customWidth="1"/>
    <col min="127" max="127" width="2" style="3" bestFit="1" customWidth="1"/>
    <col min="128" max="128" width="14.28515625" style="3" customWidth="1"/>
    <col min="129" max="129" width="3.42578125" style="3" customWidth="1"/>
    <col min="130" max="130" width="14.28515625" style="3" customWidth="1"/>
    <col min="131" max="131" width="2" style="3" bestFit="1" customWidth="1"/>
    <col min="132" max="132" width="13.85546875" style="3" customWidth="1"/>
    <col min="133" max="133" width="2" style="3" bestFit="1" customWidth="1"/>
    <col min="134" max="134" width="12.5703125" style="3" customWidth="1"/>
    <col min="135" max="135" width="2" style="3" customWidth="1"/>
    <col min="136" max="136" width="12.5703125" style="3" customWidth="1"/>
    <col min="137" max="137" width="2" style="3" bestFit="1" customWidth="1"/>
    <col min="138" max="138" width="12" style="3" customWidth="1"/>
    <col min="139" max="139" width="2" style="3" bestFit="1" customWidth="1"/>
    <col min="140" max="140" width="15.28515625" style="3" customWidth="1"/>
    <col min="141" max="141" width="2.5703125" style="3" customWidth="1"/>
    <col min="142" max="142" width="15.28515625" style="3" customWidth="1"/>
    <col min="143" max="143" width="2" style="3" bestFit="1" customWidth="1"/>
    <col min="144" max="144" width="13.28515625" style="3" customWidth="1"/>
    <col min="145" max="145" width="2" style="3" bestFit="1" customWidth="1"/>
    <col min="146" max="146" width="13.140625" style="3" customWidth="1"/>
    <col min="147" max="147" width="4.140625" style="3" customWidth="1"/>
    <col min="148" max="148" width="11.140625" style="3" customWidth="1"/>
    <col min="149" max="149" width="2.5703125" style="3" customWidth="1"/>
    <col min="150" max="150" width="12.28515625" style="3" customWidth="1"/>
    <col min="151" max="151" width="2" style="3" bestFit="1" customWidth="1"/>
    <col min="152" max="152" width="12" style="3" customWidth="1"/>
    <col min="153" max="153" width="2" style="3" bestFit="1" customWidth="1"/>
    <col min="154" max="154" width="14.28515625" style="3" customWidth="1"/>
    <col min="155" max="155" width="2" style="3" bestFit="1" customWidth="1"/>
    <col min="156" max="156" width="13.85546875" style="3" customWidth="1"/>
    <col min="157" max="157" width="2" style="3" bestFit="1" customWidth="1"/>
    <col min="158" max="158" width="12.5703125" style="3" customWidth="1"/>
    <col min="159" max="159" width="2" style="3" bestFit="1" customWidth="1"/>
    <col min="160" max="160" width="12" style="3" customWidth="1"/>
    <col min="161" max="161" width="2" style="3" bestFit="1" customWidth="1"/>
    <col min="162" max="162" width="15.28515625" style="3" customWidth="1"/>
    <col min="163" max="163" width="2" style="3" bestFit="1" customWidth="1"/>
    <col min="164" max="164" width="13.28515625" style="3" customWidth="1"/>
    <col min="165" max="165" width="2" style="3" bestFit="1" customWidth="1"/>
    <col min="166" max="166" width="13.140625" style="3" customWidth="1"/>
    <col min="167" max="167" width="4.140625" style="3" customWidth="1"/>
    <col min="168" max="168" width="11.140625" style="3" customWidth="1"/>
    <col min="169" max="169" width="2.5703125" style="3" customWidth="1"/>
    <col min="170" max="170" width="12.28515625" style="3" customWidth="1"/>
    <col min="171" max="171" width="3" style="3" customWidth="1"/>
    <col min="172" max="172" width="6.28515625" style="3" customWidth="1"/>
    <col min="173" max="173" width="3.42578125" style="3" customWidth="1"/>
    <col min="174" max="174" width="7.140625" style="3" customWidth="1"/>
    <col min="175" max="175" width="3" style="3" customWidth="1"/>
    <col min="176" max="176" width="7.140625" style="3" customWidth="1"/>
    <col min="177" max="177" width="3.28515625" style="3" customWidth="1"/>
    <col min="178" max="178" width="5.85546875" style="3" customWidth="1"/>
    <col min="179" max="179" width="3" style="3" customWidth="1"/>
    <col min="180" max="180" width="5.7109375" style="3" customWidth="1"/>
    <col min="181" max="181" width="3.28515625" style="3" customWidth="1"/>
    <col min="182" max="182" width="7" style="3" customWidth="1"/>
    <col min="183" max="183" width="2.85546875" style="3" customWidth="1"/>
    <col min="184" max="184" width="6.140625" style="3" customWidth="1"/>
    <col min="185" max="185" width="2.7109375" style="3" customWidth="1"/>
    <col min="186" max="186" width="6.5703125" style="3" customWidth="1"/>
    <col min="187" max="187" width="3" style="3" customWidth="1"/>
    <col min="188" max="188" width="6.5703125" style="3" customWidth="1"/>
    <col min="189" max="189" width="2.42578125" style="3" customWidth="1"/>
    <col min="190" max="190" width="6.140625" style="3" customWidth="1"/>
    <col min="191" max="191" width="3" style="3" customWidth="1"/>
    <col min="192" max="192" width="7.28515625" style="3" customWidth="1"/>
    <col min="193" max="193" width="2.7109375" style="3" customWidth="1"/>
    <col min="194" max="194" width="7" style="3" customWidth="1"/>
    <col min="195" max="195" width="3.28515625" style="3" customWidth="1"/>
    <col min="196" max="196" width="8.140625" style="3" customWidth="1"/>
    <col min="197" max="197" width="2" style="3" customWidth="1"/>
    <col min="198" max="198" width="7.140625" style="3" customWidth="1"/>
    <col min="199" max="199" width="2.85546875" style="3" customWidth="1"/>
    <col min="200" max="200" width="7" style="3" customWidth="1"/>
    <col min="201" max="201" width="3" style="3" customWidth="1"/>
    <col min="202" max="202" width="6.5703125" style="3" customWidth="1"/>
    <col min="203" max="203" width="2.7109375" style="3" customWidth="1"/>
    <col min="204" max="204" width="6.7109375" style="3" customWidth="1"/>
    <col min="205" max="205" width="2.7109375" style="3" customWidth="1"/>
    <col min="206" max="206" width="5.7109375" style="3" customWidth="1"/>
    <col min="207" max="207" width="2.7109375" style="3" customWidth="1"/>
    <col min="208" max="208" width="7.28515625" style="3" customWidth="1"/>
    <col min="209" max="209" width="2.7109375" style="3" customWidth="1"/>
    <col min="210" max="210" width="7" style="3" customWidth="1"/>
    <col min="211" max="211" width="2.85546875" style="3" customWidth="1"/>
    <col min="212" max="212" width="5.85546875" style="3" customWidth="1"/>
    <col min="213" max="213" width="3.42578125" style="3" customWidth="1"/>
    <col min="214" max="214" width="7.5703125" style="3" customWidth="1"/>
    <col min="215" max="215" width="2.85546875" style="3" customWidth="1"/>
    <col min="216" max="216" width="6.5703125" style="3" customWidth="1"/>
    <col min="217" max="217" width="2.28515625" style="3" customWidth="1"/>
    <col min="218" max="218" width="7.7109375" style="3" customWidth="1"/>
    <col min="219" max="16384" width="12.85546875" style="3"/>
  </cols>
  <sheetData>
    <row r="1" spans="1:218" ht="13.5" thickBot="1" x14ac:dyDescent="0.2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  <c r="CC1" s="6">
        <v>81</v>
      </c>
      <c r="CD1" s="6">
        <v>82</v>
      </c>
      <c r="CE1" s="6">
        <v>83</v>
      </c>
      <c r="CF1" s="6">
        <v>84</v>
      </c>
      <c r="CG1" s="6">
        <v>85</v>
      </c>
      <c r="CH1" s="6">
        <v>86</v>
      </c>
      <c r="CI1" s="6">
        <v>87</v>
      </c>
      <c r="CJ1" s="6">
        <v>88</v>
      </c>
      <c r="CK1" s="6">
        <v>89</v>
      </c>
      <c r="CL1" s="6">
        <v>90</v>
      </c>
      <c r="CM1" s="6">
        <v>91</v>
      </c>
      <c r="CN1" s="6">
        <v>92</v>
      </c>
      <c r="CO1" s="6">
        <v>93</v>
      </c>
      <c r="CP1" s="6">
        <v>94</v>
      </c>
      <c r="CQ1" s="6">
        <v>95</v>
      </c>
      <c r="CR1" s="6">
        <v>96</v>
      </c>
      <c r="CS1" s="6">
        <v>97</v>
      </c>
      <c r="CT1" s="6">
        <v>98</v>
      </c>
      <c r="CU1" s="6">
        <v>99</v>
      </c>
      <c r="CV1" s="6">
        <v>100</v>
      </c>
      <c r="CW1" s="6">
        <v>101</v>
      </c>
      <c r="CX1" s="6">
        <v>102</v>
      </c>
      <c r="CY1" s="6">
        <v>103</v>
      </c>
      <c r="CZ1" s="6">
        <v>104</v>
      </c>
      <c r="DA1" s="6">
        <v>105</v>
      </c>
      <c r="DB1" s="6">
        <v>106</v>
      </c>
      <c r="DC1" s="6">
        <v>107</v>
      </c>
      <c r="DD1" s="6">
        <v>108</v>
      </c>
      <c r="DE1" s="6">
        <v>109</v>
      </c>
      <c r="DF1" s="6">
        <v>110</v>
      </c>
      <c r="DG1" s="6">
        <v>111</v>
      </c>
      <c r="DH1" s="6">
        <v>112</v>
      </c>
      <c r="DI1" s="6">
        <v>113</v>
      </c>
      <c r="DJ1" s="6">
        <v>114</v>
      </c>
      <c r="DK1" s="6">
        <v>115</v>
      </c>
      <c r="DL1" s="6">
        <v>116</v>
      </c>
      <c r="DM1" s="6">
        <v>117</v>
      </c>
      <c r="DN1" s="6">
        <v>118</v>
      </c>
      <c r="DO1" s="6">
        <v>119</v>
      </c>
      <c r="DP1" s="6">
        <v>120</v>
      </c>
      <c r="DQ1" s="6">
        <v>121</v>
      </c>
      <c r="DR1" s="6">
        <v>122</v>
      </c>
      <c r="DS1" s="6">
        <v>123</v>
      </c>
      <c r="DT1" s="6">
        <v>124</v>
      </c>
      <c r="DU1" s="6">
        <v>125</v>
      </c>
      <c r="DV1" s="6">
        <v>126</v>
      </c>
      <c r="DW1" s="6">
        <v>127</v>
      </c>
      <c r="DX1" s="6">
        <v>128</v>
      </c>
      <c r="DY1" s="6"/>
      <c r="DZ1" s="6"/>
      <c r="EA1" s="6">
        <v>129</v>
      </c>
      <c r="EB1" s="6">
        <v>130</v>
      </c>
      <c r="EC1" s="6">
        <v>131</v>
      </c>
      <c r="ED1" s="6">
        <v>132</v>
      </c>
      <c r="EE1" s="6"/>
      <c r="EF1" s="6"/>
      <c r="EG1" s="6">
        <v>133</v>
      </c>
      <c r="EH1" s="6">
        <v>134</v>
      </c>
      <c r="EI1" s="6">
        <v>135</v>
      </c>
      <c r="EJ1" s="6">
        <v>136</v>
      </c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</row>
    <row r="2" spans="1:218" ht="63.75" customHeight="1" thickBot="1" x14ac:dyDescent="0.25">
      <c r="A2" s="48" t="s">
        <v>102</v>
      </c>
      <c r="C2" s="47" t="s">
        <v>111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5" t="s">
        <v>110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69" t="s">
        <v>112</v>
      </c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1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9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5"/>
      <c r="DA2" s="210" t="s">
        <v>101</v>
      </c>
      <c r="DB2" s="211"/>
      <c r="DC2" s="211"/>
      <c r="DD2" s="211"/>
      <c r="DE2" s="211"/>
      <c r="DF2" s="211"/>
      <c r="DG2" s="211"/>
      <c r="DH2" s="211"/>
      <c r="DI2" s="211"/>
      <c r="DJ2" s="211"/>
      <c r="DK2" s="211"/>
      <c r="DL2" s="211"/>
      <c r="DM2" s="211"/>
      <c r="DN2" s="211"/>
      <c r="DO2" s="211"/>
      <c r="DP2" s="211"/>
      <c r="DQ2" s="211"/>
      <c r="DR2" s="211"/>
      <c r="DS2" s="211"/>
      <c r="DT2" s="211"/>
      <c r="DU2" s="192" t="s">
        <v>113</v>
      </c>
      <c r="DV2" s="193"/>
      <c r="DW2" s="193"/>
      <c r="DX2" s="193"/>
      <c r="DY2" s="193"/>
      <c r="DZ2" s="221"/>
      <c r="EA2" s="207" t="s">
        <v>114</v>
      </c>
      <c r="EB2" s="208"/>
      <c r="EC2" s="208"/>
      <c r="ED2" s="208"/>
      <c r="EE2" s="208"/>
      <c r="EF2" s="208"/>
      <c r="EG2" s="209" t="s">
        <v>112</v>
      </c>
      <c r="EH2" s="209"/>
      <c r="EI2" s="209"/>
      <c r="EJ2" s="209"/>
      <c r="EK2" s="209"/>
      <c r="EL2" s="209"/>
      <c r="EM2" s="197"/>
      <c r="EN2" s="197"/>
      <c r="EO2" s="197"/>
      <c r="EP2" s="198"/>
      <c r="EQ2" s="199"/>
      <c r="ER2" s="200"/>
      <c r="ES2" s="200"/>
      <c r="ET2" s="200"/>
      <c r="EU2" s="192"/>
      <c r="EV2" s="193"/>
      <c r="EW2" s="193"/>
      <c r="EX2" s="193"/>
      <c r="EY2" s="194"/>
      <c r="EZ2" s="195"/>
      <c r="FA2" s="195"/>
      <c r="FB2" s="195"/>
      <c r="FC2" s="196"/>
      <c r="FD2" s="196"/>
      <c r="FE2" s="196"/>
      <c r="FF2" s="196"/>
      <c r="FG2" s="197"/>
      <c r="FH2" s="197"/>
      <c r="FI2" s="197"/>
      <c r="FJ2" s="198"/>
      <c r="FK2" s="199"/>
      <c r="FL2" s="200"/>
      <c r="FM2" s="200"/>
      <c r="FN2" s="200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1"/>
      <c r="GA2" s="40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8"/>
      <c r="GS2" s="37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5"/>
    </row>
    <row r="3" spans="1:218" s="25" customFormat="1" ht="30" customHeight="1" x14ac:dyDescent="0.25">
      <c r="A3" s="34" t="s">
        <v>100</v>
      </c>
      <c r="B3" s="51" t="s">
        <v>75</v>
      </c>
      <c r="C3" s="229" t="s">
        <v>96</v>
      </c>
      <c r="D3" s="229"/>
      <c r="E3" s="212" t="s">
        <v>95</v>
      </c>
      <c r="F3" s="214"/>
      <c r="G3" s="212" t="s">
        <v>94</v>
      </c>
      <c r="H3" s="213"/>
      <c r="I3" s="213"/>
      <c r="J3" s="214"/>
      <c r="K3" s="212" t="s">
        <v>93</v>
      </c>
      <c r="L3" s="213"/>
      <c r="M3" s="213"/>
      <c r="N3" s="214"/>
      <c r="O3" s="229" t="s">
        <v>92</v>
      </c>
      <c r="P3" s="229"/>
      <c r="Q3" s="229"/>
      <c r="R3" s="229"/>
      <c r="S3" s="212" t="s">
        <v>91</v>
      </c>
      <c r="T3" s="213"/>
      <c r="U3" s="239" t="s">
        <v>98</v>
      </c>
      <c r="V3" s="240"/>
      <c r="W3" s="223" t="s">
        <v>96</v>
      </c>
      <c r="X3" s="223"/>
      <c r="Y3" s="223" t="s">
        <v>95</v>
      </c>
      <c r="Z3" s="223"/>
      <c r="AA3" s="223"/>
      <c r="AB3" s="223"/>
      <c r="AC3" s="231" t="s">
        <v>94</v>
      </c>
      <c r="AD3" s="232"/>
      <c r="AE3" s="232"/>
      <c r="AF3" s="233"/>
      <c r="AG3" s="231" t="s">
        <v>93</v>
      </c>
      <c r="AH3" s="232"/>
      <c r="AI3" s="232"/>
      <c r="AJ3" s="233"/>
      <c r="AK3" s="223" t="s">
        <v>99</v>
      </c>
      <c r="AL3" s="223"/>
      <c r="AM3" s="223"/>
      <c r="AN3" s="223"/>
      <c r="AO3" s="223" t="s">
        <v>91</v>
      </c>
      <c r="AP3" s="223"/>
      <c r="AQ3" s="223" t="s">
        <v>98</v>
      </c>
      <c r="AR3" s="223"/>
      <c r="AS3" s="226" t="s">
        <v>96</v>
      </c>
      <c r="AT3" s="226"/>
      <c r="AU3" s="226" t="s">
        <v>95</v>
      </c>
      <c r="AV3" s="226"/>
      <c r="AW3" s="226"/>
      <c r="AX3" s="226"/>
      <c r="AY3" s="227" t="s">
        <v>94</v>
      </c>
      <c r="AZ3" s="228"/>
      <c r="BA3" s="228"/>
      <c r="BB3" s="234"/>
      <c r="BC3" s="227" t="s">
        <v>93</v>
      </c>
      <c r="BD3" s="228"/>
      <c r="BE3" s="228"/>
      <c r="BF3" s="234"/>
      <c r="BG3" s="226" t="s">
        <v>92</v>
      </c>
      <c r="BH3" s="226"/>
      <c r="BI3" s="226"/>
      <c r="BJ3" s="226"/>
      <c r="BK3" s="227" t="s">
        <v>91</v>
      </c>
      <c r="BL3" s="228"/>
      <c r="BM3" s="241" t="s">
        <v>97</v>
      </c>
      <c r="BN3" s="242"/>
      <c r="BO3" s="224" t="s">
        <v>96</v>
      </c>
      <c r="BP3" s="224"/>
      <c r="BQ3" s="224" t="s">
        <v>95</v>
      </c>
      <c r="BR3" s="224"/>
      <c r="BS3" s="224"/>
      <c r="BT3" s="224"/>
      <c r="BU3" s="230" t="s">
        <v>94</v>
      </c>
      <c r="BV3" s="237"/>
      <c r="BW3" s="237"/>
      <c r="BX3" s="238"/>
      <c r="BY3" s="230" t="s">
        <v>93</v>
      </c>
      <c r="BZ3" s="237"/>
      <c r="CA3" s="237"/>
      <c r="CB3" s="238"/>
      <c r="CC3" s="224" t="s">
        <v>92</v>
      </c>
      <c r="CD3" s="224"/>
      <c r="CE3" s="224"/>
      <c r="CF3" s="224"/>
      <c r="CG3" s="224" t="s">
        <v>91</v>
      </c>
      <c r="CH3" s="230"/>
      <c r="CI3" s="257" t="s">
        <v>96</v>
      </c>
      <c r="CJ3" s="258"/>
      <c r="CK3" s="261" t="s">
        <v>95</v>
      </c>
      <c r="CL3" s="262"/>
      <c r="CM3" s="262" t="s">
        <v>94</v>
      </c>
      <c r="CN3" s="262"/>
      <c r="CO3" s="262"/>
      <c r="CP3" s="263"/>
      <c r="CQ3" s="259" t="s">
        <v>93</v>
      </c>
      <c r="CR3" s="260"/>
      <c r="CS3" s="260"/>
      <c r="CT3" s="257"/>
      <c r="CU3" s="259" t="s">
        <v>92</v>
      </c>
      <c r="CV3" s="260"/>
      <c r="CW3" s="260"/>
      <c r="CX3" s="257"/>
      <c r="CY3" s="258" t="s">
        <v>91</v>
      </c>
      <c r="CZ3" s="258"/>
      <c r="DA3" s="215">
        <v>171209</v>
      </c>
      <c r="DB3" s="215"/>
      <c r="DC3" s="215">
        <v>171216</v>
      </c>
      <c r="DD3" s="215"/>
      <c r="DE3" s="216">
        <v>171217</v>
      </c>
      <c r="DF3" s="217"/>
      <c r="DG3" s="216">
        <v>180113</v>
      </c>
      <c r="DH3" s="217"/>
      <c r="DI3" s="216">
        <v>180114</v>
      </c>
      <c r="DJ3" s="217"/>
      <c r="DK3" s="216">
        <v>180202</v>
      </c>
      <c r="DL3" s="217"/>
      <c r="DM3" s="219">
        <v>180203</v>
      </c>
      <c r="DN3" s="216"/>
      <c r="DO3" s="216">
        <v>180204</v>
      </c>
      <c r="DP3" s="217"/>
      <c r="DQ3" s="215">
        <v>180210</v>
      </c>
      <c r="DR3" s="215"/>
      <c r="DS3" s="243">
        <v>180211</v>
      </c>
      <c r="DT3" s="244"/>
      <c r="DU3" s="201" t="s">
        <v>103</v>
      </c>
      <c r="DV3" s="202"/>
      <c r="DW3" s="201" t="s">
        <v>104</v>
      </c>
      <c r="DX3" s="202"/>
      <c r="DY3" s="201" t="s">
        <v>104</v>
      </c>
      <c r="DZ3" s="202"/>
      <c r="EA3" s="203" t="s">
        <v>103</v>
      </c>
      <c r="EB3" s="203"/>
      <c r="EC3" s="203" t="s">
        <v>104</v>
      </c>
      <c r="ED3" s="203"/>
      <c r="EE3" s="203" t="s">
        <v>104</v>
      </c>
      <c r="EF3" s="203"/>
      <c r="EG3" s="204" t="s">
        <v>103</v>
      </c>
      <c r="EH3" s="204"/>
      <c r="EI3" s="204" t="s">
        <v>104</v>
      </c>
      <c r="EJ3" s="204"/>
      <c r="EK3" s="204" t="s">
        <v>104</v>
      </c>
      <c r="EL3" s="204"/>
      <c r="EM3" s="206"/>
      <c r="EN3" s="206"/>
      <c r="EO3" s="206"/>
      <c r="EP3" s="206"/>
      <c r="EQ3" s="205"/>
      <c r="ER3" s="205"/>
      <c r="ES3" s="205"/>
      <c r="ET3" s="205"/>
      <c r="EU3" s="201"/>
      <c r="EV3" s="202"/>
      <c r="EW3" s="201"/>
      <c r="EX3" s="202"/>
      <c r="EY3" s="203"/>
      <c r="EZ3" s="203"/>
      <c r="FA3" s="203"/>
      <c r="FB3" s="203"/>
      <c r="FC3" s="204"/>
      <c r="FD3" s="204"/>
      <c r="FE3" s="204"/>
      <c r="FF3" s="204"/>
      <c r="FG3" s="206"/>
      <c r="FH3" s="206"/>
      <c r="FI3" s="206"/>
      <c r="FJ3" s="206"/>
      <c r="FK3" s="205"/>
      <c r="FL3" s="205"/>
      <c r="FM3" s="205"/>
      <c r="FN3" s="205"/>
      <c r="FO3" s="251" t="s">
        <v>94</v>
      </c>
      <c r="FP3" s="251"/>
      <c r="FQ3" s="252" t="s">
        <v>93</v>
      </c>
      <c r="FR3" s="253"/>
      <c r="FS3" s="253"/>
      <c r="FT3" s="254"/>
      <c r="FU3" s="252" t="s">
        <v>92</v>
      </c>
      <c r="FV3" s="253"/>
      <c r="FW3" s="253"/>
      <c r="FX3" s="254"/>
      <c r="FY3" s="251" t="s">
        <v>91</v>
      </c>
      <c r="FZ3" s="251"/>
      <c r="GA3" s="247" t="s">
        <v>96</v>
      </c>
      <c r="GB3" s="248"/>
      <c r="GC3" s="245" t="s">
        <v>95</v>
      </c>
      <c r="GD3" s="246"/>
      <c r="GE3" s="246"/>
      <c r="GF3" s="247"/>
      <c r="GG3" s="248" t="s">
        <v>94</v>
      </c>
      <c r="GH3" s="248"/>
      <c r="GI3" s="245" t="s">
        <v>93</v>
      </c>
      <c r="GJ3" s="246"/>
      <c r="GK3" s="246"/>
      <c r="GL3" s="247"/>
      <c r="GM3" s="245" t="s">
        <v>92</v>
      </c>
      <c r="GN3" s="246"/>
      <c r="GO3" s="246"/>
      <c r="GP3" s="247"/>
      <c r="GQ3" s="248" t="s">
        <v>91</v>
      </c>
      <c r="GR3" s="248"/>
      <c r="GS3" s="249" t="s">
        <v>96</v>
      </c>
      <c r="GT3" s="250"/>
      <c r="GU3" s="255" t="s">
        <v>95</v>
      </c>
      <c r="GV3" s="256"/>
      <c r="GW3" s="256"/>
      <c r="GX3" s="249"/>
      <c r="GY3" s="250" t="s">
        <v>94</v>
      </c>
      <c r="GZ3" s="250"/>
      <c r="HA3" s="255" t="s">
        <v>93</v>
      </c>
      <c r="HB3" s="256"/>
      <c r="HC3" s="256"/>
      <c r="HD3" s="249"/>
      <c r="HE3" s="255" t="s">
        <v>92</v>
      </c>
      <c r="HF3" s="256"/>
      <c r="HG3" s="256"/>
      <c r="HH3" s="249"/>
      <c r="HI3" s="250" t="s">
        <v>91</v>
      </c>
      <c r="HJ3" s="250"/>
    </row>
    <row r="4" spans="1:218" s="25" customFormat="1" ht="18.75" x14ac:dyDescent="0.25">
      <c r="A4" s="33"/>
      <c r="B4" s="51"/>
      <c r="C4" s="229" t="s">
        <v>89</v>
      </c>
      <c r="D4" s="229"/>
      <c r="E4" s="229" t="s">
        <v>89</v>
      </c>
      <c r="F4" s="229"/>
      <c r="G4" s="229" t="s">
        <v>89</v>
      </c>
      <c r="H4" s="229"/>
      <c r="I4" s="229" t="s">
        <v>88</v>
      </c>
      <c r="J4" s="229"/>
      <c r="K4" s="212" t="s">
        <v>89</v>
      </c>
      <c r="L4" s="214"/>
      <c r="M4" s="212" t="s">
        <v>88</v>
      </c>
      <c r="N4" s="214"/>
      <c r="O4" s="229" t="s">
        <v>89</v>
      </c>
      <c r="P4" s="229"/>
      <c r="Q4" s="229" t="s">
        <v>88</v>
      </c>
      <c r="R4" s="229"/>
      <c r="S4" s="229"/>
      <c r="T4" s="212"/>
      <c r="U4" s="32"/>
      <c r="V4" s="32"/>
      <c r="W4" s="223" t="s">
        <v>89</v>
      </c>
      <c r="X4" s="223"/>
      <c r="Y4" s="223" t="s">
        <v>89</v>
      </c>
      <c r="Z4" s="223"/>
      <c r="AA4" s="222" t="s">
        <v>90</v>
      </c>
      <c r="AB4" s="222"/>
      <c r="AC4" s="223" t="s">
        <v>89</v>
      </c>
      <c r="AD4" s="223"/>
      <c r="AE4" s="231" t="s">
        <v>88</v>
      </c>
      <c r="AF4" s="233"/>
      <c r="AG4" s="231" t="s">
        <v>89</v>
      </c>
      <c r="AH4" s="233"/>
      <c r="AI4" s="231" t="s">
        <v>88</v>
      </c>
      <c r="AJ4" s="233"/>
      <c r="AK4" s="223" t="s">
        <v>89</v>
      </c>
      <c r="AL4" s="223"/>
      <c r="AM4" s="223" t="s">
        <v>88</v>
      </c>
      <c r="AN4" s="223"/>
      <c r="AO4" s="223"/>
      <c r="AP4" s="223"/>
      <c r="AQ4" s="223"/>
      <c r="AR4" s="223"/>
      <c r="AS4" s="225" t="s">
        <v>89</v>
      </c>
      <c r="AT4" s="225"/>
      <c r="AU4" s="225" t="s">
        <v>89</v>
      </c>
      <c r="AV4" s="225"/>
      <c r="AW4" s="222" t="s">
        <v>90</v>
      </c>
      <c r="AX4" s="222"/>
      <c r="AY4" s="225" t="s">
        <v>89</v>
      </c>
      <c r="AZ4" s="225"/>
      <c r="BA4" s="235" t="s">
        <v>88</v>
      </c>
      <c r="BB4" s="236"/>
      <c r="BC4" s="235" t="s">
        <v>89</v>
      </c>
      <c r="BD4" s="236"/>
      <c r="BE4" s="235" t="s">
        <v>88</v>
      </c>
      <c r="BF4" s="236"/>
      <c r="BG4" s="225" t="s">
        <v>89</v>
      </c>
      <c r="BH4" s="225"/>
      <c r="BI4" s="225" t="s">
        <v>88</v>
      </c>
      <c r="BJ4" s="225"/>
      <c r="BK4" s="225"/>
      <c r="BL4" s="225"/>
      <c r="BM4" s="222"/>
      <c r="BN4" s="222"/>
      <c r="BO4" s="224" t="s">
        <v>89</v>
      </c>
      <c r="BP4" s="224"/>
      <c r="BQ4" s="224" t="s">
        <v>89</v>
      </c>
      <c r="BR4" s="224"/>
      <c r="BS4" s="222" t="s">
        <v>90</v>
      </c>
      <c r="BT4" s="222"/>
      <c r="BU4" s="224" t="s">
        <v>89</v>
      </c>
      <c r="BV4" s="224"/>
      <c r="BW4" s="230" t="s">
        <v>88</v>
      </c>
      <c r="BX4" s="238"/>
      <c r="BY4" s="230" t="s">
        <v>89</v>
      </c>
      <c r="BZ4" s="238"/>
      <c r="CA4" s="230" t="s">
        <v>88</v>
      </c>
      <c r="CB4" s="238"/>
      <c r="CC4" s="224" t="s">
        <v>89</v>
      </c>
      <c r="CD4" s="224"/>
      <c r="CE4" s="224" t="s">
        <v>88</v>
      </c>
      <c r="CF4" s="224"/>
      <c r="CG4" s="224"/>
      <c r="CH4" s="230"/>
      <c r="CI4" s="56"/>
      <c r="CJ4" s="57" t="s">
        <v>89</v>
      </c>
      <c r="CK4" s="56"/>
      <c r="CL4" s="57" t="s">
        <v>89</v>
      </c>
      <c r="CM4" s="56"/>
      <c r="CN4" s="57" t="s">
        <v>89</v>
      </c>
      <c r="CO4" s="56"/>
      <c r="CP4" s="57" t="s">
        <v>88</v>
      </c>
      <c r="CQ4" s="56"/>
      <c r="CR4" s="57" t="s">
        <v>89</v>
      </c>
      <c r="CS4" s="56"/>
      <c r="CT4" s="57" t="s">
        <v>88</v>
      </c>
      <c r="CU4" s="56"/>
      <c r="CV4" s="57" t="s">
        <v>89</v>
      </c>
      <c r="CW4" s="56"/>
      <c r="CX4" s="57" t="s">
        <v>88</v>
      </c>
      <c r="CY4" s="56"/>
      <c r="CZ4" s="57"/>
      <c r="DA4" s="218"/>
      <c r="DB4" s="218"/>
      <c r="DC4" s="218"/>
      <c r="DD4" s="218"/>
      <c r="DE4" s="218"/>
      <c r="DF4" s="218"/>
      <c r="DG4" s="218"/>
      <c r="DH4" s="218"/>
      <c r="DI4" s="218"/>
      <c r="DJ4" s="218"/>
      <c r="DK4" s="218"/>
      <c r="DL4" s="218"/>
      <c r="DM4" s="218"/>
      <c r="DN4" s="218"/>
      <c r="DO4" s="218"/>
      <c r="DP4" s="218"/>
      <c r="DQ4" s="218"/>
      <c r="DR4" s="220"/>
      <c r="DS4" s="52"/>
      <c r="DT4" s="53"/>
      <c r="DU4" s="212" t="s">
        <v>89</v>
      </c>
      <c r="DV4" s="214"/>
      <c r="DW4" s="212" t="s">
        <v>89</v>
      </c>
      <c r="DX4" s="213"/>
      <c r="DY4" s="212" t="s">
        <v>88</v>
      </c>
      <c r="DZ4" s="213"/>
      <c r="EA4" s="203" t="s">
        <v>89</v>
      </c>
      <c r="EB4" s="203"/>
      <c r="EC4" s="203" t="s">
        <v>89</v>
      </c>
      <c r="ED4" s="203"/>
      <c r="EE4" s="203" t="s">
        <v>88</v>
      </c>
      <c r="EF4" s="203"/>
      <c r="EG4" s="204" t="s">
        <v>89</v>
      </c>
      <c r="EH4" s="204"/>
      <c r="EI4" s="204" t="s">
        <v>89</v>
      </c>
      <c r="EJ4" s="204"/>
      <c r="EK4" s="204" t="s">
        <v>88</v>
      </c>
      <c r="EL4" s="204"/>
      <c r="EM4" s="206"/>
      <c r="EN4" s="206"/>
      <c r="EO4" s="206"/>
      <c r="EP4" s="206"/>
      <c r="EQ4" s="205"/>
      <c r="ER4" s="205"/>
      <c r="ES4" s="205"/>
      <c r="ET4" s="205"/>
      <c r="EU4" s="212"/>
      <c r="EV4" s="214"/>
      <c r="EW4" s="212"/>
      <c r="EX4" s="213"/>
      <c r="EY4" s="203"/>
      <c r="EZ4" s="203"/>
      <c r="FA4" s="203"/>
      <c r="FB4" s="203"/>
      <c r="FC4" s="204"/>
      <c r="FD4" s="204"/>
      <c r="FE4" s="204"/>
      <c r="FF4" s="204"/>
      <c r="FG4" s="206"/>
      <c r="FH4" s="206"/>
      <c r="FI4" s="206"/>
      <c r="FJ4" s="206"/>
      <c r="FK4" s="205"/>
      <c r="FL4" s="205"/>
      <c r="FM4" s="205"/>
      <c r="FN4" s="205"/>
      <c r="FO4" s="31"/>
      <c r="FP4" s="30" t="s">
        <v>89</v>
      </c>
      <c r="FQ4" s="31"/>
      <c r="FR4" s="30" t="s">
        <v>89</v>
      </c>
      <c r="FS4" s="31"/>
      <c r="FT4" s="30" t="s">
        <v>88</v>
      </c>
      <c r="FU4" s="31"/>
      <c r="FV4" s="30" t="s">
        <v>89</v>
      </c>
      <c r="FW4" s="31"/>
      <c r="FX4" s="30" t="s">
        <v>88</v>
      </c>
      <c r="FY4" s="31"/>
      <c r="FZ4" s="30"/>
      <c r="GA4" s="29"/>
      <c r="GB4" s="28" t="s">
        <v>89</v>
      </c>
      <c r="GC4" s="29"/>
      <c r="GD4" s="28" t="s">
        <v>89</v>
      </c>
      <c r="GE4" s="29"/>
      <c r="GF4" s="28" t="s">
        <v>88</v>
      </c>
      <c r="GG4" s="29"/>
      <c r="GH4" s="28" t="s">
        <v>89</v>
      </c>
      <c r="GI4" s="29"/>
      <c r="GJ4" s="28" t="s">
        <v>89</v>
      </c>
      <c r="GK4" s="29"/>
      <c r="GL4" s="28" t="s">
        <v>88</v>
      </c>
      <c r="GM4" s="29"/>
      <c r="GN4" s="28" t="s">
        <v>89</v>
      </c>
      <c r="GO4" s="29"/>
      <c r="GP4" s="28" t="s">
        <v>88</v>
      </c>
      <c r="GQ4" s="29"/>
      <c r="GR4" s="28"/>
      <c r="GS4" s="27"/>
      <c r="GT4" s="26" t="s">
        <v>89</v>
      </c>
      <c r="GU4" s="27"/>
      <c r="GV4" s="26" t="s">
        <v>89</v>
      </c>
      <c r="GW4" s="27"/>
      <c r="GX4" s="26" t="s">
        <v>88</v>
      </c>
      <c r="GY4" s="27"/>
      <c r="GZ4" s="26" t="s">
        <v>89</v>
      </c>
      <c r="HA4" s="27"/>
      <c r="HB4" s="26" t="s">
        <v>89</v>
      </c>
      <c r="HC4" s="27"/>
      <c r="HD4" s="26" t="s">
        <v>88</v>
      </c>
      <c r="HE4" s="27"/>
      <c r="HF4" s="26" t="s">
        <v>89</v>
      </c>
      <c r="HG4" s="27"/>
      <c r="HH4" s="26" t="s">
        <v>88</v>
      </c>
      <c r="HI4" s="27"/>
      <c r="HJ4" s="26"/>
    </row>
    <row r="5" spans="1:218" ht="15" x14ac:dyDescent="0.25">
      <c r="A5" s="12" t="s">
        <v>9</v>
      </c>
      <c r="B5" s="12"/>
      <c r="C5" s="24" t="e">
        <f>IF(LEFT('Results w relative recovery'!#REF!,1)="&lt;","",IF(LEFT('Results w relative recovery'!#REF!,1)="&lt;","&gt;",""))</f>
        <v>#REF!</v>
      </c>
      <c r="D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E5" s="24" t="e">
        <f>IF(LEFT('Results w relative recovery'!#REF!,1)="&lt;","",IF(LEFT('Results w relative recovery'!#REF!,1)="&lt;","&gt;",""))</f>
        <v>#REF!</v>
      </c>
      <c r="F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G5" s="24" t="e">
        <f>IF(LEFT('Results w relative recovery'!#REF!,1)="&lt;","",IF(LEFT('Results w relative recovery'!#REF!,1)="&lt;","&gt;",""))</f>
        <v>#REF!</v>
      </c>
      <c r="H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I5" s="24" t="e">
        <f>IF(LEFT('Results w relative recovery'!#REF!,1)="&lt;","",IF(LEFT('Results w relative recovery'!#REF!,1)="&lt;","&gt;",""))</f>
        <v>#REF!</v>
      </c>
      <c r="J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K5" s="24" t="e">
        <f>IF(LEFT('Results w relative recovery'!#REF!,1)="&lt;","",IF(LEFT('Results w relative recovery'!#REF!,1)="&lt;","&gt;",""))</f>
        <v>#REF!</v>
      </c>
      <c r="L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M5" s="24" t="e">
        <f>IF(LEFT('Results w relative recovery'!#REF!,1)="&lt;","",IF(LEFT('Results w relative recovery'!#REF!,1)="&lt;","&gt;",""))</f>
        <v>#REF!</v>
      </c>
      <c r="N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O5" s="24" t="e">
        <f>IF(LEFT('Results w relative recovery'!#REF!,1)="&lt;","",IF(LEFT('Results w relative recovery'!#REF!,1)="&lt;","&gt;",""))</f>
        <v>#REF!</v>
      </c>
      <c r="P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Q5" s="24" t="e">
        <f>IF(LEFT('Results w relative recovery'!#REF!,1)="&lt;","",IF(LEFT('Results w relative recovery'!#REF!,1)="&lt;","&gt;",""))</f>
        <v>#REF!</v>
      </c>
      <c r="R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S5" s="24" t="e">
        <f>IF(LEFT('Results w relative recovery'!#REF!,1)="&lt;","",IF(LEFT('Results w relative recovery'!#REF!,1)="&lt;","&gt;",""))</f>
        <v>#REF!</v>
      </c>
      <c r="T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" s="19" t="e">
        <f>IF(LEFT('Results w relative recovery'!#REF!,1)="&lt;","",IF(LEFT('Results w relative recovery'!#REF!,1)="&lt;","&gt;",""))</f>
        <v>#REF!</v>
      </c>
      <c r="V5" s="19"/>
      <c r="W5" s="24" t="e">
        <f>IF(LEFT('Results w relative recovery'!#REF!,1)="&lt;","",IF(LEFT('Results w relative recovery'!#REF!,1)="&lt;","&gt;",""))</f>
        <v>#REF!</v>
      </c>
      <c r="X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Y5" s="24" t="e">
        <f>IF(LEFT('Results w relative recovery'!#REF!,1)="&lt;","",IF(LEFT('Results w relative recovery'!#REF!,1)="&lt;","&gt;",""))</f>
        <v>#REF!</v>
      </c>
      <c r="Z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A5" s="24" t="e">
        <f>IF(LEFT('Results w relative recovery'!#REF!,1)="&lt;","",IF(LEFT('Results w relative recovery'!#REF!,1)="&lt;","&gt;",""))</f>
        <v>#REF!</v>
      </c>
      <c r="AB5" s="19"/>
      <c r="AC5" s="24" t="e">
        <f>IF(LEFT('Results w relative recovery'!#REF!,1)="&lt;","",IF(LEFT('Results w relative recovery'!#REF!,1)="&lt;","&gt;",""))</f>
        <v>#REF!</v>
      </c>
      <c r="AD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E5" s="19" t="e">
        <f>IF(LEFT('Results w relative recovery'!#REF!,1)="&lt;","",IF(LEFT('Results w relative recovery'!#REF!,1)="&lt;","&gt;",""))</f>
        <v>#REF!</v>
      </c>
      <c r="AF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G5" s="24" t="e">
        <f>IF(LEFT('Results w relative recovery'!#REF!,1)="&lt;","",IF(LEFT('Results w relative recovery'!#REF!,1)="&lt;","&gt;",""))</f>
        <v>#REF!</v>
      </c>
      <c r="AH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I5" s="24" t="e">
        <f>IF(LEFT('Results w relative recovery'!#REF!,1)="&lt;","",IF(LEFT('Results w relative recovery'!#REF!,1)="&lt;","&gt;",""))</f>
        <v>#REF!</v>
      </c>
      <c r="AJ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K5" s="24" t="e">
        <f>IF(LEFT('Results w relative recovery'!#REF!,1)="&lt;","",IF(LEFT('Results w relative recovery'!#REF!,1)="&lt;","&gt;",""))</f>
        <v>#REF!</v>
      </c>
      <c r="AL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M5" s="24" t="e">
        <f>IF(LEFT('Results w relative recovery'!#REF!,1)="&lt;","",IF(LEFT('Results w relative recovery'!#REF!,1)="&lt;","&gt;",""))</f>
        <v>#REF!</v>
      </c>
      <c r="AN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O5" s="24" t="e">
        <f>IF(LEFT('Results w relative recovery'!#REF!,1)="&lt;","",IF(LEFT('Results w relative recovery'!#REF!,1)="&lt;","&gt;",""))</f>
        <v>#REF!</v>
      </c>
      <c r="AP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" s="24" t="e">
        <f>IF(LEFT('Results w relative recovery'!#REF!,1)="&lt;","",IF(LEFT('Results w relative recovery'!#REF!,1)="&lt;","&gt;",""))</f>
        <v>#REF!</v>
      </c>
      <c r="AR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" s="24" t="e">
        <f>IF(LEFT('Results w relative recovery'!#REF!,1)="&lt;","",IF(LEFT('Results w relative recovery'!#REF!,1)="&lt;","&gt;",""))</f>
        <v>#REF!</v>
      </c>
      <c r="AT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U5" s="24" t="e">
        <f>IF(LEFT('Results w relative recovery'!#REF!,1)="&lt;","",IF(LEFT('Results w relative recovery'!#REF!,1)="&lt;","&gt;",""))</f>
        <v>#REF!</v>
      </c>
      <c r="AV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AW5" s="24" t="e">
        <f>IF(LEFT('Results w relative recovery'!#REF!,1)="&lt;","",IF(LEFT('Results w relative recovery'!#REF!,1)="&lt;","&gt;",""))</f>
        <v>#REF!</v>
      </c>
      <c r="AX5" s="19"/>
      <c r="AY5" s="19" t="e">
        <f>IF(LEFT('Results w relative recovery'!#REF!,1)="&lt;","",IF(LEFT('Results w relative recovery'!#REF!,1)="&lt;","&gt;",""))</f>
        <v>#REF!</v>
      </c>
      <c r="AZ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A5" s="19" t="e">
        <f>IF(LEFT('Results w relative recovery'!#REF!,1)="&lt;","",IF(LEFT('Results w relative recovery'!#REF!,1)="&lt;","&gt;",""))</f>
        <v>#REF!</v>
      </c>
      <c r="BB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C5" s="24" t="e">
        <f>IF(LEFT('Results w relative recovery'!#REF!,1)="&lt;","",IF(LEFT('Results w relative recovery'!#REF!,1)="&lt;","&gt;",""))</f>
        <v>#REF!</v>
      </c>
      <c r="BD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E5" s="24" t="e">
        <f>IF(LEFT('Results w relative recovery'!#REF!,1)="&lt;","",IF(LEFT('Results w relative recovery'!#REF!,1)="&lt;","&gt;",""))</f>
        <v>#REF!</v>
      </c>
      <c r="BF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G5" s="24" t="e">
        <f>IF(LEFT('Results w relative recovery'!#REF!,1)="&lt;","",IF(LEFT('Results w relative recovery'!#REF!,1)="&lt;","&gt;",""))</f>
        <v>#REF!</v>
      </c>
      <c r="BH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I5" s="24" t="e">
        <f>IF(LEFT('Results w relative recovery'!#REF!,1)="&lt;","",IF(LEFT('Results w relative recovery'!#REF!,1)="&lt;","&gt;",""))</f>
        <v>#REF!</v>
      </c>
      <c r="BJ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K5" s="19" t="e">
        <f>IF(LEFT('Results w relative recovery'!#REF!,1)="&lt;","",IF(LEFT('Results w relative recovery'!#REF!,1)="&lt;","&gt;",""))</f>
        <v>#REF!</v>
      </c>
      <c r="BL5" s="19" t="e">
        <f>IF(LEFT('Results w relative recovery'!#REF!,1)="&lt;","NKB&lt;LOQ",IF(LEFT('Results w relative recovery'!#REF!,1)="&lt;",('Results w relative recovery'!#REF!-'Results w relative recovery'!F4)/'Results w relative recovery'!#REF!*100,('Results w relative recovery'!#REF!-'Results w relative recovery'!#REF!)/'Results w relative recovery'!#REF!*100))</f>
        <v>#REF!</v>
      </c>
      <c r="BM5" s="23" t="e">
        <f>IF(LEFT('Results w relative recovery'!#REF!,1)="&lt;","",IF(LEFT('Results w relative recovery'!#REF!,1)="&lt;","&gt;",""))</f>
        <v>#REF!</v>
      </c>
      <c r="BN5" s="23"/>
      <c r="BO5" s="22"/>
      <c r="BP5" s="19"/>
      <c r="BQ5" s="19"/>
      <c r="BR5" s="19"/>
      <c r="BS5" s="19"/>
      <c r="BT5" s="19"/>
      <c r="BU5" s="22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22"/>
      <c r="CH5" s="19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D5" s="21"/>
      <c r="DF5" s="21"/>
      <c r="DH5" s="21"/>
      <c r="DJ5" s="21"/>
      <c r="DL5" s="21"/>
      <c r="DN5" s="21"/>
      <c r="DP5" s="21"/>
      <c r="DR5" s="21"/>
      <c r="DT5" s="21"/>
      <c r="DU5" s="21" t="e">
        <f>IF(LEFT('Results w relative recovery'!#REF!,1)="&lt;","",IF(LEFT('Results w relative recovery'!#REF!,1)="&lt;","&gt;",""))</f>
        <v>#REF!</v>
      </c>
      <c r="DV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DW5" s="21" t="e">
        <f>IF(LEFT('Results w relative recovery'!#REF!,1)="&lt;","",IF(LEFT('Results w relative recovery'!#REF!,1)="&lt;","&gt;",""))</f>
        <v>#REF!</v>
      </c>
      <c r="DX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DY5" s="21" t="e">
        <f>IF(LEFT('Results w relative recovery'!#REF!,1)="&lt;","",IF(LEFT('Results w relative recovery'!#REF!,1)="&lt;","&gt;",""))</f>
        <v>#REF!</v>
      </c>
      <c r="DZ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A5" s="21" t="e">
        <f>IF(LEFT('Results w relative recovery'!#REF!,1)="&lt;","",IF(LEFT('Results w relative recovery'!#REF!,1)="&lt;","&gt;",""))</f>
        <v>#REF!</v>
      </c>
      <c r="EB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C5" s="21" t="e">
        <f>IF(LEFT('Results w relative recovery'!#REF!,1)="&lt;","",IF(LEFT('Results w relative recovery'!#REF!,1)="&lt;","&gt;",""))</f>
        <v>#REF!</v>
      </c>
      <c r="ED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E5" s="21" t="e">
        <f>IF(LEFT('Results w relative recovery'!#REF!,1)="&lt;","",IF(LEFT('Results w relative recovery'!#REF!,1)="&lt;","&gt;",""))</f>
        <v>#REF!</v>
      </c>
      <c r="EF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G5" s="21" t="e">
        <f>IF(LEFT('Results w relative recovery'!#REF!,1)="&lt;","",IF(LEFT('Results w relative recovery'!#REF!,1)="&lt;","&gt;",""))</f>
        <v>#REF!</v>
      </c>
      <c r="EH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I5" s="21" t="e">
        <f>IF(LEFT('Results w relative recovery'!#REF!,1)="&lt;","",IF(LEFT('Results w relative recovery'!#REF!,1)="&lt;","&gt;",""))</f>
        <v>#REF!</v>
      </c>
      <c r="EJ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K5" s="21" t="e">
        <f>IF(LEFT('Results w relative recovery'!#REF!,1)="&lt;","",IF(LEFT('Results w relative recovery'!#REF!,1)="&lt;","&gt;",""))</f>
        <v>#REF!</v>
      </c>
      <c r="EL5" s="21" t="e">
        <f>IF(LEFT('Results w relative recovery'!#REF!,1)="&lt;","NKB&lt;LOQ",IF(LEFT('Results w relative recovery'!#REF!,1)="&lt;",('Results w relative recovery'!#REF!-'Results w relative recovery'!$F4)/'Results w relative recovery'!#REF!*100,('Results w relative recovery'!#REF!-'Results w relative recovery'!#REF!)/'Results w relative recovery'!#REF!*100))</f>
        <v>#REF!</v>
      </c>
      <c r="EM5" s="21"/>
      <c r="EN5" s="21"/>
      <c r="EO5" s="21"/>
      <c r="EP5" s="21"/>
      <c r="EQ5" s="21"/>
      <c r="ER5" s="19"/>
      <c r="ES5" s="21"/>
      <c r="ET5" s="58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19"/>
      <c r="FM5" s="21"/>
      <c r="FN5" s="58"/>
      <c r="FO5" s="19"/>
      <c r="FP5" s="19"/>
      <c r="FQ5" s="20"/>
      <c r="FR5" s="20"/>
      <c r="FS5" s="20"/>
      <c r="FT5" s="20"/>
      <c r="FU5" s="20"/>
      <c r="FV5" s="20"/>
      <c r="FW5" s="20"/>
      <c r="FX5" s="20"/>
      <c r="FY5" s="19"/>
      <c r="FZ5" s="19"/>
      <c r="GA5" s="19"/>
      <c r="GB5" s="19"/>
      <c r="GC5" s="20"/>
      <c r="GD5" s="20"/>
      <c r="GE5" s="20"/>
      <c r="GF5" s="20"/>
      <c r="GG5" s="19"/>
      <c r="GH5" s="19"/>
      <c r="GI5" s="20"/>
      <c r="GJ5" s="20"/>
      <c r="GK5" s="20"/>
      <c r="GL5" s="20"/>
      <c r="GM5" s="20"/>
      <c r="GN5" s="20"/>
      <c r="GO5" s="20"/>
      <c r="GP5" s="20"/>
      <c r="GQ5" s="19"/>
      <c r="GR5" s="19"/>
      <c r="GS5" s="19"/>
      <c r="GT5" s="19"/>
      <c r="GU5" s="20"/>
      <c r="GV5" s="20"/>
      <c r="GW5" s="20"/>
      <c r="GX5" s="20"/>
      <c r="GY5" s="19"/>
      <c r="GZ5" s="19"/>
      <c r="HA5" s="20"/>
      <c r="HB5" s="20"/>
      <c r="HC5" s="20"/>
      <c r="HD5" s="20"/>
      <c r="HE5" s="20"/>
      <c r="HF5" s="20"/>
      <c r="HG5" s="20"/>
      <c r="HH5" s="20"/>
      <c r="HI5" s="19"/>
      <c r="HJ5" s="19"/>
    </row>
    <row r="6" spans="1:218" ht="15" x14ac:dyDescent="0.25">
      <c r="A6" s="12" t="s">
        <v>22</v>
      </c>
      <c r="B6" s="12"/>
      <c r="C6" s="24" t="e">
        <f>IF(LEFT('Results w relative recovery'!#REF!,1)="&lt;","",IF(LEFT('Results w relative recovery'!#REF!,1)="&lt;","&gt;",""))</f>
        <v>#REF!</v>
      </c>
      <c r="D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" s="24" t="e">
        <f>IF(LEFT('Results w relative recovery'!#REF!,1)="&lt;","",IF(LEFT('Results w relative recovery'!#REF!,1)="&lt;","&gt;",""))</f>
        <v>#REF!</v>
      </c>
      <c r="F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" s="24" t="e">
        <f>IF(LEFT('Results w relative recovery'!#REF!,1)="&lt;","",IF(LEFT('Results w relative recovery'!#REF!,1)="&lt;","&gt;",""))</f>
        <v>#REF!</v>
      </c>
      <c r="H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" s="24" t="e">
        <f>IF(LEFT('Results w relative recovery'!#REF!,1)="&lt;","",IF(LEFT('Results w relative recovery'!#REF!,1)="&lt;","&gt;",""))</f>
        <v>#REF!</v>
      </c>
      <c r="J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" s="24" t="e">
        <f>IF(LEFT('Results w relative recovery'!#REF!,1)="&lt;","",IF(LEFT('Results w relative recovery'!#REF!,1)="&lt;","&gt;",""))</f>
        <v>#REF!</v>
      </c>
      <c r="L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" s="24" t="e">
        <f>IF(LEFT('Results w relative recovery'!#REF!,1)="&lt;","",IF(LEFT('Results w relative recovery'!#REF!,1)="&lt;","&gt;",""))</f>
        <v>#REF!</v>
      </c>
      <c r="N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" s="24" t="e">
        <f>IF(LEFT('Results w relative recovery'!#REF!,1)="&lt;","",IF(LEFT('Results w relative recovery'!#REF!,1)="&lt;","&gt;",""))</f>
        <v>#REF!</v>
      </c>
      <c r="P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" s="24" t="e">
        <f>IF(LEFT('Results w relative recovery'!#REF!,1)="&lt;","",IF(LEFT('Results w relative recovery'!#REF!,1)="&lt;","&gt;",""))</f>
        <v>#REF!</v>
      </c>
      <c r="R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" s="24" t="e">
        <f>IF(LEFT('Results w relative recovery'!#REF!,1)="&lt;","",IF(LEFT('Results w relative recovery'!#REF!,1)="&lt;","&gt;",""))</f>
        <v>#REF!</v>
      </c>
      <c r="T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" s="19"/>
      <c r="V6" s="19"/>
      <c r="W6" s="24" t="e">
        <f>IF(LEFT('Results w relative recovery'!#REF!,1)="&lt;","",IF(LEFT('Results w relative recovery'!#REF!,1)="&lt;","&gt;",""))</f>
        <v>#REF!</v>
      </c>
      <c r="X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" s="24" t="e">
        <f>IF(LEFT('Results w relative recovery'!#REF!,1)="&lt;","",IF(LEFT('Results w relative recovery'!#REF!,1)="&lt;","&gt;",""))</f>
        <v>#REF!</v>
      </c>
      <c r="Z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" s="24"/>
      <c r="AB6" s="19"/>
      <c r="AC6" s="24" t="e">
        <f>IF(LEFT('Results w relative recovery'!#REF!,1)="&lt;","",IF(LEFT('Results w relative recovery'!#REF!,1)="&lt;","&gt;",""))</f>
        <v>#REF!</v>
      </c>
      <c r="AD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" s="19" t="e">
        <f>IF(LEFT('Results w relative recovery'!#REF!,1)="&lt;","",IF(LEFT('Results w relative recovery'!#REF!,1)="&lt;","&gt;",""))</f>
        <v>#REF!</v>
      </c>
      <c r="AF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" s="24" t="e">
        <f>IF(LEFT('Results w relative recovery'!#REF!,1)="&lt;","",IF(LEFT('Results w relative recovery'!#REF!,1)="&lt;","&gt;",""))</f>
        <v>#REF!</v>
      </c>
      <c r="AH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" s="24" t="e">
        <f>IF(LEFT('Results w relative recovery'!#REF!,1)="&lt;","",IF(LEFT('Results w relative recovery'!#REF!,1)="&lt;","&gt;",""))</f>
        <v>#REF!</v>
      </c>
      <c r="AJ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" s="24" t="e">
        <f>IF(LEFT('Results w relative recovery'!#REF!,1)="&lt;","",IF(LEFT('Results w relative recovery'!#REF!,1)="&lt;","&gt;",""))</f>
        <v>#REF!</v>
      </c>
      <c r="AL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" s="24" t="e">
        <f>IF(LEFT('Results w relative recovery'!#REF!,1)="&lt;","",IF(LEFT('Results w relative recovery'!#REF!,1)="&lt;","&gt;",""))</f>
        <v>#REF!</v>
      </c>
      <c r="AN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" s="24" t="e">
        <f>IF(LEFT('Results w relative recovery'!#REF!,1)="&lt;","",IF(LEFT('Results w relative recovery'!#REF!,1)="&lt;","&gt;",""))</f>
        <v>#REF!</v>
      </c>
      <c r="AP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" s="24" t="e">
        <f>IF(LEFT('Results w relative recovery'!#REF!,1)="&lt;","",IF(LEFT('Results w relative recovery'!#REF!,1)="&lt;","&gt;",""))</f>
        <v>#REF!</v>
      </c>
      <c r="AR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" s="24" t="e">
        <f>IF(LEFT('Results w relative recovery'!#REF!,1)="&lt;","",IF(LEFT('Results w relative recovery'!#REF!,1)="&lt;","&gt;",""))</f>
        <v>#REF!</v>
      </c>
      <c r="AT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" s="24" t="e">
        <f>IF(LEFT('Results w relative recovery'!#REF!,1)="&lt;","",IF(LEFT('Results w relative recovery'!#REF!,1)="&lt;","&gt;",""))</f>
        <v>#REF!</v>
      </c>
      <c r="AV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" s="24"/>
      <c r="AX6" s="19"/>
      <c r="AY6" s="19" t="e">
        <f>IF(LEFT('Results w relative recovery'!#REF!,1)="&lt;","",IF(LEFT('Results w relative recovery'!#REF!,1)="&lt;","&gt;",""))</f>
        <v>#REF!</v>
      </c>
      <c r="AZ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" s="19" t="e">
        <f>IF(LEFT('Results w relative recovery'!#REF!,1)="&lt;","",IF(LEFT('Results w relative recovery'!#REF!,1)="&lt;","&gt;",""))</f>
        <v>#REF!</v>
      </c>
      <c r="BB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" s="24" t="e">
        <f>IF(LEFT('Results w relative recovery'!#REF!,1)="&lt;","",IF(LEFT('Results w relative recovery'!#REF!,1)="&lt;","&gt;",""))</f>
        <v>#REF!</v>
      </c>
      <c r="BD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" s="24" t="e">
        <f>IF(LEFT('Results w relative recovery'!#REF!,1)="&lt;","",IF(LEFT('Results w relative recovery'!#REF!,1)="&lt;","&gt;",""))</f>
        <v>#REF!</v>
      </c>
      <c r="BF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" s="24" t="e">
        <f>IF(LEFT('Results w relative recovery'!#REF!,1)="&lt;","",IF(LEFT('Results w relative recovery'!#REF!,1)="&lt;","&gt;",""))</f>
        <v>#REF!</v>
      </c>
      <c r="BH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" s="24" t="e">
        <f>IF(LEFT('Results w relative recovery'!#REF!,1)="&lt;","",IF(LEFT('Results w relative recovery'!#REF!,1)="&lt;","&gt;",""))</f>
        <v>#REF!</v>
      </c>
      <c r="BJ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" s="19" t="e">
        <f>IF(LEFT('Results w relative recovery'!#REF!,1)="&lt;","",IF(LEFT('Results w relative recovery'!#REF!,1)="&lt;","&gt;",""))</f>
        <v>#REF!</v>
      </c>
      <c r="BL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" s="23"/>
      <c r="BN6" s="23"/>
      <c r="BO6" s="22"/>
      <c r="BP6" s="19"/>
      <c r="BQ6" s="19"/>
      <c r="BR6" s="19"/>
      <c r="BS6" s="19"/>
      <c r="BT6" s="19"/>
      <c r="BU6" s="22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22"/>
      <c r="CH6" s="19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D6" s="21"/>
      <c r="DF6" s="21"/>
      <c r="DH6" s="21"/>
      <c r="DJ6" s="21"/>
      <c r="DL6" s="21"/>
      <c r="DN6" s="21"/>
      <c r="DP6" s="21"/>
      <c r="DR6" s="21"/>
      <c r="DT6" s="21"/>
      <c r="DU6" s="21" t="e">
        <f>IF(LEFT('Results w relative recovery'!#REF!,1)="&lt;","",IF(LEFT('Results w relative recovery'!#REF!,1)="&lt;","&gt;",""))</f>
        <v>#REF!</v>
      </c>
      <c r="DV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" s="21" t="e">
        <f>IF(LEFT('Results w relative recovery'!#REF!,1)="&lt;","",IF(LEFT('Results w relative recovery'!#REF!,1)="&lt;","&gt;",""))</f>
        <v>#REF!</v>
      </c>
      <c r="DX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" s="21" t="e">
        <f>IF(LEFT('Results w relative recovery'!#REF!,1)="&lt;","",IF(LEFT('Results w relative recovery'!#REF!,1)="&lt;","&gt;",""))</f>
        <v>#REF!</v>
      </c>
      <c r="DZ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" s="21" t="e">
        <f>IF(LEFT('Results w relative recovery'!#REF!,1)="&lt;","",IF(LEFT('Results w relative recovery'!#REF!,1)="&lt;","&gt;",""))</f>
        <v>#REF!</v>
      </c>
      <c r="EB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" s="21" t="e">
        <f>IF(LEFT('Results w relative recovery'!#REF!,1)="&lt;","",IF(LEFT('Results w relative recovery'!#REF!,1)="&lt;","&gt;",""))</f>
        <v>#REF!</v>
      </c>
      <c r="ED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" s="21" t="e">
        <f>IF(LEFT('Results w relative recovery'!#REF!,1)="&lt;","",IF(LEFT('Results w relative recovery'!#REF!,1)="&lt;","&gt;",""))</f>
        <v>#REF!</v>
      </c>
      <c r="EF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" s="21" t="e">
        <f>IF(LEFT('Results w relative recovery'!#REF!,1)="&lt;","",IF(LEFT('Results w relative recovery'!#REF!,1)="&lt;","&gt;",""))</f>
        <v>#REF!</v>
      </c>
      <c r="EH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" s="21" t="e">
        <f>IF(LEFT('Results w relative recovery'!#REF!,1)="&lt;","",IF(LEFT('Results w relative recovery'!#REF!,1)="&lt;","&gt;",""))</f>
        <v>#REF!</v>
      </c>
      <c r="EJ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" s="21" t="e">
        <f>IF(LEFT('Results w relative recovery'!#REF!,1)="&lt;","",IF(LEFT('Results w relative recovery'!#REF!,1)="&lt;","&gt;",""))</f>
        <v>#REF!</v>
      </c>
      <c r="EL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" s="21"/>
      <c r="EN6" s="21"/>
      <c r="EO6" s="21"/>
      <c r="EP6" s="21"/>
      <c r="EQ6" s="21"/>
      <c r="ER6" s="19"/>
      <c r="ES6" s="21"/>
      <c r="ET6" s="58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19"/>
      <c r="FM6" s="21"/>
      <c r="FN6" s="58"/>
      <c r="FO6" s="19"/>
      <c r="FP6" s="19"/>
      <c r="FQ6" s="20"/>
      <c r="FR6" s="20"/>
      <c r="FS6" s="20"/>
      <c r="FT6" s="20"/>
      <c r="FU6" s="20"/>
      <c r="FV6" s="20"/>
      <c r="FW6" s="20"/>
      <c r="FX6" s="20"/>
      <c r="FY6" s="19"/>
      <c r="FZ6" s="19"/>
      <c r="GA6" s="19"/>
      <c r="GB6" s="19"/>
      <c r="GC6" s="20"/>
      <c r="GD6" s="20"/>
      <c r="GE6" s="20"/>
      <c r="GF6" s="20"/>
      <c r="GG6" s="19"/>
      <c r="GH6" s="19"/>
      <c r="GI6" s="20"/>
      <c r="GJ6" s="20"/>
      <c r="GK6" s="20"/>
      <c r="GL6" s="20"/>
      <c r="GM6" s="20"/>
      <c r="GN6" s="20"/>
      <c r="GO6" s="20"/>
      <c r="GP6" s="20"/>
      <c r="GQ6" s="19"/>
      <c r="GR6" s="19"/>
      <c r="GS6" s="19"/>
      <c r="GT6" s="19"/>
      <c r="GU6" s="20"/>
      <c r="GV6" s="20"/>
      <c r="GW6" s="20"/>
      <c r="GX6" s="20"/>
      <c r="GY6" s="19"/>
      <c r="GZ6" s="19"/>
      <c r="HA6" s="20"/>
      <c r="HB6" s="20"/>
      <c r="HC6" s="20"/>
      <c r="HD6" s="20"/>
      <c r="HE6" s="20"/>
      <c r="HF6" s="20"/>
      <c r="HG6" s="20"/>
      <c r="HH6" s="20"/>
      <c r="HI6" s="19"/>
      <c r="HJ6" s="19"/>
    </row>
    <row r="7" spans="1:218" ht="15" x14ac:dyDescent="0.25">
      <c r="A7" s="12" t="s">
        <v>28</v>
      </c>
      <c r="B7" s="12"/>
      <c r="C7" s="24" t="e">
        <f>IF(LEFT('Results w relative recovery'!#REF!,1)="&lt;","",IF(LEFT('Results w relative recovery'!#REF!,1)="&lt;","&gt;",""))</f>
        <v>#REF!</v>
      </c>
      <c r="D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7" s="24" t="e">
        <f>IF(LEFT('Results w relative recovery'!#REF!,1)="&lt;","",IF(LEFT('Results w relative recovery'!#REF!,1)="&lt;","&gt;",""))</f>
        <v>#REF!</v>
      </c>
      <c r="F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7" s="24" t="e">
        <f>IF(LEFT('Results w relative recovery'!#REF!,1)="&lt;","",IF(LEFT('Results w relative recovery'!#REF!,1)="&lt;","&gt;",""))</f>
        <v>#REF!</v>
      </c>
      <c r="H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7" s="24" t="e">
        <f>IF(LEFT('Results w relative recovery'!#REF!,1)="&lt;","",IF(LEFT('Results w relative recovery'!#REF!,1)="&lt;","&gt;",""))</f>
        <v>#REF!</v>
      </c>
      <c r="J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7" s="24" t="e">
        <f>IF(LEFT('Results w relative recovery'!#REF!,1)="&lt;","",IF(LEFT('Results w relative recovery'!#REF!,1)="&lt;","&gt;",""))</f>
        <v>#REF!</v>
      </c>
      <c r="L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7" s="24" t="e">
        <f>IF(LEFT('Results w relative recovery'!#REF!,1)="&lt;","",IF(LEFT('Results w relative recovery'!#REF!,1)="&lt;","&gt;",""))</f>
        <v>#REF!</v>
      </c>
      <c r="N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7" s="24" t="e">
        <f>IF(LEFT('Results w relative recovery'!#REF!,1)="&lt;","",IF(LEFT('Results w relative recovery'!#REF!,1)="&lt;","&gt;",""))</f>
        <v>#REF!</v>
      </c>
      <c r="P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7" s="24" t="e">
        <f>IF(LEFT('Results w relative recovery'!#REF!,1)="&lt;","",IF(LEFT('Results w relative recovery'!#REF!,1)="&lt;","&gt;",""))</f>
        <v>#REF!</v>
      </c>
      <c r="R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7" s="24" t="e">
        <f>IF(LEFT('Results w relative recovery'!#REF!,1)="&lt;","",IF(LEFT('Results w relative recovery'!#REF!,1)="&lt;","&gt;",""))</f>
        <v>#REF!</v>
      </c>
      <c r="T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7" s="19"/>
      <c r="V7" s="19"/>
      <c r="W7" s="24" t="e">
        <f>IF(LEFT('Results w relative recovery'!#REF!,1)="&lt;","",IF(LEFT('Results w relative recovery'!#REF!,1)="&lt;","&gt;",""))</f>
        <v>#REF!</v>
      </c>
      <c r="X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7" s="24" t="e">
        <f>IF(LEFT('Results w relative recovery'!#REF!,1)="&lt;","",IF(LEFT('Results w relative recovery'!#REF!,1)="&lt;","&gt;",""))</f>
        <v>#REF!</v>
      </c>
      <c r="Z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7" s="24"/>
      <c r="AB7" s="19"/>
      <c r="AC7" s="24" t="e">
        <f>IF(LEFT('Results w relative recovery'!#REF!,1)="&lt;","",IF(LEFT('Results w relative recovery'!#REF!,1)="&lt;","&gt;",""))</f>
        <v>#REF!</v>
      </c>
      <c r="AD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7" s="19" t="e">
        <f>IF(LEFT('Results w relative recovery'!#REF!,1)="&lt;","",IF(LEFT('Results w relative recovery'!#REF!,1)="&lt;","&gt;",""))</f>
        <v>#REF!</v>
      </c>
      <c r="AF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7" s="24" t="e">
        <f>IF(LEFT('Results w relative recovery'!#REF!,1)="&lt;","",IF(LEFT('Results w relative recovery'!#REF!,1)="&lt;","&gt;",""))</f>
        <v>#REF!</v>
      </c>
      <c r="AH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7" s="24" t="e">
        <f>IF(LEFT('Results w relative recovery'!#REF!,1)="&lt;","",IF(LEFT('Results w relative recovery'!#REF!,1)="&lt;","&gt;",""))</f>
        <v>#REF!</v>
      </c>
      <c r="AJ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7" s="24" t="e">
        <f>IF(LEFT('Results w relative recovery'!#REF!,1)="&lt;","",IF(LEFT('Results w relative recovery'!#REF!,1)="&lt;","&gt;",""))</f>
        <v>#REF!</v>
      </c>
      <c r="AL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7" s="24" t="e">
        <f>IF(LEFT('Results w relative recovery'!#REF!,1)="&lt;","",IF(LEFT('Results w relative recovery'!#REF!,1)="&lt;","&gt;",""))</f>
        <v>#REF!</v>
      </c>
      <c r="AN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7" s="24" t="e">
        <f>IF(LEFT('Results w relative recovery'!#REF!,1)="&lt;","",IF(LEFT('Results w relative recovery'!#REF!,1)="&lt;","&gt;",""))</f>
        <v>#REF!</v>
      </c>
      <c r="AP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7" s="24" t="e">
        <f>IF(LEFT('Results w relative recovery'!#REF!,1)="&lt;","",IF(LEFT('Results w relative recovery'!#REF!,1)="&lt;","&gt;",""))</f>
        <v>#REF!</v>
      </c>
      <c r="AR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7" s="24" t="e">
        <f>IF(LEFT('Results w relative recovery'!#REF!,1)="&lt;","",IF(LEFT('Results w relative recovery'!#REF!,1)="&lt;","&gt;",""))</f>
        <v>#REF!</v>
      </c>
      <c r="AT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7" s="24" t="e">
        <f>IF(LEFT('Results w relative recovery'!#REF!,1)="&lt;","",IF(LEFT('Results w relative recovery'!#REF!,1)="&lt;","&gt;",""))</f>
        <v>#REF!</v>
      </c>
      <c r="AV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7" s="24"/>
      <c r="AX7" s="19"/>
      <c r="AY7" s="19" t="e">
        <f>IF(LEFT('Results w relative recovery'!#REF!,1)="&lt;","",IF(LEFT('Results w relative recovery'!#REF!,1)="&lt;","&gt;",""))</f>
        <v>#REF!</v>
      </c>
      <c r="AZ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7" s="19" t="e">
        <f>IF(LEFT('Results w relative recovery'!#REF!,1)="&lt;","",IF(LEFT('Results w relative recovery'!#REF!,1)="&lt;","&gt;",""))</f>
        <v>#REF!</v>
      </c>
      <c r="BB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7" s="24" t="e">
        <f>IF(LEFT('Results w relative recovery'!#REF!,1)="&lt;","",IF(LEFT('Results w relative recovery'!#REF!,1)="&lt;","&gt;",""))</f>
        <v>#REF!</v>
      </c>
      <c r="BD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7" s="24" t="e">
        <f>IF(LEFT('Results w relative recovery'!#REF!,1)="&lt;","",IF(LEFT('Results w relative recovery'!#REF!,1)="&lt;","&gt;",""))</f>
        <v>#REF!</v>
      </c>
      <c r="BF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7" s="24" t="e">
        <f>IF(LEFT('Results w relative recovery'!#REF!,1)="&lt;","",IF(LEFT('Results w relative recovery'!#REF!,1)="&lt;","&gt;",""))</f>
        <v>#REF!</v>
      </c>
      <c r="BH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7" s="24" t="e">
        <f>IF(LEFT('Results w relative recovery'!#REF!,1)="&lt;","",IF(LEFT('Results w relative recovery'!#REF!,1)="&lt;","&gt;",""))</f>
        <v>#REF!</v>
      </c>
      <c r="BJ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7" s="19" t="e">
        <f>IF(LEFT('Results w relative recovery'!#REF!,1)="&lt;","",IF(LEFT('Results w relative recovery'!#REF!,1)="&lt;","&gt;",""))</f>
        <v>#REF!</v>
      </c>
      <c r="BL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7" s="23"/>
      <c r="BN7" s="23"/>
      <c r="BO7" s="22"/>
      <c r="BP7" s="19"/>
      <c r="BQ7" s="19"/>
      <c r="BR7" s="19"/>
      <c r="BS7" s="19"/>
      <c r="BT7" s="19"/>
      <c r="BU7" s="22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22"/>
      <c r="CH7" s="19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D7" s="21"/>
      <c r="DF7" s="21"/>
      <c r="DH7" s="21"/>
      <c r="DJ7" s="21"/>
      <c r="DL7" s="21"/>
      <c r="DN7" s="21"/>
      <c r="DP7" s="21"/>
      <c r="DR7" s="21"/>
      <c r="DT7" s="21"/>
      <c r="DU7" s="21" t="e">
        <f>IF(LEFT('Results w relative recovery'!#REF!,1)="&lt;","",IF(LEFT('Results w relative recovery'!#REF!,1)="&lt;","&gt;",""))</f>
        <v>#REF!</v>
      </c>
      <c r="DV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7" s="21" t="e">
        <f>IF(LEFT('Results w relative recovery'!#REF!,1)="&lt;","",IF(LEFT('Results w relative recovery'!#REF!,1)="&lt;","&gt;",""))</f>
        <v>#REF!</v>
      </c>
      <c r="DX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7" s="21" t="e">
        <f>IF(LEFT('Results w relative recovery'!#REF!,1)="&lt;","",IF(LEFT('Results w relative recovery'!#REF!,1)="&lt;","&gt;",""))</f>
        <v>#REF!</v>
      </c>
      <c r="DZ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7" s="21" t="e">
        <f>IF(LEFT('Results w relative recovery'!#REF!,1)="&lt;","",IF(LEFT('Results w relative recovery'!#REF!,1)="&lt;","&gt;",""))</f>
        <v>#REF!</v>
      </c>
      <c r="EB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7" s="21" t="e">
        <f>IF(LEFT('Results w relative recovery'!#REF!,1)="&lt;","",IF(LEFT('Results w relative recovery'!#REF!,1)="&lt;","&gt;",""))</f>
        <v>#REF!</v>
      </c>
      <c r="ED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7" s="21" t="e">
        <f>IF(LEFT('Results w relative recovery'!#REF!,1)="&lt;","",IF(LEFT('Results w relative recovery'!#REF!,1)="&lt;","&gt;",""))</f>
        <v>#REF!</v>
      </c>
      <c r="EF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7" s="21" t="e">
        <f>IF(LEFT('Results w relative recovery'!#REF!,1)="&lt;","",IF(LEFT('Results w relative recovery'!#REF!,1)="&lt;","&gt;",""))</f>
        <v>#REF!</v>
      </c>
      <c r="EH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7" s="21" t="e">
        <f>IF(LEFT('Results w relative recovery'!#REF!,1)="&lt;","",IF(LEFT('Results w relative recovery'!#REF!,1)="&lt;","&gt;",""))</f>
        <v>#REF!</v>
      </c>
      <c r="EJ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7" s="21" t="e">
        <f>IF(LEFT('Results w relative recovery'!#REF!,1)="&lt;","",IF(LEFT('Results w relative recovery'!#REF!,1)="&lt;","&gt;",""))</f>
        <v>#REF!</v>
      </c>
      <c r="EL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7" s="21"/>
      <c r="EN7" s="21"/>
      <c r="EO7" s="21"/>
      <c r="EP7" s="21"/>
      <c r="EQ7" s="21"/>
      <c r="ER7" s="19"/>
      <c r="ES7" s="21"/>
      <c r="ET7" s="58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19"/>
      <c r="FM7" s="21"/>
      <c r="FN7" s="58"/>
      <c r="FO7" s="19"/>
      <c r="FP7" s="19"/>
      <c r="FQ7" s="20"/>
      <c r="FR7" s="20"/>
      <c r="FS7" s="20"/>
      <c r="FT7" s="20"/>
      <c r="FU7" s="20"/>
      <c r="FV7" s="20"/>
      <c r="FW7" s="20"/>
      <c r="FX7" s="20"/>
      <c r="FY7" s="19"/>
      <c r="FZ7" s="19"/>
      <c r="GA7" s="19"/>
      <c r="GB7" s="19"/>
      <c r="GC7" s="20"/>
      <c r="GD7" s="20"/>
      <c r="GE7" s="20"/>
      <c r="GF7" s="20"/>
      <c r="GG7" s="19"/>
      <c r="GH7" s="19"/>
      <c r="GI7" s="20"/>
      <c r="GJ7" s="20"/>
      <c r="GK7" s="20"/>
      <c r="GL7" s="20"/>
      <c r="GM7" s="20"/>
      <c r="GN7" s="20"/>
      <c r="GO7" s="20"/>
      <c r="GP7" s="20"/>
      <c r="GQ7" s="19"/>
      <c r="GR7" s="19"/>
      <c r="GS7" s="19"/>
      <c r="GT7" s="19"/>
      <c r="GU7" s="20"/>
      <c r="GV7" s="20"/>
      <c r="GW7" s="20"/>
      <c r="GX7" s="20"/>
      <c r="GY7" s="19"/>
      <c r="GZ7" s="19"/>
      <c r="HA7" s="20"/>
      <c r="HB7" s="20"/>
      <c r="HC7" s="20"/>
      <c r="HD7" s="20"/>
      <c r="HE7" s="20"/>
      <c r="HF7" s="20"/>
      <c r="HG7" s="20"/>
      <c r="HH7" s="20"/>
      <c r="HI7" s="19"/>
      <c r="HJ7" s="19"/>
    </row>
    <row r="8" spans="1:218" ht="15" x14ac:dyDescent="0.25">
      <c r="A8" s="12" t="s">
        <v>29</v>
      </c>
      <c r="B8" s="12">
        <v>1</v>
      </c>
      <c r="C8" s="24" t="e">
        <f>IF(LEFT('Results w relative recovery'!#REF!,1)="&lt;","",IF(LEFT('Results w relative recovery'!#REF!,1)="&lt;","&gt;",""))</f>
        <v>#REF!</v>
      </c>
      <c r="D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8" s="24" t="e">
        <f>IF(LEFT('Results w relative recovery'!#REF!,1)="&lt;","",IF(LEFT('Results w relative recovery'!#REF!,1)="&lt;","&gt;",""))</f>
        <v>#REF!</v>
      </c>
      <c r="F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8" s="24" t="e">
        <f>IF(LEFT('Results w relative recovery'!#REF!,1)="&lt;","",IF(LEFT('Results w relative recovery'!#REF!,1)="&lt;","&gt;",""))</f>
        <v>#REF!</v>
      </c>
      <c r="H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8" s="24" t="e">
        <f>IF(LEFT('Results w relative recovery'!#REF!,1)="&lt;","",IF(LEFT('Results w relative recovery'!#REF!,1)="&lt;","&gt;",""))</f>
        <v>#REF!</v>
      </c>
      <c r="J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8" s="24" t="e">
        <f>IF(LEFT('Results w relative recovery'!#REF!,1)="&lt;","",IF(LEFT('Results w relative recovery'!#REF!,1)="&lt;","&gt;",""))</f>
        <v>#REF!</v>
      </c>
      <c r="L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8" s="24" t="e">
        <f>IF(LEFT('Results w relative recovery'!#REF!,1)="&lt;","",IF(LEFT('Results w relative recovery'!#REF!,1)="&lt;","&gt;",""))</f>
        <v>#REF!</v>
      </c>
      <c r="N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8" s="24" t="e">
        <f>IF(LEFT('Results w relative recovery'!#REF!,1)="&lt;","",IF(LEFT('Results w relative recovery'!#REF!,1)="&lt;","&gt;",""))</f>
        <v>#REF!</v>
      </c>
      <c r="P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8" s="24" t="e">
        <f>IF(LEFT('Results w relative recovery'!#REF!,1)="&lt;","",IF(LEFT('Results w relative recovery'!#REF!,1)="&lt;","&gt;",""))</f>
        <v>#REF!</v>
      </c>
      <c r="R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8" s="24" t="e">
        <f>IF(LEFT('Results w relative recovery'!#REF!,1)="&lt;","",IF(LEFT('Results w relative recovery'!#REF!,1)="&lt;","&gt;",""))</f>
        <v>#REF!</v>
      </c>
      <c r="T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8" s="19"/>
      <c r="V8" s="19"/>
      <c r="W8" s="24" t="e">
        <f>IF(LEFT('Results w relative recovery'!#REF!,1)="&lt;","",IF(LEFT('Results w relative recovery'!#REF!,1)="&lt;","&gt;",""))</f>
        <v>#REF!</v>
      </c>
      <c r="X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8" s="24" t="e">
        <f>IF(LEFT('Results w relative recovery'!#REF!,1)="&lt;","",IF(LEFT('Results w relative recovery'!#REF!,1)="&lt;","&gt;",""))</f>
        <v>#REF!</v>
      </c>
      <c r="Z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8" s="24"/>
      <c r="AB8" s="19"/>
      <c r="AC8" s="24" t="e">
        <f>IF(LEFT('Results w relative recovery'!#REF!,1)="&lt;","",IF(LEFT('Results w relative recovery'!#REF!,1)="&lt;","&gt;",""))</f>
        <v>#REF!</v>
      </c>
      <c r="AD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8" s="19" t="e">
        <f>IF(LEFT('Results w relative recovery'!#REF!,1)="&lt;","",IF(LEFT('Results w relative recovery'!#REF!,1)="&lt;","&gt;",""))</f>
        <v>#REF!</v>
      </c>
      <c r="AF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8" s="24" t="e">
        <f>IF(LEFT('Results w relative recovery'!#REF!,1)="&lt;","",IF(LEFT('Results w relative recovery'!#REF!,1)="&lt;","&gt;",""))</f>
        <v>#REF!</v>
      </c>
      <c r="AH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8" s="24" t="e">
        <f>IF(LEFT('Results w relative recovery'!#REF!,1)="&lt;","",IF(LEFT('Results w relative recovery'!#REF!,1)="&lt;","&gt;",""))</f>
        <v>#REF!</v>
      </c>
      <c r="AJ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8" s="24" t="e">
        <f>IF(LEFT('Results w relative recovery'!#REF!,1)="&lt;","",IF(LEFT('Results w relative recovery'!#REF!,1)="&lt;","&gt;",""))</f>
        <v>#REF!</v>
      </c>
      <c r="AL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8" s="24" t="e">
        <f>IF(LEFT('Results w relative recovery'!#REF!,1)="&lt;","",IF(LEFT('Results w relative recovery'!#REF!,1)="&lt;","&gt;",""))</f>
        <v>#REF!</v>
      </c>
      <c r="AN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8" s="24" t="e">
        <f>IF(LEFT('Results w relative recovery'!#REF!,1)="&lt;","",IF(LEFT('Results w relative recovery'!#REF!,1)="&lt;","&gt;",""))</f>
        <v>#REF!</v>
      </c>
      <c r="AP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8" s="24" t="e">
        <f>IF(LEFT('Results w relative recovery'!#REF!,1)="&lt;","",IF(LEFT('Results w relative recovery'!#REF!,1)="&lt;","&gt;",""))</f>
        <v>#REF!</v>
      </c>
      <c r="AR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8" s="24" t="e">
        <f>IF(LEFT('Results w relative recovery'!#REF!,1)="&lt;","",IF(LEFT('Results w relative recovery'!#REF!,1)="&lt;","&gt;",""))</f>
        <v>#REF!</v>
      </c>
      <c r="AT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8" s="24" t="e">
        <f>IF(LEFT('Results w relative recovery'!#REF!,1)="&lt;","",IF(LEFT('Results w relative recovery'!#REF!,1)="&lt;","&gt;",""))</f>
        <v>#REF!</v>
      </c>
      <c r="AV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8" s="24"/>
      <c r="AX8" s="19"/>
      <c r="AY8" s="19" t="e">
        <f>IF(LEFT('Results w relative recovery'!#REF!,1)="&lt;","",IF(LEFT('Results w relative recovery'!#REF!,1)="&lt;","&gt;",""))</f>
        <v>#REF!</v>
      </c>
      <c r="AZ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8" s="19" t="e">
        <f>IF(LEFT('Results w relative recovery'!#REF!,1)="&lt;","",IF(LEFT('Results w relative recovery'!#REF!,1)="&lt;","&gt;",""))</f>
        <v>#REF!</v>
      </c>
      <c r="BB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8" s="24" t="e">
        <f>IF(LEFT('Results w relative recovery'!#REF!,1)="&lt;","",IF(LEFT('Results w relative recovery'!#REF!,1)="&lt;","&gt;",""))</f>
        <v>#REF!</v>
      </c>
      <c r="BD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8" s="24" t="e">
        <f>IF(LEFT('Results w relative recovery'!#REF!,1)="&lt;","",IF(LEFT('Results w relative recovery'!#REF!,1)="&lt;","&gt;",""))</f>
        <v>#REF!</v>
      </c>
      <c r="BF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8" s="24" t="e">
        <f>IF(LEFT('Results w relative recovery'!#REF!,1)="&lt;","",IF(LEFT('Results w relative recovery'!#REF!,1)="&lt;","&gt;",""))</f>
        <v>#REF!</v>
      </c>
      <c r="BH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8" s="24" t="e">
        <f>IF(LEFT('Results w relative recovery'!#REF!,1)="&lt;","",IF(LEFT('Results w relative recovery'!#REF!,1)="&lt;","&gt;",""))</f>
        <v>#REF!</v>
      </c>
      <c r="BJ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8" s="19" t="e">
        <f>IF(LEFT('Results w relative recovery'!#REF!,1)="&lt;","",IF(LEFT('Results w relative recovery'!#REF!,1)="&lt;","&gt;",""))</f>
        <v>#REF!</v>
      </c>
      <c r="BL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8" s="23"/>
      <c r="BN8" s="23"/>
      <c r="BO8" s="22"/>
      <c r="BP8" s="19"/>
      <c r="BQ8" s="19"/>
      <c r="BR8" s="19"/>
      <c r="BS8" s="19"/>
      <c r="BT8" s="19"/>
      <c r="BU8" s="22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22"/>
      <c r="CH8" s="19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D8" s="21"/>
      <c r="DF8" s="21"/>
      <c r="DH8" s="21"/>
      <c r="DJ8" s="21"/>
      <c r="DL8" s="21"/>
      <c r="DN8" s="21"/>
      <c r="DP8" s="21"/>
      <c r="DR8" s="21"/>
      <c r="DT8" s="21"/>
      <c r="DU8" s="21" t="e">
        <f>IF(LEFT('Results w relative recovery'!#REF!,1)="&lt;","",IF(LEFT('Results w relative recovery'!#REF!,1)="&lt;","&gt;",""))</f>
        <v>#REF!</v>
      </c>
      <c r="DV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8" s="21" t="e">
        <f>IF(LEFT('Results w relative recovery'!#REF!,1)="&lt;","",IF(LEFT('Results w relative recovery'!#REF!,1)="&lt;","&gt;",""))</f>
        <v>#REF!</v>
      </c>
      <c r="DX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8" s="21" t="e">
        <f>IF(LEFT('Results w relative recovery'!#REF!,1)="&lt;","",IF(LEFT('Results w relative recovery'!#REF!,1)="&lt;","&gt;",""))</f>
        <v>#REF!</v>
      </c>
      <c r="DZ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8" s="21" t="e">
        <f>IF(LEFT('Results w relative recovery'!#REF!,1)="&lt;","",IF(LEFT('Results w relative recovery'!#REF!,1)="&lt;","&gt;",""))</f>
        <v>#REF!</v>
      </c>
      <c r="EB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8" s="21" t="e">
        <f>IF(LEFT('Results w relative recovery'!#REF!,1)="&lt;","",IF(LEFT('Results w relative recovery'!#REF!,1)="&lt;","&gt;",""))</f>
        <v>#REF!</v>
      </c>
      <c r="ED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8" s="21" t="e">
        <f>IF(LEFT('Results w relative recovery'!#REF!,1)="&lt;","",IF(LEFT('Results w relative recovery'!#REF!,1)="&lt;","&gt;",""))</f>
        <v>#REF!</v>
      </c>
      <c r="EF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8" s="21" t="e">
        <f>IF(LEFT('Results w relative recovery'!#REF!,1)="&lt;","",IF(LEFT('Results w relative recovery'!#REF!,1)="&lt;","&gt;",""))</f>
        <v>#REF!</v>
      </c>
      <c r="EH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8" s="21" t="e">
        <f>IF(LEFT('Results w relative recovery'!#REF!,1)="&lt;","",IF(LEFT('Results w relative recovery'!#REF!,1)="&lt;","&gt;",""))</f>
        <v>#REF!</v>
      </c>
      <c r="EJ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8" s="21" t="e">
        <f>IF(LEFT('Results w relative recovery'!#REF!,1)="&lt;","",IF(LEFT('Results w relative recovery'!#REF!,1)="&lt;","&gt;",""))</f>
        <v>#REF!</v>
      </c>
      <c r="EL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8" s="21"/>
      <c r="EN8" s="21"/>
      <c r="EO8" s="21"/>
      <c r="EP8" s="21"/>
      <c r="EQ8" s="21"/>
      <c r="ER8" s="19"/>
      <c r="ES8" s="21"/>
      <c r="ET8" s="59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19"/>
      <c r="FM8" s="21"/>
      <c r="FN8" s="58"/>
      <c r="FO8" s="19"/>
      <c r="FP8" s="19"/>
      <c r="FQ8" s="20"/>
      <c r="FR8" s="20"/>
      <c r="FS8" s="20"/>
      <c r="FT8" s="20"/>
      <c r="FU8" s="20"/>
      <c r="FV8" s="20"/>
      <c r="FW8" s="20"/>
      <c r="FX8" s="20"/>
      <c r="FY8" s="19"/>
      <c r="FZ8" s="19"/>
      <c r="GA8" s="19"/>
      <c r="GB8" s="19"/>
      <c r="GC8" s="20"/>
      <c r="GD8" s="20"/>
      <c r="GE8" s="20"/>
      <c r="GF8" s="20"/>
      <c r="GG8" s="19"/>
      <c r="GH8" s="19"/>
      <c r="GI8" s="20"/>
      <c r="GJ8" s="20"/>
      <c r="GK8" s="20"/>
      <c r="GL8" s="20"/>
      <c r="GM8" s="20"/>
      <c r="GN8" s="20"/>
      <c r="GO8" s="20"/>
      <c r="GP8" s="20"/>
      <c r="GQ8" s="19"/>
      <c r="GR8" s="19"/>
      <c r="GS8" s="19"/>
      <c r="GT8" s="19"/>
      <c r="GU8" s="20"/>
      <c r="GV8" s="20"/>
      <c r="GW8" s="20"/>
      <c r="GX8" s="20"/>
      <c r="GY8" s="19"/>
      <c r="GZ8" s="19"/>
      <c r="HA8" s="20"/>
      <c r="HB8" s="20"/>
      <c r="HC8" s="20"/>
      <c r="HD8" s="20"/>
      <c r="HE8" s="20"/>
      <c r="HF8" s="20"/>
      <c r="HG8" s="20"/>
      <c r="HH8" s="20"/>
      <c r="HI8" s="19"/>
      <c r="HJ8" s="19"/>
    </row>
    <row r="9" spans="1:218" ht="12.75" customHeight="1" x14ac:dyDescent="0.25">
      <c r="A9" s="12" t="s">
        <v>30</v>
      </c>
      <c r="B9" s="12"/>
      <c r="C9" s="24" t="e">
        <f>IF(LEFT('Results w relative recovery'!#REF!,1)="&lt;","",IF(LEFT('Results w relative recovery'!#REF!,1)="&lt;","&gt;",""))</f>
        <v>#REF!</v>
      </c>
      <c r="D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9" s="24" t="e">
        <f>IF(LEFT('Results w relative recovery'!#REF!,1)="&lt;","",IF(LEFT('Results w relative recovery'!#REF!,1)="&lt;","&gt;",""))</f>
        <v>#REF!</v>
      </c>
      <c r="F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9" s="24" t="e">
        <f>IF(LEFT('Results w relative recovery'!#REF!,1)="&lt;","",IF(LEFT('Results w relative recovery'!#REF!,1)="&lt;","&gt;",""))</f>
        <v>#REF!</v>
      </c>
      <c r="H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9" s="24" t="e">
        <f>IF(LEFT('Results w relative recovery'!#REF!,1)="&lt;","",IF(LEFT('Results w relative recovery'!#REF!,1)="&lt;","&gt;",""))</f>
        <v>#REF!</v>
      </c>
      <c r="J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9" s="24" t="e">
        <f>IF(LEFT('Results w relative recovery'!#REF!,1)="&lt;","",IF(LEFT('Results w relative recovery'!#REF!,1)="&lt;","&gt;",""))</f>
        <v>#REF!</v>
      </c>
      <c r="L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9" s="24" t="e">
        <f>IF(LEFT('Results w relative recovery'!#REF!,1)="&lt;","",IF(LEFT('Results w relative recovery'!#REF!,1)="&lt;","&gt;",""))</f>
        <v>#REF!</v>
      </c>
      <c r="N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9" s="24" t="e">
        <f>IF(LEFT('Results w relative recovery'!#REF!,1)="&lt;","",IF(LEFT('Results w relative recovery'!#REF!,1)="&lt;","&gt;",""))</f>
        <v>#REF!</v>
      </c>
      <c r="P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9" s="24" t="e">
        <f>IF(LEFT('Results w relative recovery'!#REF!,1)="&lt;","",IF(LEFT('Results w relative recovery'!#REF!,1)="&lt;","&gt;",""))</f>
        <v>#REF!</v>
      </c>
      <c r="R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9" s="24" t="e">
        <f>IF(LEFT('Results w relative recovery'!#REF!,1)="&lt;","",IF(LEFT('Results w relative recovery'!#REF!,1)="&lt;","&gt;",""))</f>
        <v>#REF!</v>
      </c>
      <c r="T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9" s="19"/>
      <c r="V9" s="19"/>
      <c r="W9" s="24" t="e">
        <f>IF(LEFT('Results w relative recovery'!#REF!,1)="&lt;","",IF(LEFT('Results w relative recovery'!#REF!,1)="&lt;","&gt;",""))</f>
        <v>#REF!</v>
      </c>
      <c r="X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9" s="24" t="e">
        <f>IF(LEFT('Results w relative recovery'!#REF!,1)="&lt;","",IF(LEFT('Results w relative recovery'!#REF!,1)="&lt;","&gt;",""))</f>
        <v>#REF!</v>
      </c>
      <c r="Z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9" s="24"/>
      <c r="AB9" s="19"/>
      <c r="AC9" s="24" t="e">
        <f>IF(LEFT('Results w relative recovery'!#REF!,1)="&lt;","",IF(LEFT('Results w relative recovery'!#REF!,1)="&lt;","&gt;",""))</f>
        <v>#REF!</v>
      </c>
      <c r="AD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9" s="19" t="e">
        <f>IF(LEFT('Results w relative recovery'!#REF!,1)="&lt;","",IF(LEFT('Results w relative recovery'!#REF!,1)="&lt;","&gt;",""))</f>
        <v>#REF!</v>
      </c>
      <c r="AF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9" s="24" t="e">
        <f>IF(LEFT('Results w relative recovery'!#REF!,1)="&lt;","",IF(LEFT('Results w relative recovery'!#REF!,1)="&lt;","&gt;",""))</f>
        <v>#REF!</v>
      </c>
      <c r="AH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9" s="24" t="e">
        <f>IF(LEFT('Results w relative recovery'!#REF!,1)="&lt;","",IF(LEFT('Results w relative recovery'!#REF!,1)="&lt;","&gt;",""))</f>
        <v>#REF!</v>
      </c>
      <c r="AJ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9" s="24" t="e">
        <f>IF(LEFT('Results w relative recovery'!#REF!,1)="&lt;","",IF(LEFT('Results w relative recovery'!#REF!,1)="&lt;","&gt;",""))</f>
        <v>#REF!</v>
      </c>
      <c r="AL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9" s="24" t="e">
        <f>IF(LEFT('Results w relative recovery'!#REF!,1)="&lt;","",IF(LEFT('Results w relative recovery'!#REF!,1)="&lt;","&gt;",""))</f>
        <v>#REF!</v>
      </c>
      <c r="AN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9" s="24" t="e">
        <f>IF(LEFT('Results w relative recovery'!#REF!,1)="&lt;","",IF(LEFT('Results w relative recovery'!#REF!,1)="&lt;","&gt;",""))</f>
        <v>#REF!</v>
      </c>
      <c r="AP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9" s="24" t="e">
        <f>IF(LEFT('Results w relative recovery'!#REF!,1)="&lt;","",IF(LEFT('Results w relative recovery'!#REF!,1)="&lt;","&gt;",""))</f>
        <v>#REF!</v>
      </c>
      <c r="AR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9" s="24" t="e">
        <f>IF(LEFT('Results w relative recovery'!#REF!,1)="&lt;","",IF(LEFT('Results w relative recovery'!#REF!,1)="&lt;","&gt;",""))</f>
        <v>#REF!</v>
      </c>
      <c r="AT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9" s="24" t="e">
        <f>IF(LEFT('Results w relative recovery'!#REF!,1)="&lt;","",IF(LEFT('Results w relative recovery'!#REF!,1)="&lt;","&gt;",""))</f>
        <v>#REF!</v>
      </c>
      <c r="AV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9" s="24"/>
      <c r="AX9" s="19"/>
      <c r="AY9" s="19" t="e">
        <f>IF(LEFT('Results w relative recovery'!#REF!,1)="&lt;","",IF(LEFT('Results w relative recovery'!#REF!,1)="&lt;","&gt;",""))</f>
        <v>#REF!</v>
      </c>
      <c r="AZ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9" s="19" t="e">
        <f>IF(LEFT('Results w relative recovery'!#REF!,1)="&lt;","",IF(LEFT('Results w relative recovery'!#REF!,1)="&lt;","&gt;",""))</f>
        <v>#REF!</v>
      </c>
      <c r="BB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9" s="24" t="e">
        <f>IF(LEFT('Results w relative recovery'!#REF!,1)="&lt;","",IF(LEFT('Results w relative recovery'!#REF!,1)="&lt;","&gt;",""))</f>
        <v>#REF!</v>
      </c>
      <c r="BD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9" s="24" t="e">
        <f>IF(LEFT('Results w relative recovery'!#REF!,1)="&lt;","",IF(LEFT('Results w relative recovery'!#REF!,1)="&lt;","&gt;",""))</f>
        <v>#REF!</v>
      </c>
      <c r="BF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9" s="24" t="e">
        <f>IF(LEFT('Results w relative recovery'!#REF!,1)="&lt;","",IF(LEFT('Results w relative recovery'!#REF!,1)="&lt;","&gt;",""))</f>
        <v>#REF!</v>
      </c>
      <c r="BH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9" s="24" t="e">
        <f>IF(LEFT('Results w relative recovery'!#REF!,1)="&lt;","",IF(LEFT('Results w relative recovery'!#REF!,1)="&lt;","&gt;",""))</f>
        <v>#REF!</v>
      </c>
      <c r="BJ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9" s="19" t="e">
        <f>IF(LEFT('Results w relative recovery'!#REF!,1)="&lt;","",IF(LEFT('Results w relative recovery'!#REF!,1)="&lt;","&gt;",""))</f>
        <v>#REF!</v>
      </c>
      <c r="BL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9" s="23"/>
      <c r="BN9" s="23"/>
      <c r="BO9" s="22"/>
      <c r="BP9" s="19"/>
      <c r="BQ9" s="19"/>
      <c r="BR9" s="19"/>
      <c r="BS9" s="19"/>
      <c r="BT9" s="19"/>
      <c r="BU9" s="22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22"/>
      <c r="CH9" s="19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D9" s="21"/>
      <c r="DF9" s="21"/>
      <c r="DH9" s="21"/>
      <c r="DJ9" s="21"/>
      <c r="DL9" s="21"/>
      <c r="DN9" s="21"/>
      <c r="DP9" s="21"/>
      <c r="DR9" s="21"/>
      <c r="DT9" s="21"/>
      <c r="DU9" s="21" t="e">
        <f>IF(LEFT('Results w relative recovery'!#REF!,1)="&lt;","",IF(LEFT('Results w relative recovery'!#REF!,1)="&lt;","&gt;",""))</f>
        <v>#REF!</v>
      </c>
      <c r="DV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9" s="21" t="e">
        <f>IF(LEFT('Results w relative recovery'!#REF!,1)="&lt;","",IF(LEFT('Results w relative recovery'!#REF!,1)="&lt;","&gt;",""))</f>
        <v>#REF!</v>
      </c>
      <c r="DX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9" s="21" t="e">
        <f>IF(LEFT('Results w relative recovery'!#REF!,1)="&lt;","",IF(LEFT('Results w relative recovery'!#REF!,1)="&lt;","&gt;",""))</f>
        <v>#REF!</v>
      </c>
      <c r="DZ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9" s="21" t="e">
        <f>IF(LEFT('Results w relative recovery'!#REF!,1)="&lt;","",IF(LEFT('Results w relative recovery'!#REF!,1)="&lt;","&gt;",""))</f>
        <v>#REF!</v>
      </c>
      <c r="EB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9" s="21" t="e">
        <f>IF(LEFT('Results w relative recovery'!#REF!,1)="&lt;","",IF(LEFT('Results w relative recovery'!#REF!,1)="&lt;","&gt;",""))</f>
        <v>#REF!</v>
      </c>
      <c r="ED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9" s="21" t="e">
        <f>IF(LEFT('Results w relative recovery'!#REF!,1)="&lt;","",IF(LEFT('Results w relative recovery'!#REF!,1)="&lt;","&gt;",""))</f>
        <v>#REF!</v>
      </c>
      <c r="EF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9" s="21" t="e">
        <f>IF(LEFT('Results w relative recovery'!#REF!,1)="&lt;","",IF(LEFT('Results w relative recovery'!#REF!,1)="&lt;","&gt;",""))</f>
        <v>#REF!</v>
      </c>
      <c r="EH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9" s="21" t="e">
        <f>IF(LEFT('Results w relative recovery'!#REF!,1)="&lt;","",IF(LEFT('Results w relative recovery'!#REF!,1)="&lt;","&gt;",""))</f>
        <v>#REF!</v>
      </c>
      <c r="EJ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9" s="21" t="e">
        <f>IF(LEFT('Results w relative recovery'!#REF!,1)="&lt;","",IF(LEFT('Results w relative recovery'!#REF!,1)="&lt;","&gt;",""))</f>
        <v>#REF!</v>
      </c>
      <c r="EL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9" s="21"/>
      <c r="EN9" s="21"/>
      <c r="EO9" s="21"/>
      <c r="EP9" s="21"/>
      <c r="EQ9" s="21"/>
      <c r="ER9" s="19"/>
      <c r="ES9" s="21"/>
      <c r="ET9" s="58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19"/>
      <c r="FM9" s="21"/>
      <c r="FN9" s="58"/>
      <c r="FO9" s="19"/>
      <c r="FP9" s="19"/>
      <c r="FQ9" s="20"/>
      <c r="FR9" s="20"/>
      <c r="FS9" s="20"/>
      <c r="FT9" s="20"/>
      <c r="FU9" s="20"/>
      <c r="FV9" s="20"/>
      <c r="FW9" s="20"/>
      <c r="FX9" s="20"/>
      <c r="FY9" s="19"/>
      <c r="FZ9" s="19"/>
      <c r="GA9" s="19"/>
      <c r="GB9" s="19"/>
      <c r="GC9" s="20"/>
      <c r="GD9" s="20"/>
      <c r="GE9" s="20"/>
      <c r="GF9" s="20"/>
      <c r="GG9" s="19"/>
      <c r="GH9" s="19"/>
      <c r="GI9" s="20"/>
      <c r="GJ9" s="20"/>
      <c r="GK9" s="20"/>
      <c r="GL9" s="20"/>
      <c r="GM9" s="20"/>
      <c r="GN9" s="20"/>
      <c r="GO9" s="20"/>
      <c r="GP9" s="20"/>
      <c r="GQ9" s="19"/>
      <c r="GR9" s="19"/>
      <c r="GS9" s="19"/>
      <c r="GT9" s="19"/>
      <c r="GU9" s="20"/>
      <c r="GV9" s="20"/>
      <c r="GW9" s="20"/>
      <c r="GX9" s="20"/>
      <c r="GY9" s="19"/>
      <c r="GZ9" s="19"/>
      <c r="HA9" s="20"/>
      <c r="HB9" s="20"/>
      <c r="HC9" s="20"/>
      <c r="HD9" s="20"/>
      <c r="HE9" s="20"/>
      <c r="HF9" s="20"/>
      <c r="HG9" s="20"/>
      <c r="HH9" s="20"/>
      <c r="HI9" s="19"/>
      <c r="HJ9" s="19"/>
    </row>
    <row r="10" spans="1:218" ht="15" x14ac:dyDescent="0.25">
      <c r="A10" s="12" t="s">
        <v>31</v>
      </c>
      <c r="B10" s="12">
        <v>1</v>
      </c>
      <c r="C10" s="24" t="e">
        <f>IF(LEFT('Results w relative recovery'!#REF!,1)="&lt;","",IF(LEFT('Results w relative recovery'!#REF!,1)="&lt;","&gt;",""))</f>
        <v>#REF!</v>
      </c>
      <c r="D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0" s="24" t="e">
        <f>IF(LEFT('Results w relative recovery'!#REF!,1)="&lt;","",IF(LEFT('Results w relative recovery'!#REF!,1)="&lt;","&gt;",""))</f>
        <v>#REF!</v>
      </c>
      <c r="F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0" s="24" t="e">
        <f>IF(LEFT('Results w relative recovery'!#REF!,1)="&lt;","",IF(LEFT('Results w relative recovery'!#REF!,1)="&lt;","&gt;",""))</f>
        <v>#REF!</v>
      </c>
      <c r="H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0" s="24" t="e">
        <f>IF(LEFT('Results w relative recovery'!#REF!,1)="&lt;","",IF(LEFT('Results w relative recovery'!#REF!,1)="&lt;","&gt;",""))</f>
        <v>#REF!</v>
      </c>
      <c r="J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0" s="24" t="e">
        <f>IF(LEFT('Results w relative recovery'!#REF!,1)="&lt;","",IF(LEFT('Results w relative recovery'!#REF!,1)="&lt;","&gt;",""))</f>
        <v>#REF!</v>
      </c>
      <c r="L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0" s="24" t="e">
        <f>IF(LEFT('Results w relative recovery'!#REF!,1)="&lt;","",IF(LEFT('Results w relative recovery'!#REF!,1)="&lt;","&gt;",""))</f>
        <v>#REF!</v>
      </c>
      <c r="N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0" s="24" t="e">
        <f>IF(LEFT('Results w relative recovery'!#REF!,1)="&lt;","",IF(LEFT('Results w relative recovery'!#REF!,1)="&lt;","&gt;",""))</f>
        <v>#REF!</v>
      </c>
      <c r="P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0" s="24" t="e">
        <f>IF(LEFT('Results w relative recovery'!#REF!,1)="&lt;","",IF(LEFT('Results w relative recovery'!#REF!,1)="&lt;","&gt;",""))</f>
        <v>#REF!</v>
      </c>
      <c r="R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0" s="24" t="e">
        <f>IF(LEFT('Results w relative recovery'!#REF!,1)="&lt;","",IF(LEFT('Results w relative recovery'!#REF!,1)="&lt;","&gt;",""))</f>
        <v>#REF!</v>
      </c>
      <c r="T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0" s="19"/>
      <c r="V10" s="19"/>
      <c r="W10" s="24" t="e">
        <f>IF(LEFT('Results w relative recovery'!#REF!,1)="&lt;","",IF(LEFT('Results w relative recovery'!#REF!,1)="&lt;","&gt;",""))</f>
        <v>#REF!</v>
      </c>
      <c r="X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0" s="24" t="e">
        <f>IF(LEFT('Results w relative recovery'!#REF!,1)="&lt;","",IF(LEFT('Results w relative recovery'!#REF!,1)="&lt;","&gt;",""))</f>
        <v>#REF!</v>
      </c>
      <c r="Z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0" s="24"/>
      <c r="AB10" s="19"/>
      <c r="AC10" s="24" t="e">
        <f>IF(LEFT('Results w relative recovery'!#REF!,1)="&lt;","",IF(LEFT('Results w relative recovery'!#REF!,1)="&lt;","&gt;",""))</f>
        <v>#REF!</v>
      </c>
      <c r="AD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0" s="19" t="e">
        <f>IF(LEFT('Results w relative recovery'!#REF!,1)="&lt;","",IF(LEFT('Results w relative recovery'!#REF!,1)="&lt;","&gt;",""))</f>
        <v>#REF!</v>
      </c>
      <c r="AF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0" s="24" t="e">
        <f>IF(LEFT('Results w relative recovery'!#REF!,1)="&lt;","",IF(LEFT('Results w relative recovery'!#REF!,1)="&lt;","&gt;",""))</f>
        <v>#REF!</v>
      </c>
      <c r="AH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0" s="24" t="e">
        <f>IF(LEFT('Results w relative recovery'!#REF!,1)="&lt;","",IF(LEFT('Results w relative recovery'!#REF!,1)="&lt;","&gt;",""))</f>
        <v>#REF!</v>
      </c>
      <c r="AJ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0" s="24" t="e">
        <f>IF(LEFT('Results w relative recovery'!#REF!,1)="&lt;","",IF(LEFT('Results w relative recovery'!#REF!,1)="&lt;","&gt;",""))</f>
        <v>#REF!</v>
      </c>
      <c r="AL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0" s="24" t="e">
        <f>IF(LEFT('Results w relative recovery'!#REF!,1)="&lt;","",IF(LEFT('Results w relative recovery'!#REF!,1)="&lt;","&gt;",""))</f>
        <v>#REF!</v>
      </c>
      <c r="AN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0" s="24" t="e">
        <f>IF(LEFT('Results w relative recovery'!#REF!,1)="&lt;","",IF(LEFT('Results w relative recovery'!#REF!,1)="&lt;","&gt;",""))</f>
        <v>#REF!</v>
      </c>
      <c r="AP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0" s="24" t="e">
        <f>IF(LEFT('Results w relative recovery'!#REF!,1)="&lt;","",IF(LEFT('Results w relative recovery'!#REF!,1)="&lt;","&gt;",""))</f>
        <v>#REF!</v>
      </c>
      <c r="AR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0" s="24" t="e">
        <f>IF(LEFT('Results w relative recovery'!#REF!,1)="&lt;","",IF(LEFT('Results w relative recovery'!#REF!,1)="&lt;","&gt;",""))</f>
        <v>#REF!</v>
      </c>
      <c r="AT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0" s="24" t="e">
        <f>IF(LEFT('Results w relative recovery'!#REF!,1)="&lt;","",IF(LEFT('Results w relative recovery'!#REF!,1)="&lt;","&gt;",""))</f>
        <v>#REF!</v>
      </c>
      <c r="AV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0" s="24"/>
      <c r="AX10" s="19"/>
      <c r="AY10" s="19" t="e">
        <f>IF(LEFT('Results w relative recovery'!#REF!,1)="&lt;","",IF(LEFT('Results w relative recovery'!#REF!,1)="&lt;","&gt;",""))</f>
        <v>#REF!</v>
      </c>
      <c r="AZ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0" s="19" t="e">
        <f>IF(LEFT('Results w relative recovery'!#REF!,1)="&lt;","",IF(LEFT('Results w relative recovery'!#REF!,1)="&lt;","&gt;",""))</f>
        <v>#REF!</v>
      </c>
      <c r="BB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0" s="24" t="e">
        <f>IF(LEFT('Results w relative recovery'!#REF!,1)="&lt;","",IF(LEFT('Results w relative recovery'!#REF!,1)="&lt;","&gt;",""))</f>
        <v>#REF!</v>
      </c>
      <c r="BD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0" s="24" t="e">
        <f>IF(LEFT('Results w relative recovery'!#REF!,1)="&lt;","",IF(LEFT('Results w relative recovery'!#REF!,1)="&lt;","&gt;",""))</f>
        <v>#REF!</v>
      </c>
      <c r="BF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0" s="24" t="e">
        <f>IF(LEFT('Results w relative recovery'!#REF!,1)="&lt;","",IF(LEFT('Results w relative recovery'!#REF!,1)="&lt;","&gt;",""))</f>
        <v>#REF!</v>
      </c>
      <c r="BH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0" s="24" t="e">
        <f>IF(LEFT('Results w relative recovery'!#REF!,1)="&lt;","",IF(LEFT('Results w relative recovery'!#REF!,1)="&lt;","&gt;",""))</f>
        <v>#REF!</v>
      </c>
      <c r="BJ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0" s="19" t="e">
        <f>IF(LEFT('Results w relative recovery'!#REF!,1)="&lt;","",IF(LEFT('Results w relative recovery'!#REF!,1)="&lt;","&gt;",""))</f>
        <v>#REF!</v>
      </c>
      <c r="BL1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0" s="23"/>
      <c r="BN10" s="23"/>
      <c r="BO10" s="22"/>
      <c r="BP10" s="19"/>
      <c r="BQ10" s="19"/>
      <c r="BR10" s="19"/>
      <c r="BS10" s="19"/>
      <c r="BT10" s="19"/>
      <c r="BU10" s="22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22"/>
      <c r="CH10" s="19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D10" s="21"/>
      <c r="DF10" s="21"/>
      <c r="DH10" s="21"/>
      <c r="DJ10" s="21"/>
      <c r="DL10" s="21"/>
      <c r="DN10" s="21"/>
      <c r="DP10" s="21"/>
      <c r="DR10" s="21"/>
      <c r="DT10" s="21"/>
      <c r="DU10" s="21" t="e">
        <f>IF(LEFT('Results w relative recovery'!#REF!,1)="&lt;","",IF(LEFT('Results w relative recovery'!#REF!,1)="&lt;","&gt;",""))</f>
        <v>#REF!</v>
      </c>
      <c r="DV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0" s="21" t="e">
        <f>IF(LEFT('Results w relative recovery'!#REF!,1)="&lt;","",IF(LEFT('Results w relative recovery'!#REF!,1)="&lt;","&gt;",""))</f>
        <v>#REF!</v>
      </c>
      <c r="DX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0" s="21" t="e">
        <f>IF(LEFT('Results w relative recovery'!#REF!,1)="&lt;","",IF(LEFT('Results w relative recovery'!#REF!,1)="&lt;","&gt;",""))</f>
        <v>#REF!</v>
      </c>
      <c r="DZ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0" s="21" t="e">
        <f>IF(LEFT('Results w relative recovery'!#REF!,1)="&lt;","",IF(LEFT('Results w relative recovery'!#REF!,1)="&lt;","&gt;",""))</f>
        <v>#REF!</v>
      </c>
      <c r="EB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0" s="21" t="e">
        <f>IF(LEFT('Results w relative recovery'!#REF!,1)="&lt;","",IF(LEFT('Results w relative recovery'!#REF!,1)="&lt;","&gt;",""))</f>
        <v>#REF!</v>
      </c>
      <c r="ED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0" s="21" t="e">
        <f>IF(LEFT('Results w relative recovery'!#REF!,1)="&lt;","",IF(LEFT('Results w relative recovery'!#REF!,1)="&lt;","&gt;",""))</f>
        <v>#REF!</v>
      </c>
      <c r="EF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0" s="21" t="e">
        <f>IF(LEFT('Results w relative recovery'!#REF!,1)="&lt;","",IF(LEFT('Results w relative recovery'!#REF!,1)="&lt;","&gt;",""))</f>
        <v>#REF!</v>
      </c>
      <c r="EH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0" s="21" t="e">
        <f>IF(LEFT('Results w relative recovery'!#REF!,1)="&lt;","",IF(LEFT('Results w relative recovery'!#REF!,1)="&lt;","&gt;",""))</f>
        <v>#REF!</v>
      </c>
      <c r="EJ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0" s="21" t="e">
        <f>IF(LEFT('Results w relative recovery'!#REF!,1)="&lt;","",IF(LEFT('Results w relative recovery'!#REF!,1)="&lt;","&gt;",""))</f>
        <v>#REF!</v>
      </c>
      <c r="EL1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0" s="21"/>
      <c r="EN10" s="21"/>
      <c r="EO10" s="21"/>
      <c r="EP10" s="21"/>
      <c r="EQ10" s="21"/>
      <c r="ER10" s="19"/>
      <c r="ES10" s="21"/>
      <c r="ET10" s="59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19"/>
      <c r="FM10" s="21"/>
      <c r="FN10" s="58"/>
      <c r="FO10" s="19"/>
      <c r="FP10" s="19"/>
      <c r="FQ10" s="20"/>
      <c r="FR10" s="20"/>
      <c r="FS10" s="20"/>
      <c r="FT10" s="20"/>
      <c r="FU10" s="20"/>
      <c r="FV10" s="20"/>
      <c r="FW10" s="20"/>
      <c r="FX10" s="20"/>
      <c r="FY10" s="19"/>
      <c r="FZ10" s="19"/>
      <c r="GA10" s="19"/>
      <c r="GB10" s="19"/>
      <c r="GC10" s="20"/>
      <c r="GD10" s="20"/>
      <c r="GE10" s="20"/>
      <c r="GF10" s="20"/>
      <c r="GG10" s="19"/>
      <c r="GH10" s="19"/>
      <c r="GI10" s="20"/>
      <c r="GJ10" s="20"/>
      <c r="GK10" s="20"/>
      <c r="GL10" s="20"/>
      <c r="GM10" s="20"/>
      <c r="GN10" s="20"/>
      <c r="GO10" s="20"/>
      <c r="GP10" s="20"/>
      <c r="GQ10" s="19"/>
      <c r="GR10" s="19"/>
      <c r="GS10" s="19"/>
      <c r="GT10" s="19"/>
      <c r="GU10" s="20"/>
      <c r="GV10" s="20"/>
      <c r="GW10" s="20"/>
      <c r="GX10" s="20"/>
      <c r="GY10" s="19"/>
      <c r="GZ10" s="19"/>
      <c r="HA10" s="20"/>
      <c r="HB10" s="20"/>
      <c r="HC10" s="20"/>
      <c r="HD10" s="20"/>
      <c r="HE10" s="20"/>
      <c r="HF10" s="20"/>
      <c r="HG10" s="20"/>
      <c r="HH10" s="20"/>
      <c r="HI10" s="19"/>
      <c r="HJ10" s="19"/>
    </row>
    <row r="11" spans="1:218" ht="15" customHeight="1" x14ac:dyDescent="0.25">
      <c r="A11" s="12" t="s">
        <v>32</v>
      </c>
      <c r="B11" s="12"/>
      <c r="C11" s="24" t="e">
        <f>IF(LEFT('Results w relative recovery'!#REF!,1)="&lt;","",IF(LEFT('Results w relative recovery'!#REF!,1)="&lt;","&gt;",""))</f>
        <v>#REF!</v>
      </c>
      <c r="D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1" s="24" t="e">
        <f>IF(LEFT('Results w relative recovery'!#REF!,1)="&lt;","",IF(LEFT('Results w relative recovery'!#REF!,1)="&lt;","&gt;",""))</f>
        <v>#REF!</v>
      </c>
      <c r="F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1" s="24" t="e">
        <f>IF(LEFT('Results w relative recovery'!#REF!,1)="&lt;","",IF(LEFT('Results w relative recovery'!#REF!,1)="&lt;","&gt;",""))</f>
        <v>#REF!</v>
      </c>
      <c r="H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1" s="24" t="e">
        <f>IF(LEFT('Results w relative recovery'!#REF!,1)="&lt;","",IF(LEFT('Results w relative recovery'!#REF!,1)="&lt;","&gt;",""))</f>
        <v>#REF!</v>
      </c>
      <c r="J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1" s="24" t="e">
        <f>IF(LEFT('Results w relative recovery'!#REF!,1)="&lt;","",IF(LEFT('Results w relative recovery'!#REF!,1)="&lt;","&gt;",""))</f>
        <v>#REF!</v>
      </c>
      <c r="L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1" s="24" t="e">
        <f>IF(LEFT('Results w relative recovery'!#REF!,1)="&lt;","",IF(LEFT('Results w relative recovery'!#REF!,1)="&lt;","&gt;",""))</f>
        <v>#REF!</v>
      </c>
      <c r="N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1" s="24" t="e">
        <f>IF(LEFT('Results w relative recovery'!#REF!,1)="&lt;","",IF(LEFT('Results w relative recovery'!#REF!,1)="&lt;","&gt;",""))</f>
        <v>#REF!</v>
      </c>
      <c r="P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1" s="24" t="e">
        <f>IF(LEFT('Results w relative recovery'!#REF!,1)="&lt;","",IF(LEFT('Results w relative recovery'!#REF!,1)="&lt;","&gt;",""))</f>
        <v>#REF!</v>
      </c>
      <c r="R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1" s="24" t="e">
        <f>IF(LEFT('Results w relative recovery'!#REF!,1)="&lt;","",IF(LEFT('Results w relative recovery'!#REF!,1)="&lt;","&gt;",""))</f>
        <v>#REF!</v>
      </c>
      <c r="T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1" s="19"/>
      <c r="V11" s="19"/>
      <c r="W11" s="24" t="e">
        <f>IF(LEFT('Results w relative recovery'!#REF!,1)="&lt;","",IF(LEFT('Results w relative recovery'!#REF!,1)="&lt;","&gt;",""))</f>
        <v>#REF!</v>
      </c>
      <c r="X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1" s="24" t="e">
        <f>IF(LEFT('Results w relative recovery'!#REF!,1)="&lt;","",IF(LEFT('Results w relative recovery'!#REF!,1)="&lt;","&gt;",""))</f>
        <v>#REF!</v>
      </c>
      <c r="Z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1" s="24"/>
      <c r="AB11" s="19"/>
      <c r="AC11" s="24" t="e">
        <f>IF(LEFT('Results w relative recovery'!#REF!,1)="&lt;","",IF(LEFT('Results w relative recovery'!#REF!,1)="&lt;","&gt;",""))</f>
        <v>#REF!</v>
      </c>
      <c r="AD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1" s="19" t="e">
        <f>IF(LEFT('Results w relative recovery'!#REF!,1)="&lt;","",IF(LEFT('Results w relative recovery'!#REF!,1)="&lt;","&gt;",""))</f>
        <v>#REF!</v>
      </c>
      <c r="AF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1" s="24" t="e">
        <f>IF(LEFT('Results w relative recovery'!#REF!,1)="&lt;","",IF(LEFT('Results w relative recovery'!#REF!,1)="&lt;","&gt;",""))</f>
        <v>#REF!</v>
      </c>
      <c r="AH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1" s="24" t="e">
        <f>IF(LEFT('Results w relative recovery'!#REF!,1)="&lt;","",IF(LEFT('Results w relative recovery'!#REF!,1)="&lt;","&gt;",""))</f>
        <v>#REF!</v>
      </c>
      <c r="AJ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1" s="24" t="e">
        <f>IF(LEFT('Results w relative recovery'!#REF!,1)="&lt;","",IF(LEFT('Results w relative recovery'!#REF!,1)="&lt;","&gt;",""))</f>
        <v>#REF!</v>
      </c>
      <c r="AL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1" s="24" t="e">
        <f>IF(LEFT('Results w relative recovery'!#REF!,1)="&lt;","",IF(LEFT('Results w relative recovery'!#REF!,1)="&lt;","&gt;",""))</f>
        <v>#REF!</v>
      </c>
      <c r="AN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1" s="24" t="e">
        <f>IF(LEFT('Results w relative recovery'!#REF!,1)="&lt;","",IF(LEFT('Results w relative recovery'!#REF!,1)="&lt;","&gt;",""))</f>
        <v>#REF!</v>
      </c>
      <c r="AP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1" s="24" t="e">
        <f>IF(LEFT('Results w relative recovery'!#REF!,1)="&lt;","",IF(LEFT('Results w relative recovery'!#REF!,1)="&lt;","&gt;",""))</f>
        <v>#REF!</v>
      </c>
      <c r="AR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1" s="24" t="e">
        <f>IF(LEFT('Results w relative recovery'!#REF!,1)="&lt;","",IF(LEFT('Results w relative recovery'!#REF!,1)="&lt;","&gt;",""))</f>
        <v>#REF!</v>
      </c>
      <c r="AT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1" s="24" t="e">
        <f>IF(LEFT('Results w relative recovery'!#REF!,1)="&lt;","",IF(LEFT('Results w relative recovery'!#REF!,1)="&lt;","&gt;",""))</f>
        <v>#REF!</v>
      </c>
      <c r="AV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1" s="24"/>
      <c r="AX11" s="19"/>
      <c r="AY11" s="19" t="e">
        <f>IF(LEFT('Results w relative recovery'!#REF!,1)="&lt;","",IF(LEFT('Results w relative recovery'!#REF!,1)="&lt;","&gt;",""))</f>
        <v>#REF!</v>
      </c>
      <c r="AZ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1" s="19" t="e">
        <f>IF(LEFT('Results w relative recovery'!#REF!,1)="&lt;","",IF(LEFT('Results w relative recovery'!#REF!,1)="&lt;","&gt;",""))</f>
        <v>#REF!</v>
      </c>
      <c r="BB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1" s="24" t="e">
        <f>IF(LEFT('Results w relative recovery'!#REF!,1)="&lt;","",IF(LEFT('Results w relative recovery'!#REF!,1)="&lt;","&gt;",""))</f>
        <v>#REF!</v>
      </c>
      <c r="BD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1" s="24" t="e">
        <f>IF(LEFT('Results w relative recovery'!#REF!,1)="&lt;","",IF(LEFT('Results w relative recovery'!#REF!,1)="&lt;","&gt;",""))</f>
        <v>#REF!</v>
      </c>
      <c r="BF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1" s="24" t="e">
        <f>IF(LEFT('Results w relative recovery'!#REF!,1)="&lt;","",IF(LEFT('Results w relative recovery'!#REF!,1)="&lt;","&gt;",""))</f>
        <v>#REF!</v>
      </c>
      <c r="BH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1" s="24" t="e">
        <f>IF(LEFT('Results w relative recovery'!#REF!,1)="&lt;","",IF(LEFT('Results w relative recovery'!#REF!,1)="&lt;","&gt;",""))</f>
        <v>#REF!</v>
      </c>
      <c r="BJ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1" s="19" t="e">
        <f>IF(LEFT('Results w relative recovery'!#REF!,1)="&lt;","",IF(LEFT('Results w relative recovery'!#REF!,1)="&lt;","&gt;",""))</f>
        <v>#REF!</v>
      </c>
      <c r="BL1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1" s="23"/>
      <c r="BN11" s="23"/>
      <c r="BO11" s="22"/>
      <c r="BP11" s="19"/>
      <c r="BQ11" s="19"/>
      <c r="BR11" s="19"/>
      <c r="BS11" s="19"/>
      <c r="BT11" s="19"/>
      <c r="BU11" s="22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2"/>
      <c r="CH11" s="19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D11" s="21"/>
      <c r="DF11" s="21"/>
      <c r="DH11" s="21"/>
      <c r="DJ11" s="21"/>
      <c r="DL11" s="21"/>
      <c r="DN11" s="21"/>
      <c r="DP11" s="21"/>
      <c r="DR11" s="21"/>
      <c r="DT11" s="21"/>
      <c r="DU11" s="21" t="e">
        <f>IF(LEFT('Results w relative recovery'!#REF!,1)="&lt;","",IF(LEFT('Results w relative recovery'!#REF!,1)="&lt;","&gt;",""))</f>
        <v>#REF!</v>
      </c>
      <c r="DV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1" s="21" t="e">
        <f>IF(LEFT('Results w relative recovery'!#REF!,1)="&lt;","",IF(LEFT('Results w relative recovery'!#REF!,1)="&lt;","&gt;",""))</f>
        <v>#REF!</v>
      </c>
      <c r="DX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1" s="21" t="e">
        <f>IF(LEFT('Results w relative recovery'!#REF!,1)="&lt;","",IF(LEFT('Results w relative recovery'!#REF!,1)="&lt;","&gt;",""))</f>
        <v>#REF!</v>
      </c>
      <c r="DZ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1" s="21" t="e">
        <f>IF(LEFT('Results w relative recovery'!#REF!,1)="&lt;","",IF(LEFT('Results w relative recovery'!#REF!,1)="&lt;","&gt;",""))</f>
        <v>#REF!</v>
      </c>
      <c r="EB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1" s="21" t="e">
        <f>IF(LEFT('Results w relative recovery'!#REF!,1)="&lt;","",IF(LEFT('Results w relative recovery'!#REF!,1)="&lt;","&gt;",""))</f>
        <v>#REF!</v>
      </c>
      <c r="ED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1" s="21" t="e">
        <f>IF(LEFT('Results w relative recovery'!#REF!,1)="&lt;","",IF(LEFT('Results w relative recovery'!#REF!,1)="&lt;","&gt;",""))</f>
        <v>#REF!</v>
      </c>
      <c r="EF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1" s="21" t="e">
        <f>IF(LEFT('Results w relative recovery'!#REF!,1)="&lt;","",IF(LEFT('Results w relative recovery'!#REF!,1)="&lt;","&gt;",""))</f>
        <v>#REF!</v>
      </c>
      <c r="EH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1" s="21" t="e">
        <f>IF(LEFT('Results w relative recovery'!#REF!,1)="&lt;","",IF(LEFT('Results w relative recovery'!#REF!,1)="&lt;","&gt;",""))</f>
        <v>#REF!</v>
      </c>
      <c r="EJ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1" s="21" t="e">
        <f>IF(LEFT('Results w relative recovery'!#REF!,1)="&lt;","",IF(LEFT('Results w relative recovery'!#REF!,1)="&lt;","&gt;",""))</f>
        <v>#REF!</v>
      </c>
      <c r="EL1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1" s="21"/>
      <c r="EN11" s="21"/>
      <c r="EO11" s="21"/>
      <c r="EP11" s="21"/>
      <c r="EQ11" s="21"/>
      <c r="ER11" s="19"/>
      <c r="ES11" s="21"/>
      <c r="ET11" s="58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19"/>
      <c r="FM11" s="21"/>
      <c r="FN11" s="58"/>
      <c r="FO11" s="19"/>
      <c r="FP11" s="19"/>
      <c r="FQ11" s="20"/>
      <c r="FR11" s="20"/>
      <c r="FS11" s="20"/>
      <c r="FT11" s="20"/>
      <c r="FU11" s="20"/>
      <c r="FV11" s="20"/>
      <c r="FW11" s="20"/>
      <c r="FX11" s="20"/>
      <c r="FY11" s="19"/>
      <c r="FZ11" s="19"/>
      <c r="GA11" s="19"/>
      <c r="GB11" s="19"/>
      <c r="GC11" s="20"/>
      <c r="GD11" s="20"/>
      <c r="GE11" s="20"/>
      <c r="GF11" s="20"/>
      <c r="GG11" s="19"/>
      <c r="GH11" s="19"/>
      <c r="GI11" s="20"/>
      <c r="GJ11" s="20"/>
      <c r="GK11" s="20"/>
      <c r="GL11" s="20"/>
      <c r="GM11" s="20"/>
      <c r="GN11" s="20"/>
      <c r="GO11" s="20"/>
      <c r="GP11" s="20"/>
      <c r="GQ11" s="19"/>
      <c r="GR11" s="19"/>
      <c r="GS11" s="19"/>
      <c r="GT11" s="19"/>
      <c r="GU11" s="20"/>
      <c r="GV11" s="20"/>
      <c r="GW11" s="20"/>
      <c r="GX11" s="20"/>
      <c r="GY11" s="19"/>
      <c r="GZ11" s="19"/>
      <c r="HA11" s="20"/>
      <c r="HB11" s="20"/>
      <c r="HC11" s="20"/>
      <c r="HD11" s="20"/>
      <c r="HE11" s="20"/>
      <c r="HF11" s="20"/>
      <c r="HG11" s="20"/>
      <c r="HH11" s="20"/>
      <c r="HI11" s="19"/>
      <c r="HJ11" s="19"/>
    </row>
    <row r="12" spans="1:218" ht="15" x14ac:dyDescent="0.25">
      <c r="A12" s="12" t="s">
        <v>33</v>
      </c>
      <c r="B12" s="12"/>
      <c r="C12" s="24" t="e">
        <f>IF(LEFT('Results w relative recovery'!#REF!,1)="&lt;","",IF(LEFT('Results w relative recovery'!#REF!,1)="&lt;","&gt;",""))</f>
        <v>#REF!</v>
      </c>
      <c r="D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2" s="24" t="e">
        <f>IF(LEFT('Results w relative recovery'!#REF!,1)="&lt;","",IF(LEFT('Results w relative recovery'!#REF!,1)="&lt;","&gt;",""))</f>
        <v>#REF!</v>
      </c>
      <c r="F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2" s="24" t="e">
        <f>IF(LEFT('Results w relative recovery'!#REF!,1)="&lt;","",IF(LEFT('Results w relative recovery'!#REF!,1)="&lt;","&gt;",""))</f>
        <v>#REF!</v>
      </c>
      <c r="H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2" s="24" t="e">
        <f>IF(LEFT('Results w relative recovery'!#REF!,1)="&lt;","",IF(LEFT('Results w relative recovery'!#REF!,1)="&lt;","&gt;",""))</f>
        <v>#REF!</v>
      </c>
      <c r="J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2" s="24" t="e">
        <f>IF(LEFT('Results w relative recovery'!#REF!,1)="&lt;","",IF(LEFT('Results w relative recovery'!#REF!,1)="&lt;","&gt;",""))</f>
        <v>#REF!</v>
      </c>
      <c r="L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2" s="24" t="e">
        <f>IF(LEFT('Results w relative recovery'!#REF!,1)="&lt;","",IF(LEFT('Results w relative recovery'!#REF!,1)="&lt;","&gt;",""))</f>
        <v>#REF!</v>
      </c>
      <c r="N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2" s="24" t="e">
        <f>IF(LEFT('Results w relative recovery'!#REF!,1)="&lt;","",IF(LEFT('Results w relative recovery'!#REF!,1)="&lt;","&gt;",""))</f>
        <v>#REF!</v>
      </c>
      <c r="P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2" s="24" t="e">
        <f>IF(LEFT('Results w relative recovery'!#REF!,1)="&lt;","",IF(LEFT('Results w relative recovery'!#REF!,1)="&lt;","&gt;",""))</f>
        <v>#REF!</v>
      </c>
      <c r="R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2" s="24" t="e">
        <f>IF(LEFT('Results w relative recovery'!#REF!,1)="&lt;","",IF(LEFT('Results w relative recovery'!#REF!,1)="&lt;","&gt;",""))</f>
        <v>#REF!</v>
      </c>
      <c r="T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2" s="19"/>
      <c r="V12" s="19"/>
      <c r="W12" s="24" t="e">
        <f>IF(LEFT('Results w relative recovery'!#REF!,1)="&lt;","",IF(LEFT('Results w relative recovery'!#REF!,1)="&lt;","&gt;",""))</f>
        <v>#REF!</v>
      </c>
      <c r="X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2" s="24" t="e">
        <f>IF(LEFT('Results w relative recovery'!#REF!,1)="&lt;","",IF(LEFT('Results w relative recovery'!#REF!,1)="&lt;","&gt;",""))</f>
        <v>#REF!</v>
      </c>
      <c r="Z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2" s="24"/>
      <c r="AB12" s="19"/>
      <c r="AC12" s="24" t="e">
        <f>IF(LEFT('Results w relative recovery'!#REF!,1)="&lt;","",IF(LEFT('Results w relative recovery'!#REF!,1)="&lt;","&gt;",""))</f>
        <v>#REF!</v>
      </c>
      <c r="AD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2" s="19" t="e">
        <f>IF(LEFT('Results w relative recovery'!#REF!,1)="&lt;","",IF(LEFT('Results w relative recovery'!#REF!,1)="&lt;","&gt;",""))</f>
        <v>#REF!</v>
      </c>
      <c r="AF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2" s="24" t="e">
        <f>IF(LEFT('Results w relative recovery'!#REF!,1)="&lt;","",IF(LEFT('Results w relative recovery'!#REF!,1)="&lt;","&gt;",""))</f>
        <v>#REF!</v>
      </c>
      <c r="AH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2" s="24" t="e">
        <f>IF(LEFT('Results w relative recovery'!#REF!,1)="&lt;","",IF(LEFT('Results w relative recovery'!#REF!,1)="&lt;","&gt;",""))</f>
        <v>#REF!</v>
      </c>
      <c r="AJ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2" s="24" t="e">
        <f>IF(LEFT('Results w relative recovery'!#REF!,1)="&lt;","",IF(LEFT('Results w relative recovery'!#REF!,1)="&lt;","&gt;",""))</f>
        <v>#REF!</v>
      </c>
      <c r="AL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2" s="24" t="e">
        <f>IF(LEFT('Results w relative recovery'!#REF!,1)="&lt;","",IF(LEFT('Results w relative recovery'!#REF!,1)="&lt;","&gt;",""))</f>
        <v>#REF!</v>
      </c>
      <c r="AN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2" s="24" t="e">
        <f>IF(LEFT('Results w relative recovery'!#REF!,1)="&lt;","",IF(LEFT('Results w relative recovery'!#REF!,1)="&lt;","&gt;",""))</f>
        <v>#REF!</v>
      </c>
      <c r="AP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2" s="24" t="e">
        <f>IF(LEFT('Results w relative recovery'!#REF!,1)="&lt;","",IF(LEFT('Results w relative recovery'!#REF!,1)="&lt;","&gt;",""))</f>
        <v>#REF!</v>
      </c>
      <c r="AR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2" s="24" t="e">
        <f>IF(LEFT('Results w relative recovery'!#REF!,1)="&lt;","",IF(LEFT('Results w relative recovery'!#REF!,1)="&lt;","&gt;",""))</f>
        <v>#REF!</v>
      </c>
      <c r="AT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2" s="24" t="e">
        <f>IF(LEFT('Results w relative recovery'!#REF!,1)="&lt;","",IF(LEFT('Results w relative recovery'!#REF!,1)="&lt;","&gt;",""))</f>
        <v>#REF!</v>
      </c>
      <c r="AV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2" s="24"/>
      <c r="AX12" s="19"/>
      <c r="AY12" s="19" t="e">
        <f>IF(LEFT('Results w relative recovery'!#REF!,1)="&lt;","",IF(LEFT('Results w relative recovery'!#REF!,1)="&lt;","&gt;",""))</f>
        <v>#REF!</v>
      </c>
      <c r="AZ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2" s="19" t="e">
        <f>IF(LEFT('Results w relative recovery'!#REF!,1)="&lt;","",IF(LEFT('Results w relative recovery'!#REF!,1)="&lt;","&gt;",""))</f>
        <v>#REF!</v>
      </c>
      <c r="BB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2" s="24" t="e">
        <f>IF(LEFT('Results w relative recovery'!#REF!,1)="&lt;","",IF(LEFT('Results w relative recovery'!#REF!,1)="&lt;","&gt;",""))</f>
        <v>#REF!</v>
      </c>
      <c r="BD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2" s="24" t="e">
        <f>IF(LEFT('Results w relative recovery'!#REF!,1)="&lt;","",IF(LEFT('Results w relative recovery'!#REF!,1)="&lt;","&gt;",""))</f>
        <v>#REF!</v>
      </c>
      <c r="BF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2" s="24" t="e">
        <f>IF(LEFT('Results w relative recovery'!#REF!,1)="&lt;","",IF(LEFT('Results w relative recovery'!#REF!,1)="&lt;","&gt;",""))</f>
        <v>#REF!</v>
      </c>
      <c r="BH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2" s="24" t="e">
        <f>IF(LEFT('Results w relative recovery'!#REF!,1)="&lt;","",IF(LEFT('Results w relative recovery'!#REF!,1)="&lt;","&gt;",""))</f>
        <v>#REF!</v>
      </c>
      <c r="BJ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2" s="19" t="e">
        <f>IF(LEFT('Results w relative recovery'!#REF!,1)="&lt;","",IF(LEFT('Results w relative recovery'!#REF!,1)="&lt;","&gt;",""))</f>
        <v>#REF!</v>
      </c>
      <c r="BL1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2" s="23"/>
      <c r="BN12" s="23"/>
      <c r="BO12" s="22"/>
      <c r="BP12" s="19"/>
      <c r="BQ12" s="19"/>
      <c r="BR12" s="19"/>
      <c r="BS12" s="19"/>
      <c r="BT12" s="19"/>
      <c r="BU12" s="22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22"/>
      <c r="CH12" s="19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D12" s="21"/>
      <c r="DF12" s="21"/>
      <c r="DH12" s="21"/>
      <c r="DJ12" s="21"/>
      <c r="DL12" s="21"/>
      <c r="DN12" s="21"/>
      <c r="DP12" s="21"/>
      <c r="DR12" s="21"/>
      <c r="DT12" s="21"/>
      <c r="DU12" s="21" t="e">
        <f>IF(LEFT('Results w relative recovery'!#REF!,1)="&lt;","",IF(LEFT('Results w relative recovery'!#REF!,1)="&lt;","&gt;",""))</f>
        <v>#REF!</v>
      </c>
      <c r="DV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2" s="21" t="e">
        <f>IF(LEFT('Results w relative recovery'!#REF!,1)="&lt;","",IF(LEFT('Results w relative recovery'!#REF!,1)="&lt;","&gt;",""))</f>
        <v>#REF!</v>
      </c>
      <c r="DX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2" s="21" t="e">
        <f>IF(LEFT('Results w relative recovery'!#REF!,1)="&lt;","",IF(LEFT('Results w relative recovery'!#REF!,1)="&lt;","&gt;",""))</f>
        <v>#REF!</v>
      </c>
      <c r="DZ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2" s="21" t="e">
        <f>IF(LEFT('Results w relative recovery'!#REF!,1)="&lt;","",IF(LEFT('Results w relative recovery'!#REF!,1)="&lt;","&gt;",""))</f>
        <v>#REF!</v>
      </c>
      <c r="EB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2" s="21" t="e">
        <f>IF(LEFT('Results w relative recovery'!#REF!,1)="&lt;","",IF(LEFT('Results w relative recovery'!#REF!,1)="&lt;","&gt;",""))</f>
        <v>#REF!</v>
      </c>
      <c r="ED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2" s="21" t="e">
        <f>IF(LEFT('Results w relative recovery'!#REF!,1)="&lt;","",IF(LEFT('Results w relative recovery'!#REF!,1)="&lt;","&gt;",""))</f>
        <v>#REF!</v>
      </c>
      <c r="EF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2" s="21" t="e">
        <f>IF(LEFT('Results w relative recovery'!#REF!,1)="&lt;","",IF(LEFT('Results w relative recovery'!#REF!,1)="&lt;","&gt;",""))</f>
        <v>#REF!</v>
      </c>
      <c r="EH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2" s="21" t="e">
        <f>IF(LEFT('Results w relative recovery'!#REF!,1)="&lt;","",IF(LEFT('Results w relative recovery'!#REF!,1)="&lt;","&gt;",""))</f>
        <v>#REF!</v>
      </c>
      <c r="EJ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2" s="21" t="e">
        <f>IF(LEFT('Results w relative recovery'!#REF!,1)="&lt;","",IF(LEFT('Results w relative recovery'!#REF!,1)="&lt;","&gt;",""))</f>
        <v>#REF!</v>
      </c>
      <c r="EL1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2" s="21"/>
      <c r="EN12" s="21"/>
      <c r="EO12" s="21"/>
      <c r="EP12" s="21"/>
      <c r="EQ12" s="21"/>
      <c r="ER12" s="19"/>
      <c r="ES12" s="21"/>
      <c r="ET12" s="58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19"/>
      <c r="FM12" s="21"/>
      <c r="FN12" s="58"/>
      <c r="FO12" s="19"/>
      <c r="FP12" s="19"/>
      <c r="FQ12" s="20"/>
      <c r="FR12" s="20"/>
      <c r="FS12" s="20"/>
      <c r="FT12" s="20"/>
      <c r="FU12" s="20"/>
      <c r="FV12" s="20"/>
      <c r="FW12" s="20"/>
      <c r="FX12" s="20"/>
      <c r="FY12" s="19"/>
      <c r="FZ12" s="19"/>
      <c r="GA12" s="19"/>
      <c r="GB12" s="19"/>
      <c r="GC12" s="20"/>
      <c r="GD12" s="20"/>
      <c r="GE12" s="20"/>
      <c r="GF12" s="20"/>
      <c r="GG12" s="19"/>
      <c r="GH12" s="19"/>
      <c r="GI12" s="20"/>
      <c r="GJ12" s="20"/>
      <c r="GK12" s="20"/>
      <c r="GL12" s="20"/>
      <c r="GM12" s="20"/>
      <c r="GN12" s="20"/>
      <c r="GO12" s="20"/>
      <c r="GP12" s="20"/>
      <c r="GQ12" s="19"/>
      <c r="GR12" s="19"/>
      <c r="GS12" s="19"/>
      <c r="GT12" s="19"/>
      <c r="GU12" s="20"/>
      <c r="GV12" s="20"/>
      <c r="GW12" s="20"/>
      <c r="GX12" s="20"/>
      <c r="GY12" s="19"/>
      <c r="GZ12" s="19"/>
      <c r="HA12" s="20"/>
      <c r="HB12" s="20"/>
      <c r="HC12" s="20"/>
      <c r="HD12" s="20"/>
      <c r="HE12" s="20"/>
      <c r="HF12" s="20"/>
      <c r="HG12" s="20"/>
      <c r="HH12" s="20"/>
      <c r="HI12" s="19"/>
      <c r="HJ12" s="19"/>
    </row>
    <row r="13" spans="1:218" s="78" customFormat="1" ht="15" x14ac:dyDescent="0.25">
      <c r="A13" s="72" t="s">
        <v>34</v>
      </c>
      <c r="B13" s="72"/>
      <c r="C13" s="73" t="e">
        <f>IF(LEFT('Results w relative recovery'!#REF!,1)="&lt;","",IF(LEFT('Results w relative recovery'!#REF!,1)="&lt;","&gt;",""))</f>
        <v>#REF!</v>
      </c>
      <c r="D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3" s="73" t="e">
        <f>IF(LEFT('Results w relative recovery'!#REF!,1)="&lt;","",IF(LEFT('Results w relative recovery'!#REF!,1)="&lt;","&gt;",""))</f>
        <v>#REF!</v>
      </c>
      <c r="F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3" s="73" t="e">
        <f>IF(LEFT('Results w relative recovery'!#REF!,1)="&lt;","",IF(LEFT('Results w relative recovery'!#REF!,1)="&lt;","&gt;",""))</f>
        <v>#REF!</v>
      </c>
      <c r="H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3" s="73" t="e">
        <f>IF(LEFT('Results w relative recovery'!#REF!,1)="&lt;","",IF(LEFT('Results w relative recovery'!#REF!,1)="&lt;","&gt;",""))</f>
        <v>#REF!</v>
      </c>
      <c r="J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3" s="73" t="e">
        <f>IF(LEFT('Results w relative recovery'!#REF!,1)="&lt;","",IF(LEFT('Results w relative recovery'!#REF!,1)="&lt;","&gt;",""))</f>
        <v>#REF!</v>
      </c>
      <c r="L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3" s="73" t="e">
        <f>IF(LEFT('Results w relative recovery'!#REF!,1)="&lt;","",IF(LEFT('Results w relative recovery'!#REF!,1)="&lt;","&gt;",""))</f>
        <v>#REF!</v>
      </c>
      <c r="N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3" s="73" t="e">
        <f>IF(LEFT('Results w relative recovery'!#REF!,1)="&lt;","",IF(LEFT('Results w relative recovery'!#REF!,1)="&lt;","&gt;",""))</f>
        <v>#REF!</v>
      </c>
      <c r="P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3" s="73" t="e">
        <f>IF(LEFT('Results w relative recovery'!#REF!,1)="&lt;","",IF(LEFT('Results w relative recovery'!#REF!,1)="&lt;","&gt;",""))</f>
        <v>#REF!</v>
      </c>
      <c r="R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3" s="73" t="e">
        <f>IF(LEFT('Results w relative recovery'!#REF!,1)="&lt;","",IF(LEFT('Results w relative recovery'!#REF!,1)="&lt;","&gt;",""))</f>
        <v>#REF!</v>
      </c>
      <c r="T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3" s="74"/>
      <c r="V13" s="74"/>
      <c r="W13" s="73" t="e">
        <f>IF(LEFT('Results w relative recovery'!#REF!,1)="&lt;","",IF(LEFT('Results w relative recovery'!#REF!,1)="&lt;","&gt;",""))</f>
        <v>#REF!</v>
      </c>
      <c r="X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3" s="73" t="e">
        <f>IF(LEFT('Results w relative recovery'!#REF!,1)="&lt;","",IF(LEFT('Results w relative recovery'!#REF!,1)="&lt;","&gt;",""))</f>
        <v>#REF!</v>
      </c>
      <c r="Z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3" s="73"/>
      <c r="AB13" s="74"/>
      <c r="AC13" s="73" t="e">
        <f>IF(LEFT('Results w relative recovery'!#REF!,1)="&lt;","",IF(LEFT('Results w relative recovery'!#REF!,1)="&lt;","&gt;",""))</f>
        <v>#REF!</v>
      </c>
      <c r="AD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3" s="74" t="e">
        <f>IF(LEFT('Results w relative recovery'!#REF!,1)="&lt;","",IF(LEFT('Results w relative recovery'!#REF!,1)="&lt;","&gt;",""))</f>
        <v>#REF!</v>
      </c>
      <c r="AF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3" s="73" t="e">
        <f>IF(LEFT('Results w relative recovery'!#REF!,1)="&lt;","",IF(LEFT('Results w relative recovery'!#REF!,1)="&lt;","&gt;",""))</f>
        <v>#REF!</v>
      </c>
      <c r="AH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3" s="73" t="e">
        <f>IF(LEFT('Results w relative recovery'!#REF!,1)="&lt;","",IF(LEFT('Results w relative recovery'!#REF!,1)="&lt;","&gt;",""))</f>
        <v>#REF!</v>
      </c>
      <c r="AJ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3" s="73" t="e">
        <f>IF(LEFT('Results w relative recovery'!#REF!,1)="&lt;","",IF(LEFT('Results w relative recovery'!#REF!,1)="&lt;","&gt;",""))</f>
        <v>#REF!</v>
      </c>
      <c r="AL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3" s="73" t="e">
        <f>IF(LEFT('Results w relative recovery'!#REF!,1)="&lt;","",IF(LEFT('Results w relative recovery'!#REF!,1)="&lt;","&gt;",""))</f>
        <v>#REF!</v>
      </c>
      <c r="AN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3" s="73" t="e">
        <f>IF(LEFT('Results w relative recovery'!#REF!,1)="&lt;","",IF(LEFT('Results w relative recovery'!#REF!,1)="&lt;","&gt;",""))</f>
        <v>#REF!</v>
      </c>
      <c r="AP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3" s="73" t="e">
        <f>IF(LEFT('Results w relative recovery'!#REF!,1)="&lt;","",IF(LEFT('Results w relative recovery'!#REF!,1)="&lt;","&gt;",""))</f>
        <v>#REF!</v>
      </c>
      <c r="AR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3" s="73" t="e">
        <f>IF(LEFT('Results w relative recovery'!#REF!,1)="&lt;","",IF(LEFT('Results w relative recovery'!#REF!,1)="&lt;","&gt;",""))</f>
        <v>#REF!</v>
      </c>
      <c r="AT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3" s="73" t="e">
        <f>IF(LEFT('Results w relative recovery'!#REF!,1)="&lt;","",IF(LEFT('Results w relative recovery'!#REF!,1)="&lt;","&gt;",""))</f>
        <v>#REF!</v>
      </c>
      <c r="AV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3" s="73"/>
      <c r="AX13" s="74"/>
      <c r="AY13" s="74" t="e">
        <f>IF(LEFT('Results w relative recovery'!#REF!,1)="&lt;","",IF(LEFT('Results w relative recovery'!#REF!,1)="&lt;","&gt;",""))</f>
        <v>#REF!</v>
      </c>
      <c r="AZ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3" s="74" t="e">
        <f>IF(LEFT('Results w relative recovery'!#REF!,1)="&lt;","",IF(LEFT('Results w relative recovery'!#REF!,1)="&lt;","&gt;",""))</f>
        <v>#REF!</v>
      </c>
      <c r="BB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3" s="73" t="e">
        <f>IF(LEFT('Results w relative recovery'!#REF!,1)="&lt;","",IF(LEFT('Results w relative recovery'!#REF!,1)="&lt;","&gt;",""))</f>
        <v>#REF!</v>
      </c>
      <c r="BD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3" s="73" t="e">
        <f>IF(LEFT('Results w relative recovery'!#REF!,1)="&lt;","",IF(LEFT('Results w relative recovery'!#REF!,1)="&lt;","&gt;",""))</f>
        <v>#REF!</v>
      </c>
      <c r="BF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3" s="73" t="e">
        <f>IF(LEFT('Results w relative recovery'!#REF!,1)="&lt;","",IF(LEFT('Results w relative recovery'!#REF!,1)="&lt;","&gt;",""))</f>
        <v>#REF!</v>
      </c>
      <c r="BH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3" s="73" t="e">
        <f>IF(LEFT('Results w relative recovery'!#REF!,1)="&lt;","",IF(LEFT('Results w relative recovery'!#REF!,1)="&lt;","&gt;",""))</f>
        <v>#REF!</v>
      </c>
      <c r="BJ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3" s="74" t="e">
        <f>IF(LEFT('Results w relative recovery'!#REF!,1)="&lt;","",IF(LEFT('Results w relative recovery'!#REF!,1)="&lt;","&gt;",""))</f>
        <v>#REF!</v>
      </c>
      <c r="BL13" s="74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3" s="75"/>
      <c r="BN13" s="75"/>
      <c r="BO13" s="76"/>
      <c r="BP13" s="74"/>
      <c r="BQ13" s="74"/>
      <c r="BR13" s="74"/>
      <c r="BS13" s="74"/>
      <c r="BT13" s="74"/>
      <c r="BU13" s="76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4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D13" s="77"/>
      <c r="DF13" s="77"/>
      <c r="DH13" s="77"/>
      <c r="DJ13" s="77"/>
      <c r="DL13" s="77"/>
      <c r="DN13" s="77"/>
      <c r="DP13" s="77"/>
      <c r="DR13" s="77"/>
      <c r="DT13" s="77"/>
      <c r="DU13" s="77" t="e">
        <f>IF(LEFT('Results w relative recovery'!#REF!,1)="&lt;","",IF(LEFT('Results w relative recovery'!#REF!,1)="&lt;","&gt;",""))</f>
        <v>#REF!</v>
      </c>
      <c r="DV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3" s="77" t="e">
        <f>IF(LEFT('Results w relative recovery'!#REF!,1)="&lt;","",IF(LEFT('Results w relative recovery'!#REF!,1)="&lt;","&gt;",""))</f>
        <v>#REF!</v>
      </c>
      <c r="DX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3" s="77" t="e">
        <f>IF(LEFT('Results w relative recovery'!#REF!,1)="&lt;","",IF(LEFT('Results w relative recovery'!#REF!,1)="&lt;","&gt;",""))</f>
        <v>#REF!</v>
      </c>
      <c r="DZ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3" s="77" t="e">
        <f>IF(LEFT('Results w relative recovery'!#REF!,1)="&lt;","",IF(LEFT('Results w relative recovery'!#REF!,1)="&lt;","&gt;",""))</f>
        <v>#REF!</v>
      </c>
      <c r="EB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3" s="77" t="e">
        <f>IF(LEFT('Results w relative recovery'!#REF!,1)="&lt;","",IF(LEFT('Results w relative recovery'!#REF!,1)="&lt;","&gt;",""))</f>
        <v>#REF!</v>
      </c>
      <c r="ED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3" s="77" t="e">
        <f>IF(LEFT('Results w relative recovery'!#REF!,1)="&lt;","",IF(LEFT('Results w relative recovery'!#REF!,1)="&lt;","&gt;",""))</f>
        <v>#REF!</v>
      </c>
      <c r="EF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3" s="77" t="e">
        <f>IF(LEFT('Results w relative recovery'!#REF!,1)="&lt;","",IF(LEFT('Results w relative recovery'!#REF!,1)="&lt;","&gt;",""))</f>
        <v>#REF!</v>
      </c>
      <c r="EH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3" s="77" t="e">
        <f>IF(LEFT('Results w relative recovery'!#REF!,1)="&lt;","",IF(LEFT('Results w relative recovery'!#REF!,1)="&lt;","&gt;",""))</f>
        <v>#REF!</v>
      </c>
      <c r="EJ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3" s="77" t="e">
        <f>IF(LEFT('Results w relative recovery'!#REF!,1)="&lt;","",IF(LEFT('Results w relative recovery'!#REF!,1)="&lt;","&gt;",""))</f>
        <v>#REF!</v>
      </c>
      <c r="EL13" s="77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3" s="77"/>
      <c r="EN13" s="77"/>
      <c r="EO13" s="77"/>
      <c r="EP13" s="77"/>
      <c r="EQ13" s="77"/>
      <c r="ER13" s="74"/>
      <c r="ES13" s="77"/>
      <c r="ET13" s="79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4"/>
      <c r="FM13" s="77"/>
      <c r="FN13" s="79"/>
      <c r="FO13" s="74"/>
      <c r="FP13" s="74"/>
      <c r="FQ13" s="80"/>
      <c r="FR13" s="80"/>
      <c r="FS13" s="80"/>
      <c r="FT13" s="80"/>
      <c r="FU13" s="80"/>
      <c r="FV13" s="80"/>
      <c r="FW13" s="80"/>
      <c r="FX13" s="80"/>
      <c r="FY13" s="74"/>
      <c r="FZ13" s="74"/>
      <c r="GA13" s="74"/>
      <c r="GB13" s="74"/>
      <c r="GC13" s="80"/>
      <c r="GD13" s="80"/>
      <c r="GE13" s="80"/>
      <c r="GF13" s="80"/>
      <c r="GG13" s="74"/>
      <c r="GH13" s="74"/>
      <c r="GI13" s="80"/>
      <c r="GJ13" s="80"/>
      <c r="GK13" s="80"/>
      <c r="GL13" s="80"/>
      <c r="GM13" s="80"/>
      <c r="GN13" s="80"/>
      <c r="GO13" s="80"/>
      <c r="GP13" s="80"/>
      <c r="GQ13" s="74"/>
      <c r="GR13" s="74"/>
      <c r="GS13" s="74"/>
      <c r="GT13" s="74"/>
      <c r="GU13" s="80"/>
      <c r="GV13" s="80"/>
      <c r="GW13" s="80"/>
      <c r="GX13" s="80"/>
      <c r="GY13" s="74"/>
      <c r="GZ13" s="74"/>
      <c r="HA13" s="80"/>
      <c r="HB13" s="80"/>
      <c r="HC13" s="80"/>
      <c r="HD13" s="80"/>
      <c r="HE13" s="80"/>
      <c r="HF13" s="80"/>
      <c r="HG13" s="80"/>
      <c r="HH13" s="80"/>
      <c r="HI13" s="74"/>
      <c r="HJ13" s="74"/>
    </row>
    <row r="14" spans="1:218" ht="12.75" hidden="1" customHeight="1" x14ac:dyDescent="0.25">
      <c r="A14" s="12" t="s">
        <v>35</v>
      </c>
      <c r="B14" s="12"/>
      <c r="C14" s="24" t="e">
        <f>IF(LEFT('Results w relative recovery'!#REF!,1)="&lt;","",IF(LEFT('Results w relative recovery'!#REF!,1)="&lt;","&gt;",""))</f>
        <v>#REF!</v>
      </c>
      <c r="D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4" s="24" t="e">
        <f>IF(LEFT('Results w relative recovery'!#REF!,1)="&lt;","",IF(LEFT('Results w relative recovery'!#REF!,1)="&lt;","&gt;",""))</f>
        <v>#REF!</v>
      </c>
      <c r="F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4" s="24" t="e">
        <f>IF(LEFT('Results w relative recovery'!#REF!,1)="&lt;","",IF(LEFT('Results w relative recovery'!#REF!,1)="&lt;","&gt;",""))</f>
        <v>#REF!</v>
      </c>
      <c r="H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4" s="24" t="e">
        <f>IF(LEFT('Results w relative recovery'!#REF!,1)="&lt;","",IF(LEFT('Results w relative recovery'!#REF!,1)="&lt;","&gt;",""))</f>
        <v>#REF!</v>
      </c>
      <c r="J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4" s="24" t="e">
        <f>IF(LEFT('Results w relative recovery'!#REF!,1)="&lt;","",IF(LEFT('Results w relative recovery'!#REF!,1)="&lt;","&gt;",""))</f>
        <v>#REF!</v>
      </c>
      <c r="L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4" s="24" t="e">
        <f>IF(LEFT('Results w relative recovery'!#REF!,1)="&lt;","",IF(LEFT('Results w relative recovery'!#REF!,1)="&lt;","&gt;",""))</f>
        <v>#REF!</v>
      </c>
      <c r="N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4" s="24" t="e">
        <f>IF(LEFT('Results w relative recovery'!#REF!,1)="&lt;","",IF(LEFT('Results w relative recovery'!#REF!,1)="&lt;","&gt;",""))</f>
        <v>#REF!</v>
      </c>
      <c r="P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4" s="24" t="e">
        <f>IF(LEFT('Results w relative recovery'!#REF!,1)="&lt;","",IF(LEFT('Results w relative recovery'!#REF!,1)="&lt;","&gt;",""))</f>
        <v>#REF!</v>
      </c>
      <c r="R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4" s="24" t="e">
        <f>IF(LEFT('Results w relative recovery'!#REF!,1)="&lt;","",IF(LEFT('Results w relative recovery'!#REF!,1)="&lt;","&gt;",""))</f>
        <v>#REF!</v>
      </c>
      <c r="T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4" s="19"/>
      <c r="V14" s="19"/>
      <c r="W14" s="24" t="e">
        <f>IF(LEFT('Results w relative recovery'!#REF!,1)="&lt;","",IF(LEFT('Results w relative recovery'!#REF!,1)="&lt;","&gt;",""))</f>
        <v>#REF!</v>
      </c>
      <c r="X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4" s="24" t="e">
        <f>IF(LEFT('Results w relative recovery'!#REF!,1)="&lt;","",IF(LEFT('Results w relative recovery'!#REF!,1)="&lt;","&gt;",""))</f>
        <v>#REF!</v>
      </c>
      <c r="Z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4" s="24"/>
      <c r="AB14" s="19"/>
      <c r="AC14" s="24" t="e">
        <f>IF(LEFT('Results w relative recovery'!#REF!,1)="&lt;","",IF(LEFT('Results w relative recovery'!#REF!,1)="&lt;","&gt;",""))</f>
        <v>#REF!</v>
      </c>
      <c r="AD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4" s="19" t="e">
        <f>IF(LEFT('Results w relative recovery'!#REF!,1)="&lt;","",IF(LEFT('Results w relative recovery'!#REF!,1)="&lt;","&gt;",""))</f>
        <v>#REF!</v>
      </c>
      <c r="AF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4" s="24" t="e">
        <f>IF(LEFT('Results w relative recovery'!#REF!,1)="&lt;","",IF(LEFT('Results w relative recovery'!#REF!,1)="&lt;","&gt;",""))</f>
        <v>#REF!</v>
      </c>
      <c r="AH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4" s="24" t="e">
        <f>IF(LEFT('Results w relative recovery'!#REF!,1)="&lt;","",IF(LEFT('Results w relative recovery'!#REF!,1)="&lt;","&gt;",""))</f>
        <v>#REF!</v>
      </c>
      <c r="AJ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4" s="24" t="e">
        <f>IF(LEFT('Results w relative recovery'!#REF!,1)="&lt;","",IF(LEFT('Results w relative recovery'!#REF!,1)="&lt;","&gt;",""))</f>
        <v>#REF!</v>
      </c>
      <c r="AL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4" s="24" t="e">
        <f>IF(LEFT('Results w relative recovery'!#REF!,1)="&lt;","",IF(LEFT('Results w relative recovery'!#REF!,1)="&lt;","&gt;",""))</f>
        <v>#REF!</v>
      </c>
      <c r="AN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4" s="24" t="e">
        <f>IF(LEFT('Results w relative recovery'!#REF!,1)="&lt;","",IF(LEFT('Results w relative recovery'!#REF!,1)="&lt;","&gt;",""))</f>
        <v>#REF!</v>
      </c>
      <c r="AP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4" s="24" t="e">
        <f>IF(LEFT('Results w relative recovery'!#REF!,1)="&lt;","",IF(LEFT('Results w relative recovery'!#REF!,1)="&lt;","&gt;",""))</f>
        <v>#REF!</v>
      </c>
      <c r="AR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4" s="24" t="e">
        <f>IF(LEFT('Results w relative recovery'!#REF!,1)="&lt;","",IF(LEFT('Results w relative recovery'!#REF!,1)="&lt;","&gt;",""))</f>
        <v>#REF!</v>
      </c>
      <c r="AT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4" s="24" t="e">
        <f>IF(LEFT('Results w relative recovery'!#REF!,1)="&lt;","",IF(LEFT('Results w relative recovery'!#REF!,1)="&lt;","&gt;",""))</f>
        <v>#REF!</v>
      </c>
      <c r="AV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4" s="24"/>
      <c r="AX14" s="19"/>
      <c r="AY14" s="19" t="e">
        <f>IF(LEFT('Results w relative recovery'!#REF!,1)="&lt;","",IF(LEFT('Results w relative recovery'!#REF!,1)="&lt;","&gt;",""))</f>
        <v>#REF!</v>
      </c>
      <c r="AZ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4" s="19" t="e">
        <f>IF(LEFT('Results w relative recovery'!#REF!,1)="&lt;","",IF(LEFT('Results w relative recovery'!#REF!,1)="&lt;","&gt;",""))</f>
        <v>#REF!</v>
      </c>
      <c r="BB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4" s="24" t="e">
        <f>IF(LEFT('Results w relative recovery'!#REF!,1)="&lt;","",IF(LEFT('Results w relative recovery'!#REF!,1)="&lt;","&gt;",""))</f>
        <v>#REF!</v>
      </c>
      <c r="BD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4" s="24" t="e">
        <f>IF(LEFT('Results w relative recovery'!#REF!,1)="&lt;","",IF(LEFT('Results w relative recovery'!#REF!,1)="&lt;","&gt;",""))</f>
        <v>#REF!</v>
      </c>
      <c r="BF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4" s="24" t="e">
        <f>IF(LEFT('Results w relative recovery'!#REF!,1)="&lt;","",IF(LEFT('Results w relative recovery'!#REF!,1)="&lt;","&gt;",""))</f>
        <v>#REF!</v>
      </c>
      <c r="BH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4" s="24" t="e">
        <f>IF(LEFT('Results w relative recovery'!#REF!,1)="&lt;","",IF(LEFT('Results w relative recovery'!#REF!,1)="&lt;","&gt;",""))</f>
        <v>#REF!</v>
      </c>
      <c r="BJ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4" s="19" t="e">
        <f>IF(LEFT('Results w relative recovery'!#REF!,1)="&lt;","",IF(LEFT('Results w relative recovery'!#REF!,1)="&lt;","&gt;",""))</f>
        <v>#REF!</v>
      </c>
      <c r="BL1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4" s="23"/>
      <c r="BN14" s="23"/>
      <c r="BO14" s="22"/>
      <c r="BP14" s="19"/>
      <c r="BQ14" s="19"/>
      <c r="BR14" s="19"/>
      <c r="BS14" s="19"/>
      <c r="BT14" s="19"/>
      <c r="BU14" s="22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22"/>
      <c r="CH14" s="19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D14" s="21"/>
      <c r="DF14" s="21"/>
      <c r="DH14" s="21"/>
      <c r="DJ14" s="21"/>
      <c r="DL14" s="21"/>
      <c r="DN14" s="21"/>
      <c r="DP14" s="21"/>
      <c r="DR14" s="21"/>
      <c r="DT14" s="21"/>
      <c r="DU14" s="21" t="e">
        <f>IF(LEFT('Results w relative recovery'!#REF!,1)="&lt;","",IF(LEFT('Results w relative recovery'!#REF!,1)="&lt;","&gt;",""))</f>
        <v>#REF!</v>
      </c>
      <c r="DV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4" s="21" t="e">
        <f>IF(LEFT('Results w relative recovery'!#REF!,1)="&lt;","",IF(LEFT('Results w relative recovery'!#REF!,1)="&lt;","&gt;",""))</f>
        <v>#REF!</v>
      </c>
      <c r="DX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4" s="21" t="e">
        <f>IF(LEFT('Results w relative recovery'!#REF!,1)="&lt;","",IF(LEFT('Results w relative recovery'!#REF!,1)="&lt;","&gt;",""))</f>
        <v>#REF!</v>
      </c>
      <c r="DZ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4" s="21" t="e">
        <f>IF(LEFT('Results w relative recovery'!#REF!,1)="&lt;","",IF(LEFT('Results w relative recovery'!#REF!,1)="&lt;","&gt;",""))</f>
        <v>#REF!</v>
      </c>
      <c r="EB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4" s="21" t="e">
        <f>IF(LEFT('Results w relative recovery'!#REF!,1)="&lt;","",IF(LEFT('Results w relative recovery'!#REF!,1)="&lt;","&gt;",""))</f>
        <v>#REF!</v>
      </c>
      <c r="ED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4" s="21" t="e">
        <f>IF(LEFT('Results w relative recovery'!#REF!,1)="&lt;","",IF(LEFT('Results w relative recovery'!#REF!,1)="&lt;","&gt;",""))</f>
        <v>#REF!</v>
      </c>
      <c r="EF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4" s="21" t="e">
        <f>IF(LEFT('Results w relative recovery'!#REF!,1)="&lt;","",IF(LEFT('Results w relative recovery'!#REF!,1)="&lt;","&gt;",""))</f>
        <v>#REF!</v>
      </c>
      <c r="EH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4" s="21" t="e">
        <f>IF(LEFT('Results w relative recovery'!#REF!,1)="&lt;","",IF(LEFT('Results w relative recovery'!#REF!,1)="&lt;","&gt;",""))</f>
        <v>#REF!</v>
      </c>
      <c r="EJ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4" s="21" t="e">
        <f>IF(LEFT('Results w relative recovery'!#REF!,1)="&lt;","",IF(LEFT('Results w relative recovery'!#REF!,1)="&lt;","&gt;",""))</f>
        <v>#REF!</v>
      </c>
      <c r="EL1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4" s="21"/>
      <c r="EN14" s="21"/>
      <c r="EO14" s="21"/>
      <c r="EP14" s="21"/>
      <c r="EQ14" s="21"/>
      <c r="ER14" s="19"/>
      <c r="ES14" s="21"/>
      <c r="ET14" s="58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19"/>
      <c r="FM14" s="21"/>
      <c r="FN14" s="58"/>
      <c r="FO14" s="19"/>
      <c r="FP14" s="19"/>
      <c r="FQ14" s="20"/>
      <c r="FR14" s="20"/>
      <c r="FS14" s="20"/>
      <c r="FT14" s="20"/>
      <c r="FU14" s="20"/>
      <c r="FV14" s="20"/>
      <c r="FW14" s="20"/>
      <c r="FX14" s="20"/>
      <c r="FY14" s="19"/>
      <c r="FZ14" s="19"/>
      <c r="GA14" s="19"/>
      <c r="GB14" s="19"/>
      <c r="GC14" s="20"/>
      <c r="GD14" s="20"/>
      <c r="GE14" s="20"/>
      <c r="GF14" s="20"/>
      <c r="GG14" s="19"/>
      <c r="GH14" s="19"/>
      <c r="GI14" s="20"/>
      <c r="GJ14" s="20"/>
      <c r="GK14" s="20"/>
      <c r="GL14" s="20"/>
      <c r="GM14" s="20"/>
      <c r="GN14" s="20"/>
      <c r="GO14" s="20"/>
      <c r="GP14" s="20"/>
      <c r="GQ14" s="19"/>
      <c r="GR14" s="19"/>
      <c r="GS14" s="19"/>
      <c r="GT14" s="19"/>
      <c r="GU14" s="20"/>
      <c r="GV14" s="20"/>
      <c r="GW14" s="20"/>
      <c r="GX14" s="20"/>
      <c r="GY14" s="19"/>
      <c r="GZ14" s="19"/>
      <c r="HA14" s="20"/>
      <c r="HB14" s="20"/>
      <c r="HC14" s="20"/>
      <c r="HD14" s="20"/>
      <c r="HE14" s="20"/>
      <c r="HF14" s="20"/>
      <c r="HG14" s="20"/>
      <c r="HH14" s="20"/>
      <c r="HI14" s="19"/>
      <c r="HJ14" s="19"/>
    </row>
    <row r="15" spans="1:218" ht="12.75" customHeight="1" x14ac:dyDescent="0.25">
      <c r="A15" s="12" t="s">
        <v>23</v>
      </c>
      <c r="B15" s="12"/>
      <c r="C15" s="24" t="e">
        <f>IF(LEFT('Results w relative recovery'!#REF!,1)="&lt;","",IF(LEFT('Results w relative recovery'!#REF!,1)="&lt;","&gt;",""))</f>
        <v>#REF!</v>
      </c>
      <c r="D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5" s="24" t="e">
        <f>IF(LEFT('Results w relative recovery'!#REF!,1)="&lt;","",IF(LEFT('Results w relative recovery'!#REF!,1)="&lt;","&gt;",""))</f>
        <v>#REF!</v>
      </c>
      <c r="F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5" s="24" t="e">
        <f>IF(LEFT('Results w relative recovery'!#REF!,1)="&lt;","",IF(LEFT('Results w relative recovery'!#REF!,1)="&lt;","&gt;",""))</f>
        <v>#REF!</v>
      </c>
      <c r="H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5" s="24" t="e">
        <f>IF(LEFT('Results w relative recovery'!#REF!,1)="&lt;","",IF(LEFT('Results w relative recovery'!#REF!,1)="&lt;","&gt;",""))</f>
        <v>#REF!</v>
      </c>
      <c r="J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5" s="24" t="e">
        <f>IF(LEFT('Results w relative recovery'!#REF!,1)="&lt;","",IF(LEFT('Results w relative recovery'!#REF!,1)="&lt;","&gt;",""))</f>
        <v>#REF!</v>
      </c>
      <c r="L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5" s="24" t="e">
        <f>IF(LEFT('Results w relative recovery'!#REF!,1)="&lt;","",IF(LEFT('Results w relative recovery'!#REF!,1)="&lt;","&gt;",""))</f>
        <v>#REF!</v>
      </c>
      <c r="N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5" s="24" t="e">
        <f>IF(LEFT('Results w relative recovery'!#REF!,1)="&lt;","",IF(LEFT('Results w relative recovery'!#REF!,1)="&lt;","&gt;",""))</f>
        <v>#REF!</v>
      </c>
      <c r="P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5" s="24" t="e">
        <f>IF(LEFT('Results w relative recovery'!#REF!,1)="&lt;","",IF(LEFT('Results w relative recovery'!#REF!,1)="&lt;","&gt;",""))</f>
        <v>#REF!</v>
      </c>
      <c r="R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5" s="24" t="e">
        <f>IF(LEFT('Results w relative recovery'!#REF!,1)="&lt;","",IF(LEFT('Results w relative recovery'!#REF!,1)="&lt;","&gt;",""))</f>
        <v>#REF!</v>
      </c>
      <c r="T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5" s="19"/>
      <c r="V15" s="19"/>
      <c r="W15" s="24" t="e">
        <f>IF(LEFT('Results w relative recovery'!#REF!,1)="&lt;","",IF(LEFT('Results w relative recovery'!#REF!,1)="&lt;","&gt;",""))</f>
        <v>#REF!</v>
      </c>
      <c r="X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5" s="24" t="e">
        <f>IF(LEFT('Results w relative recovery'!#REF!,1)="&lt;","",IF(LEFT('Results w relative recovery'!#REF!,1)="&lt;","&gt;",""))</f>
        <v>#REF!</v>
      </c>
      <c r="Z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5" s="24"/>
      <c r="AB15" s="19"/>
      <c r="AC15" s="24" t="e">
        <f>IF(LEFT('Results w relative recovery'!#REF!,1)="&lt;","",IF(LEFT('Results w relative recovery'!#REF!,1)="&lt;","&gt;",""))</f>
        <v>#REF!</v>
      </c>
      <c r="AD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5" s="19" t="e">
        <f>IF(LEFT('Results w relative recovery'!#REF!,1)="&lt;","",IF(LEFT('Results w relative recovery'!#REF!,1)="&lt;","&gt;",""))</f>
        <v>#REF!</v>
      </c>
      <c r="AF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5" s="24" t="e">
        <f>IF(LEFT('Results w relative recovery'!#REF!,1)="&lt;","",IF(LEFT('Results w relative recovery'!#REF!,1)="&lt;","&gt;",""))</f>
        <v>#REF!</v>
      </c>
      <c r="AH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5" s="24" t="e">
        <f>IF(LEFT('Results w relative recovery'!#REF!,1)="&lt;","",IF(LEFT('Results w relative recovery'!#REF!,1)="&lt;","&gt;",""))</f>
        <v>#REF!</v>
      </c>
      <c r="AJ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5" s="24" t="e">
        <f>IF(LEFT('Results w relative recovery'!#REF!,1)="&lt;","",IF(LEFT('Results w relative recovery'!#REF!,1)="&lt;","&gt;",""))</f>
        <v>#REF!</v>
      </c>
      <c r="AL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5" s="24" t="e">
        <f>IF(LEFT('Results w relative recovery'!#REF!,1)="&lt;","",IF(LEFT('Results w relative recovery'!#REF!,1)="&lt;","&gt;",""))</f>
        <v>#REF!</v>
      </c>
      <c r="AN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5" s="24" t="e">
        <f>IF(LEFT('Results w relative recovery'!#REF!,1)="&lt;","",IF(LEFT('Results w relative recovery'!#REF!,1)="&lt;","&gt;",""))</f>
        <v>#REF!</v>
      </c>
      <c r="AP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5" s="24" t="e">
        <f>IF(LEFT('Results w relative recovery'!#REF!,1)="&lt;","",IF(LEFT('Results w relative recovery'!#REF!,1)="&lt;","&gt;",""))</f>
        <v>#REF!</v>
      </c>
      <c r="AR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5" s="24" t="e">
        <f>IF(LEFT('Results w relative recovery'!#REF!,1)="&lt;","",IF(LEFT('Results w relative recovery'!#REF!,1)="&lt;","&gt;",""))</f>
        <v>#REF!</v>
      </c>
      <c r="AT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5" s="24" t="e">
        <f>IF(LEFT('Results w relative recovery'!#REF!,1)="&lt;","",IF(LEFT('Results w relative recovery'!#REF!,1)="&lt;","&gt;",""))</f>
        <v>#REF!</v>
      </c>
      <c r="AV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5" s="24"/>
      <c r="AX15" s="19"/>
      <c r="AY15" s="19" t="e">
        <f>IF(LEFT('Results w relative recovery'!#REF!,1)="&lt;","",IF(LEFT('Results w relative recovery'!#REF!,1)="&lt;","&gt;",""))</f>
        <v>#REF!</v>
      </c>
      <c r="AZ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5" s="19" t="e">
        <f>IF(LEFT('Results w relative recovery'!#REF!,1)="&lt;","",IF(LEFT('Results w relative recovery'!#REF!,1)="&lt;","&gt;",""))</f>
        <v>#REF!</v>
      </c>
      <c r="BB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5" s="24" t="e">
        <f>IF(LEFT('Results w relative recovery'!#REF!,1)="&lt;","",IF(LEFT('Results w relative recovery'!#REF!,1)="&lt;","&gt;",""))</f>
        <v>#REF!</v>
      </c>
      <c r="BD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5" s="24" t="e">
        <f>IF(LEFT('Results w relative recovery'!#REF!,1)="&lt;","",IF(LEFT('Results w relative recovery'!#REF!,1)="&lt;","&gt;",""))</f>
        <v>#REF!</v>
      </c>
      <c r="BF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5" s="24" t="e">
        <f>IF(LEFT('Results w relative recovery'!#REF!,1)="&lt;","",IF(LEFT('Results w relative recovery'!#REF!,1)="&lt;","&gt;",""))</f>
        <v>#REF!</v>
      </c>
      <c r="BH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5" s="24" t="e">
        <f>IF(LEFT('Results w relative recovery'!#REF!,1)="&lt;","",IF(LEFT('Results w relative recovery'!#REF!,1)="&lt;","&gt;",""))</f>
        <v>#REF!</v>
      </c>
      <c r="BJ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5" s="19" t="e">
        <f>IF(LEFT('Results w relative recovery'!#REF!,1)="&lt;","",IF(LEFT('Results w relative recovery'!#REF!,1)="&lt;","&gt;",""))</f>
        <v>#REF!</v>
      </c>
      <c r="BL1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5" s="23"/>
      <c r="BN15" s="23"/>
      <c r="BO15" s="22"/>
      <c r="BP15" s="19"/>
      <c r="BQ15" s="19"/>
      <c r="BR15" s="19"/>
      <c r="BS15" s="19"/>
      <c r="BT15" s="19"/>
      <c r="BU15" s="22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22"/>
      <c r="CH15" s="19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D15" s="21"/>
      <c r="DF15" s="21"/>
      <c r="DH15" s="21"/>
      <c r="DJ15" s="21"/>
      <c r="DL15" s="21"/>
      <c r="DN15" s="21"/>
      <c r="DP15" s="21"/>
      <c r="DR15" s="21"/>
      <c r="DT15" s="21"/>
      <c r="DU15" s="21" t="e">
        <f>IF(LEFT('Results w relative recovery'!#REF!,1)="&lt;","",IF(LEFT('Results w relative recovery'!#REF!,1)="&lt;","&gt;",""))</f>
        <v>#REF!</v>
      </c>
      <c r="DV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5" s="21" t="e">
        <f>IF(LEFT('Results w relative recovery'!#REF!,1)="&lt;","",IF(LEFT('Results w relative recovery'!#REF!,1)="&lt;","&gt;",""))</f>
        <v>#REF!</v>
      </c>
      <c r="DX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5" s="21" t="e">
        <f>IF(LEFT('Results w relative recovery'!#REF!,1)="&lt;","",IF(LEFT('Results w relative recovery'!#REF!,1)="&lt;","&gt;",""))</f>
        <v>#REF!</v>
      </c>
      <c r="DZ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5" s="21" t="e">
        <f>IF(LEFT('Results w relative recovery'!#REF!,1)="&lt;","",IF(LEFT('Results w relative recovery'!#REF!,1)="&lt;","&gt;",""))</f>
        <v>#REF!</v>
      </c>
      <c r="EB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5" s="21" t="e">
        <f>IF(LEFT('Results w relative recovery'!#REF!,1)="&lt;","",IF(LEFT('Results w relative recovery'!#REF!,1)="&lt;","&gt;",""))</f>
        <v>#REF!</v>
      </c>
      <c r="ED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5" s="21" t="e">
        <f>IF(LEFT('Results w relative recovery'!#REF!,1)="&lt;","",IF(LEFT('Results w relative recovery'!#REF!,1)="&lt;","&gt;",""))</f>
        <v>#REF!</v>
      </c>
      <c r="EF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5" s="21" t="e">
        <f>IF(LEFT('Results w relative recovery'!#REF!,1)="&lt;","",IF(LEFT('Results w relative recovery'!#REF!,1)="&lt;","&gt;",""))</f>
        <v>#REF!</v>
      </c>
      <c r="EH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5" s="21" t="e">
        <f>IF(LEFT('Results w relative recovery'!#REF!,1)="&lt;","",IF(LEFT('Results w relative recovery'!#REF!,1)="&lt;","&gt;",""))</f>
        <v>#REF!</v>
      </c>
      <c r="EJ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5" s="21" t="e">
        <f>IF(LEFT('Results w relative recovery'!#REF!,1)="&lt;","",IF(LEFT('Results w relative recovery'!#REF!,1)="&lt;","&gt;",""))</f>
        <v>#REF!</v>
      </c>
      <c r="EL1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5" s="21"/>
      <c r="EN15" s="21"/>
      <c r="EO15" s="21"/>
      <c r="EP15" s="21"/>
      <c r="EQ15" s="21"/>
      <c r="ER15" s="19"/>
      <c r="ES15" s="21"/>
      <c r="ET15" s="58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19"/>
      <c r="FM15" s="21"/>
      <c r="FN15" s="58"/>
      <c r="FO15" s="19"/>
      <c r="FP15" s="19"/>
      <c r="FQ15" s="20"/>
      <c r="FR15" s="20"/>
      <c r="FS15" s="20"/>
      <c r="FT15" s="20"/>
      <c r="FU15" s="20"/>
      <c r="FV15" s="20"/>
      <c r="FW15" s="20"/>
      <c r="FX15" s="20"/>
      <c r="FY15" s="19"/>
      <c r="FZ15" s="19"/>
      <c r="GA15" s="19"/>
      <c r="GB15" s="19"/>
      <c r="GC15" s="20"/>
      <c r="GD15" s="20"/>
      <c r="GE15" s="20"/>
      <c r="GF15" s="20"/>
      <c r="GG15" s="19"/>
      <c r="GH15" s="19"/>
      <c r="GI15" s="20"/>
      <c r="GJ15" s="20"/>
      <c r="GK15" s="20"/>
      <c r="GL15" s="20"/>
      <c r="GM15" s="20"/>
      <c r="GN15" s="20"/>
      <c r="GO15" s="20"/>
      <c r="GP15" s="20"/>
      <c r="GQ15" s="19"/>
      <c r="GR15" s="19"/>
      <c r="GS15" s="19"/>
      <c r="GT15" s="19"/>
      <c r="GU15" s="20"/>
      <c r="GV15" s="20"/>
      <c r="GW15" s="20"/>
      <c r="GX15" s="20"/>
      <c r="GY15" s="19"/>
      <c r="GZ15" s="19"/>
      <c r="HA15" s="20"/>
      <c r="HB15" s="20"/>
      <c r="HC15" s="20"/>
      <c r="HD15" s="20"/>
      <c r="HE15" s="20"/>
      <c r="HF15" s="20"/>
      <c r="HG15" s="20"/>
      <c r="HH15" s="20"/>
      <c r="HI15" s="19"/>
      <c r="HJ15" s="19"/>
    </row>
    <row r="16" spans="1:218" ht="12.75" customHeight="1" x14ac:dyDescent="0.25">
      <c r="A16" s="12" t="s">
        <v>24</v>
      </c>
      <c r="B16" s="12"/>
      <c r="C16" s="24" t="e">
        <f>IF(LEFT('Results w relative recovery'!#REF!,1)="&lt;","",IF(LEFT('Results w relative recovery'!#REF!,1)="&lt;","&gt;",""))</f>
        <v>#REF!</v>
      </c>
      <c r="D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6" s="24" t="e">
        <f>IF(LEFT('Results w relative recovery'!#REF!,1)="&lt;","",IF(LEFT('Results w relative recovery'!#REF!,1)="&lt;","&gt;",""))</f>
        <v>#REF!</v>
      </c>
      <c r="F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6" s="24" t="e">
        <f>IF(LEFT('Results w relative recovery'!#REF!,1)="&lt;","",IF(LEFT('Results w relative recovery'!#REF!,1)="&lt;","&gt;",""))</f>
        <v>#REF!</v>
      </c>
      <c r="H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6" s="24" t="e">
        <f>IF(LEFT('Results w relative recovery'!#REF!,1)="&lt;","",IF(LEFT('Results w relative recovery'!#REF!,1)="&lt;","&gt;",""))</f>
        <v>#REF!</v>
      </c>
      <c r="J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6" s="24" t="e">
        <f>IF(LEFT('Results w relative recovery'!#REF!,1)="&lt;","",IF(LEFT('Results w relative recovery'!#REF!,1)="&lt;","&gt;",""))</f>
        <v>#REF!</v>
      </c>
      <c r="L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6" s="24" t="e">
        <f>IF(LEFT('Results w relative recovery'!#REF!,1)="&lt;","",IF(LEFT('Results w relative recovery'!#REF!,1)="&lt;","&gt;",""))</f>
        <v>#REF!</v>
      </c>
      <c r="N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6" s="24" t="e">
        <f>IF(LEFT('Results w relative recovery'!#REF!,1)="&lt;","",IF(LEFT('Results w relative recovery'!#REF!,1)="&lt;","&gt;",""))</f>
        <v>#REF!</v>
      </c>
      <c r="P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6" s="24" t="e">
        <f>IF(LEFT('Results w relative recovery'!#REF!,1)="&lt;","",IF(LEFT('Results w relative recovery'!#REF!,1)="&lt;","&gt;",""))</f>
        <v>#REF!</v>
      </c>
      <c r="R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6" s="24" t="e">
        <f>IF(LEFT('Results w relative recovery'!#REF!,1)="&lt;","",IF(LEFT('Results w relative recovery'!#REF!,1)="&lt;","&gt;",""))</f>
        <v>#REF!</v>
      </c>
      <c r="T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6" s="19"/>
      <c r="V16" s="19"/>
      <c r="W16" s="24" t="e">
        <f>IF(LEFT('Results w relative recovery'!#REF!,1)="&lt;","",IF(LEFT('Results w relative recovery'!#REF!,1)="&lt;","&gt;",""))</f>
        <v>#REF!</v>
      </c>
      <c r="X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6" s="24" t="e">
        <f>IF(LEFT('Results w relative recovery'!#REF!,1)="&lt;","",IF(LEFT('Results w relative recovery'!#REF!,1)="&lt;","&gt;",""))</f>
        <v>#REF!</v>
      </c>
      <c r="Z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6" s="24"/>
      <c r="AB16" s="19"/>
      <c r="AC16" s="24" t="e">
        <f>IF(LEFT('Results w relative recovery'!#REF!,1)="&lt;","",IF(LEFT('Results w relative recovery'!#REF!,1)="&lt;","&gt;",""))</f>
        <v>#REF!</v>
      </c>
      <c r="AD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6" s="19" t="e">
        <f>IF(LEFT('Results w relative recovery'!#REF!,1)="&lt;","",IF(LEFT('Results w relative recovery'!#REF!,1)="&lt;","&gt;",""))</f>
        <v>#REF!</v>
      </c>
      <c r="AF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6" s="24" t="e">
        <f>IF(LEFT('Results w relative recovery'!#REF!,1)="&lt;","",IF(LEFT('Results w relative recovery'!#REF!,1)="&lt;","&gt;",""))</f>
        <v>#REF!</v>
      </c>
      <c r="AH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6" s="24" t="e">
        <f>IF(LEFT('Results w relative recovery'!#REF!,1)="&lt;","",IF(LEFT('Results w relative recovery'!#REF!,1)="&lt;","&gt;",""))</f>
        <v>#REF!</v>
      </c>
      <c r="AJ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6" s="24" t="e">
        <f>IF(LEFT('Results w relative recovery'!#REF!,1)="&lt;","",IF(LEFT('Results w relative recovery'!#REF!,1)="&lt;","&gt;",""))</f>
        <v>#REF!</v>
      </c>
      <c r="AL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6" s="24" t="e">
        <f>IF(LEFT('Results w relative recovery'!#REF!,1)="&lt;","",IF(LEFT('Results w relative recovery'!#REF!,1)="&lt;","&gt;",""))</f>
        <v>#REF!</v>
      </c>
      <c r="AN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6" s="24" t="e">
        <f>IF(LEFT('Results w relative recovery'!#REF!,1)="&lt;","",IF(LEFT('Results w relative recovery'!#REF!,1)="&lt;","&gt;",""))</f>
        <v>#REF!</v>
      </c>
      <c r="AP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6" s="24" t="e">
        <f>IF(LEFT('Results w relative recovery'!#REF!,1)="&lt;","",IF(LEFT('Results w relative recovery'!#REF!,1)="&lt;","&gt;",""))</f>
        <v>#REF!</v>
      </c>
      <c r="AR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6" s="24" t="e">
        <f>IF(LEFT('Results w relative recovery'!#REF!,1)="&lt;","",IF(LEFT('Results w relative recovery'!#REF!,1)="&lt;","&gt;",""))</f>
        <v>#REF!</v>
      </c>
      <c r="AT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6" s="24" t="e">
        <f>IF(LEFT('Results w relative recovery'!#REF!,1)="&lt;","",IF(LEFT('Results w relative recovery'!#REF!,1)="&lt;","&gt;",""))</f>
        <v>#REF!</v>
      </c>
      <c r="AV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6" s="24"/>
      <c r="AX16" s="19"/>
      <c r="AY16" s="19" t="e">
        <f>IF(LEFT('Results w relative recovery'!#REF!,1)="&lt;","",IF(LEFT('Results w relative recovery'!#REF!,1)="&lt;","&gt;",""))</f>
        <v>#REF!</v>
      </c>
      <c r="AZ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6" s="19" t="e">
        <f>IF(LEFT('Results w relative recovery'!#REF!,1)="&lt;","",IF(LEFT('Results w relative recovery'!#REF!,1)="&lt;","&gt;",""))</f>
        <v>#REF!</v>
      </c>
      <c r="BB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6" s="24" t="e">
        <f>IF(LEFT('Results w relative recovery'!#REF!,1)="&lt;","",IF(LEFT('Results w relative recovery'!#REF!,1)="&lt;","&gt;",""))</f>
        <v>#REF!</v>
      </c>
      <c r="BD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6" s="24" t="e">
        <f>IF(LEFT('Results w relative recovery'!#REF!,1)="&lt;","",IF(LEFT('Results w relative recovery'!#REF!,1)="&lt;","&gt;",""))</f>
        <v>#REF!</v>
      </c>
      <c r="BF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6" s="24" t="e">
        <f>IF(LEFT('Results w relative recovery'!#REF!,1)="&lt;","",IF(LEFT('Results w relative recovery'!#REF!,1)="&lt;","&gt;",""))</f>
        <v>#REF!</v>
      </c>
      <c r="BH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6" s="24" t="e">
        <f>IF(LEFT('Results w relative recovery'!#REF!,1)="&lt;","",IF(LEFT('Results w relative recovery'!#REF!,1)="&lt;","&gt;",""))</f>
        <v>#REF!</v>
      </c>
      <c r="BJ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6" s="19" t="e">
        <f>IF(LEFT('Results w relative recovery'!#REF!,1)="&lt;","",IF(LEFT('Results w relative recovery'!#REF!,1)="&lt;","&gt;",""))</f>
        <v>#REF!</v>
      </c>
      <c r="BL1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6" s="23"/>
      <c r="BN16" s="23"/>
      <c r="BO16" s="22"/>
      <c r="BP16" s="19"/>
      <c r="BQ16" s="19"/>
      <c r="BR16" s="19"/>
      <c r="BS16" s="19"/>
      <c r="BT16" s="19"/>
      <c r="BU16" s="22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22"/>
      <c r="CH16" s="19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D16" s="21"/>
      <c r="DF16" s="21"/>
      <c r="DH16" s="21"/>
      <c r="DJ16" s="21"/>
      <c r="DL16" s="21"/>
      <c r="DN16" s="21"/>
      <c r="DP16" s="21"/>
      <c r="DR16" s="21"/>
      <c r="DT16" s="21"/>
      <c r="DU16" s="21" t="e">
        <f>IF(LEFT('Results w relative recovery'!#REF!,1)="&lt;","",IF(LEFT('Results w relative recovery'!#REF!,1)="&lt;","&gt;",""))</f>
        <v>#REF!</v>
      </c>
      <c r="DV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6" s="21" t="e">
        <f>IF(LEFT('Results w relative recovery'!#REF!,1)="&lt;","",IF(LEFT('Results w relative recovery'!#REF!,1)="&lt;","&gt;",""))</f>
        <v>#REF!</v>
      </c>
      <c r="DX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6" s="21" t="e">
        <f>IF(LEFT('Results w relative recovery'!#REF!,1)="&lt;","",IF(LEFT('Results w relative recovery'!#REF!,1)="&lt;","&gt;",""))</f>
        <v>#REF!</v>
      </c>
      <c r="DZ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6" s="21" t="e">
        <f>IF(LEFT('Results w relative recovery'!#REF!,1)="&lt;","",IF(LEFT('Results w relative recovery'!#REF!,1)="&lt;","&gt;",""))</f>
        <v>#REF!</v>
      </c>
      <c r="EB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6" s="21" t="e">
        <f>IF(LEFT('Results w relative recovery'!#REF!,1)="&lt;","",IF(LEFT('Results w relative recovery'!#REF!,1)="&lt;","&gt;",""))</f>
        <v>#REF!</v>
      </c>
      <c r="ED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6" s="21" t="e">
        <f>IF(LEFT('Results w relative recovery'!#REF!,1)="&lt;","",IF(LEFT('Results w relative recovery'!#REF!,1)="&lt;","&gt;",""))</f>
        <v>#REF!</v>
      </c>
      <c r="EF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6" s="21" t="e">
        <f>IF(LEFT('Results w relative recovery'!#REF!,1)="&lt;","",IF(LEFT('Results w relative recovery'!#REF!,1)="&lt;","&gt;",""))</f>
        <v>#REF!</v>
      </c>
      <c r="EH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6" s="21" t="e">
        <f>IF(LEFT('Results w relative recovery'!#REF!,1)="&lt;","",IF(LEFT('Results w relative recovery'!#REF!,1)="&lt;","&gt;",""))</f>
        <v>#REF!</v>
      </c>
      <c r="EJ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6" s="21" t="e">
        <f>IF(LEFT('Results w relative recovery'!#REF!,1)="&lt;","",IF(LEFT('Results w relative recovery'!#REF!,1)="&lt;","&gt;",""))</f>
        <v>#REF!</v>
      </c>
      <c r="EL1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6" s="21"/>
      <c r="EN16" s="21"/>
      <c r="EO16" s="21"/>
      <c r="EP16" s="21"/>
      <c r="EQ16" s="21"/>
      <c r="ER16" s="19"/>
      <c r="ES16" s="21"/>
      <c r="ET16" s="58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19"/>
      <c r="FM16" s="21"/>
      <c r="FN16" s="58"/>
      <c r="FO16" s="19"/>
      <c r="FP16" s="19"/>
      <c r="FQ16" s="20"/>
      <c r="FR16" s="20"/>
      <c r="FS16" s="20"/>
      <c r="FT16" s="20"/>
      <c r="FU16" s="20"/>
      <c r="FV16" s="20"/>
      <c r="FW16" s="20"/>
      <c r="FX16" s="20"/>
      <c r="FY16" s="19"/>
      <c r="FZ16" s="19"/>
      <c r="GA16" s="19"/>
      <c r="GB16" s="19"/>
      <c r="GC16" s="20"/>
      <c r="GD16" s="20"/>
      <c r="GE16" s="20"/>
      <c r="GF16" s="20"/>
      <c r="GG16" s="19"/>
      <c r="GH16" s="19"/>
      <c r="GI16" s="20"/>
      <c r="GJ16" s="20"/>
      <c r="GK16" s="20"/>
      <c r="GL16" s="20"/>
      <c r="GM16" s="20"/>
      <c r="GN16" s="20"/>
      <c r="GO16" s="20"/>
      <c r="GP16" s="20"/>
      <c r="GQ16" s="19"/>
      <c r="GR16" s="19"/>
      <c r="GS16" s="19"/>
      <c r="GT16" s="19"/>
      <c r="GU16" s="20"/>
      <c r="GV16" s="20"/>
      <c r="GW16" s="20"/>
      <c r="GX16" s="20"/>
      <c r="GY16" s="19"/>
      <c r="GZ16" s="19"/>
      <c r="HA16" s="20"/>
      <c r="HB16" s="20"/>
      <c r="HC16" s="20"/>
      <c r="HD16" s="20"/>
      <c r="HE16" s="20"/>
      <c r="HF16" s="20"/>
      <c r="HG16" s="20"/>
      <c r="HH16" s="20"/>
      <c r="HI16" s="19"/>
      <c r="HJ16" s="19"/>
    </row>
    <row r="17" spans="1:218" ht="12.75" customHeight="1" x14ac:dyDescent="0.25">
      <c r="A17" s="12" t="s">
        <v>5</v>
      </c>
      <c r="B17" s="12">
        <v>1</v>
      </c>
      <c r="C17" s="24" t="e">
        <f>IF(LEFT('Results w relative recovery'!#REF!,1)="&lt;","",IF(LEFT('Results w relative recovery'!#REF!,1)="&lt;","&gt;",""))</f>
        <v>#REF!</v>
      </c>
      <c r="D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7" s="24" t="e">
        <f>IF(LEFT('Results w relative recovery'!#REF!,1)="&lt;","",IF(LEFT('Results w relative recovery'!#REF!,1)="&lt;","&gt;",""))</f>
        <v>#REF!</v>
      </c>
      <c r="F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7" s="24" t="e">
        <f>IF(LEFT('Results w relative recovery'!#REF!,1)="&lt;","",IF(LEFT('Results w relative recovery'!#REF!,1)="&lt;","&gt;",""))</f>
        <v>#REF!</v>
      </c>
      <c r="H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7" s="24" t="e">
        <f>IF(LEFT('Results w relative recovery'!#REF!,1)="&lt;","",IF(LEFT('Results w relative recovery'!#REF!,1)="&lt;","&gt;",""))</f>
        <v>#REF!</v>
      </c>
      <c r="J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7" s="24" t="e">
        <f>IF(LEFT('Results w relative recovery'!#REF!,1)="&lt;","",IF(LEFT('Results w relative recovery'!#REF!,1)="&lt;","&gt;",""))</f>
        <v>#REF!</v>
      </c>
      <c r="L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7" s="24" t="e">
        <f>IF(LEFT('Results w relative recovery'!#REF!,1)="&lt;","",IF(LEFT('Results w relative recovery'!#REF!,1)="&lt;","&gt;",""))</f>
        <v>#REF!</v>
      </c>
      <c r="N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7" s="24" t="e">
        <f>IF(LEFT('Results w relative recovery'!#REF!,1)="&lt;","",IF(LEFT('Results w relative recovery'!#REF!,1)="&lt;","&gt;",""))</f>
        <v>#REF!</v>
      </c>
      <c r="P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7" s="24" t="e">
        <f>IF(LEFT('Results w relative recovery'!#REF!,1)="&lt;","",IF(LEFT('Results w relative recovery'!#REF!,1)="&lt;","&gt;",""))</f>
        <v>#REF!</v>
      </c>
      <c r="R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7" s="24" t="e">
        <f>IF(LEFT('Results w relative recovery'!#REF!,1)="&lt;","",IF(LEFT('Results w relative recovery'!#REF!,1)="&lt;","&gt;",""))</f>
        <v>#REF!</v>
      </c>
      <c r="T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7" s="19"/>
      <c r="V17" s="19"/>
      <c r="W17" s="24" t="e">
        <f>IF(LEFT('Results w relative recovery'!#REF!,1)="&lt;","",IF(LEFT('Results w relative recovery'!#REF!,1)="&lt;","&gt;",""))</f>
        <v>#REF!</v>
      </c>
      <c r="X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7" s="24" t="e">
        <f>IF(LEFT('Results w relative recovery'!#REF!,1)="&lt;","",IF(LEFT('Results w relative recovery'!#REF!,1)="&lt;","&gt;",""))</f>
        <v>#REF!</v>
      </c>
      <c r="Z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7" s="24"/>
      <c r="AB17" s="19"/>
      <c r="AC17" s="24" t="e">
        <f>IF(LEFT('Results w relative recovery'!#REF!,1)="&lt;","",IF(LEFT('Results w relative recovery'!#REF!,1)="&lt;","&gt;",""))</f>
        <v>#REF!</v>
      </c>
      <c r="AD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7" s="19" t="e">
        <f>IF(LEFT('Results w relative recovery'!#REF!,1)="&lt;","",IF(LEFT('Results w relative recovery'!#REF!,1)="&lt;","&gt;",""))</f>
        <v>#REF!</v>
      </c>
      <c r="AF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7" s="24" t="e">
        <f>IF(LEFT('Results w relative recovery'!#REF!,1)="&lt;","",IF(LEFT('Results w relative recovery'!#REF!,1)="&lt;","&gt;",""))</f>
        <v>#REF!</v>
      </c>
      <c r="AH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7" s="24" t="e">
        <f>IF(LEFT('Results w relative recovery'!#REF!,1)="&lt;","",IF(LEFT('Results w relative recovery'!#REF!,1)="&lt;","&gt;",""))</f>
        <v>#REF!</v>
      </c>
      <c r="AJ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7" s="24" t="e">
        <f>IF(LEFT('Results w relative recovery'!#REF!,1)="&lt;","",IF(LEFT('Results w relative recovery'!#REF!,1)="&lt;","&gt;",""))</f>
        <v>#REF!</v>
      </c>
      <c r="AL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7" s="24" t="e">
        <f>IF(LEFT('Results w relative recovery'!#REF!,1)="&lt;","",IF(LEFT('Results w relative recovery'!#REF!,1)="&lt;","&gt;",""))</f>
        <v>#REF!</v>
      </c>
      <c r="AN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7" s="24" t="e">
        <f>IF(LEFT('Results w relative recovery'!#REF!,1)="&lt;","",IF(LEFT('Results w relative recovery'!#REF!,1)="&lt;","&gt;",""))</f>
        <v>#REF!</v>
      </c>
      <c r="AP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7" s="24" t="e">
        <f>IF(LEFT('Results w relative recovery'!#REF!,1)="&lt;","",IF(LEFT('Results w relative recovery'!#REF!,1)="&lt;","&gt;",""))</f>
        <v>#REF!</v>
      </c>
      <c r="AR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7" s="24" t="e">
        <f>IF(LEFT('Results w relative recovery'!#REF!,1)="&lt;","",IF(LEFT('Results w relative recovery'!#REF!,1)="&lt;","&gt;",""))</f>
        <v>#REF!</v>
      </c>
      <c r="AT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7" s="24" t="e">
        <f>IF(LEFT('Results w relative recovery'!#REF!,1)="&lt;","",IF(LEFT('Results w relative recovery'!#REF!,1)="&lt;","&gt;",""))</f>
        <v>#REF!</v>
      </c>
      <c r="AV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7" s="24"/>
      <c r="AX17" s="19"/>
      <c r="AY17" s="19" t="e">
        <f>IF(LEFT('Results w relative recovery'!#REF!,1)="&lt;","",IF(LEFT('Results w relative recovery'!#REF!,1)="&lt;","&gt;",""))</f>
        <v>#REF!</v>
      </c>
      <c r="AZ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7" s="19" t="e">
        <f>IF(LEFT('Results w relative recovery'!#REF!,1)="&lt;","",IF(LEFT('Results w relative recovery'!#REF!,1)="&lt;","&gt;",""))</f>
        <v>#REF!</v>
      </c>
      <c r="BB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7" s="24" t="e">
        <f>IF(LEFT('Results w relative recovery'!#REF!,1)="&lt;","",IF(LEFT('Results w relative recovery'!#REF!,1)="&lt;","&gt;",""))</f>
        <v>#REF!</v>
      </c>
      <c r="BD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7" s="24" t="e">
        <f>IF(LEFT('Results w relative recovery'!#REF!,1)="&lt;","",IF(LEFT('Results w relative recovery'!#REF!,1)="&lt;","&gt;",""))</f>
        <v>#REF!</v>
      </c>
      <c r="BF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7" s="24" t="e">
        <f>IF(LEFT('Results w relative recovery'!#REF!,1)="&lt;","",IF(LEFT('Results w relative recovery'!#REF!,1)="&lt;","&gt;",""))</f>
        <v>#REF!</v>
      </c>
      <c r="BH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7" s="24" t="e">
        <f>IF(LEFT('Results w relative recovery'!#REF!,1)="&lt;","",IF(LEFT('Results w relative recovery'!#REF!,1)="&lt;","&gt;",""))</f>
        <v>#REF!</v>
      </c>
      <c r="BJ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7" s="19" t="e">
        <f>IF(LEFT('Results w relative recovery'!#REF!,1)="&lt;","",IF(LEFT('Results w relative recovery'!#REF!,1)="&lt;","&gt;",""))</f>
        <v>#REF!</v>
      </c>
      <c r="BL1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7" s="23"/>
      <c r="BN17" s="23"/>
      <c r="BO17" s="22"/>
      <c r="BP17" s="19"/>
      <c r="BQ17" s="19"/>
      <c r="BR17" s="19"/>
      <c r="BS17" s="19"/>
      <c r="BT17" s="19"/>
      <c r="BU17" s="22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22"/>
      <c r="CH17" s="19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D17" s="21"/>
      <c r="DF17" s="21"/>
      <c r="DH17" s="21"/>
      <c r="DJ17" s="21"/>
      <c r="DL17" s="21"/>
      <c r="DN17" s="21"/>
      <c r="DP17" s="21"/>
      <c r="DR17" s="21"/>
      <c r="DT17" s="21"/>
      <c r="DU17" s="21" t="e">
        <f>IF(LEFT('Results w relative recovery'!#REF!,1)="&lt;","",IF(LEFT('Results w relative recovery'!#REF!,1)="&lt;","&gt;",""))</f>
        <v>#REF!</v>
      </c>
      <c r="DV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7" s="21" t="e">
        <f>IF(LEFT('Results w relative recovery'!#REF!,1)="&lt;","",IF(LEFT('Results w relative recovery'!#REF!,1)="&lt;","&gt;",""))</f>
        <v>#REF!</v>
      </c>
      <c r="DX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7" s="21" t="e">
        <f>IF(LEFT('Results w relative recovery'!#REF!,1)="&lt;","",IF(LEFT('Results w relative recovery'!#REF!,1)="&lt;","&gt;",""))</f>
        <v>#REF!</v>
      </c>
      <c r="DZ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7" s="21" t="e">
        <f>IF(LEFT('Results w relative recovery'!#REF!,1)="&lt;","",IF(LEFT('Results w relative recovery'!#REF!,1)="&lt;","&gt;",""))</f>
        <v>#REF!</v>
      </c>
      <c r="EB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7" s="21" t="e">
        <f>IF(LEFT('Results w relative recovery'!#REF!,1)="&lt;","",IF(LEFT('Results w relative recovery'!#REF!,1)="&lt;","&gt;",""))</f>
        <v>#REF!</v>
      </c>
      <c r="ED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7" s="21" t="e">
        <f>IF(LEFT('Results w relative recovery'!#REF!,1)="&lt;","",IF(LEFT('Results w relative recovery'!#REF!,1)="&lt;","&gt;",""))</f>
        <v>#REF!</v>
      </c>
      <c r="EF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7" s="21" t="e">
        <f>IF(LEFT('Results w relative recovery'!#REF!,1)="&lt;","",IF(LEFT('Results w relative recovery'!#REF!,1)="&lt;","&gt;",""))</f>
        <v>#REF!</v>
      </c>
      <c r="EH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7" s="21" t="e">
        <f>IF(LEFT('Results w relative recovery'!#REF!,1)="&lt;","",IF(LEFT('Results w relative recovery'!#REF!,1)="&lt;","&gt;",""))</f>
        <v>#REF!</v>
      </c>
      <c r="EJ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7" s="21" t="e">
        <f>IF(LEFT('Results w relative recovery'!#REF!,1)="&lt;","",IF(LEFT('Results w relative recovery'!#REF!,1)="&lt;","&gt;",""))</f>
        <v>#REF!</v>
      </c>
      <c r="EL1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7" s="21"/>
      <c r="EN17" s="21"/>
      <c r="EO17" s="21"/>
      <c r="EP17" s="21"/>
      <c r="EQ17" s="21"/>
      <c r="ER17" s="19"/>
      <c r="ES17" s="21"/>
      <c r="ET17" s="59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19"/>
      <c r="FM17" s="21"/>
      <c r="FN17" s="58"/>
      <c r="FO17" s="19"/>
      <c r="FP17" s="19"/>
      <c r="FQ17" s="20"/>
      <c r="FR17" s="20"/>
      <c r="FS17" s="20"/>
      <c r="FT17" s="20"/>
      <c r="FU17" s="20"/>
      <c r="FV17" s="20"/>
      <c r="FW17" s="20"/>
      <c r="FX17" s="20"/>
      <c r="FY17" s="19"/>
      <c r="FZ17" s="19"/>
      <c r="GA17" s="19"/>
      <c r="GB17" s="19"/>
      <c r="GC17" s="20"/>
      <c r="GD17" s="20"/>
      <c r="GE17" s="20"/>
      <c r="GF17" s="20"/>
      <c r="GG17" s="19"/>
      <c r="GH17" s="19"/>
      <c r="GI17" s="20"/>
      <c r="GJ17" s="20"/>
      <c r="GK17" s="20"/>
      <c r="GL17" s="20"/>
      <c r="GM17" s="20"/>
      <c r="GN17" s="20"/>
      <c r="GO17" s="20"/>
      <c r="GP17" s="20"/>
      <c r="GQ17" s="19"/>
      <c r="GR17" s="19"/>
      <c r="GS17" s="19"/>
      <c r="GT17" s="19"/>
      <c r="GU17" s="20"/>
      <c r="GV17" s="20"/>
      <c r="GW17" s="20"/>
      <c r="GX17" s="20"/>
      <c r="GY17" s="19"/>
      <c r="GZ17" s="19"/>
      <c r="HA17" s="20"/>
      <c r="HB17" s="20"/>
      <c r="HC17" s="20"/>
      <c r="HD17" s="20"/>
      <c r="HE17" s="20"/>
      <c r="HF17" s="20"/>
      <c r="HG17" s="20"/>
      <c r="HH17" s="20"/>
      <c r="HI17" s="19"/>
      <c r="HJ17" s="19"/>
    </row>
    <row r="18" spans="1:218" ht="15" x14ac:dyDescent="0.25">
      <c r="A18" s="12" t="s">
        <v>36</v>
      </c>
      <c r="B18" s="12"/>
      <c r="C18" s="24" t="e">
        <f>IF(LEFT('Results w relative recovery'!#REF!,1)="&lt;","",IF(LEFT('Results w relative recovery'!#REF!,1)="&lt;","&gt;",""))</f>
        <v>#REF!</v>
      </c>
      <c r="D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8" s="24" t="e">
        <f>IF(LEFT('Results w relative recovery'!#REF!,1)="&lt;","",IF(LEFT('Results w relative recovery'!#REF!,1)="&lt;","&gt;",""))</f>
        <v>#REF!</v>
      </c>
      <c r="F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8" s="24" t="e">
        <f>IF(LEFT('Results w relative recovery'!#REF!,1)="&lt;","",IF(LEFT('Results w relative recovery'!#REF!,1)="&lt;","&gt;",""))</f>
        <v>#REF!</v>
      </c>
      <c r="H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8" s="24" t="e">
        <f>IF(LEFT('Results w relative recovery'!#REF!,1)="&lt;","",IF(LEFT('Results w relative recovery'!#REF!,1)="&lt;","&gt;",""))</f>
        <v>#REF!</v>
      </c>
      <c r="J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8" s="24" t="e">
        <f>IF(LEFT('Results w relative recovery'!#REF!,1)="&lt;","",IF(LEFT('Results w relative recovery'!#REF!,1)="&lt;","&gt;",""))</f>
        <v>#REF!</v>
      </c>
      <c r="L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8" s="24" t="e">
        <f>IF(LEFT('Results w relative recovery'!#REF!,1)="&lt;","",IF(LEFT('Results w relative recovery'!#REF!,1)="&lt;","&gt;",""))</f>
        <v>#REF!</v>
      </c>
      <c r="N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8" s="24" t="e">
        <f>IF(LEFT('Results w relative recovery'!#REF!,1)="&lt;","",IF(LEFT('Results w relative recovery'!#REF!,1)="&lt;","&gt;",""))</f>
        <v>#REF!</v>
      </c>
      <c r="P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8" s="24" t="e">
        <f>IF(LEFT('Results w relative recovery'!#REF!,1)="&lt;","",IF(LEFT('Results w relative recovery'!#REF!,1)="&lt;","&gt;",""))</f>
        <v>#REF!</v>
      </c>
      <c r="R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8" s="24" t="e">
        <f>IF(LEFT('Results w relative recovery'!#REF!,1)="&lt;","",IF(LEFT('Results w relative recovery'!#REF!,1)="&lt;","&gt;",""))</f>
        <v>#REF!</v>
      </c>
      <c r="T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8" s="19"/>
      <c r="V18" s="19"/>
      <c r="W18" s="24" t="e">
        <f>IF(LEFT('Results w relative recovery'!#REF!,1)="&lt;","",IF(LEFT('Results w relative recovery'!#REF!,1)="&lt;","&gt;",""))</f>
        <v>#REF!</v>
      </c>
      <c r="X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8" s="24" t="e">
        <f>IF(LEFT('Results w relative recovery'!#REF!,1)="&lt;","",IF(LEFT('Results w relative recovery'!#REF!,1)="&lt;","&gt;",""))</f>
        <v>#REF!</v>
      </c>
      <c r="Z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8" s="24"/>
      <c r="AB18" s="19"/>
      <c r="AC18" s="24" t="e">
        <f>IF(LEFT('Results w relative recovery'!#REF!,1)="&lt;","",IF(LEFT('Results w relative recovery'!#REF!,1)="&lt;","&gt;",""))</f>
        <v>#REF!</v>
      </c>
      <c r="AD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8" s="19" t="e">
        <f>IF(LEFT('Results w relative recovery'!#REF!,1)="&lt;","",IF(LEFT('Results w relative recovery'!#REF!,1)="&lt;","&gt;",""))</f>
        <v>#REF!</v>
      </c>
      <c r="AF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8" s="24" t="e">
        <f>IF(LEFT('Results w relative recovery'!#REF!,1)="&lt;","",IF(LEFT('Results w relative recovery'!#REF!,1)="&lt;","&gt;",""))</f>
        <v>#REF!</v>
      </c>
      <c r="AH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8" s="24" t="e">
        <f>IF(LEFT('Results w relative recovery'!#REF!,1)="&lt;","",IF(LEFT('Results w relative recovery'!#REF!,1)="&lt;","&gt;",""))</f>
        <v>#REF!</v>
      </c>
      <c r="AJ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8" s="24" t="e">
        <f>IF(LEFT('Results w relative recovery'!#REF!,1)="&lt;","",IF(LEFT('Results w relative recovery'!#REF!,1)="&lt;","&gt;",""))</f>
        <v>#REF!</v>
      </c>
      <c r="AL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8" s="24" t="e">
        <f>IF(LEFT('Results w relative recovery'!#REF!,1)="&lt;","",IF(LEFT('Results w relative recovery'!#REF!,1)="&lt;","&gt;",""))</f>
        <v>#REF!</v>
      </c>
      <c r="AN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8" s="24" t="e">
        <f>IF(LEFT('Results w relative recovery'!#REF!,1)="&lt;","",IF(LEFT('Results w relative recovery'!#REF!,1)="&lt;","&gt;",""))</f>
        <v>#REF!</v>
      </c>
      <c r="AP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8" s="24" t="e">
        <f>IF(LEFT('Results w relative recovery'!#REF!,1)="&lt;","",IF(LEFT('Results w relative recovery'!#REF!,1)="&lt;","&gt;",""))</f>
        <v>#REF!</v>
      </c>
      <c r="AR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8" s="24" t="e">
        <f>IF(LEFT('Results w relative recovery'!#REF!,1)="&lt;","",IF(LEFT('Results w relative recovery'!#REF!,1)="&lt;","&gt;",""))</f>
        <v>#REF!</v>
      </c>
      <c r="AT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8" s="24" t="e">
        <f>IF(LEFT('Results w relative recovery'!#REF!,1)="&lt;","",IF(LEFT('Results w relative recovery'!#REF!,1)="&lt;","&gt;",""))</f>
        <v>#REF!</v>
      </c>
      <c r="AV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8" s="24"/>
      <c r="AX18" s="19"/>
      <c r="AY18" s="19" t="e">
        <f>IF(LEFT('Results w relative recovery'!#REF!,1)="&lt;","",IF(LEFT('Results w relative recovery'!#REF!,1)="&lt;","&gt;",""))</f>
        <v>#REF!</v>
      </c>
      <c r="AZ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8" s="19" t="e">
        <f>IF(LEFT('Results w relative recovery'!#REF!,1)="&lt;","",IF(LEFT('Results w relative recovery'!#REF!,1)="&lt;","&gt;",""))</f>
        <v>#REF!</v>
      </c>
      <c r="BB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8" s="24" t="e">
        <f>IF(LEFT('Results w relative recovery'!#REF!,1)="&lt;","",IF(LEFT('Results w relative recovery'!#REF!,1)="&lt;","&gt;",""))</f>
        <v>#REF!</v>
      </c>
      <c r="BD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8" s="24" t="e">
        <f>IF(LEFT('Results w relative recovery'!#REF!,1)="&lt;","",IF(LEFT('Results w relative recovery'!#REF!,1)="&lt;","&gt;",""))</f>
        <v>#REF!</v>
      </c>
      <c r="BF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8" s="24" t="e">
        <f>IF(LEFT('Results w relative recovery'!#REF!,1)="&lt;","",IF(LEFT('Results w relative recovery'!#REF!,1)="&lt;","&gt;",""))</f>
        <v>#REF!</v>
      </c>
      <c r="BH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8" s="24" t="e">
        <f>IF(LEFT('Results w relative recovery'!#REF!,1)="&lt;","",IF(LEFT('Results w relative recovery'!#REF!,1)="&lt;","&gt;",""))</f>
        <v>#REF!</v>
      </c>
      <c r="BJ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8" s="19" t="e">
        <f>IF(LEFT('Results w relative recovery'!#REF!,1)="&lt;","",IF(LEFT('Results w relative recovery'!#REF!,1)="&lt;","&gt;",""))</f>
        <v>#REF!</v>
      </c>
      <c r="BL1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8" s="23"/>
      <c r="BN18" s="23"/>
      <c r="BO18" s="22"/>
      <c r="BP18" s="19"/>
      <c r="BQ18" s="19"/>
      <c r="BR18" s="19"/>
      <c r="BS18" s="19"/>
      <c r="BT18" s="19"/>
      <c r="BU18" s="22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22"/>
      <c r="CH18" s="19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D18" s="21"/>
      <c r="DF18" s="21"/>
      <c r="DH18" s="21"/>
      <c r="DJ18" s="21"/>
      <c r="DL18" s="21"/>
      <c r="DN18" s="21"/>
      <c r="DP18" s="21"/>
      <c r="DR18" s="21"/>
      <c r="DT18" s="21"/>
      <c r="DU18" s="21" t="e">
        <f>IF(LEFT('Results w relative recovery'!#REF!,1)="&lt;","",IF(LEFT('Results w relative recovery'!#REF!,1)="&lt;","&gt;",""))</f>
        <v>#REF!</v>
      </c>
      <c r="DV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8" s="21" t="e">
        <f>IF(LEFT('Results w relative recovery'!#REF!,1)="&lt;","",IF(LEFT('Results w relative recovery'!#REF!,1)="&lt;","&gt;",""))</f>
        <v>#REF!</v>
      </c>
      <c r="DX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8" s="21" t="e">
        <f>IF(LEFT('Results w relative recovery'!#REF!,1)="&lt;","",IF(LEFT('Results w relative recovery'!#REF!,1)="&lt;","&gt;",""))</f>
        <v>#REF!</v>
      </c>
      <c r="DZ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8" s="21" t="e">
        <f>IF(LEFT('Results w relative recovery'!#REF!,1)="&lt;","",IF(LEFT('Results w relative recovery'!#REF!,1)="&lt;","&gt;",""))</f>
        <v>#REF!</v>
      </c>
      <c r="EB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8" s="21" t="e">
        <f>IF(LEFT('Results w relative recovery'!#REF!,1)="&lt;","",IF(LEFT('Results w relative recovery'!#REF!,1)="&lt;","&gt;",""))</f>
        <v>#REF!</v>
      </c>
      <c r="ED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8" s="21" t="e">
        <f>IF(LEFT('Results w relative recovery'!#REF!,1)="&lt;","",IF(LEFT('Results w relative recovery'!#REF!,1)="&lt;","&gt;",""))</f>
        <v>#REF!</v>
      </c>
      <c r="EF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8" s="21" t="e">
        <f>IF(LEFT('Results w relative recovery'!#REF!,1)="&lt;","",IF(LEFT('Results w relative recovery'!#REF!,1)="&lt;","&gt;",""))</f>
        <v>#REF!</v>
      </c>
      <c r="EH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8" s="21" t="e">
        <f>IF(LEFT('Results w relative recovery'!#REF!,1)="&lt;","",IF(LEFT('Results w relative recovery'!#REF!,1)="&lt;","&gt;",""))</f>
        <v>#REF!</v>
      </c>
      <c r="EJ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8" s="21" t="e">
        <f>IF(LEFT('Results w relative recovery'!#REF!,1)="&lt;","",IF(LEFT('Results w relative recovery'!#REF!,1)="&lt;","&gt;",""))</f>
        <v>#REF!</v>
      </c>
      <c r="EL1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8" s="21"/>
      <c r="EN18" s="21"/>
      <c r="EO18" s="21"/>
      <c r="EP18" s="21"/>
      <c r="EQ18" s="21"/>
      <c r="ER18" s="19"/>
      <c r="ES18" s="21"/>
      <c r="ET18" s="58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19"/>
      <c r="FM18" s="21"/>
      <c r="FN18" s="58"/>
      <c r="FO18" s="19"/>
      <c r="FP18" s="19"/>
      <c r="FQ18" s="20"/>
      <c r="FR18" s="20"/>
      <c r="FS18" s="20"/>
      <c r="FT18" s="20"/>
      <c r="FU18" s="20"/>
      <c r="FV18" s="20"/>
      <c r="FW18" s="20"/>
      <c r="FX18" s="20"/>
      <c r="FY18" s="19"/>
      <c r="FZ18" s="19"/>
      <c r="GA18" s="19"/>
      <c r="GB18" s="19"/>
      <c r="GC18" s="20"/>
      <c r="GD18" s="20"/>
      <c r="GE18" s="20"/>
      <c r="GF18" s="20"/>
      <c r="GG18" s="19"/>
      <c r="GH18" s="19"/>
      <c r="GI18" s="20"/>
      <c r="GJ18" s="20"/>
      <c r="GK18" s="20"/>
      <c r="GL18" s="20"/>
      <c r="GM18" s="20"/>
      <c r="GN18" s="20"/>
      <c r="GO18" s="20"/>
      <c r="GP18" s="20"/>
      <c r="GQ18" s="19"/>
      <c r="GR18" s="19"/>
      <c r="GS18" s="19"/>
      <c r="GT18" s="19"/>
      <c r="GU18" s="20"/>
      <c r="GV18" s="20"/>
      <c r="GW18" s="20"/>
      <c r="GX18" s="20"/>
      <c r="GY18" s="19"/>
      <c r="GZ18" s="19"/>
      <c r="HA18" s="20"/>
      <c r="HB18" s="20"/>
      <c r="HC18" s="20"/>
      <c r="HD18" s="20"/>
      <c r="HE18" s="20"/>
      <c r="HF18" s="20"/>
      <c r="HG18" s="20"/>
      <c r="HH18" s="20"/>
      <c r="HI18" s="19"/>
      <c r="HJ18" s="19"/>
    </row>
    <row r="19" spans="1:218" ht="12.75" customHeight="1" x14ac:dyDescent="0.25">
      <c r="A19" s="12" t="s">
        <v>7</v>
      </c>
      <c r="B19" s="12">
        <v>2</v>
      </c>
      <c r="C19" s="24" t="e">
        <f>IF(LEFT('Results w relative recovery'!#REF!,1)="&lt;","",IF(LEFT('Results w relative recovery'!#REF!,1)="&lt;","&gt;",""))</f>
        <v>#REF!</v>
      </c>
      <c r="D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19" s="24" t="e">
        <f>IF(LEFT('Results w relative recovery'!#REF!,1)="&lt;","",IF(LEFT('Results w relative recovery'!#REF!,1)="&lt;","&gt;",""))</f>
        <v>#REF!</v>
      </c>
      <c r="F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19" s="24" t="e">
        <f>IF(LEFT('Results w relative recovery'!#REF!,1)="&lt;","",IF(LEFT('Results w relative recovery'!#REF!,1)="&lt;","&gt;",""))</f>
        <v>#REF!</v>
      </c>
      <c r="H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19" s="24" t="e">
        <f>IF(LEFT('Results w relative recovery'!#REF!,1)="&lt;","",IF(LEFT('Results w relative recovery'!#REF!,1)="&lt;","&gt;",""))</f>
        <v>#REF!</v>
      </c>
      <c r="J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19" s="24" t="e">
        <f>IF(LEFT('Results w relative recovery'!#REF!,1)="&lt;","",IF(LEFT('Results w relative recovery'!#REF!,1)="&lt;","&gt;",""))</f>
        <v>#REF!</v>
      </c>
      <c r="L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19" s="24" t="e">
        <f>IF(LEFT('Results w relative recovery'!#REF!,1)="&lt;","",IF(LEFT('Results w relative recovery'!#REF!,1)="&lt;","&gt;",""))</f>
        <v>#REF!</v>
      </c>
      <c r="N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19" s="24" t="e">
        <f>IF(LEFT('Results w relative recovery'!#REF!,1)="&lt;","",IF(LEFT('Results w relative recovery'!#REF!,1)="&lt;","&gt;",""))</f>
        <v>#REF!</v>
      </c>
      <c r="P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19" s="24" t="e">
        <f>IF(LEFT('Results w relative recovery'!#REF!,1)="&lt;","",IF(LEFT('Results w relative recovery'!#REF!,1)="&lt;","&gt;",""))</f>
        <v>#REF!</v>
      </c>
      <c r="R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19" s="24" t="e">
        <f>IF(LEFT('Results w relative recovery'!#REF!,1)="&lt;","",IF(LEFT('Results w relative recovery'!#REF!,1)="&lt;","&gt;",""))</f>
        <v>#REF!</v>
      </c>
      <c r="T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19" s="19"/>
      <c r="V19" s="19"/>
      <c r="W19" s="24" t="e">
        <f>IF(LEFT('Results w relative recovery'!#REF!,1)="&lt;","",IF(LEFT('Results w relative recovery'!#REF!,1)="&lt;","&gt;",""))</f>
        <v>#REF!</v>
      </c>
      <c r="X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19" s="24" t="e">
        <f>IF(LEFT('Results w relative recovery'!#REF!,1)="&lt;","",IF(LEFT('Results w relative recovery'!#REF!,1)="&lt;","&gt;",""))</f>
        <v>#REF!</v>
      </c>
      <c r="Z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19" s="24"/>
      <c r="AB19" s="19"/>
      <c r="AC19" s="24" t="e">
        <f>IF(LEFT('Results w relative recovery'!#REF!,1)="&lt;","",IF(LEFT('Results w relative recovery'!#REF!,1)="&lt;","&gt;",""))</f>
        <v>#REF!</v>
      </c>
      <c r="AD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19" s="19" t="e">
        <f>IF(LEFT('Results w relative recovery'!#REF!,1)="&lt;","",IF(LEFT('Results w relative recovery'!#REF!,1)="&lt;","&gt;",""))</f>
        <v>#REF!</v>
      </c>
      <c r="AF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19" s="24" t="e">
        <f>IF(LEFT('Results w relative recovery'!#REF!,1)="&lt;","",IF(LEFT('Results w relative recovery'!#REF!,1)="&lt;","&gt;",""))</f>
        <v>#REF!</v>
      </c>
      <c r="AH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19" s="24" t="e">
        <f>IF(LEFT('Results w relative recovery'!#REF!,1)="&lt;","",IF(LEFT('Results w relative recovery'!#REF!,1)="&lt;","&gt;",""))</f>
        <v>#REF!</v>
      </c>
      <c r="AJ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19" s="24" t="e">
        <f>IF(LEFT('Results w relative recovery'!#REF!,1)="&lt;","",IF(LEFT('Results w relative recovery'!#REF!,1)="&lt;","&gt;",""))</f>
        <v>#REF!</v>
      </c>
      <c r="AL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19" s="24" t="e">
        <f>IF(LEFT('Results w relative recovery'!#REF!,1)="&lt;","",IF(LEFT('Results w relative recovery'!#REF!,1)="&lt;","&gt;",""))</f>
        <v>#REF!</v>
      </c>
      <c r="AN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19" s="24" t="e">
        <f>IF(LEFT('Results w relative recovery'!#REF!,1)="&lt;","",IF(LEFT('Results w relative recovery'!#REF!,1)="&lt;","&gt;",""))</f>
        <v>#REF!</v>
      </c>
      <c r="AP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19" s="24" t="e">
        <f>IF(LEFT('Results w relative recovery'!#REF!,1)="&lt;","",IF(LEFT('Results w relative recovery'!#REF!,1)="&lt;","&gt;",""))</f>
        <v>#REF!</v>
      </c>
      <c r="AR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19" s="24" t="e">
        <f>IF(LEFT('Results w relative recovery'!#REF!,1)="&lt;","",IF(LEFT('Results w relative recovery'!#REF!,1)="&lt;","&gt;",""))</f>
        <v>#REF!</v>
      </c>
      <c r="AT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19" s="24" t="e">
        <f>IF(LEFT('Results w relative recovery'!#REF!,1)="&lt;","",IF(LEFT('Results w relative recovery'!#REF!,1)="&lt;","&gt;",""))</f>
        <v>#REF!</v>
      </c>
      <c r="AV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19" s="24"/>
      <c r="AX19" s="19"/>
      <c r="AY19" s="19" t="e">
        <f>IF(LEFT('Results w relative recovery'!#REF!,1)="&lt;","",IF(LEFT('Results w relative recovery'!#REF!,1)="&lt;","&gt;",""))</f>
        <v>#REF!</v>
      </c>
      <c r="AZ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19" s="19" t="e">
        <f>IF(LEFT('Results w relative recovery'!#REF!,1)="&lt;","",IF(LEFT('Results w relative recovery'!#REF!,1)="&lt;","&gt;",""))</f>
        <v>#REF!</v>
      </c>
      <c r="BB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19" s="24" t="e">
        <f>IF(LEFT('Results w relative recovery'!#REF!,1)="&lt;","",IF(LEFT('Results w relative recovery'!#REF!,1)="&lt;","&gt;",""))</f>
        <v>#REF!</v>
      </c>
      <c r="BD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19" s="24" t="e">
        <f>IF(LEFT('Results w relative recovery'!#REF!,1)="&lt;","",IF(LEFT('Results w relative recovery'!#REF!,1)="&lt;","&gt;",""))</f>
        <v>#REF!</v>
      </c>
      <c r="BF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19" s="24" t="e">
        <f>IF(LEFT('Results w relative recovery'!#REF!,1)="&lt;","",IF(LEFT('Results w relative recovery'!#REF!,1)="&lt;","&gt;",""))</f>
        <v>#REF!</v>
      </c>
      <c r="BH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19" s="24" t="e">
        <f>IF(LEFT('Results w relative recovery'!#REF!,1)="&lt;","",IF(LEFT('Results w relative recovery'!#REF!,1)="&lt;","&gt;",""))</f>
        <v>#REF!</v>
      </c>
      <c r="BJ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19" s="19" t="e">
        <f>IF(LEFT('Results w relative recovery'!#REF!,1)="&lt;","",IF(LEFT('Results w relative recovery'!#REF!,1)="&lt;","&gt;",""))</f>
        <v>#REF!</v>
      </c>
      <c r="BL1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19" s="23"/>
      <c r="BN19" s="23"/>
      <c r="BO19" s="22"/>
      <c r="BP19" s="19"/>
      <c r="BQ19" s="19"/>
      <c r="BR19" s="19"/>
      <c r="BS19" s="19"/>
      <c r="BT19" s="19"/>
      <c r="BU19" s="22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22"/>
      <c r="CH19" s="19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D19" s="21"/>
      <c r="DF19" s="21"/>
      <c r="DH19" s="21"/>
      <c r="DJ19" s="21"/>
      <c r="DL19" s="21"/>
      <c r="DN19" s="21"/>
      <c r="DP19" s="21"/>
      <c r="DR19" s="21"/>
      <c r="DT19" s="21"/>
      <c r="DU19" s="21" t="e">
        <f>IF(LEFT('Results w relative recovery'!#REF!,1)="&lt;","",IF(LEFT('Results w relative recovery'!#REF!,1)="&lt;","&gt;",""))</f>
        <v>#REF!</v>
      </c>
      <c r="DV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19" s="21" t="e">
        <f>IF(LEFT('Results w relative recovery'!#REF!,1)="&lt;","",IF(LEFT('Results w relative recovery'!#REF!,1)="&lt;","&gt;",""))</f>
        <v>#REF!</v>
      </c>
      <c r="DX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19" s="21" t="e">
        <f>IF(LEFT('Results w relative recovery'!#REF!,1)="&lt;","",IF(LEFT('Results w relative recovery'!#REF!,1)="&lt;","&gt;",""))</f>
        <v>#REF!</v>
      </c>
      <c r="DZ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19" s="21" t="e">
        <f>IF(LEFT('Results w relative recovery'!#REF!,1)="&lt;","",IF(LEFT('Results w relative recovery'!#REF!,1)="&lt;","&gt;",""))</f>
        <v>#REF!</v>
      </c>
      <c r="EB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19" s="21" t="e">
        <f>IF(LEFT('Results w relative recovery'!#REF!,1)="&lt;","",IF(LEFT('Results w relative recovery'!#REF!,1)="&lt;","&gt;",""))</f>
        <v>#REF!</v>
      </c>
      <c r="ED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19" s="21" t="e">
        <f>IF(LEFT('Results w relative recovery'!#REF!,1)="&lt;","",IF(LEFT('Results w relative recovery'!#REF!,1)="&lt;","&gt;",""))</f>
        <v>#REF!</v>
      </c>
      <c r="EF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19" s="21" t="e">
        <f>IF(LEFT('Results w relative recovery'!#REF!,1)="&lt;","",IF(LEFT('Results w relative recovery'!#REF!,1)="&lt;","&gt;",""))</f>
        <v>#REF!</v>
      </c>
      <c r="EH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19" s="21" t="e">
        <f>IF(LEFT('Results w relative recovery'!#REF!,1)="&lt;","",IF(LEFT('Results w relative recovery'!#REF!,1)="&lt;","&gt;",""))</f>
        <v>#REF!</v>
      </c>
      <c r="EJ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19" s="21" t="e">
        <f>IF(LEFT('Results w relative recovery'!#REF!,1)="&lt;","",IF(LEFT('Results w relative recovery'!#REF!,1)="&lt;","&gt;",""))</f>
        <v>#REF!</v>
      </c>
      <c r="EL1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19" s="21"/>
      <c r="EN19" s="21"/>
      <c r="EO19" s="21"/>
      <c r="EP19" s="21"/>
      <c r="EQ19" s="21"/>
      <c r="ER19" s="19"/>
      <c r="ES19" s="21"/>
      <c r="ET19" s="58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19"/>
      <c r="FM19" s="21"/>
      <c r="FN19" s="58"/>
      <c r="FO19" s="19"/>
      <c r="FP19" s="19"/>
      <c r="FQ19" s="20"/>
      <c r="FR19" s="20"/>
      <c r="FS19" s="20"/>
      <c r="FT19" s="20"/>
      <c r="FU19" s="20"/>
      <c r="FV19" s="20"/>
      <c r="FW19" s="20"/>
      <c r="FX19" s="20"/>
      <c r="FY19" s="19"/>
      <c r="FZ19" s="19"/>
      <c r="GA19" s="19"/>
      <c r="GB19" s="19"/>
      <c r="GC19" s="20"/>
      <c r="GD19" s="20"/>
      <c r="GE19" s="20"/>
      <c r="GF19" s="20"/>
      <c r="GG19" s="19"/>
      <c r="GH19" s="19"/>
      <c r="GI19" s="20"/>
      <c r="GJ19" s="20"/>
      <c r="GK19" s="20"/>
      <c r="GL19" s="20"/>
      <c r="GM19" s="20"/>
      <c r="GN19" s="20"/>
      <c r="GO19" s="20"/>
      <c r="GP19" s="20"/>
      <c r="GQ19" s="19"/>
      <c r="GR19" s="19"/>
      <c r="GS19" s="19"/>
      <c r="GT19" s="19"/>
      <c r="GU19" s="20"/>
      <c r="GV19" s="20"/>
      <c r="GW19" s="20"/>
      <c r="GX19" s="20"/>
      <c r="GY19" s="19"/>
      <c r="GZ19" s="19"/>
      <c r="HA19" s="20"/>
      <c r="HB19" s="20"/>
      <c r="HC19" s="20"/>
      <c r="HD19" s="20"/>
      <c r="HE19" s="20"/>
      <c r="HF19" s="20"/>
      <c r="HG19" s="20"/>
      <c r="HH19" s="20"/>
      <c r="HI19" s="19"/>
      <c r="HJ19" s="19"/>
    </row>
    <row r="20" spans="1:218" ht="12.75" customHeight="1" x14ac:dyDescent="0.25">
      <c r="A20" s="12" t="s">
        <v>37</v>
      </c>
      <c r="B20" s="12">
        <v>1</v>
      </c>
      <c r="C20" s="24" t="e">
        <f>IF(LEFT('Results w relative recovery'!#REF!,1)="&lt;","",IF(LEFT('Results w relative recovery'!#REF!,1)="&lt;","&gt;",""))</f>
        <v>#REF!</v>
      </c>
      <c r="D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0" s="24" t="e">
        <f>IF(LEFT('Results w relative recovery'!#REF!,1)="&lt;","",IF(LEFT('Results w relative recovery'!#REF!,1)="&lt;","&gt;",""))</f>
        <v>#REF!</v>
      </c>
      <c r="F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0" s="24" t="e">
        <f>IF(LEFT('Results w relative recovery'!#REF!,1)="&lt;","",IF(LEFT('Results w relative recovery'!#REF!,1)="&lt;","&gt;",""))</f>
        <v>#REF!</v>
      </c>
      <c r="H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0" s="24" t="e">
        <f>IF(LEFT('Results w relative recovery'!#REF!,1)="&lt;","",IF(LEFT('Results w relative recovery'!#REF!,1)="&lt;","&gt;",""))</f>
        <v>#REF!</v>
      </c>
      <c r="J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0" s="24" t="e">
        <f>IF(LEFT('Results w relative recovery'!#REF!,1)="&lt;","",IF(LEFT('Results w relative recovery'!#REF!,1)="&lt;","&gt;",""))</f>
        <v>#REF!</v>
      </c>
      <c r="L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0" s="24" t="e">
        <f>IF(LEFT('Results w relative recovery'!#REF!,1)="&lt;","",IF(LEFT('Results w relative recovery'!#REF!,1)="&lt;","&gt;",""))</f>
        <v>#REF!</v>
      </c>
      <c r="N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0" s="24" t="e">
        <f>IF(LEFT('Results w relative recovery'!#REF!,1)="&lt;","",IF(LEFT('Results w relative recovery'!#REF!,1)="&lt;","&gt;",""))</f>
        <v>#REF!</v>
      </c>
      <c r="P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0" s="24" t="e">
        <f>IF(LEFT('Results w relative recovery'!#REF!,1)="&lt;","",IF(LEFT('Results w relative recovery'!#REF!,1)="&lt;","&gt;",""))</f>
        <v>#REF!</v>
      </c>
      <c r="R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0" s="24" t="e">
        <f>IF(LEFT('Results w relative recovery'!#REF!,1)="&lt;","",IF(LEFT('Results w relative recovery'!#REF!,1)="&lt;","&gt;",""))</f>
        <v>#REF!</v>
      </c>
      <c r="T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0" s="19"/>
      <c r="V20" s="19"/>
      <c r="W20" s="24" t="e">
        <f>IF(LEFT('Results w relative recovery'!#REF!,1)="&lt;","",IF(LEFT('Results w relative recovery'!#REF!,1)="&lt;","&gt;",""))</f>
        <v>#REF!</v>
      </c>
      <c r="X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0" s="24" t="e">
        <f>IF(LEFT('Results w relative recovery'!#REF!,1)="&lt;","",IF(LEFT('Results w relative recovery'!#REF!,1)="&lt;","&gt;",""))</f>
        <v>#REF!</v>
      </c>
      <c r="Z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0" s="24"/>
      <c r="AB20" s="19"/>
      <c r="AC20" s="24" t="e">
        <f>IF(LEFT('Results w relative recovery'!#REF!,1)="&lt;","",IF(LEFT('Results w relative recovery'!#REF!,1)="&lt;","&gt;",""))</f>
        <v>#REF!</v>
      </c>
      <c r="AD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0" s="19" t="e">
        <f>IF(LEFT('Results w relative recovery'!#REF!,1)="&lt;","",IF(LEFT('Results w relative recovery'!#REF!,1)="&lt;","&gt;",""))</f>
        <v>#REF!</v>
      </c>
      <c r="AF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0" s="24" t="e">
        <f>IF(LEFT('Results w relative recovery'!#REF!,1)="&lt;","",IF(LEFT('Results w relative recovery'!#REF!,1)="&lt;","&gt;",""))</f>
        <v>#REF!</v>
      </c>
      <c r="AH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0" s="24" t="e">
        <f>IF(LEFT('Results w relative recovery'!#REF!,1)="&lt;","",IF(LEFT('Results w relative recovery'!#REF!,1)="&lt;","&gt;",""))</f>
        <v>#REF!</v>
      </c>
      <c r="AJ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0" s="24" t="e">
        <f>IF(LEFT('Results w relative recovery'!#REF!,1)="&lt;","",IF(LEFT('Results w relative recovery'!#REF!,1)="&lt;","&gt;",""))</f>
        <v>#REF!</v>
      </c>
      <c r="AL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0" s="24" t="e">
        <f>IF(LEFT('Results w relative recovery'!#REF!,1)="&lt;","",IF(LEFT('Results w relative recovery'!#REF!,1)="&lt;","&gt;",""))</f>
        <v>#REF!</v>
      </c>
      <c r="AN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0" s="24" t="e">
        <f>IF(LEFT('Results w relative recovery'!#REF!,1)="&lt;","",IF(LEFT('Results w relative recovery'!#REF!,1)="&lt;","&gt;",""))</f>
        <v>#REF!</v>
      </c>
      <c r="AP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0" s="24" t="e">
        <f>IF(LEFT('Results w relative recovery'!#REF!,1)="&lt;","",IF(LEFT('Results w relative recovery'!#REF!,1)="&lt;","&gt;",""))</f>
        <v>#REF!</v>
      </c>
      <c r="AR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0" s="24" t="e">
        <f>IF(LEFT('Results w relative recovery'!#REF!,1)="&lt;","",IF(LEFT('Results w relative recovery'!#REF!,1)="&lt;","&gt;",""))</f>
        <v>#REF!</v>
      </c>
      <c r="AT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0" s="24" t="e">
        <f>IF(LEFT('Results w relative recovery'!#REF!,1)="&lt;","",IF(LEFT('Results w relative recovery'!#REF!,1)="&lt;","&gt;",""))</f>
        <v>#REF!</v>
      </c>
      <c r="AV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0" s="24"/>
      <c r="AX20" s="19"/>
      <c r="AY20" s="19" t="e">
        <f>IF(LEFT('Results w relative recovery'!#REF!,1)="&lt;","",IF(LEFT('Results w relative recovery'!#REF!,1)="&lt;","&gt;",""))</f>
        <v>#REF!</v>
      </c>
      <c r="AZ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0" s="19" t="e">
        <f>IF(LEFT('Results w relative recovery'!#REF!,1)="&lt;","",IF(LEFT('Results w relative recovery'!#REF!,1)="&lt;","&gt;",""))</f>
        <v>#REF!</v>
      </c>
      <c r="BB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0" s="24" t="e">
        <f>IF(LEFT('Results w relative recovery'!#REF!,1)="&lt;","",IF(LEFT('Results w relative recovery'!#REF!,1)="&lt;","&gt;",""))</f>
        <v>#REF!</v>
      </c>
      <c r="BD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0" s="24" t="e">
        <f>IF(LEFT('Results w relative recovery'!#REF!,1)="&lt;","",IF(LEFT('Results w relative recovery'!#REF!,1)="&lt;","&gt;",""))</f>
        <v>#REF!</v>
      </c>
      <c r="BF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0" s="24" t="e">
        <f>IF(LEFT('Results w relative recovery'!#REF!,1)="&lt;","",IF(LEFT('Results w relative recovery'!#REF!,1)="&lt;","&gt;",""))</f>
        <v>#REF!</v>
      </c>
      <c r="BH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0" s="24" t="e">
        <f>IF(LEFT('Results w relative recovery'!#REF!,1)="&lt;","",IF(LEFT('Results w relative recovery'!#REF!,1)="&lt;","&gt;",""))</f>
        <v>#REF!</v>
      </c>
      <c r="BJ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0" s="19" t="e">
        <f>IF(LEFT('Results w relative recovery'!#REF!,1)="&lt;","",IF(LEFT('Results w relative recovery'!#REF!,1)="&lt;","&gt;",""))</f>
        <v>#REF!</v>
      </c>
      <c r="BL2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0" s="23"/>
      <c r="BN20" s="23"/>
      <c r="BO20" s="22"/>
      <c r="BP20" s="19"/>
      <c r="BQ20" s="19"/>
      <c r="BR20" s="19"/>
      <c r="BS20" s="19"/>
      <c r="BT20" s="19"/>
      <c r="BU20" s="22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22"/>
      <c r="CH20" s="19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D20" s="21"/>
      <c r="DF20" s="21"/>
      <c r="DH20" s="21"/>
      <c r="DJ20" s="21"/>
      <c r="DL20" s="21"/>
      <c r="DN20" s="21"/>
      <c r="DP20" s="21"/>
      <c r="DR20" s="21"/>
      <c r="DT20" s="21"/>
      <c r="DU20" s="21" t="e">
        <f>IF(LEFT('Results w relative recovery'!#REF!,1)="&lt;","",IF(LEFT('Results w relative recovery'!#REF!,1)="&lt;","&gt;",""))</f>
        <v>#REF!</v>
      </c>
      <c r="DV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0" s="21" t="e">
        <f>IF(LEFT('Results w relative recovery'!#REF!,1)="&lt;","",IF(LEFT('Results w relative recovery'!#REF!,1)="&lt;","&gt;",""))</f>
        <v>#REF!</v>
      </c>
      <c r="DX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0" s="21" t="e">
        <f>IF(LEFT('Results w relative recovery'!#REF!,1)="&lt;","",IF(LEFT('Results w relative recovery'!#REF!,1)="&lt;","&gt;",""))</f>
        <v>#REF!</v>
      </c>
      <c r="DZ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0" s="21" t="e">
        <f>IF(LEFT('Results w relative recovery'!#REF!,1)="&lt;","",IF(LEFT('Results w relative recovery'!#REF!,1)="&lt;","&gt;",""))</f>
        <v>#REF!</v>
      </c>
      <c r="EB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0" s="21" t="e">
        <f>IF(LEFT('Results w relative recovery'!#REF!,1)="&lt;","",IF(LEFT('Results w relative recovery'!#REF!,1)="&lt;","&gt;",""))</f>
        <v>#REF!</v>
      </c>
      <c r="ED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0" s="21" t="e">
        <f>IF(LEFT('Results w relative recovery'!#REF!,1)="&lt;","",IF(LEFT('Results w relative recovery'!#REF!,1)="&lt;","&gt;",""))</f>
        <v>#REF!</v>
      </c>
      <c r="EF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0" s="21" t="e">
        <f>IF(LEFT('Results w relative recovery'!#REF!,1)="&lt;","",IF(LEFT('Results w relative recovery'!#REF!,1)="&lt;","&gt;",""))</f>
        <v>#REF!</v>
      </c>
      <c r="EH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0" s="21" t="e">
        <f>IF(LEFT('Results w relative recovery'!#REF!,1)="&lt;","",IF(LEFT('Results w relative recovery'!#REF!,1)="&lt;","&gt;",""))</f>
        <v>#REF!</v>
      </c>
      <c r="EJ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0" s="21" t="e">
        <f>IF(LEFT('Results w relative recovery'!#REF!,1)="&lt;","",IF(LEFT('Results w relative recovery'!#REF!,1)="&lt;","&gt;",""))</f>
        <v>#REF!</v>
      </c>
      <c r="EL2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0" s="21"/>
      <c r="EN20" s="21"/>
      <c r="EO20" s="21"/>
      <c r="EP20" s="21"/>
      <c r="EQ20" s="21"/>
      <c r="ER20" s="19"/>
      <c r="ES20" s="21"/>
      <c r="ET20" s="58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19"/>
      <c r="FM20" s="21"/>
      <c r="FN20" s="58"/>
      <c r="FO20" s="19"/>
      <c r="FP20" s="19"/>
      <c r="FQ20" s="20"/>
      <c r="FR20" s="20"/>
      <c r="FS20" s="20"/>
      <c r="FT20" s="20"/>
      <c r="FU20" s="20"/>
      <c r="FV20" s="20"/>
      <c r="FW20" s="20"/>
      <c r="FX20" s="20"/>
      <c r="FY20" s="19"/>
      <c r="FZ20" s="19"/>
      <c r="GA20" s="19"/>
      <c r="GB20" s="19"/>
      <c r="GC20" s="20"/>
      <c r="GD20" s="20"/>
      <c r="GE20" s="20"/>
      <c r="GF20" s="20"/>
      <c r="GG20" s="19"/>
      <c r="GH20" s="19"/>
      <c r="GI20" s="20"/>
      <c r="GJ20" s="20"/>
      <c r="GK20" s="20"/>
      <c r="GL20" s="20"/>
      <c r="GM20" s="20"/>
      <c r="GN20" s="20"/>
      <c r="GO20" s="20"/>
      <c r="GP20" s="20"/>
      <c r="GQ20" s="19"/>
      <c r="GR20" s="19"/>
      <c r="GS20" s="19"/>
      <c r="GT20" s="19"/>
      <c r="GU20" s="20"/>
      <c r="GV20" s="20"/>
      <c r="GW20" s="20"/>
      <c r="GX20" s="20"/>
      <c r="GY20" s="19"/>
      <c r="GZ20" s="19"/>
      <c r="HA20" s="20"/>
      <c r="HB20" s="20"/>
      <c r="HC20" s="20"/>
      <c r="HD20" s="20"/>
      <c r="HE20" s="20"/>
      <c r="HF20" s="20"/>
      <c r="HG20" s="20"/>
      <c r="HH20" s="20"/>
      <c r="HI20" s="19"/>
      <c r="HJ20" s="19"/>
    </row>
    <row r="21" spans="1:218" ht="15" x14ac:dyDescent="0.25">
      <c r="A21" s="12" t="s">
        <v>16</v>
      </c>
      <c r="B21" s="12">
        <v>1</v>
      </c>
      <c r="C21" s="24" t="e">
        <f>IF(LEFT('Results w relative recovery'!#REF!,1)="&lt;","",IF(LEFT('Results w relative recovery'!#REF!,1)="&lt;","&gt;",""))</f>
        <v>#REF!</v>
      </c>
      <c r="D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1" s="24" t="e">
        <f>IF(LEFT('Results w relative recovery'!#REF!,1)="&lt;","",IF(LEFT('Results w relative recovery'!#REF!,1)="&lt;","&gt;",""))</f>
        <v>#REF!</v>
      </c>
      <c r="F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1" s="24" t="e">
        <f>IF(LEFT('Results w relative recovery'!#REF!,1)="&lt;","",IF(LEFT('Results w relative recovery'!#REF!,1)="&lt;","&gt;",""))</f>
        <v>#REF!</v>
      </c>
      <c r="H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1" s="24" t="e">
        <f>IF(LEFT('Results w relative recovery'!#REF!,1)="&lt;","",IF(LEFT('Results w relative recovery'!#REF!,1)="&lt;","&gt;",""))</f>
        <v>#REF!</v>
      </c>
      <c r="J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1" s="24" t="e">
        <f>IF(LEFT('Results w relative recovery'!#REF!,1)="&lt;","",IF(LEFT('Results w relative recovery'!#REF!,1)="&lt;","&gt;",""))</f>
        <v>#REF!</v>
      </c>
      <c r="L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1" s="24" t="e">
        <f>IF(LEFT('Results w relative recovery'!#REF!,1)="&lt;","",IF(LEFT('Results w relative recovery'!#REF!,1)="&lt;","&gt;",""))</f>
        <v>#REF!</v>
      </c>
      <c r="N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1" s="24" t="e">
        <f>IF(LEFT('Results w relative recovery'!#REF!,1)="&lt;","",IF(LEFT('Results w relative recovery'!#REF!,1)="&lt;","&gt;",""))</f>
        <v>#REF!</v>
      </c>
      <c r="P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1" s="24" t="e">
        <f>IF(LEFT('Results w relative recovery'!#REF!,1)="&lt;","",IF(LEFT('Results w relative recovery'!#REF!,1)="&lt;","&gt;",""))</f>
        <v>#REF!</v>
      </c>
      <c r="R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1" s="24" t="e">
        <f>IF(LEFT('Results w relative recovery'!#REF!,1)="&lt;","",IF(LEFT('Results w relative recovery'!#REF!,1)="&lt;","&gt;",""))</f>
        <v>#REF!</v>
      </c>
      <c r="T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1" s="19"/>
      <c r="V21" s="19"/>
      <c r="W21" s="24" t="e">
        <f>IF(LEFT('Results w relative recovery'!#REF!,1)="&lt;","",IF(LEFT('Results w relative recovery'!#REF!,1)="&lt;","&gt;",""))</f>
        <v>#REF!</v>
      </c>
      <c r="X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1" s="24" t="e">
        <f>IF(LEFT('Results w relative recovery'!#REF!,1)="&lt;","",IF(LEFT('Results w relative recovery'!#REF!,1)="&lt;","&gt;",""))</f>
        <v>#REF!</v>
      </c>
      <c r="Z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1" s="24"/>
      <c r="AB21" s="19"/>
      <c r="AC21" s="24" t="e">
        <f>IF(LEFT('Results w relative recovery'!#REF!,1)="&lt;","",IF(LEFT('Results w relative recovery'!#REF!,1)="&lt;","&gt;",""))</f>
        <v>#REF!</v>
      </c>
      <c r="AD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1" s="19" t="e">
        <f>IF(LEFT('Results w relative recovery'!#REF!,1)="&lt;","",IF(LEFT('Results w relative recovery'!#REF!,1)="&lt;","&gt;",""))</f>
        <v>#REF!</v>
      </c>
      <c r="AF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1" s="24" t="e">
        <f>IF(LEFT('Results w relative recovery'!#REF!,1)="&lt;","",IF(LEFT('Results w relative recovery'!#REF!,1)="&lt;","&gt;",""))</f>
        <v>#REF!</v>
      </c>
      <c r="AH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1" s="24" t="e">
        <f>IF(LEFT('Results w relative recovery'!#REF!,1)="&lt;","",IF(LEFT('Results w relative recovery'!#REF!,1)="&lt;","&gt;",""))</f>
        <v>#REF!</v>
      </c>
      <c r="AJ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1" s="24" t="e">
        <f>IF(LEFT('Results w relative recovery'!#REF!,1)="&lt;","",IF(LEFT('Results w relative recovery'!#REF!,1)="&lt;","&gt;",""))</f>
        <v>#REF!</v>
      </c>
      <c r="AL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1" s="24" t="e">
        <f>IF(LEFT('Results w relative recovery'!#REF!,1)="&lt;","",IF(LEFT('Results w relative recovery'!#REF!,1)="&lt;","&gt;",""))</f>
        <v>#REF!</v>
      </c>
      <c r="AN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1" s="24" t="e">
        <f>IF(LEFT('Results w relative recovery'!#REF!,1)="&lt;","",IF(LEFT('Results w relative recovery'!#REF!,1)="&lt;","&gt;",""))</f>
        <v>#REF!</v>
      </c>
      <c r="AP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1" s="24" t="e">
        <f>IF(LEFT('Results w relative recovery'!#REF!,1)="&lt;","",IF(LEFT('Results w relative recovery'!#REF!,1)="&lt;","&gt;",""))</f>
        <v>#REF!</v>
      </c>
      <c r="AR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1" s="24" t="e">
        <f>IF(LEFT('Results w relative recovery'!#REF!,1)="&lt;","",IF(LEFT('Results w relative recovery'!#REF!,1)="&lt;","&gt;",""))</f>
        <v>#REF!</v>
      </c>
      <c r="AT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1" s="24" t="e">
        <f>IF(LEFT('Results w relative recovery'!#REF!,1)="&lt;","",IF(LEFT('Results w relative recovery'!#REF!,1)="&lt;","&gt;",""))</f>
        <v>#REF!</v>
      </c>
      <c r="AV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1" s="24"/>
      <c r="AX21" s="19"/>
      <c r="AY21" s="19" t="e">
        <f>IF(LEFT('Results w relative recovery'!#REF!,1)="&lt;","",IF(LEFT('Results w relative recovery'!#REF!,1)="&lt;","&gt;",""))</f>
        <v>#REF!</v>
      </c>
      <c r="AZ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1" s="19" t="e">
        <f>IF(LEFT('Results w relative recovery'!#REF!,1)="&lt;","",IF(LEFT('Results w relative recovery'!#REF!,1)="&lt;","&gt;",""))</f>
        <v>#REF!</v>
      </c>
      <c r="BB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1" s="24" t="e">
        <f>IF(LEFT('Results w relative recovery'!#REF!,1)="&lt;","",IF(LEFT('Results w relative recovery'!#REF!,1)="&lt;","&gt;",""))</f>
        <v>#REF!</v>
      </c>
      <c r="BD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1" s="24" t="e">
        <f>IF(LEFT('Results w relative recovery'!#REF!,1)="&lt;","",IF(LEFT('Results w relative recovery'!#REF!,1)="&lt;","&gt;",""))</f>
        <v>#REF!</v>
      </c>
      <c r="BF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1" s="24" t="e">
        <f>IF(LEFT('Results w relative recovery'!#REF!,1)="&lt;","",IF(LEFT('Results w relative recovery'!#REF!,1)="&lt;","&gt;",""))</f>
        <v>#REF!</v>
      </c>
      <c r="BH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1" s="24" t="e">
        <f>IF(LEFT('Results w relative recovery'!#REF!,1)="&lt;","",IF(LEFT('Results w relative recovery'!#REF!,1)="&lt;","&gt;",""))</f>
        <v>#REF!</v>
      </c>
      <c r="BJ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1" s="19" t="e">
        <f>IF(LEFT('Results w relative recovery'!#REF!,1)="&lt;","",IF(LEFT('Results w relative recovery'!#REF!,1)="&lt;","&gt;",""))</f>
        <v>#REF!</v>
      </c>
      <c r="BL2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1" s="23"/>
      <c r="BN21" s="23"/>
      <c r="BO21" s="22"/>
      <c r="BP21" s="19"/>
      <c r="BQ21" s="19"/>
      <c r="BR21" s="19"/>
      <c r="BS21" s="19"/>
      <c r="BT21" s="19"/>
      <c r="BU21" s="22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22"/>
      <c r="CH21" s="19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D21" s="21"/>
      <c r="DF21" s="21"/>
      <c r="DH21" s="21"/>
      <c r="DJ21" s="21"/>
      <c r="DL21" s="21"/>
      <c r="DN21" s="21"/>
      <c r="DP21" s="21"/>
      <c r="DR21" s="21"/>
      <c r="DT21" s="21"/>
      <c r="DU21" s="21" t="e">
        <f>IF(LEFT('Results w relative recovery'!#REF!,1)="&lt;","",IF(LEFT('Results w relative recovery'!#REF!,1)="&lt;","&gt;",""))</f>
        <v>#REF!</v>
      </c>
      <c r="DV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1" s="21" t="e">
        <f>IF(LEFT('Results w relative recovery'!#REF!,1)="&lt;","",IF(LEFT('Results w relative recovery'!#REF!,1)="&lt;","&gt;",""))</f>
        <v>#REF!</v>
      </c>
      <c r="DX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1" s="21" t="e">
        <f>IF(LEFT('Results w relative recovery'!#REF!,1)="&lt;","",IF(LEFT('Results w relative recovery'!#REF!,1)="&lt;","&gt;",""))</f>
        <v>#REF!</v>
      </c>
      <c r="DZ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1" s="21" t="e">
        <f>IF(LEFT('Results w relative recovery'!#REF!,1)="&lt;","",IF(LEFT('Results w relative recovery'!#REF!,1)="&lt;","&gt;",""))</f>
        <v>#REF!</v>
      </c>
      <c r="EB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1" s="21" t="e">
        <f>IF(LEFT('Results w relative recovery'!#REF!,1)="&lt;","",IF(LEFT('Results w relative recovery'!#REF!,1)="&lt;","&gt;",""))</f>
        <v>#REF!</v>
      </c>
      <c r="ED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1" s="21" t="e">
        <f>IF(LEFT('Results w relative recovery'!#REF!,1)="&lt;","",IF(LEFT('Results w relative recovery'!#REF!,1)="&lt;","&gt;",""))</f>
        <v>#REF!</v>
      </c>
      <c r="EF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1" s="21" t="e">
        <f>IF(LEFT('Results w relative recovery'!#REF!,1)="&lt;","",IF(LEFT('Results w relative recovery'!#REF!,1)="&lt;","&gt;",""))</f>
        <v>#REF!</v>
      </c>
      <c r="EH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1" s="21" t="e">
        <f>IF(LEFT('Results w relative recovery'!#REF!,1)="&lt;","",IF(LEFT('Results w relative recovery'!#REF!,1)="&lt;","&gt;",""))</f>
        <v>#REF!</v>
      </c>
      <c r="EJ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1" s="21" t="e">
        <f>IF(LEFT('Results w relative recovery'!#REF!,1)="&lt;","",IF(LEFT('Results w relative recovery'!#REF!,1)="&lt;","&gt;",""))</f>
        <v>#REF!</v>
      </c>
      <c r="EL2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1" s="21"/>
      <c r="EN21" s="21"/>
      <c r="EO21" s="21"/>
      <c r="EP21" s="21"/>
      <c r="EQ21" s="21"/>
      <c r="ER21" s="19"/>
      <c r="ES21" s="21"/>
      <c r="ET21" s="59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19"/>
      <c r="FM21" s="21"/>
      <c r="FN21" s="58"/>
      <c r="FO21" s="19"/>
      <c r="FP21" s="19"/>
      <c r="FQ21" s="20"/>
      <c r="FR21" s="20"/>
      <c r="FS21" s="20"/>
      <c r="FT21" s="20"/>
      <c r="FU21" s="20"/>
      <c r="FV21" s="20"/>
      <c r="FW21" s="20"/>
      <c r="FX21" s="20"/>
      <c r="FY21" s="19"/>
      <c r="FZ21" s="19"/>
      <c r="GA21" s="19"/>
      <c r="GB21" s="19"/>
      <c r="GC21" s="20"/>
      <c r="GD21" s="20"/>
      <c r="GE21" s="20"/>
      <c r="GF21" s="20"/>
      <c r="GG21" s="19"/>
      <c r="GH21" s="19"/>
      <c r="GI21" s="20"/>
      <c r="GJ21" s="20"/>
      <c r="GK21" s="20"/>
      <c r="GL21" s="20"/>
      <c r="GM21" s="20"/>
      <c r="GN21" s="20"/>
      <c r="GO21" s="20"/>
      <c r="GP21" s="20"/>
      <c r="GQ21" s="19"/>
      <c r="GR21" s="19"/>
      <c r="GS21" s="19"/>
      <c r="GT21" s="19"/>
      <c r="GU21" s="20"/>
      <c r="GV21" s="20"/>
      <c r="GW21" s="20"/>
      <c r="GX21" s="20"/>
      <c r="GY21" s="19"/>
      <c r="GZ21" s="19"/>
      <c r="HA21" s="20"/>
      <c r="HB21" s="20"/>
      <c r="HC21" s="20"/>
      <c r="HD21" s="20"/>
      <c r="HE21" s="20"/>
      <c r="HF21" s="20"/>
      <c r="HG21" s="20"/>
      <c r="HH21" s="20"/>
      <c r="HI21" s="19"/>
      <c r="HJ21" s="19"/>
    </row>
    <row r="22" spans="1:218" s="6" customFormat="1" ht="15" x14ac:dyDescent="0.25">
      <c r="A22" s="12" t="s">
        <v>1</v>
      </c>
      <c r="B22" s="12">
        <v>2</v>
      </c>
      <c r="C22" s="24" t="e">
        <f>IF(LEFT('Results w relative recovery'!#REF!,1)="&lt;","",IF(LEFT('Results w relative recovery'!#REF!,1)="&lt;","&gt;",""))</f>
        <v>#REF!</v>
      </c>
      <c r="D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2" s="24" t="e">
        <f>IF(LEFT('Results w relative recovery'!#REF!,1)="&lt;","",IF(LEFT('Results w relative recovery'!#REF!,1)="&lt;","&gt;",""))</f>
        <v>#REF!</v>
      </c>
      <c r="F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2" s="24" t="e">
        <f>IF(LEFT('Results w relative recovery'!#REF!,1)="&lt;","",IF(LEFT('Results w relative recovery'!#REF!,1)="&lt;","&gt;",""))</f>
        <v>#REF!</v>
      </c>
      <c r="H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2" s="24" t="e">
        <f>IF(LEFT('Results w relative recovery'!#REF!,1)="&lt;","",IF(LEFT('Results w relative recovery'!#REF!,1)="&lt;","&gt;",""))</f>
        <v>#REF!</v>
      </c>
      <c r="J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2" s="24" t="e">
        <f>IF(LEFT('Results w relative recovery'!#REF!,1)="&lt;","",IF(LEFT('Results w relative recovery'!#REF!,1)="&lt;","&gt;",""))</f>
        <v>#REF!</v>
      </c>
      <c r="L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2" s="24" t="e">
        <f>IF(LEFT('Results w relative recovery'!#REF!,1)="&lt;","",IF(LEFT('Results w relative recovery'!#REF!,1)="&lt;","&gt;",""))</f>
        <v>#REF!</v>
      </c>
      <c r="N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2" s="24" t="e">
        <f>IF(LEFT('Results w relative recovery'!#REF!,1)="&lt;","",IF(LEFT('Results w relative recovery'!#REF!,1)="&lt;","&gt;",""))</f>
        <v>#REF!</v>
      </c>
      <c r="P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2" s="24" t="e">
        <f>IF(LEFT('Results w relative recovery'!#REF!,1)="&lt;","",IF(LEFT('Results w relative recovery'!#REF!,1)="&lt;","&gt;",""))</f>
        <v>#REF!</v>
      </c>
      <c r="R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2" s="24" t="e">
        <f>IF(LEFT('Results w relative recovery'!#REF!,1)="&lt;","",IF(LEFT('Results w relative recovery'!#REF!,1)="&lt;","&gt;",""))</f>
        <v>#REF!</v>
      </c>
      <c r="T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2" s="19"/>
      <c r="V22" s="19"/>
      <c r="W22" s="24" t="e">
        <f>IF(LEFT('Results w relative recovery'!#REF!,1)="&lt;","",IF(LEFT('Results w relative recovery'!#REF!,1)="&lt;","&gt;",""))</f>
        <v>#REF!</v>
      </c>
      <c r="X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2" s="24" t="e">
        <f>IF(LEFT('Results w relative recovery'!#REF!,1)="&lt;","",IF(LEFT('Results w relative recovery'!#REF!,1)="&lt;","&gt;",""))</f>
        <v>#REF!</v>
      </c>
      <c r="Z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2" s="24"/>
      <c r="AB22" s="19"/>
      <c r="AC22" s="24" t="e">
        <f>IF(LEFT('Results w relative recovery'!#REF!,1)="&lt;","",IF(LEFT('Results w relative recovery'!#REF!,1)="&lt;","&gt;",""))</f>
        <v>#REF!</v>
      </c>
      <c r="AD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2" s="19" t="e">
        <f>IF(LEFT('Results w relative recovery'!#REF!,1)="&lt;","",IF(LEFT('Results w relative recovery'!#REF!,1)="&lt;","&gt;",""))</f>
        <v>#REF!</v>
      </c>
      <c r="AF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2" s="24" t="e">
        <f>IF(LEFT('Results w relative recovery'!#REF!,1)="&lt;","",IF(LEFT('Results w relative recovery'!#REF!,1)="&lt;","&gt;",""))</f>
        <v>#REF!</v>
      </c>
      <c r="AH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2" s="24" t="e">
        <f>IF(LEFT('Results w relative recovery'!#REF!,1)="&lt;","",IF(LEFT('Results w relative recovery'!#REF!,1)="&lt;","&gt;",""))</f>
        <v>#REF!</v>
      </c>
      <c r="AJ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2" s="24" t="e">
        <f>IF(LEFT('Results w relative recovery'!#REF!,1)="&lt;","",IF(LEFT('Results w relative recovery'!#REF!,1)="&lt;","&gt;",""))</f>
        <v>#REF!</v>
      </c>
      <c r="AL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2" s="24" t="e">
        <f>IF(LEFT('Results w relative recovery'!#REF!,1)="&lt;","",IF(LEFT('Results w relative recovery'!#REF!,1)="&lt;","&gt;",""))</f>
        <v>#REF!</v>
      </c>
      <c r="AN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2" s="24" t="e">
        <f>IF(LEFT('Results w relative recovery'!#REF!,1)="&lt;","",IF(LEFT('Results w relative recovery'!#REF!,1)="&lt;","&gt;",""))</f>
        <v>#REF!</v>
      </c>
      <c r="AP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2" s="24" t="e">
        <f>IF(LEFT('Results w relative recovery'!#REF!,1)="&lt;","",IF(LEFT('Results w relative recovery'!#REF!,1)="&lt;","&gt;",""))</f>
        <v>#REF!</v>
      </c>
      <c r="AR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2" s="24" t="e">
        <f>IF(LEFT('Results w relative recovery'!#REF!,1)="&lt;","",IF(LEFT('Results w relative recovery'!#REF!,1)="&lt;","&gt;",""))</f>
        <v>#REF!</v>
      </c>
      <c r="AT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2" s="24" t="e">
        <f>IF(LEFT('Results w relative recovery'!#REF!,1)="&lt;","",IF(LEFT('Results w relative recovery'!#REF!,1)="&lt;","&gt;",""))</f>
        <v>#REF!</v>
      </c>
      <c r="AV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2" s="24"/>
      <c r="AX22" s="19"/>
      <c r="AY22" s="19" t="e">
        <f>IF(LEFT('Results w relative recovery'!#REF!,1)="&lt;","",IF(LEFT('Results w relative recovery'!#REF!,1)="&lt;","&gt;",""))</f>
        <v>#REF!</v>
      </c>
      <c r="AZ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2" s="19" t="e">
        <f>IF(LEFT('Results w relative recovery'!#REF!,1)="&lt;","",IF(LEFT('Results w relative recovery'!#REF!,1)="&lt;","&gt;",""))</f>
        <v>#REF!</v>
      </c>
      <c r="BB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2" s="24" t="e">
        <f>IF(LEFT('Results w relative recovery'!#REF!,1)="&lt;","",IF(LEFT('Results w relative recovery'!#REF!,1)="&lt;","&gt;",""))</f>
        <v>#REF!</v>
      </c>
      <c r="BD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2" s="24" t="e">
        <f>IF(LEFT('Results w relative recovery'!#REF!,1)="&lt;","",IF(LEFT('Results w relative recovery'!#REF!,1)="&lt;","&gt;",""))</f>
        <v>#REF!</v>
      </c>
      <c r="BF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2" s="24" t="e">
        <f>IF(LEFT('Results w relative recovery'!#REF!,1)="&lt;","",IF(LEFT('Results w relative recovery'!#REF!,1)="&lt;","&gt;",""))</f>
        <v>#REF!</v>
      </c>
      <c r="BH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2" s="24" t="e">
        <f>IF(LEFT('Results w relative recovery'!#REF!,1)="&lt;","",IF(LEFT('Results w relative recovery'!#REF!,1)="&lt;","&gt;",""))</f>
        <v>#REF!</v>
      </c>
      <c r="BJ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2" s="19" t="e">
        <f>IF(LEFT('Results w relative recovery'!#REF!,1)="&lt;","",IF(LEFT('Results w relative recovery'!#REF!,1)="&lt;","&gt;",""))</f>
        <v>#REF!</v>
      </c>
      <c r="BL2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2" s="23"/>
      <c r="BN22" s="23"/>
      <c r="BO22" s="22"/>
      <c r="BP22" s="19"/>
      <c r="BQ22" s="19"/>
      <c r="BR22" s="19"/>
      <c r="BS22" s="19"/>
      <c r="BT22" s="19"/>
      <c r="BU22" s="22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22"/>
      <c r="CH22" s="19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3"/>
      <c r="DD22" s="21"/>
      <c r="DE22" s="3"/>
      <c r="DF22" s="21"/>
      <c r="DG22" s="3"/>
      <c r="DH22" s="21"/>
      <c r="DI22" s="3"/>
      <c r="DJ22" s="21"/>
      <c r="DK22" s="3"/>
      <c r="DL22" s="21"/>
      <c r="DM22" s="3"/>
      <c r="DN22" s="21"/>
      <c r="DO22" s="3"/>
      <c r="DP22" s="21"/>
      <c r="DQ22" s="3"/>
      <c r="DR22" s="21"/>
      <c r="DS22" s="3"/>
      <c r="DT22" s="21"/>
      <c r="DU22" s="21" t="e">
        <f>IF(LEFT('Results w relative recovery'!#REF!,1)="&lt;","",IF(LEFT('Results w relative recovery'!#REF!,1)="&lt;","&gt;",""))</f>
        <v>#REF!</v>
      </c>
      <c r="DV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2" s="21" t="e">
        <f>IF(LEFT('Results w relative recovery'!#REF!,1)="&lt;","",IF(LEFT('Results w relative recovery'!#REF!,1)="&lt;","&gt;",""))</f>
        <v>#REF!</v>
      </c>
      <c r="DX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2" s="21" t="e">
        <f>IF(LEFT('Results w relative recovery'!#REF!,1)="&lt;","",IF(LEFT('Results w relative recovery'!#REF!,1)="&lt;","&gt;",""))</f>
        <v>#REF!</v>
      </c>
      <c r="DZ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2" s="21" t="e">
        <f>IF(LEFT('Results w relative recovery'!#REF!,1)="&lt;","",IF(LEFT('Results w relative recovery'!#REF!,1)="&lt;","&gt;",""))</f>
        <v>#REF!</v>
      </c>
      <c r="EB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2" s="21" t="e">
        <f>IF(LEFT('Results w relative recovery'!#REF!,1)="&lt;","",IF(LEFT('Results w relative recovery'!#REF!,1)="&lt;","&gt;",""))</f>
        <v>#REF!</v>
      </c>
      <c r="ED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2" s="21" t="e">
        <f>IF(LEFT('Results w relative recovery'!#REF!,1)="&lt;","",IF(LEFT('Results w relative recovery'!#REF!,1)="&lt;","&gt;",""))</f>
        <v>#REF!</v>
      </c>
      <c r="EF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2" s="21" t="e">
        <f>IF(LEFT('Results w relative recovery'!#REF!,1)="&lt;","",IF(LEFT('Results w relative recovery'!#REF!,1)="&lt;","&gt;",""))</f>
        <v>#REF!</v>
      </c>
      <c r="EH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2" s="21" t="e">
        <f>IF(LEFT('Results w relative recovery'!#REF!,1)="&lt;","",IF(LEFT('Results w relative recovery'!#REF!,1)="&lt;","&gt;",""))</f>
        <v>#REF!</v>
      </c>
      <c r="EJ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2" s="21" t="e">
        <f>IF(LEFT('Results w relative recovery'!#REF!,1)="&lt;","",IF(LEFT('Results w relative recovery'!#REF!,1)="&lt;","&gt;",""))</f>
        <v>#REF!</v>
      </c>
      <c r="EL2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2" s="21"/>
      <c r="EN22" s="21"/>
      <c r="EO22" s="21"/>
      <c r="EP22" s="21"/>
      <c r="EQ22" s="21"/>
      <c r="ER22" s="19"/>
      <c r="ES22" s="21"/>
      <c r="ET22" s="59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19"/>
      <c r="FM22" s="21"/>
      <c r="FN22" s="58"/>
      <c r="FO22" s="19"/>
      <c r="FP22" s="19"/>
      <c r="FQ22" s="20"/>
      <c r="FR22" s="20"/>
      <c r="FS22" s="20"/>
      <c r="FT22" s="20"/>
      <c r="FU22" s="20"/>
      <c r="FV22" s="20"/>
      <c r="FW22" s="20"/>
      <c r="FX22" s="20"/>
      <c r="FY22" s="19"/>
      <c r="FZ22" s="19"/>
      <c r="GA22" s="19"/>
      <c r="GB22" s="19"/>
      <c r="GC22" s="20"/>
      <c r="GD22" s="20"/>
      <c r="GE22" s="20"/>
      <c r="GF22" s="20"/>
      <c r="GG22" s="19"/>
      <c r="GH22" s="19"/>
      <c r="GI22" s="20"/>
      <c r="GJ22" s="20"/>
      <c r="GK22" s="20"/>
      <c r="GL22" s="20"/>
      <c r="GM22" s="20"/>
      <c r="GN22" s="20"/>
      <c r="GO22" s="20"/>
      <c r="GP22" s="20"/>
      <c r="GQ22" s="19"/>
      <c r="GR22" s="19"/>
      <c r="GS22" s="19"/>
      <c r="GT22" s="19"/>
      <c r="GU22" s="20"/>
      <c r="GV22" s="20"/>
      <c r="GW22" s="20"/>
      <c r="GX22" s="20"/>
      <c r="GY22" s="19"/>
      <c r="GZ22" s="19"/>
      <c r="HA22" s="20"/>
      <c r="HB22" s="20"/>
      <c r="HC22" s="20"/>
      <c r="HD22" s="20"/>
      <c r="HE22" s="20"/>
      <c r="HF22" s="20"/>
      <c r="HG22" s="20"/>
      <c r="HH22" s="20"/>
      <c r="HI22" s="19"/>
      <c r="HJ22" s="19"/>
    </row>
    <row r="23" spans="1:218" s="6" customFormat="1" ht="15" x14ac:dyDescent="0.25">
      <c r="A23" s="12" t="s">
        <v>38</v>
      </c>
      <c r="B23" s="12"/>
      <c r="C23" s="24" t="e">
        <f>IF(LEFT('Results w relative recovery'!#REF!,1)="&lt;","",IF(LEFT('Results w relative recovery'!#REF!,1)="&lt;","&gt;",""))</f>
        <v>#REF!</v>
      </c>
      <c r="D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3" s="24" t="e">
        <f>IF(LEFT('Results w relative recovery'!#REF!,1)="&lt;","",IF(LEFT('Results w relative recovery'!#REF!,1)="&lt;","&gt;",""))</f>
        <v>#REF!</v>
      </c>
      <c r="F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3" s="24" t="e">
        <f>IF(LEFT('Results w relative recovery'!#REF!,1)="&lt;","",IF(LEFT('Results w relative recovery'!#REF!,1)="&lt;","&gt;",""))</f>
        <v>#REF!</v>
      </c>
      <c r="H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3" s="24" t="e">
        <f>IF(LEFT('Results w relative recovery'!#REF!,1)="&lt;","",IF(LEFT('Results w relative recovery'!#REF!,1)="&lt;","&gt;",""))</f>
        <v>#REF!</v>
      </c>
      <c r="J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3" s="24" t="e">
        <f>IF(LEFT('Results w relative recovery'!#REF!,1)="&lt;","",IF(LEFT('Results w relative recovery'!#REF!,1)="&lt;","&gt;",""))</f>
        <v>#REF!</v>
      </c>
      <c r="L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3" s="24" t="e">
        <f>IF(LEFT('Results w relative recovery'!#REF!,1)="&lt;","",IF(LEFT('Results w relative recovery'!#REF!,1)="&lt;","&gt;",""))</f>
        <v>#REF!</v>
      </c>
      <c r="N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3" s="24" t="e">
        <f>IF(LEFT('Results w relative recovery'!#REF!,1)="&lt;","",IF(LEFT('Results w relative recovery'!#REF!,1)="&lt;","&gt;",""))</f>
        <v>#REF!</v>
      </c>
      <c r="P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3" s="24" t="e">
        <f>IF(LEFT('Results w relative recovery'!#REF!,1)="&lt;","",IF(LEFT('Results w relative recovery'!#REF!,1)="&lt;","&gt;",""))</f>
        <v>#REF!</v>
      </c>
      <c r="R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3" s="24" t="e">
        <f>IF(LEFT('Results w relative recovery'!#REF!,1)="&lt;","",IF(LEFT('Results w relative recovery'!#REF!,1)="&lt;","&gt;",""))</f>
        <v>#REF!</v>
      </c>
      <c r="T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3" s="19"/>
      <c r="V23" s="19"/>
      <c r="W23" s="24" t="e">
        <f>IF(LEFT('Results w relative recovery'!#REF!,1)="&lt;","",IF(LEFT('Results w relative recovery'!#REF!,1)="&lt;","&gt;",""))</f>
        <v>#REF!</v>
      </c>
      <c r="X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3" s="24" t="e">
        <f>IF(LEFT('Results w relative recovery'!#REF!,1)="&lt;","",IF(LEFT('Results w relative recovery'!#REF!,1)="&lt;","&gt;",""))</f>
        <v>#REF!</v>
      </c>
      <c r="Z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3" s="24"/>
      <c r="AB23" s="19"/>
      <c r="AC23" s="24" t="e">
        <f>IF(LEFT('Results w relative recovery'!#REF!,1)="&lt;","",IF(LEFT('Results w relative recovery'!#REF!,1)="&lt;","&gt;",""))</f>
        <v>#REF!</v>
      </c>
      <c r="AD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3" s="19" t="e">
        <f>IF(LEFT('Results w relative recovery'!#REF!,1)="&lt;","",IF(LEFT('Results w relative recovery'!#REF!,1)="&lt;","&gt;",""))</f>
        <v>#REF!</v>
      </c>
      <c r="AF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3" s="24" t="e">
        <f>IF(LEFT('Results w relative recovery'!#REF!,1)="&lt;","",IF(LEFT('Results w relative recovery'!#REF!,1)="&lt;","&gt;",""))</f>
        <v>#REF!</v>
      </c>
      <c r="AH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3" s="24" t="e">
        <f>IF(LEFT('Results w relative recovery'!#REF!,1)="&lt;","",IF(LEFT('Results w relative recovery'!#REF!,1)="&lt;","&gt;",""))</f>
        <v>#REF!</v>
      </c>
      <c r="AJ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3" s="24" t="e">
        <f>IF(LEFT('Results w relative recovery'!#REF!,1)="&lt;","",IF(LEFT('Results w relative recovery'!#REF!,1)="&lt;","&gt;",""))</f>
        <v>#REF!</v>
      </c>
      <c r="AL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3" s="24" t="e">
        <f>IF(LEFT('Results w relative recovery'!#REF!,1)="&lt;","",IF(LEFT('Results w relative recovery'!#REF!,1)="&lt;","&gt;",""))</f>
        <v>#REF!</v>
      </c>
      <c r="AN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3" s="24" t="e">
        <f>IF(LEFT('Results w relative recovery'!#REF!,1)="&lt;","",IF(LEFT('Results w relative recovery'!#REF!,1)="&lt;","&gt;",""))</f>
        <v>#REF!</v>
      </c>
      <c r="AP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3" s="24" t="e">
        <f>IF(LEFT('Results w relative recovery'!#REF!,1)="&lt;","",IF(LEFT('Results w relative recovery'!#REF!,1)="&lt;","&gt;",""))</f>
        <v>#REF!</v>
      </c>
      <c r="AR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3" s="24" t="e">
        <f>IF(LEFT('Results w relative recovery'!#REF!,1)="&lt;","",IF(LEFT('Results w relative recovery'!#REF!,1)="&lt;","&gt;",""))</f>
        <v>#REF!</v>
      </c>
      <c r="AT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3" s="24" t="e">
        <f>IF(LEFT('Results w relative recovery'!#REF!,1)="&lt;","",IF(LEFT('Results w relative recovery'!#REF!,1)="&lt;","&gt;",""))</f>
        <v>#REF!</v>
      </c>
      <c r="AV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3" s="24"/>
      <c r="AX23" s="19"/>
      <c r="AY23" s="19" t="e">
        <f>IF(LEFT('Results w relative recovery'!#REF!,1)="&lt;","",IF(LEFT('Results w relative recovery'!#REF!,1)="&lt;","&gt;",""))</f>
        <v>#REF!</v>
      </c>
      <c r="AZ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3" s="19" t="e">
        <f>IF(LEFT('Results w relative recovery'!#REF!,1)="&lt;","",IF(LEFT('Results w relative recovery'!#REF!,1)="&lt;","&gt;",""))</f>
        <v>#REF!</v>
      </c>
      <c r="BB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3" s="24" t="e">
        <f>IF(LEFT('Results w relative recovery'!#REF!,1)="&lt;","",IF(LEFT('Results w relative recovery'!#REF!,1)="&lt;","&gt;",""))</f>
        <v>#REF!</v>
      </c>
      <c r="BD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3" s="24" t="e">
        <f>IF(LEFT('Results w relative recovery'!#REF!,1)="&lt;","",IF(LEFT('Results w relative recovery'!#REF!,1)="&lt;","&gt;",""))</f>
        <v>#REF!</v>
      </c>
      <c r="BF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3" s="24" t="e">
        <f>IF(LEFT('Results w relative recovery'!#REF!,1)="&lt;","",IF(LEFT('Results w relative recovery'!#REF!,1)="&lt;","&gt;",""))</f>
        <v>#REF!</v>
      </c>
      <c r="BH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3" s="24" t="e">
        <f>IF(LEFT('Results w relative recovery'!#REF!,1)="&lt;","",IF(LEFT('Results w relative recovery'!#REF!,1)="&lt;","&gt;",""))</f>
        <v>#REF!</v>
      </c>
      <c r="BJ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3" s="19" t="e">
        <f>IF(LEFT('Results w relative recovery'!#REF!,1)="&lt;","",IF(LEFT('Results w relative recovery'!#REF!,1)="&lt;","&gt;",""))</f>
        <v>#REF!</v>
      </c>
      <c r="BL2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3" s="23"/>
      <c r="BN23" s="23"/>
      <c r="BO23" s="22"/>
      <c r="BP23" s="19"/>
      <c r="BQ23" s="19"/>
      <c r="BR23" s="19"/>
      <c r="BS23" s="19"/>
      <c r="BT23" s="19"/>
      <c r="BU23" s="22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22"/>
      <c r="CH23" s="19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3"/>
      <c r="DD23" s="21"/>
      <c r="DE23" s="3"/>
      <c r="DF23" s="21"/>
      <c r="DG23" s="3"/>
      <c r="DH23" s="21"/>
      <c r="DI23" s="3"/>
      <c r="DJ23" s="21"/>
      <c r="DK23" s="3"/>
      <c r="DL23" s="21"/>
      <c r="DM23" s="3"/>
      <c r="DN23" s="21"/>
      <c r="DO23" s="3"/>
      <c r="DP23" s="21"/>
      <c r="DQ23" s="3"/>
      <c r="DR23" s="21"/>
      <c r="DS23" s="3"/>
      <c r="DT23" s="21"/>
      <c r="DU23" s="21" t="e">
        <f>IF(LEFT('Results w relative recovery'!#REF!,1)="&lt;","",IF(LEFT('Results w relative recovery'!#REF!,1)="&lt;","&gt;",""))</f>
        <v>#REF!</v>
      </c>
      <c r="DV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3" s="21" t="e">
        <f>IF(LEFT('Results w relative recovery'!#REF!,1)="&lt;","",IF(LEFT('Results w relative recovery'!#REF!,1)="&lt;","&gt;",""))</f>
        <v>#REF!</v>
      </c>
      <c r="DX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3" s="21" t="e">
        <f>IF(LEFT('Results w relative recovery'!#REF!,1)="&lt;","",IF(LEFT('Results w relative recovery'!#REF!,1)="&lt;","&gt;",""))</f>
        <v>#REF!</v>
      </c>
      <c r="DZ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3" s="21" t="e">
        <f>IF(LEFT('Results w relative recovery'!#REF!,1)="&lt;","",IF(LEFT('Results w relative recovery'!#REF!,1)="&lt;","&gt;",""))</f>
        <v>#REF!</v>
      </c>
      <c r="EB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3" s="21" t="e">
        <f>IF(LEFT('Results w relative recovery'!#REF!,1)="&lt;","",IF(LEFT('Results w relative recovery'!#REF!,1)="&lt;","&gt;",""))</f>
        <v>#REF!</v>
      </c>
      <c r="ED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3" s="21" t="e">
        <f>IF(LEFT('Results w relative recovery'!#REF!,1)="&lt;","",IF(LEFT('Results w relative recovery'!#REF!,1)="&lt;","&gt;",""))</f>
        <v>#REF!</v>
      </c>
      <c r="EF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3" s="21" t="e">
        <f>IF(LEFT('Results w relative recovery'!#REF!,1)="&lt;","",IF(LEFT('Results w relative recovery'!#REF!,1)="&lt;","&gt;",""))</f>
        <v>#REF!</v>
      </c>
      <c r="EH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3" s="21" t="e">
        <f>IF(LEFT('Results w relative recovery'!#REF!,1)="&lt;","",IF(LEFT('Results w relative recovery'!#REF!,1)="&lt;","&gt;",""))</f>
        <v>#REF!</v>
      </c>
      <c r="EJ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3" s="21" t="e">
        <f>IF(LEFT('Results w relative recovery'!#REF!,1)="&lt;","",IF(LEFT('Results w relative recovery'!#REF!,1)="&lt;","&gt;",""))</f>
        <v>#REF!</v>
      </c>
      <c r="EL2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3" s="21"/>
      <c r="EN23" s="21"/>
      <c r="EO23" s="21"/>
      <c r="EP23" s="21"/>
      <c r="EQ23" s="21"/>
      <c r="ER23" s="19"/>
      <c r="ES23" s="21"/>
      <c r="ET23" s="58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19"/>
      <c r="FM23" s="21"/>
      <c r="FN23" s="58"/>
      <c r="FO23" s="19"/>
      <c r="FP23" s="19"/>
      <c r="FQ23" s="20"/>
      <c r="FR23" s="20"/>
      <c r="FS23" s="20"/>
      <c r="FT23" s="20"/>
      <c r="FU23" s="20"/>
      <c r="FV23" s="20"/>
      <c r="FW23" s="20"/>
      <c r="FX23" s="20"/>
      <c r="FY23" s="19"/>
      <c r="FZ23" s="19"/>
      <c r="GA23" s="19"/>
      <c r="GB23" s="19"/>
      <c r="GC23" s="20"/>
      <c r="GD23" s="20"/>
      <c r="GE23" s="20"/>
      <c r="GF23" s="20"/>
      <c r="GG23" s="19"/>
      <c r="GH23" s="19"/>
      <c r="GI23" s="20"/>
      <c r="GJ23" s="20"/>
      <c r="GK23" s="20"/>
      <c r="GL23" s="20"/>
      <c r="GM23" s="20"/>
      <c r="GN23" s="20"/>
      <c r="GO23" s="20"/>
      <c r="GP23" s="20"/>
      <c r="GQ23" s="19"/>
      <c r="GR23" s="19"/>
      <c r="GS23" s="19"/>
      <c r="GT23" s="19"/>
      <c r="GU23" s="20"/>
      <c r="GV23" s="20"/>
      <c r="GW23" s="20"/>
      <c r="GX23" s="20"/>
      <c r="GY23" s="19"/>
      <c r="GZ23" s="19"/>
      <c r="HA23" s="20"/>
      <c r="HB23" s="20"/>
      <c r="HC23" s="20"/>
      <c r="HD23" s="20"/>
      <c r="HE23" s="20"/>
      <c r="HF23" s="20"/>
      <c r="HG23" s="20"/>
      <c r="HH23" s="20"/>
      <c r="HI23" s="19"/>
      <c r="HJ23" s="19"/>
    </row>
    <row r="24" spans="1:218" s="6" customFormat="1" ht="15" x14ac:dyDescent="0.25">
      <c r="A24" s="12" t="s">
        <v>39</v>
      </c>
      <c r="B24" s="12"/>
      <c r="C24" s="24" t="e">
        <f>IF(LEFT('Results w relative recovery'!#REF!,1)="&lt;","",IF(LEFT('Results w relative recovery'!#REF!,1)="&lt;","&gt;",""))</f>
        <v>#REF!</v>
      </c>
      <c r="D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4" s="24" t="e">
        <f>IF(LEFT('Results w relative recovery'!#REF!,1)="&lt;","",IF(LEFT('Results w relative recovery'!#REF!,1)="&lt;","&gt;",""))</f>
        <v>#REF!</v>
      </c>
      <c r="F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4" s="24" t="e">
        <f>IF(LEFT('Results w relative recovery'!#REF!,1)="&lt;","",IF(LEFT('Results w relative recovery'!#REF!,1)="&lt;","&gt;",""))</f>
        <v>#REF!</v>
      </c>
      <c r="H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4" s="24" t="e">
        <f>IF(LEFT('Results w relative recovery'!#REF!,1)="&lt;","",IF(LEFT('Results w relative recovery'!#REF!,1)="&lt;","&gt;",""))</f>
        <v>#REF!</v>
      </c>
      <c r="J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4" s="24" t="e">
        <f>IF(LEFT('Results w relative recovery'!#REF!,1)="&lt;","",IF(LEFT('Results w relative recovery'!#REF!,1)="&lt;","&gt;",""))</f>
        <v>#REF!</v>
      </c>
      <c r="L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4" s="24" t="e">
        <f>IF(LEFT('Results w relative recovery'!#REF!,1)="&lt;","",IF(LEFT('Results w relative recovery'!#REF!,1)="&lt;","&gt;",""))</f>
        <v>#REF!</v>
      </c>
      <c r="N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4" s="24" t="e">
        <f>IF(LEFT('Results w relative recovery'!#REF!,1)="&lt;","",IF(LEFT('Results w relative recovery'!#REF!,1)="&lt;","&gt;",""))</f>
        <v>#REF!</v>
      </c>
      <c r="P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4" s="24" t="e">
        <f>IF(LEFT('Results w relative recovery'!#REF!,1)="&lt;","",IF(LEFT('Results w relative recovery'!#REF!,1)="&lt;","&gt;",""))</f>
        <v>#REF!</v>
      </c>
      <c r="R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4" s="24" t="e">
        <f>IF(LEFT('Results w relative recovery'!#REF!,1)="&lt;","",IF(LEFT('Results w relative recovery'!#REF!,1)="&lt;","&gt;",""))</f>
        <v>#REF!</v>
      </c>
      <c r="T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4" s="19"/>
      <c r="V24" s="19"/>
      <c r="W24" s="24" t="e">
        <f>IF(LEFT('Results w relative recovery'!#REF!,1)="&lt;","",IF(LEFT('Results w relative recovery'!#REF!,1)="&lt;","&gt;",""))</f>
        <v>#REF!</v>
      </c>
      <c r="X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4" s="24" t="e">
        <f>IF(LEFT('Results w relative recovery'!#REF!,1)="&lt;","",IF(LEFT('Results w relative recovery'!#REF!,1)="&lt;","&gt;",""))</f>
        <v>#REF!</v>
      </c>
      <c r="Z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4" s="24"/>
      <c r="AB24" s="19"/>
      <c r="AC24" s="24" t="e">
        <f>IF(LEFT('Results w relative recovery'!#REF!,1)="&lt;","",IF(LEFT('Results w relative recovery'!#REF!,1)="&lt;","&gt;",""))</f>
        <v>#REF!</v>
      </c>
      <c r="AD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4" s="19" t="e">
        <f>IF(LEFT('Results w relative recovery'!#REF!,1)="&lt;","",IF(LEFT('Results w relative recovery'!#REF!,1)="&lt;","&gt;",""))</f>
        <v>#REF!</v>
      </c>
      <c r="AF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4" s="24" t="e">
        <f>IF(LEFT('Results w relative recovery'!#REF!,1)="&lt;","",IF(LEFT('Results w relative recovery'!#REF!,1)="&lt;","&gt;",""))</f>
        <v>#REF!</v>
      </c>
      <c r="AH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4" s="24" t="e">
        <f>IF(LEFT('Results w relative recovery'!#REF!,1)="&lt;","",IF(LEFT('Results w relative recovery'!#REF!,1)="&lt;","&gt;",""))</f>
        <v>#REF!</v>
      </c>
      <c r="AJ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4" s="24" t="e">
        <f>IF(LEFT('Results w relative recovery'!#REF!,1)="&lt;","",IF(LEFT('Results w relative recovery'!#REF!,1)="&lt;","&gt;",""))</f>
        <v>#REF!</v>
      </c>
      <c r="AL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4" s="24" t="e">
        <f>IF(LEFT('Results w relative recovery'!#REF!,1)="&lt;","",IF(LEFT('Results w relative recovery'!#REF!,1)="&lt;","&gt;",""))</f>
        <v>#REF!</v>
      </c>
      <c r="AN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4" s="24" t="e">
        <f>IF(LEFT('Results w relative recovery'!#REF!,1)="&lt;","",IF(LEFT('Results w relative recovery'!#REF!,1)="&lt;","&gt;",""))</f>
        <v>#REF!</v>
      </c>
      <c r="AP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4" s="24" t="e">
        <f>IF(LEFT('Results w relative recovery'!#REF!,1)="&lt;","",IF(LEFT('Results w relative recovery'!#REF!,1)="&lt;","&gt;",""))</f>
        <v>#REF!</v>
      </c>
      <c r="AR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4" s="24" t="e">
        <f>IF(LEFT('Results w relative recovery'!#REF!,1)="&lt;","",IF(LEFT('Results w relative recovery'!#REF!,1)="&lt;","&gt;",""))</f>
        <v>#REF!</v>
      </c>
      <c r="AT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4" s="24" t="e">
        <f>IF(LEFT('Results w relative recovery'!#REF!,1)="&lt;","",IF(LEFT('Results w relative recovery'!#REF!,1)="&lt;","&gt;",""))</f>
        <v>#REF!</v>
      </c>
      <c r="AV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4" s="24"/>
      <c r="AX24" s="19"/>
      <c r="AY24" s="19" t="e">
        <f>IF(LEFT('Results w relative recovery'!#REF!,1)="&lt;","",IF(LEFT('Results w relative recovery'!#REF!,1)="&lt;","&gt;",""))</f>
        <v>#REF!</v>
      </c>
      <c r="AZ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4" s="19" t="e">
        <f>IF(LEFT('Results w relative recovery'!#REF!,1)="&lt;","",IF(LEFT('Results w relative recovery'!#REF!,1)="&lt;","&gt;",""))</f>
        <v>#REF!</v>
      </c>
      <c r="BB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4" s="24" t="e">
        <f>IF(LEFT('Results w relative recovery'!#REF!,1)="&lt;","",IF(LEFT('Results w relative recovery'!#REF!,1)="&lt;","&gt;",""))</f>
        <v>#REF!</v>
      </c>
      <c r="BD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4" s="24" t="e">
        <f>IF(LEFT('Results w relative recovery'!#REF!,1)="&lt;","",IF(LEFT('Results w relative recovery'!#REF!,1)="&lt;","&gt;",""))</f>
        <v>#REF!</v>
      </c>
      <c r="BF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4" s="24" t="e">
        <f>IF(LEFT('Results w relative recovery'!#REF!,1)="&lt;","",IF(LEFT('Results w relative recovery'!#REF!,1)="&lt;","&gt;",""))</f>
        <v>#REF!</v>
      </c>
      <c r="BH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4" s="24" t="e">
        <f>IF(LEFT('Results w relative recovery'!#REF!,1)="&lt;","",IF(LEFT('Results w relative recovery'!#REF!,1)="&lt;","&gt;",""))</f>
        <v>#REF!</v>
      </c>
      <c r="BJ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4" s="19" t="e">
        <f>IF(LEFT('Results w relative recovery'!#REF!,1)="&lt;","",IF(LEFT('Results w relative recovery'!#REF!,1)="&lt;","&gt;",""))</f>
        <v>#REF!</v>
      </c>
      <c r="BL2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4" s="23"/>
      <c r="BN24" s="23"/>
      <c r="BO24" s="22"/>
      <c r="BP24" s="19"/>
      <c r="BQ24" s="19"/>
      <c r="BR24" s="19"/>
      <c r="BS24" s="19"/>
      <c r="BT24" s="19"/>
      <c r="BU24" s="22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22"/>
      <c r="CH24" s="19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3"/>
      <c r="DD24" s="21"/>
      <c r="DE24" s="3"/>
      <c r="DF24" s="21"/>
      <c r="DG24" s="3"/>
      <c r="DH24" s="21"/>
      <c r="DI24" s="3"/>
      <c r="DJ24" s="21"/>
      <c r="DK24" s="3"/>
      <c r="DL24" s="21"/>
      <c r="DM24" s="3"/>
      <c r="DN24" s="21"/>
      <c r="DO24" s="3"/>
      <c r="DP24" s="21"/>
      <c r="DQ24" s="3"/>
      <c r="DR24" s="21"/>
      <c r="DS24" s="3"/>
      <c r="DT24" s="21"/>
      <c r="DU24" s="21" t="e">
        <f>IF(LEFT('Results w relative recovery'!#REF!,1)="&lt;","",IF(LEFT('Results w relative recovery'!#REF!,1)="&lt;","&gt;",""))</f>
        <v>#REF!</v>
      </c>
      <c r="DV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4" s="21" t="e">
        <f>IF(LEFT('Results w relative recovery'!#REF!,1)="&lt;","",IF(LEFT('Results w relative recovery'!#REF!,1)="&lt;","&gt;",""))</f>
        <v>#REF!</v>
      </c>
      <c r="DX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4" s="21" t="e">
        <f>IF(LEFT('Results w relative recovery'!#REF!,1)="&lt;","",IF(LEFT('Results w relative recovery'!#REF!,1)="&lt;","&gt;",""))</f>
        <v>#REF!</v>
      </c>
      <c r="DZ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4" s="21" t="e">
        <f>IF(LEFT('Results w relative recovery'!#REF!,1)="&lt;","",IF(LEFT('Results w relative recovery'!#REF!,1)="&lt;","&gt;",""))</f>
        <v>#REF!</v>
      </c>
      <c r="EB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4" s="21" t="e">
        <f>IF(LEFT('Results w relative recovery'!#REF!,1)="&lt;","",IF(LEFT('Results w relative recovery'!#REF!,1)="&lt;","&gt;",""))</f>
        <v>#REF!</v>
      </c>
      <c r="ED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4" s="21" t="e">
        <f>IF(LEFT('Results w relative recovery'!#REF!,1)="&lt;","",IF(LEFT('Results w relative recovery'!#REF!,1)="&lt;","&gt;",""))</f>
        <v>#REF!</v>
      </c>
      <c r="EF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4" s="21" t="e">
        <f>IF(LEFT('Results w relative recovery'!#REF!,1)="&lt;","",IF(LEFT('Results w relative recovery'!#REF!,1)="&lt;","&gt;",""))</f>
        <v>#REF!</v>
      </c>
      <c r="EH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4" s="21" t="e">
        <f>IF(LEFT('Results w relative recovery'!#REF!,1)="&lt;","",IF(LEFT('Results w relative recovery'!#REF!,1)="&lt;","&gt;",""))</f>
        <v>#REF!</v>
      </c>
      <c r="EJ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4" s="21" t="e">
        <f>IF(LEFT('Results w relative recovery'!#REF!,1)="&lt;","",IF(LEFT('Results w relative recovery'!#REF!,1)="&lt;","&gt;",""))</f>
        <v>#REF!</v>
      </c>
      <c r="EL2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4" s="21"/>
      <c r="EN24" s="21"/>
      <c r="EO24" s="21"/>
      <c r="EP24" s="21"/>
      <c r="EQ24" s="21"/>
      <c r="ER24" s="19"/>
      <c r="ES24" s="21"/>
      <c r="ET24" s="58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19"/>
      <c r="FM24" s="21"/>
      <c r="FN24" s="58"/>
      <c r="FO24" s="19"/>
      <c r="FP24" s="19"/>
      <c r="FQ24" s="20"/>
      <c r="FR24" s="20"/>
      <c r="FS24" s="20"/>
      <c r="FT24" s="20"/>
      <c r="FU24" s="20"/>
      <c r="FV24" s="20"/>
      <c r="FW24" s="20"/>
      <c r="FX24" s="20"/>
      <c r="FY24" s="19"/>
      <c r="FZ24" s="19"/>
      <c r="GA24" s="19"/>
      <c r="GB24" s="19"/>
      <c r="GC24" s="20"/>
      <c r="GD24" s="20"/>
      <c r="GE24" s="20"/>
      <c r="GF24" s="20"/>
      <c r="GG24" s="19"/>
      <c r="GH24" s="19"/>
      <c r="GI24" s="20"/>
      <c r="GJ24" s="20"/>
      <c r="GK24" s="20"/>
      <c r="GL24" s="20"/>
      <c r="GM24" s="20"/>
      <c r="GN24" s="20"/>
      <c r="GO24" s="20"/>
      <c r="GP24" s="20"/>
      <c r="GQ24" s="19"/>
      <c r="GR24" s="19"/>
      <c r="GS24" s="19"/>
      <c r="GT24" s="19"/>
      <c r="GU24" s="20"/>
      <c r="GV24" s="20"/>
      <c r="GW24" s="20"/>
      <c r="GX24" s="20"/>
      <c r="GY24" s="19"/>
      <c r="GZ24" s="19"/>
      <c r="HA24" s="20"/>
      <c r="HB24" s="20"/>
      <c r="HC24" s="20"/>
      <c r="HD24" s="20"/>
      <c r="HE24" s="20"/>
      <c r="HF24" s="20"/>
      <c r="HG24" s="20"/>
      <c r="HH24" s="20"/>
      <c r="HI24" s="19"/>
      <c r="HJ24" s="19"/>
    </row>
    <row r="25" spans="1:218" s="6" customFormat="1" ht="12.75" customHeight="1" x14ac:dyDescent="0.25">
      <c r="A25" s="12" t="s">
        <v>40</v>
      </c>
      <c r="B25" s="12">
        <v>3</v>
      </c>
      <c r="C25" s="24" t="e">
        <f>IF(LEFT('Results w relative recovery'!#REF!,1)="&lt;","",IF(LEFT('Results w relative recovery'!#REF!,1)="&lt;","&gt;",""))</f>
        <v>#REF!</v>
      </c>
      <c r="D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5" s="24" t="e">
        <f>IF(LEFT('Results w relative recovery'!#REF!,1)="&lt;","",IF(LEFT('Results w relative recovery'!#REF!,1)="&lt;","&gt;",""))</f>
        <v>#REF!</v>
      </c>
      <c r="F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5" s="24" t="e">
        <f>IF(LEFT('Results w relative recovery'!#REF!,1)="&lt;","",IF(LEFT('Results w relative recovery'!#REF!,1)="&lt;","&gt;",""))</f>
        <v>#REF!</v>
      </c>
      <c r="H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5" s="24" t="e">
        <f>IF(LEFT('Results w relative recovery'!#REF!,1)="&lt;","",IF(LEFT('Results w relative recovery'!#REF!,1)="&lt;","&gt;",""))</f>
        <v>#REF!</v>
      </c>
      <c r="J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5" s="24" t="e">
        <f>IF(LEFT('Results w relative recovery'!#REF!,1)="&lt;","",IF(LEFT('Results w relative recovery'!#REF!,1)="&lt;","&gt;",""))</f>
        <v>#REF!</v>
      </c>
      <c r="L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5" s="24" t="e">
        <f>IF(LEFT('Results w relative recovery'!#REF!,1)="&lt;","",IF(LEFT('Results w relative recovery'!#REF!,1)="&lt;","&gt;",""))</f>
        <v>#REF!</v>
      </c>
      <c r="N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5" s="24" t="e">
        <f>IF(LEFT('Results w relative recovery'!#REF!,1)="&lt;","",IF(LEFT('Results w relative recovery'!#REF!,1)="&lt;","&gt;",""))</f>
        <v>#REF!</v>
      </c>
      <c r="P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5" s="24" t="e">
        <f>IF(LEFT('Results w relative recovery'!#REF!,1)="&lt;","",IF(LEFT('Results w relative recovery'!#REF!,1)="&lt;","&gt;",""))</f>
        <v>#REF!</v>
      </c>
      <c r="R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5" s="24" t="e">
        <f>IF(LEFT('Results w relative recovery'!#REF!,1)="&lt;","",IF(LEFT('Results w relative recovery'!#REF!,1)="&lt;","&gt;",""))</f>
        <v>#REF!</v>
      </c>
      <c r="T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5" s="19"/>
      <c r="V25" s="19"/>
      <c r="W25" s="24" t="e">
        <f>IF(LEFT('Results w relative recovery'!#REF!,1)="&lt;","",IF(LEFT('Results w relative recovery'!#REF!,1)="&lt;","&gt;",""))</f>
        <v>#REF!</v>
      </c>
      <c r="X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5" s="24" t="e">
        <f>IF(LEFT('Results w relative recovery'!#REF!,1)="&lt;","",IF(LEFT('Results w relative recovery'!#REF!,1)="&lt;","&gt;",""))</f>
        <v>#REF!</v>
      </c>
      <c r="Z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5" s="24"/>
      <c r="AB25" s="19"/>
      <c r="AC25" s="24" t="e">
        <f>IF(LEFT('Results w relative recovery'!#REF!,1)="&lt;","",IF(LEFT('Results w relative recovery'!#REF!,1)="&lt;","&gt;",""))</f>
        <v>#REF!</v>
      </c>
      <c r="AD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5" s="19" t="e">
        <f>IF(LEFT('Results w relative recovery'!#REF!,1)="&lt;","",IF(LEFT('Results w relative recovery'!#REF!,1)="&lt;","&gt;",""))</f>
        <v>#REF!</v>
      </c>
      <c r="AF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5" s="24" t="e">
        <f>IF(LEFT('Results w relative recovery'!#REF!,1)="&lt;","",IF(LEFT('Results w relative recovery'!#REF!,1)="&lt;","&gt;",""))</f>
        <v>#REF!</v>
      </c>
      <c r="AH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5" s="24" t="e">
        <f>IF(LEFT('Results w relative recovery'!#REF!,1)="&lt;","",IF(LEFT('Results w relative recovery'!#REF!,1)="&lt;","&gt;",""))</f>
        <v>#REF!</v>
      </c>
      <c r="AJ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5" s="24" t="e">
        <f>IF(LEFT('Results w relative recovery'!#REF!,1)="&lt;","",IF(LEFT('Results w relative recovery'!#REF!,1)="&lt;","&gt;",""))</f>
        <v>#REF!</v>
      </c>
      <c r="AL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5" s="24" t="e">
        <f>IF(LEFT('Results w relative recovery'!#REF!,1)="&lt;","",IF(LEFT('Results w relative recovery'!#REF!,1)="&lt;","&gt;",""))</f>
        <v>#REF!</v>
      </c>
      <c r="AN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5" s="24" t="e">
        <f>IF(LEFT('Results w relative recovery'!#REF!,1)="&lt;","",IF(LEFT('Results w relative recovery'!#REF!,1)="&lt;","&gt;",""))</f>
        <v>#REF!</v>
      </c>
      <c r="AP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5" s="24" t="e">
        <f>IF(LEFT('Results w relative recovery'!#REF!,1)="&lt;","",IF(LEFT('Results w relative recovery'!#REF!,1)="&lt;","&gt;",""))</f>
        <v>#REF!</v>
      </c>
      <c r="AR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5" s="24" t="e">
        <f>IF(LEFT('Results w relative recovery'!#REF!,1)="&lt;","",IF(LEFT('Results w relative recovery'!#REF!,1)="&lt;","&gt;",""))</f>
        <v>#REF!</v>
      </c>
      <c r="AT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5" s="24" t="e">
        <f>IF(LEFT('Results w relative recovery'!#REF!,1)="&lt;","",IF(LEFT('Results w relative recovery'!#REF!,1)="&lt;","&gt;",""))</f>
        <v>#REF!</v>
      </c>
      <c r="AV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5" s="24"/>
      <c r="AX25" s="19"/>
      <c r="AY25" s="19" t="e">
        <f>IF(LEFT('Results w relative recovery'!#REF!,1)="&lt;","",IF(LEFT('Results w relative recovery'!#REF!,1)="&lt;","&gt;",""))</f>
        <v>#REF!</v>
      </c>
      <c r="AZ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5" s="19" t="e">
        <f>IF(LEFT('Results w relative recovery'!#REF!,1)="&lt;","",IF(LEFT('Results w relative recovery'!#REF!,1)="&lt;","&gt;",""))</f>
        <v>#REF!</v>
      </c>
      <c r="BB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5" s="24" t="e">
        <f>IF(LEFT('Results w relative recovery'!#REF!,1)="&lt;","",IF(LEFT('Results w relative recovery'!#REF!,1)="&lt;","&gt;",""))</f>
        <v>#REF!</v>
      </c>
      <c r="BD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5" s="24" t="e">
        <f>IF(LEFT('Results w relative recovery'!#REF!,1)="&lt;","",IF(LEFT('Results w relative recovery'!#REF!,1)="&lt;","&gt;",""))</f>
        <v>#REF!</v>
      </c>
      <c r="BF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5" s="24" t="e">
        <f>IF(LEFT('Results w relative recovery'!#REF!,1)="&lt;","",IF(LEFT('Results w relative recovery'!#REF!,1)="&lt;","&gt;",""))</f>
        <v>#REF!</v>
      </c>
      <c r="BH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5" s="24" t="e">
        <f>IF(LEFT('Results w relative recovery'!#REF!,1)="&lt;","",IF(LEFT('Results w relative recovery'!#REF!,1)="&lt;","&gt;",""))</f>
        <v>#REF!</v>
      </c>
      <c r="BJ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5" s="19" t="e">
        <f>IF(LEFT('Results w relative recovery'!#REF!,1)="&lt;","",IF(LEFT('Results w relative recovery'!#REF!,1)="&lt;","&gt;",""))</f>
        <v>#REF!</v>
      </c>
      <c r="BL2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5" s="23"/>
      <c r="BN25" s="23"/>
      <c r="BO25" s="22"/>
      <c r="BP25" s="19"/>
      <c r="BQ25" s="19"/>
      <c r="BR25" s="19"/>
      <c r="BS25" s="19"/>
      <c r="BT25" s="19"/>
      <c r="BU25" s="22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22"/>
      <c r="CH25" s="19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3"/>
      <c r="DD25" s="21"/>
      <c r="DE25" s="3"/>
      <c r="DF25" s="21"/>
      <c r="DG25" s="3"/>
      <c r="DH25" s="21"/>
      <c r="DI25" s="3"/>
      <c r="DJ25" s="21"/>
      <c r="DK25" s="3"/>
      <c r="DL25" s="21"/>
      <c r="DM25" s="3"/>
      <c r="DN25" s="21"/>
      <c r="DO25" s="3"/>
      <c r="DP25" s="21"/>
      <c r="DQ25" s="3"/>
      <c r="DR25" s="21"/>
      <c r="DS25" s="3"/>
      <c r="DT25" s="21"/>
      <c r="DU25" s="21" t="e">
        <f>IF(LEFT('Results w relative recovery'!#REF!,1)="&lt;","",IF(LEFT('Results w relative recovery'!#REF!,1)="&lt;","&gt;",""))</f>
        <v>#REF!</v>
      </c>
      <c r="DV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5" s="21" t="e">
        <f>IF(LEFT('Results w relative recovery'!#REF!,1)="&lt;","",IF(LEFT('Results w relative recovery'!#REF!,1)="&lt;","&gt;",""))</f>
        <v>#REF!</v>
      </c>
      <c r="DX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5" s="21" t="e">
        <f>IF(LEFT('Results w relative recovery'!#REF!,1)="&lt;","",IF(LEFT('Results w relative recovery'!#REF!,1)="&lt;","&gt;",""))</f>
        <v>#REF!</v>
      </c>
      <c r="DZ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5" s="21" t="e">
        <f>IF(LEFT('Results w relative recovery'!#REF!,1)="&lt;","",IF(LEFT('Results w relative recovery'!#REF!,1)="&lt;","&gt;",""))</f>
        <v>#REF!</v>
      </c>
      <c r="EB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5" s="21" t="e">
        <f>IF(LEFT('Results w relative recovery'!#REF!,1)="&lt;","",IF(LEFT('Results w relative recovery'!#REF!,1)="&lt;","&gt;",""))</f>
        <v>#REF!</v>
      </c>
      <c r="ED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5" s="21" t="e">
        <f>IF(LEFT('Results w relative recovery'!#REF!,1)="&lt;","",IF(LEFT('Results w relative recovery'!#REF!,1)="&lt;","&gt;",""))</f>
        <v>#REF!</v>
      </c>
      <c r="EF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5" s="21" t="e">
        <f>IF(LEFT('Results w relative recovery'!#REF!,1)="&lt;","",IF(LEFT('Results w relative recovery'!#REF!,1)="&lt;","&gt;",""))</f>
        <v>#REF!</v>
      </c>
      <c r="EH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5" s="21" t="e">
        <f>IF(LEFT('Results w relative recovery'!#REF!,1)="&lt;","",IF(LEFT('Results w relative recovery'!#REF!,1)="&lt;","&gt;",""))</f>
        <v>#REF!</v>
      </c>
      <c r="EJ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5" s="21" t="e">
        <f>IF(LEFT('Results w relative recovery'!#REF!,1)="&lt;","",IF(LEFT('Results w relative recovery'!#REF!,1)="&lt;","&gt;",""))</f>
        <v>#REF!</v>
      </c>
      <c r="EL2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5" s="21"/>
      <c r="EN25" s="21"/>
      <c r="EO25" s="21"/>
      <c r="EP25" s="21"/>
      <c r="EQ25" s="21"/>
      <c r="ER25" s="19"/>
      <c r="ES25" s="21"/>
      <c r="ET25" s="58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19"/>
      <c r="FM25" s="21"/>
      <c r="FN25" s="58"/>
      <c r="FO25" s="19"/>
      <c r="FP25" s="19"/>
      <c r="FQ25" s="20"/>
      <c r="FR25" s="20"/>
      <c r="FS25" s="20"/>
      <c r="FT25" s="20"/>
      <c r="FU25" s="20"/>
      <c r="FV25" s="20"/>
      <c r="FW25" s="20"/>
      <c r="FX25" s="20"/>
      <c r="FY25" s="19"/>
      <c r="FZ25" s="19"/>
      <c r="GA25" s="19"/>
      <c r="GB25" s="19"/>
      <c r="GC25" s="20"/>
      <c r="GD25" s="20"/>
      <c r="GE25" s="20"/>
      <c r="GF25" s="20"/>
      <c r="GG25" s="19"/>
      <c r="GH25" s="19"/>
      <c r="GI25" s="20"/>
      <c r="GJ25" s="20"/>
      <c r="GK25" s="20"/>
      <c r="GL25" s="20"/>
      <c r="GM25" s="20"/>
      <c r="GN25" s="20"/>
      <c r="GO25" s="20"/>
      <c r="GP25" s="20"/>
      <c r="GQ25" s="19"/>
      <c r="GR25" s="19"/>
      <c r="GS25" s="19"/>
      <c r="GT25" s="19"/>
      <c r="GU25" s="20"/>
      <c r="GV25" s="20"/>
      <c r="GW25" s="20"/>
      <c r="GX25" s="20"/>
      <c r="GY25" s="19"/>
      <c r="GZ25" s="19"/>
      <c r="HA25" s="20"/>
      <c r="HB25" s="20"/>
      <c r="HC25" s="20"/>
      <c r="HD25" s="20"/>
      <c r="HE25" s="20"/>
      <c r="HF25" s="20"/>
      <c r="HG25" s="20"/>
      <c r="HH25" s="20"/>
      <c r="HI25" s="19"/>
      <c r="HJ25" s="19"/>
    </row>
    <row r="26" spans="1:218" s="6" customFormat="1" ht="12.75" customHeight="1" x14ac:dyDescent="0.25">
      <c r="A26" s="12" t="s">
        <v>41</v>
      </c>
      <c r="B26" s="12">
        <v>1</v>
      </c>
      <c r="C26" s="24" t="e">
        <f>IF(LEFT('Results w relative recovery'!#REF!,1)="&lt;","",IF(LEFT('Results w relative recovery'!#REF!,1)="&lt;","&gt;",""))</f>
        <v>#REF!</v>
      </c>
      <c r="D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6" s="24" t="e">
        <f>IF(LEFT('Results w relative recovery'!#REF!,1)="&lt;","",IF(LEFT('Results w relative recovery'!#REF!,1)="&lt;","&gt;",""))</f>
        <v>#REF!</v>
      </c>
      <c r="F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6" s="24" t="e">
        <f>IF(LEFT('Results w relative recovery'!#REF!,1)="&lt;","",IF(LEFT('Results w relative recovery'!#REF!,1)="&lt;","&gt;",""))</f>
        <v>#REF!</v>
      </c>
      <c r="H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6" s="24" t="e">
        <f>IF(LEFT('Results w relative recovery'!#REF!,1)="&lt;","",IF(LEFT('Results w relative recovery'!#REF!,1)="&lt;","&gt;",""))</f>
        <v>#REF!</v>
      </c>
      <c r="J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6" s="24" t="e">
        <f>IF(LEFT('Results w relative recovery'!#REF!,1)="&lt;","",IF(LEFT('Results w relative recovery'!#REF!,1)="&lt;","&gt;",""))</f>
        <v>#REF!</v>
      </c>
      <c r="L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6" s="24" t="e">
        <f>IF(LEFT('Results w relative recovery'!#REF!,1)="&lt;","",IF(LEFT('Results w relative recovery'!#REF!,1)="&lt;","&gt;",""))</f>
        <v>#REF!</v>
      </c>
      <c r="N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6" s="24" t="e">
        <f>IF(LEFT('Results w relative recovery'!#REF!,1)="&lt;","",IF(LEFT('Results w relative recovery'!#REF!,1)="&lt;","&gt;",""))</f>
        <v>#REF!</v>
      </c>
      <c r="P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6" s="24" t="e">
        <f>IF(LEFT('Results w relative recovery'!#REF!,1)="&lt;","",IF(LEFT('Results w relative recovery'!#REF!,1)="&lt;","&gt;",""))</f>
        <v>#REF!</v>
      </c>
      <c r="R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6" s="24" t="e">
        <f>IF(LEFT('Results w relative recovery'!#REF!,1)="&lt;","",IF(LEFT('Results w relative recovery'!#REF!,1)="&lt;","&gt;",""))</f>
        <v>#REF!</v>
      </c>
      <c r="T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6" s="19"/>
      <c r="V26" s="19"/>
      <c r="W26" s="24" t="e">
        <f>IF(LEFT('Results w relative recovery'!#REF!,1)="&lt;","",IF(LEFT('Results w relative recovery'!#REF!,1)="&lt;","&gt;",""))</f>
        <v>#REF!</v>
      </c>
      <c r="X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6" s="24" t="e">
        <f>IF(LEFT('Results w relative recovery'!#REF!,1)="&lt;","",IF(LEFT('Results w relative recovery'!#REF!,1)="&lt;","&gt;",""))</f>
        <v>#REF!</v>
      </c>
      <c r="Z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6" s="24"/>
      <c r="AB26" s="19"/>
      <c r="AC26" s="24" t="e">
        <f>IF(LEFT('Results w relative recovery'!#REF!,1)="&lt;","",IF(LEFT('Results w relative recovery'!#REF!,1)="&lt;","&gt;",""))</f>
        <v>#REF!</v>
      </c>
      <c r="AD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6" s="19" t="e">
        <f>IF(LEFT('Results w relative recovery'!#REF!,1)="&lt;","",IF(LEFT('Results w relative recovery'!#REF!,1)="&lt;","&gt;",""))</f>
        <v>#REF!</v>
      </c>
      <c r="AF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6" s="24" t="e">
        <f>IF(LEFT('Results w relative recovery'!#REF!,1)="&lt;","",IF(LEFT('Results w relative recovery'!#REF!,1)="&lt;","&gt;",""))</f>
        <v>#REF!</v>
      </c>
      <c r="AH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6" s="24" t="e">
        <f>IF(LEFT('Results w relative recovery'!#REF!,1)="&lt;","",IF(LEFT('Results w relative recovery'!#REF!,1)="&lt;","&gt;",""))</f>
        <v>#REF!</v>
      </c>
      <c r="AJ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6" s="24" t="e">
        <f>IF(LEFT('Results w relative recovery'!#REF!,1)="&lt;","",IF(LEFT('Results w relative recovery'!#REF!,1)="&lt;","&gt;",""))</f>
        <v>#REF!</v>
      </c>
      <c r="AL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6" s="24" t="e">
        <f>IF(LEFT('Results w relative recovery'!#REF!,1)="&lt;","",IF(LEFT('Results w relative recovery'!#REF!,1)="&lt;","&gt;",""))</f>
        <v>#REF!</v>
      </c>
      <c r="AN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6" s="24" t="e">
        <f>IF(LEFT('Results w relative recovery'!#REF!,1)="&lt;","",IF(LEFT('Results w relative recovery'!#REF!,1)="&lt;","&gt;",""))</f>
        <v>#REF!</v>
      </c>
      <c r="AP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6" s="24" t="e">
        <f>IF(LEFT('Results w relative recovery'!#REF!,1)="&lt;","",IF(LEFT('Results w relative recovery'!#REF!,1)="&lt;","&gt;",""))</f>
        <v>#REF!</v>
      </c>
      <c r="AR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6" s="24" t="e">
        <f>IF(LEFT('Results w relative recovery'!#REF!,1)="&lt;","",IF(LEFT('Results w relative recovery'!#REF!,1)="&lt;","&gt;",""))</f>
        <v>#REF!</v>
      </c>
      <c r="AT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6" s="24" t="e">
        <f>IF(LEFT('Results w relative recovery'!#REF!,1)="&lt;","",IF(LEFT('Results w relative recovery'!#REF!,1)="&lt;","&gt;",""))</f>
        <v>#REF!</v>
      </c>
      <c r="AV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6" s="24"/>
      <c r="AX26" s="19"/>
      <c r="AY26" s="19" t="e">
        <f>IF(LEFT('Results w relative recovery'!#REF!,1)="&lt;","",IF(LEFT('Results w relative recovery'!#REF!,1)="&lt;","&gt;",""))</f>
        <v>#REF!</v>
      </c>
      <c r="AZ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6" s="19" t="e">
        <f>IF(LEFT('Results w relative recovery'!#REF!,1)="&lt;","",IF(LEFT('Results w relative recovery'!#REF!,1)="&lt;","&gt;",""))</f>
        <v>#REF!</v>
      </c>
      <c r="BB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6" s="24" t="e">
        <f>IF(LEFT('Results w relative recovery'!#REF!,1)="&lt;","",IF(LEFT('Results w relative recovery'!#REF!,1)="&lt;","&gt;",""))</f>
        <v>#REF!</v>
      </c>
      <c r="BD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6" s="24" t="e">
        <f>IF(LEFT('Results w relative recovery'!#REF!,1)="&lt;","",IF(LEFT('Results w relative recovery'!#REF!,1)="&lt;","&gt;",""))</f>
        <v>#REF!</v>
      </c>
      <c r="BF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6" s="24" t="e">
        <f>IF(LEFT('Results w relative recovery'!#REF!,1)="&lt;","",IF(LEFT('Results w relative recovery'!#REF!,1)="&lt;","&gt;",""))</f>
        <v>#REF!</v>
      </c>
      <c r="BH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6" s="24" t="e">
        <f>IF(LEFT('Results w relative recovery'!#REF!,1)="&lt;","",IF(LEFT('Results w relative recovery'!#REF!,1)="&lt;","&gt;",""))</f>
        <v>#REF!</v>
      </c>
      <c r="BJ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6" s="19" t="e">
        <f>IF(LEFT('Results w relative recovery'!#REF!,1)="&lt;","",IF(LEFT('Results w relative recovery'!#REF!,1)="&lt;","&gt;",""))</f>
        <v>#REF!</v>
      </c>
      <c r="BL2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6" s="23"/>
      <c r="BN26" s="23"/>
      <c r="BO26" s="22"/>
      <c r="BP26" s="19"/>
      <c r="BQ26" s="19"/>
      <c r="BR26" s="19"/>
      <c r="BS26" s="19"/>
      <c r="BT26" s="19"/>
      <c r="BU26" s="22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22"/>
      <c r="CH26" s="19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3"/>
      <c r="DD26" s="21"/>
      <c r="DE26" s="3"/>
      <c r="DF26" s="21"/>
      <c r="DG26" s="3"/>
      <c r="DH26" s="21"/>
      <c r="DI26" s="3"/>
      <c r="DJ26" s="21"/>
      <c r="DK26" s="3"/>
      <c r="DL26" s="21"/>
      <c r="DM26" s="3"/>
      <c r="DN26" s="21"/>
      <c r="DO26" s="3"/>
      <c r="DP26" s="21"/>
      <c r="DQ26" s="3"/>
      <c r="DR26" s="21"/>
      <c r="DS26" s="3"/>
      <c r="DT26" s="21"/>
      <c r="DU26" s="21" t="e">
        <f>IF(LEFT('Results w relative recovery'!#REF!,1)="&lt;","",IF(LEFT('Results w relative recovery'!#REF!,1)="&lt;","&gt;",""))</f>
        <v>#REF!</v>
      </c>
      <c r="DV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6" s="21" t="e">
        <f>IF(LEFT('Results w relative recovery'!#REF!,1)="&lt;","",IF(LEFT('Results w relative recovery'!#REF!,1)="&lt;","&gt;",""))</f>
        <v>#REF!</v>
      </c>
      <c r="DX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6" s="21" t="e">
        <f>IF(LEFT('Results w relative recovery'!#REF!,1)="&lt;","",IF(LEFT('Results w relative recovery'!#REF!,1)="&lt;","&gt;",""))</f>
        <v>#REF!</v>
      </c>
      <c r="DZ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6" s="21" t="e">
        <f>IF(LEFT('Results w relative recovery'!#REF!,1)="&lt;","",IF(LEFT('Results w relative recovery'!#REF!,1)="&lt;","&gt;",""))</f>
        <v>#REF!</v>
      </c>
      <c r="EB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6" s="21" t="e">
        <f>IF(LEFT('Results w relative recovery'!#REF!,1)="&lt;","",IF(LEFT('Results w relative recovery'!#REF!,1)="&lt;","&gt;",""))</f>
        <v>#REF!</v>
      </c>
      <c r="ED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6" s="21" t="e">
        <f>IF(LEFT('Results w relative recovery'!#REF!,1)="&lt;","",IF(LEFT('Results w relative recovery'!#REF!,1)="&lt;","&gt;",""))</f>
        <v>#REF!</v>
      </c>
      <c r="EF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6" s="21" t="e">
        <f>IF(LEFT('Results w relative recovery'!#REF!,1)="&lt;","",IF(LEFT('Results w relative recovery'!#REF!,1)="&lt;","&gt;",""))</f>
        <v>#REF!</v>
      </c>
      <c r="EH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6" s="21" t="e">
        <f>IF(LEFT('Results w relative recovery'!#REF!,1)="&lt;","",IF(LEFT('Results w relative recovery'!#REF!,1)="&lt;","&gt;",""))</f>
        <v>#REF!</v>
      </c>
      <c r="EJ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6" s="21" t="e">
        <f>IF(LEFT('Results w relative recovery'!#REF!,1)="&lt;","",IF(LEFT('Results w relative recovery'!#REF!,1)="&lt;","&gt;",""))</f>
        <v>#REF!</v>
      </c>
      <c r="EL2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6" s="21"/>
      <c r="EN26" s="21"/>
      <c r="EO26" s="21"/>
      <c r="EP26" s="21"/>
      <c r="EQ26" s="21"/>
      <c r="ER26" s="19"/>
      <c r="ES26" s="21"/>
      <c r="ET26" s="59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19"/>
      <c r="FM26" s="21"/>
      <c r="FN26" s="58"/>
      <c r="FO26" s="19"/>
      <c r="FP26" s="19"/>
      <c r="FQ26" s="20"/>
      <c r="FR26" s="20"/>
      <c r="FS26" s="20"/>
      <c r="FT26" s="20"/>
      <c r="FU26" s="20"/>
      <c r="FV26" s="20"/>
      <c r="FW26" s="20"/>
      <c r="FX26" s="20"/>
      <c r="FY26" s="19"/>
      <c r="FZ26" s="19"/>
      <c r="GA26" s="19"/>
      <c r="GB26" s="19"/>
      <c r="GC26" s="20"/>
      <c r="GD26" s="20"/>
      <c r="GE26" s="20"/>
      <c r="GF26" s="20"/>
      <c r="GG26" s="19"/>
      <c r="GH26" s="19"/>
      <c r="GI26" s="20"/>
      <c r="GJ26" s="20"/>
      <c r="GK26" s="20"/>
      <c r="GL26" s="20"/>
      <c r="GM26" s="20"/>
      <c r="GN26" s="20"/>
      <c r="GO26" s="20"/>
      <c r="GP26" s="20"/>
      <c r="GQ26" s="19"/>
      <c r="GR26" s="19"/>
      <c r="GS26" s="19"/>
      <c r="GT26" s="19"/>
      <c r="GU26" s="20"/>
      <c r="GV26" s="20"/>
      <c r="GW26" s="20"/>
      <c r="GX26" s="20"/>
      <c r="GY26" s="19"/>
      <c r="GZ26" s="19"/>
      <c r="HA26" s="20"/>
      <c r="HB26" s="20"/>
      <c r="HC26" s="20"/>
      <c r="HD26" s="20"/>
      <c r="HE26" s="20"/>
      <c r="HF26" s="20"/>
      <c r="HG26" s="20"/>
      <c r="HH26" s="20"/>
      <c r="HI26" s="19"/>
      <c r="HJ26" s="19"/>
    </row>
    <row r="27" spans="1:218" s="6" customFormat="1" ht="15" x14ac:dyDescent="0.25">
      <c r="A27" s="12" t="s">
        <v>42</v>
      </c>
      <c r="B27" s="12">
        <v>3</v>
      </c>
      <c r="C27" s="24" t="e">
        <f>IF(LEFT('Results w relative recovery'!#REF!,1)="&lt;","",IF(LEFT('Results w relative recovery'!#REF!,1)="&lt;","&gt;",""))</f>
        <v>#REF!</v>
      </c>
      <c r="D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7" s="24" t="e">
        <f>IF(LEFT('Results w relative recovery'!#REF!,1)="&lt;","",IF(LEFT('Results w relative recovery'!#REF!,1)="&lt;","&gt;",""))</f>
        <v>#REF!</v>
      </c>
      <c r="F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7" s="24" t="e">
        <f>IF(LEFT('Results w relative recovery'!#REF!,1)="&lt;","",IF(LEFT('Results w relative recovery'!#REF!,1)="&lt;","&gt;",""))</f>
        <v>#REF!</v>
      </c>
      <c r="H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7" s="24" t="e">
        <f>IF(LEFT('Results w relative recovery'!#REF!,1)="&lt;","",IF(LEFT('Results w relative recovery'!#REF!,1)="&lt;","&gt;",""))</f>
        <v>#REF!</v>
      </c>
      <c r="J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7" s="24" t="e">
        <f>IF(LEFT('Results w relative recovery'!#REF!,1)="&lt;","",IF(LEFT('Results w relative recovery'!#REF!,1)="&lt;","&gt;",""))</f>
        <v>#REF!</v>
      </c>
      <c r="L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7" s="24" t="e">
        <f>IF(LEFT('Results w relative recovery'!#REF!,1)="&lt;","",IF(LEFT('Results w relative recovery'!#REF!,1)="&lt;","&gt;",""))</f>
        <v>#REF!</v>
      </c>
      <c r="N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7" s="24" t="e">
        <f>IF(LEFT('Results w relative recovery'!#REF!,1)="&lt;","",IF(LEFT('Results w relative recovery'!#REF!,1)="&lt;","&gt;",""))</f>
        <v>#REF!</v>
      </c>
      <c r="P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7" s="24" t="e">
        <f>IF(LEFT('Results w relative recovery'!#REF!,1)="&lt;","",IF(LEFT('Results w relative recovery'!#REF!,1)="&lt;","&gt;",""))</f>
        <v>#REF!</v>
      </c>
      <c r="R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7" s="24" t="e">
        <f>IF(LEFT('Results w relative recovery'!#REF!,1)="&lt;","",IF(LEFT('Results w relative recovery'!#REF!,1)="&lt;","&gt;",""))</f>
        <v>#REF!</v>
      </c>
      <c r="T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7" s="19"/>
      <c r="V27" s="19"/>
      <c r="W27" s="24" t="e">
        <f>IF(LEFT('Results w relative recovery'!#REF!,1)="&lt;","",IF(LEFT('Results w relative recovery'!#REF!,1)="&lt;","&gt;",""))</f>
        <v>#REF!</v>
      </c>
      <c r="X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7" s="24" t="e">
        <f>IF(LEFT('Results w relative recovery'!#REF!,1)="&lt;","",IF(LEFT('Results w relative recovery'!#REF!,1)="&lt;","&gt;",""))</f>
        <v>#REF!</v>
      </c>
      <c r="Z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7" s="24"/>
      <c r="AB27" s="19"/>
      <c r="AC27" s="24" t="e">
        <f>IF(LEFT('Results w relative recovery'!#REF!,1)="&lt;","",IF(LEFT('Results w relative recovery'!#REF!,1)="&lt;","&gt;",""))</f>
        <v>#REF!</v>
      </c>
      <c r="AD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7" s="19" t="e">
        <f>IF(LEFT('Results w relative recovery'!#REF!,1)="&lt;","",IF(LEFT('Results w relative recovery'!#REF!,1)="&lt;","&gt;",""))</f>
        <v>#REF!</v>
      </c>
      <c r="AF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7" s="24" t="e">
        <f>IF(LEFT('Results w relative recovery'!#REF!,1)="&lt;","",IF(LEFT('Results w relative recovery'!#REF!,1)="&lt;","&gt;",""))</f>
        <v>#REF!</v>
      </c>
      <c r="AH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7" s="24" t="e">
        <f>IF(LEFT('Results w relative recovery'!#REF!,1)="&lt;","",IF(LEFT('Results w relative recovery'!#REF!,1)="&lt;","&gt;",""))</f>
        <v>#REF!</v>
      </c>
      <c r="AJ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7" s="24" t="e">
        <f>IF(LEFT('Results w relative recovery'!#REF!,1)="&lt;","",IF(LEFT('Results w relative recovery'!#REF!,1)="&lt;","&gt;",""))</f>
        <v>#REF!</v>
      </c>
      <c r="AL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7" s="24" t="e">
        <f>IF(LEFT('Results w relative recovery'!#REF!,1)="&lt;","",IF(LEFT('Results w relative recovery'!#REF!,1)="&lt;","&gt;",""))</f>
        <v>#REF!</v>
      </c>
      <c r="AN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7" s="24" t="e">
        <f>IF(LEFT('Results w relative recovery'!#REF!,1)="&lt;","",IF(LEFT('Results w relative recovery'!#REF!,1)="&lt;","&gt;",""))</f>
        <v>#REF!</v>
      </c>
      <c r="AP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7" s="24" t="e">
        <f>IF(LEFT('Results w relative recovery'!#REF!,1)="&lt;","",IF(LEFT('Results w relative recovery'!#REF!,1)="&lt;","&gt;",""))</f>
        <v>#REF!</v>
      </c>
      <c r="AR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7" s="24" t="e">
        <f>IF(LEFT('Results w relative recovery'!#REF!,1)="&lt;","",IF(LEFT('Results w relative recovery'!#REF!,1)="&lt;","&gt;",""))</f>
        <v>#REF!</v>
      </c>
      <c r="AT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7" s="24" t="e">
        <f>IF(LEFT('Results w relative recovery'!#REF!,1)="&lt;","",IF(LEFT('Results w relative recovery'!#REF!,1)="&lt;","&gt;",""))</f>
        <v>#REF!</v>
      </c>
      <c r="AV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7" s="24"/>
      <c r="AX27" s="19"/>
      <c r="AY27" s="19" t="e">
        <f>IF(LEFT('Results w relative recovery'!#REF!,1)="&lt;","",IF(LEFT('Results w relative recovery'!#REF!,1)="&lt;","&gt;",""))</f>
        <v>#REF!</v>
      </c>
      <c r="AZ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7" s="19" t="e">
        <f>IF(LEFT('Results w relative recovery'!#REF!,1)="&lt;","",IF(LEFT('Results w relative recovery'!#REF!,1)="&lt;","&gt;",""))</f>
        <v>#REF!</v>
      </c>
      <c r="BB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7" s="24" t="e">
        <f>IF(LEFT('Results w relative recovery'!#REF!,1)="&lt;","",IF(LEFT('Results w relative recovery'!#REF!,1)="&lt;","&gt;",""))</f>
        <v>#REF!</v>
      </c>
      <c r="BD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7" s="24" t="e">
        <f>IF(LEFT('Results w relative recovery'!#REF!,1)="&lt;","",IF(LEFT('Results w relative recovery'!#REF!,1)="&lt;","&gt;",""))</f>
        <v>#REF!</v>
      </c>
      <c r="BF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7" s="24" t="e">
        <f>IF(LEFT('Results w relative recovery'!#REF!,1)="&lt;","",IF(LEFT('Results w relative recovery'!#REF!,1)="&lt;","&gt;",""))</f>
        <v>#REF!</v>
      </c>
      <c r="BH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7" s="24" t="e">
        <f>IF(LEFT('Results w relative recovery'!#REF!,1)="&lt;","",IF(LEFT('Results w relative recovery'!#REF!,1)="&lt;","&gt;",""))</f>
        <v>#REF!</v>
      </c>
      <c r="BJ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7" s="19" t="e">
        <f>IF(LEFT('Results w relative recovery'!#REF!,1)="&lt;","",IF(LEFT('Results w relative recovery'!#REF!,1)="&lt;","&gt;",""))</f>
        <v>#REF!</v>
      </c>
      <c r="BL2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7" s="23"/>
      <c r="BN27" s="23"/>
      <c r="BO27" s="22"/>
      <c r="BP27" s="19"/>
      <c r="BQ27" s="19"/>
      <c r="BR27" s="19"/>
      <c r="BS27" s="19"/>
      <c r="BT27" s="19"/>
      <c r="BU27" s="22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22"/>
      <c r="CH27" s="19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3"/>
      <c r="DD27" s="21"/>
      <c r="DE27" s="3"/>
      <c r="DF27" s="21"/>
      <c r="DG27" s="3"/>
      <c r="DH27" s="21"/>
      <c r="DI27" s="3"/>
      <c r="DJ27" s="21"/>
      <c r="DK27" s="3"/>
      <c r="DL27" s="21"/>
      <c r="DM27" s="3"/>
      <c r="DN27" s="21"/>
      <c r="DO27" s="3"/>
      <c r="DP27" s="21"/>
      <c r="DQ27" s="3"/>
      <c r="DR27" s="21"/>
      <c r="DS27" s="3"/>
      <c r="DT27" s="21"/>
      <c r="DU27" s="21" t="e">
        <f>IF(LEFT('Results w relative recovery'!#REF!,1)="&lt;","",IF(LEFT('Results w relative recovery'!#REF!,1)="&lt;","&gt;",""))</f>
        <v>#REF!</v>
      </c>
      <c r="DV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7" s="21" t="e">
        <f>IF(LEFT('Results w relative recovery'!#REF!,1)="&lt;","",IF(LEFT('Results w relative recovery'!#REF!,1)="&lt;","&gt;",""))</f>
        <v>#REF!</v>
      </c>
      <c r="DX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7" s="21" t="e">
        <f>IF(LEFT('Results w relative recovery'!#REF!,1)="&lt;","",IF(LEFT('Results w relative recovery'!#REF!,1)="&lt;","&gt;",""))</f>
        <v>#REF!</v>
      </c>
      <c r="DZ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7" s="21" t="e">
        <f>IF(LEFT('Results w relative recovery'!#REF!,1)="&lt;","",IF(LEFT('Results w relative recovery'!#REF!,1)="&lt;","&gt;",""))</f>
        <v>#REF!</v>
      </c>
      <c r="EB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7" s="21" t="e">
        <f>IF(LEFT('Results w relative recovery'!#REF!,1)="&lt;","",IF(LEFT('Results w relative recovery'!#REF!,1)="&lt;","&gt;",""))</f>
        <v>#REF!</v>
      </c>
      <c r="ED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7" s="21" t="e">
        <f>IF(LEFT('Results w relative recovery'!#REF!,1)="&lt;","",IF(LEFT('Results w relative recovery'!#REF!,1)="&lt;","&gt;",""))</f>
        <v>#REF!</v>
      </c>
      <c r="EF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7" s="21" t="e">
        <f>IF(LEFT('Results w relative recovery'!#REF!,1)="&lt;","",IF(LEFT('Results w relative recovery'!#REF!,1)="&lt;","&gt;",""))</f>
        <v>#REF!</v>
      </c>
      <c r="EH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7" s="21" t="e">
        <f>IF(LEFT('Results w relative recovery'!#REF!,1)="&lt;","",IF(LEFT('Results w relative recovery'!#REF!,1)="&lt;","&gt;",""))</f>
        <v>#REF!</v>
      </c>
      <c r="EJ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7" s="21" t="e">
        <f>IF(LEFT('Results w relative recovery'!#REF!,1)="&lt;","",IF(LEFT('Results w relative recovery'!#REF!,1)="&lt;","&gt;",""))</f>
        <v>#REF!</v>
      </c>
      <c r="EL2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7" s="21"/>
      <c r="EN27" s="21"/>
      <c r="EO27" s="21"/>
      <c r="EP27" s="21"/>
      <c r="EQ27" s="21"/>
      <c r="ER27" s="19"/>
      <c r="ES27" s="21"/>
      <c r="ET27" s="58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19"/>
      <c r="FM27" s="21"/>
      <c r="FN27" s="58"/>
      <c r="FO27" s="19"/>
      <c r="FP27" s="19"/>
      <c r="FQ27" s="20"/>
      <c r="FR27" s="20"/>
      <c r="FS27" s="20"/>
      <c r="FT27" s="20"/>
      <c r="FU27" s="20"/>
      <c r="FV27" s="20"/>
      <c r="FW27" s="20"/>
      <c r="FX27" s="20"/>
      <c r="FY27" s="19"/>
      <c r="FZ27" s="19"/>
      <c r="GA27" s="19"/>
      <c r="GB27" s="19"/>
      <c r="GC27" s="20"/>
      <c r="GD27" s="20"/>
      <c r="GE27" s="20"/>
      <c r="GF27" s="20"/>
      <c r="GG27" s="19"/>
      <c r="GH27" s="19"/>
      <c r="GI27" s="20"/>
      <c r="GJ27" s="20"/>
      <c r="GK27" s="20"/>
      <c r="GL27" s="20"/>
      <c r="GM27" s="20"/>
      <c r="GN27" s="20"/>
      <c r="GO27" s="20"/>
      <c r="GP27" s="20"/>
      <c r="GQ27" s="19"/>
      <c r="GR27" s="19"/>
      <c r="GS27" s="19"/>
      <c r="GT27" s="19"/>
      <c r="GU27" s="20"/>
      <c r="GV27" s="20"/>
      <c r="GW27" s="20"/>
      <c r="GX27" s="20"/>
      <c r="GY27" s="19"/>
      <c r="GZ27" s="19"/>
      <c r="HA27" s="20"/>
      <c r="HB27" s="20"/>
      <c r="HC27" s="20"/>
      <c r="HD27" s="20"/>
      <c r="HE27" s="20"/>
      <c r="HF27" s="20"/>
      <c r="HG27" s="20"/>
      <c r="HH27" s="20"/>
      <c r="HI27" s="19"/>
      <c r="HJ27" s="19"/>
    </row>
    <row r="28" spans="1:218" s="6" customFormat="1" ht="15" x14ac:dyDescent="0.25">
      <c r="A28" s="12" t="s">
        <v>19</v>
      </c>
      <c r="B28" s="12">
        <v>1</v>
      </c>
      <c r="C28" s="24" t="e">
        <f>IF(LEFT('Results w relative recovery'!#REF!,1)="&lt;","",IF(LEFT('Results w relative recovery'!#REF!,1)="&lt;","&gt;",""))</f>
        <v>#REF!</v>
      </c>
      <c r="D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8" s="24" t="e">
        <f>IF(LEFT('Results w relative recovery'!#REF!,1)="&lt;","",IF(LEFT('Results w relative recovery'!#REF!,1)="&lt;","&gt;",""))</f>
        <v>#REF!</v>
      </c>
      <c r="F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8" s="24" t="e">
        <f>IF(LEFT('Results w relative recovery'!#REF!,1)="&lt;","",IF(LEFT('Results w relative recovery'!#REF!,1)="&lt;","&gt;",""))</f>
        <v>#REF!</v>
      </c>
      <c r="H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8" s="24" t="e">
        <f>IF(LEFT('Results w relative recovery'!#REF!,1)="&lt;","",IF(LEFT('Results w relative recovery'!#REF!,1)="&lt;","&gt;",""))</f>
        <v>#REF!</v>
      </c>
      <c r="J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8" s="24" t="e">
        <f>IF(LEFT('Results w relative recovery'!#REF!,1)="&lt;","",IF(LEFT('Results w relative recovery'!#REF!,1)="&lt;","&gt;",""))</f>
        <v>#REF!</v>
      </c>
      <c r="L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8" s="24" t="e">
        <f>IF(LEFT('Results w relative recovery'!#REF!,1)="&lt;","",IF(LEFT('Results w relative recovery'!#REF!,1)="&lt;","&gt;",""))</f>
        <v>#REF!</v>
      </c>
      <c r="N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8" s="24" t="e">
        <f>IF(LEFT('Results w relative recovery'!#REF!,1)="&lt;","",IF(LEFT('Results w relative recovery'!#REF!,1)="&lt;","&gt;",""))</f>
        <v>#REF!</v>
      </c>
      <c r="P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8" s="24" t="e">
        <f>IF(LEFT('Results w relative recovery'!#REF!,1)="&lt;","",IF(LEFT('Results w relative recovery'!#REF!,1)="&lt;","&gt;",""))</f>
        <v>#REF!</v>
      </c>
      <c r="R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8" s="24" t="e">
        <f>IF(LEFT('Results w relative recovery'!#REF!,1)="&lt;","",IF(LEFT('Results w relative recovery'!#REF!,1)="&lt;","&gt;",""))</f>
        <v>#REF!</v>
      </c>
      <c r="T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8" s="19"/>
      <c r="V28" s="19"/>
      <c r="W28" s="24" t="e">
        <f>IF(LEFT('Results w relative recovery'!#REF!,1)="&lt;","",IF(LEFT('Results w relative recovery'!#REF!,1)="&lt;","&gt;",""))</f>
        <v>#REF!</v>
      </c>
      <c r="X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8" s="24" t="e">
        <f>IF(LEFT('Results w relative recovery'!#REF!,1)="&lt;","",IF(LEFT('Results w relative recovery'!#REF!,1)="&lt;","&gt;",""))</f>
        <v>#REF!</v>
      </c>
      <c r="Z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8" s="24"/>
      <c r="AB28" s="19"/>
      <c r="AC28" s="24" t="e">
        <f>IF(LEFT('Results w relative recovery'!#REF!,1)="&lt;","",IF(LEFT('Results w relative recovery'!#REF!,1)="&lt;","&gt;",""))</f>
        <v>#REF!</v>
      </c>
      <c r="AD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8" s="19" t="e">
        <f>IF(LEFT('Results w relative recovery'!#REF!,1)="&lt;","",IF(LEFT('Results w relative recovery'!#REF!,1)="&lt;","&gt;",""))</f>
        <v>#REF!</v>
      </c>
      <c r="AF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8" s="24" t="e">
        <f>IF(LEFT('Results w relative recovery'!#REF!,1)="&lt;","",IF(LEFT('Results w relative recovery'!#REF!,1)="&lt;","&gt;",""))</f>
        <v>#REF!</v>
      </c>
      <c r="AH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8" s="24" t="e">
        <f>IF(LEFT('Results w relative recovery'!#REF!,1)="&lt;","",IF(LEFT('Results w relative recovery'!#REF!,1)="&lt;","&gt;",""))</f>
        <v>#REF!</v>
      </c>
      <c r="AJ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8" s="24" t="e">
        <f>IF(LEFT('Results w relative recovery'!#REF!,1)="&lt;","",IF(LEFT('Results w relative recovery'!#REF!,1)="&lt;","&gt;",""))</f>
        <v>#REF!</v>
      </c>
      <c r="AL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8" s="24" t="e">
        <f>IF(LEFT('Results w relative recovery'!#REF!,1)="&lt;","",IF(LEFT('Results w relative recovery'!#REF!,1)="&lt;","&gt;",""))</f>
        <v>#REF!</v>
      </c>
      <c r="AN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8" s="24" t="e">
        <f>IF(LEFT('Results w relative recovery'!#REF!,1)="&lt;","",IF(LEFT('Results w relative recovery'!#REF!,1)="&lt;","&gt;",""))</f>
        <v>#REF!</v>
      </c>
      <c r="AP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8" s="24" t="e">
        <f>IF(LEFT('Results w relative recovery'!#REF!,1)="&lt;","",IF(LEFT('Results w relative recovery'!#REF!,1)="&lt;","&gt;",""))</f>
        <v>#REF!</v>
      </c>
      <c r="AR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8" s="24" t="e">
        <f>IF(LEFT('Results w relative recovery'!#REF!,1)="&lt;","",IF(LEFT('Results w relative recovery'!#REF!,1)="&lt;","&gt;",""))</f>
        <v>#REF!</v>
      </c>
      <c r="AT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8" s="24" t="e">
        <f>IF(LEFT('Results w relative recovery'!#REF!,1)="&lt;","",IF(LEFT('Results w relative recovery'!#REF!,1)="&lt;","&gt;",""))</f>
        <v>#REF!</v>
      </c>
      <c r="AV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8" s="24"/>
      <c r="AX28" s="19"/>
      <c r="AY28" s="19" t="e">
        <f>IF(LEFT('Results w relative recovery'!#REF!,1)="&lt;","",IF(LEFT('Results w relative recovery'!#REF!,1)="&lt;","&gt;",""))</f>
        <v>#REF!</v>
      </c>
      <c r="AZ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8" s="19" t="e">
        <f>IF(LEFT('Results w relative recovery'!#REF!,1)="&lt;","",IF(LEFT('Results w relative recovery'!#REF!,1)="&lt;","&gt;",""))</f>
        <v>#REF!</v>
      </c>
      <c r="BB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8" s="24" t="e">
        <f>IF(LEFT('Results w relative recovery'!#REF!,1)="&lt;","",IF(LEFT('Results w relative recovery'!#REF!,1)="&lt;","&gt;",""))</f>
        <v>#REF!</v>
      </c>
      <c r="BD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8" s="24" t="e">
        <f>IF(LEFT('Results w relative recovery'!#REF!,1)="&lt;","",IF(LEFT('Results w relative recovery'!#REF!,1)="&lt;","&gt;",""))</f>
        <v>#REF!</v>
      </c>
      <c r="BF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8" s="24" t="e">
        <f>IF(LEFT('Results w relative recovery'!#REF!,1)="&lt;","",IF(LEFT('Results w relative recovery'!#REF!,1)="&lt;","&gt;",""))</f>
        <v>#REF!</v>
      </c>
      <c r="BH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8" s="24" t="e">
        <f>IF(LEFT('Results w relative recovery'!#REF!,1)="&lt;","",IF(LEFT('Results w relative recovery'!#REF!,1)="&lt;","&gt;",""))</f>
        <v>#REF!</v>
      </c>
      <c r="BJ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8" s="19" t="e">
        <f>IF(LEFT('Results w relative recovery'!#REF!,1)="&lt;","",IF(LEFT('Results w relative recovery'!#REF!,1)="&lt;","&gt;",""))</f>
        <v>#REF!</v>
      </c>
      <c r="BL2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8" s="23"/>
      <c r="BN28" s="23"/>
      <c r="BO28" s="22"/>
      <c r="BP28" s="19"/>
      <c r="BQ28" s="19"/>
      <c r="BR28" s="19"/>
      <c r="BS28" s="19"/>
      <c r="BT28" s="19"/>
      <c r="BU28" s="22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22"/>
      <c r="CH28" s="19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3"/>
      <c r="DD28" s="21"/>
      <c r="DE28" s="3"/>
      <c r="DF28" s="21"/>
      <c r="DG28" s="3"/>
      <c r="DH28" s="21"/>
      <c r="DI28" s="3"/>
      <c r="DJ28" s="21"/>
      <c r="DK28" s="3"/>
      <c r="DL28" s="21"/>
      <c r="DM28" s="3"/>
      <c r="DN28" s="21"/>
      <c r="DO28" s="3"/>
      <c r="DP28" s="21"/>
      <c r="DQ28" s="3"/>
      <c r="DR28" s="21"/>
      <c r="DS28" s="3"/>
      <c r="DT28" s="21"/>
      <c r="DU28" s="21" t="e">
        <f>IF(LEFT('Results w relative recovery'!#REF!,1)="&lt;","",IF(LEFT('Results w relative recovery'!#REF!,1)="&lt;","&gt;",""))</f>
        <v>#REF!</v>
      </c>
      <c r="DV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8" s="21" t="e">
        <f>IF(LEFT('Results w relative recovery'!#REF!,1)="&lt;","",IF(LEFT('Results w relative recovery'!#REF!,1)="&lt;","&gt;",""))</f>
        <v>#REF!</v>
      </c>
      <c r="DX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8" s="21" t="e">
        <f>IF(LEFT('Results w relative recovery'!#REF!,1)="&lt;","",IF(LEFT('Results w relative recovery'!#REF!,1)="&lt;","&gt;",""))</f>
        <v>#REF!</v>
      </c>
      <c r="DZ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8" s="21" t="e">
        <f>IF(LEFT('Results w relative recovery'!#REF!,1)="&lt;","",IF(LEFT('Results w relative recovery'!#REF!,1)="&lt;","&gt;",""))</f>
        <v>#REF!</v>
      </c>
      <c r="EB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8" s="21" t="e">
        <f>IF(LEFT('Results w relative recovery'!#REF!,1)="&lt;","",IF(LEFT('Results w relative recovery'!#REF!,1)="&lt;","&gt;",""))</f>
        <v>#REF!</v>
      </c>
      <c r="ED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8" s="21" t="e">
        <f>IF(LEFT('Results w relative recovery'!#REF!,1)="&lt;","",IF(LEFT('Results w relative recovery'!#REF!,1)="&lt;","&gt;",""))</f>
        <v>#REF!</v>
      </c>
      <c r="EF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8" s="21" t="e">
        <f>IF(LEFT('Results w relative recovery'!#REF!,1)="&lt;","",IF(LEFT('Results w relative recovery'!#REF!,1)="&lt;","&gt;",""))</f>
        <v>#REF!</v>
      </c>
      <c r="EH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8" s="21" t="e">
        <f>IF(LEFT('Results w relative recovery'!#REF!,1)="&lt;","",IF(LEFT('Results w relative recovery'!#REF!,1)="&lt;","&gt;",""))</f>
        <v>#REF!</v>
      </c>
      <c r="EJ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8" s="21" t="e">
        <f>IF(LEFT('Results w relative recovery'!#REF!,1)="&lt;","",IF(LEFT('Results w relative recovery'!#REF!,1)="&lt;","&gt;",""))</f>
        <v>#REF!</v>
      </c>
      <c r="EL2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8" s="21"/>
      <c r="EN28" s="21"/>
      <c r="EO28" s="21"/>
      <c r="EP28" s="21"/>
      <c r="EQ28" s="21"/>
      <c r="ER28" s="19"/>
      <c r="ES28" s="21"/>
      <c r="ET28" s="59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19"/>
      <c r="FM28" s="21"/>
      <c r="FN28" s="58"/>
      <c r="FO28" s="19"/>
      <c r="FP28" s="19"/>
      <c r="FQ28" s="20"/>
      <c r="FR28" s="20"/>
      <c r="FS28" s="20"/>
      <c r="FT28" s="20"/>
      <c r="FU28" s="20"/>
      <c r="FV28" s="20"/>
      <c r="FW28" s="20"/>
      <c r="FX28" s="20"/>
      <c r="FY28" s="19"/>
      <c r="FZ28" s="19"/>
      <c r="GA28" s="19"/>
      <c r="GB28" s="19"/>
      <c r="GC28" s="20"/>
      <c r="GD28" s="20"/>
      <c r="GE28" s="20"/>
      <c r="GF28" s="20"/>
      <c r="GG28" s="19"/>
      <c r="GH28" s="19"/>
      <c r="GI28" s="20"/>
      <c r="GJ28" s="20"/>
      <c r="GK28" s="20"/>
      <c r="GL28" s="20"/>
      <c r="GM28" s="20"/>
      <c r="GN28" s="20"/>
      <c r="GO28" s="20"/>
      <c r="GP28" s="20"/>
      <c r="GQ28" s="19"/>
      <c r="GR28" s="19"/>
      <c r="GS28" s="19"/>
      <c r="GT28" s="19"/>
      <c r="GU28" s="20"/>
      <c r="GV28" s="20"/>
      <c r="GW28" s="20"/>
      <c r="GX28" s="20"/>
      <c r="GY28" s="19"/>
      <c r="GZ28" s="19"/>
      <c r="HA28" s="20"/>
      <c r="HB28" s="20"/>
      <c r="HC28" s="20"/>
      <c r="HD28" s="20"/>
      <c r="HE28" s="20"/>
      <c r="HF28" s="20"/>
      <c r="HG28" s="20"/>
      <c r="HH28" s="20"/>
      <c r="HI28" s="19"/>
      <c r="HJ28" s="19"/>
    </row>
    <row r="29" spans="1:218" s="6" customFormat="1" ht="12.75" customHeight="1" x14ac:dyDescent="0.25">
      <c r="A29" s="12" t="s">
        <v>43</v>
      </c>
      <c r="B29" s="12"/>
      <c r="C29" s="24" t="e">
        <f>IF(LEFT('Results w relative recovery'!#REF!,1)="&lt;","",IF(LEFT('Results w relative recovery'!#REF!,1)="&lt;","&gt;",""))</f>
        <v>#REF!</v>
      </c>
      <c r="D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29" s="24" t="e">
        <f>IF(LEFT('Results w relative recovery'!#REF!,1)="&lt;","",IF(LEFT('Results w relative recovery'!#REF!,1)="&lt;","&gt;",""))</f>
        <v>#REF!</v>
      </c>
      <c r="F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29" s="24" t="e">
        <f>IF(LEFT('Results w relative recovery'!#REF!,1)="&lt;","",IF(LEFT('Results w relative recovery'!#REF!,1)="&lt;","&gt;",""))</f>
        <v>#REF!</v>
      </c>
      <c r="H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29" s="24" t="e">
        <f>IF(LEFT('Results w relative recovery'!#REF!,1)="&lt;","",IF(LEFT('Results w relative recovery'!#REF!,1)="&lt;","&gt;",""))</f>
        <v>#REF!</v>
      </c>
      <c r="J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29" s="24" t="e">
        <f>IF(LEFT('Results w relative recovery'!#REF!,1)="&lt;","",IF(LEFT('Results w relative recovery'!#REF!,1)="&lt;","&gt;",""))</f>
        <v>#REF!</v>
      </c>
      <c r="L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29" s="24" t="e">
        <f>IF(LEFT('Results w relative recovery'!#REF!,1)="&lt;","",IF(LEFT('Results w relative recovery'!#REF!,1)="&lt;","&gt;",""))</f>
        <v>#REF!</v>
      </c>
      <c r="N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29" s="24" t="e">
        <f>IF(LEFT('Results w relative recovery'!#REF!,1)="&lt;","",IF(LEFT('Results w relative recovery'!#REF!,1)="&lt;","&gt;",""))</f>
        <v>#REF!</v>
      </c>
      <c r="P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29" s="24" t="e">
        <f>IF(LEFT('Results w relative recovery'!#REF!,1)="&lt;","",IF(LEFT('Results w relative recovery'!#REF!,1)="&lt;","&gt;",""))</f>
        <v>#REF!</v>
      </c>
      <c r="R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29" s="24" t="e">
        <f>IF(LEFT('Results w relative recovery'!#REF!,1)="&lt;","",IF(LEFT('Results w relative recovery'!#REF!,1)="&lt;","&gt;",""))</f>
        <v>#REF!</v>
      </c>
      <c r="T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29" s="19"/>
      <c r="V29" s="19"/>
      <c r="W29" s="24" t="e">
        <f>IF(LEFT('Results w relative recovery'!#REF!,1)="&lt;","",IF(LEFT('Results w relative recovery'!#REF!,1)="&lt;","&gt;",""))</f>
        <v>#REF!</v>
      </c>
      <c r="X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29" s="24" t="e">
        <f>IF(LEFT('Results w relative recovery'!#REF!,1)="&lt;","",IF(LEFT('Results w relative recovery'!#REF!,1)="&lt;","&gt;",""))</f>
        <v>#REF!</v>
      </c>
      <c r="Z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29" s="24"/>
      <c r="AB29" s="19"/>
      <c r="AC29" s="24" t="e">
        <f>IF(LEFT('Results w relative recovery'!#REF!,1)="&lt;","",IF(LEFT('Results w relative recovery'!#REF!,1)="&lt;","&gt;",""))</f>
        <v>#REF!</v>
      </c>
      <c r="AD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29" s="19" t="e">
        <f>IF(LEFT('Results w relative recovery'!#REF!,1)="&lt;","",IF(LEFT('Results w relative recovery'!#REF!,1)="&lt;","&gt;",""))</f>
        <v>#REF!</v>
      </c>
      <c r="AF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29" s="24" t="e">
        <f>IF(LEFT('Results w relative recovery'!#REF!,1)="&lt;","",IF(LEFT('Results w relative recovery'!#REF!,1)="&lt;","&gt;",""))</f>
        <v>#REF!</v>
      </c>
      <c r="AH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29" s="24" t="e">
        <f>IF(LEFT('Results w relative recovery'!#REF!,1)="&lt;","",IF(LEFT('Results w relative recovery'!#REF!,1)="&lt;","&gt;",""))</f>
        <v>#REF!</v>
      </c>
      <c r="AJ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29" s="24" t="e">
        <f>IF(LEFT('Results w relative recovery'!#REF!,1)="&lt;","",IF(LEFT('Results w relative recovery'!#REF!,1)="&lt;","&gt;",""))</f>
        <v>#REF!</v>
      </c>
      <c r="AL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29" s="24" t="e">
        <f>IF(LEFT('Results w relative recovery'!#REF!,1)="&lt;","",IF(LEFT('Results w relative recovery'!#REF!,1)="&lt;","&gt;",""))</f>
        <v>#REF!</v>
      </c>
      <c r="AN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29" s="24" t="e">
        <f>IF(LEFT('Results w relative recovery'!#REF!,1)="&lt;","",IF(LEFT('Results w relative recovery'!#REF!,1)="&lt;","&gt;",""))</f>
        <v>#REF!</v>
      </c>
      <c r="AP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29" s="24" t="e">
        <f>IF(LEFT('Results w relative recovery'!#REF!,1)="&lt;","",IF(LEFT('Results w relative recovery'!#REF!,1)="&lt;","&gt;",""))</f>
        <v>#REF!</v>
      </c>
      <c r="AR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29" s="24" t="e">
        <f>IF(LEFT('Results w relative recovery'!#REF!,1)="&lt;","",IF(LEFT('Results w relative recovery'!#REF!,1)="&lt;","&gt;",""))</f>
        <v>#REF!</v>
      </c>
      <c r="AT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29" s="24" t="e">
        <f>IF(LEFT('Results w relative recovery'!#REF!,1)="&lt;","",IF(LEFT('Results w relative recovery'!#REF!,1)="&lt;","&gt;",""))</f>
        <v>#REF!</v>
      </c>
      <c r="AV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29" s="24"/>
      <c r="AX29" s="19"/>
      <c r="AY29" s="19" t="e">
        <f>IF(LEFT('Results w relative recovery'!#REF!,1)="&lt;","",IF(LEFT('Results w relative recovery'!#REF!,1)="&lt;","&gt;",""))</f>
        <v>#REF!</v>
      </c>
      <c r="AZ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29" s="19" t="e">
        <f>IF(LEFT('Results w relative recovery'!#REF!,1)="&lt;","",IF(LEFT('Results w relative recovery'!#REF!,1)="&lt;","&gt;",""))</f>
        <v>#REF!</v>
      </c>
      <c r="BB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29" s="24" t="e">
        <f>IF(LEFT('Results w relative recovery'!#REF!,1)="&lt;","",IF(LEFT('Results w relative recovery'!#REF!,1)="&lt;","&gt;",""))</f>
        <v>#REF!</v>
      </c>
      <c r="BD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29" s="24" t="e">
        <f>IF(LEFT('Results w relative recovery'!#REF!,1)="&lt;","",IF(LEFT('Results w relative recovery'!#REF!,1)="&lt;","&gt;",""))</f>
        <v>#REF!</v>
      </c>
      <c r="BF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29" s="24" t="e">
        <f>IF(LEFT('Results w relative recovery'!#REF!,1)="&lt;","",IF(LEFT('Results w relative recovery'!#REF!,1)="&lt;","&gt;",""))</f>
        <v>#REF!</v>
      </c>
      <c r="BH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29" s="24" t="e">
        <f>IF(LEFT('Results w relative recovery'!#REF!,1)="&lt;","",IF(LEFT('Results w relative recovery'!#REF!,1)="&lt;","&gt;",""))</f>
        <v>#REF!</v>
      </c>
      <c r="BJ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29" s="19" t="e">
        <f>IF(LEFT('Results w relative recovery'!#REF!,1)="&lt;","",IF(LEFT('Results w relative recovery'!#REF!,1)="&lt;","&gt;",""))</f>
        <v>#REF!</v>
      </c>
      <c r="BL2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29" s="23"/>
      <c r="BN29" s="23"/>
      <c r="BO29" s="22"/>
      <c r="BP29" s="19"/>
      <c r="BQ29" s="19"/>
      <c r="BR29" s="19"/>
      <c r="BS29" s="19"/>
      <c r="BT29" s="19"/>
      <c r="BU29" s="22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22"/>
      <c r="CH29" s="19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3"/>
      <c r="DD29" s="21"/>
      <c r="DE29" s="3"/>
      <c r="DF29" s="21"/>
      <c r="DG29" s="3"/>
      <c r="DH29" s="21"/>
      <c r="DI29" s="3"/>
      <c r="DJ29" s="21"/>
      <c r="DK29" s="3"/>
      <c r="DL29" s="21"/>
      <c r="DM29" s="3"/>
      <c r="DN29" s="21"/>
      <c r="DO29" s="3"/>
      <c r="DP29" s="21"/>
      <c r="DQ29" s="3"/>
      <c r="DR29" s="21"/>
      <c r="DS29" s="3"/>
      <c r="DT29" s="21"/>
      <c r="DU29" s="21" t="e">
        <f>IF(LEFT('Results w relative recovery'!#REF!,1)="&lt;","",IF(LEFT('Results w relative recovery'!#REF!,1)="&lt;","&gt;",""))</f>
        <v>#REF!</v>
      </c>
      <c r="DV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29" s="21" t="e">
        <f>IF(LEFT('Results w relative recovery'!#REF!,1)="&lt;","",IF(LEFT('Results w relative recovery'!#REF!,1)="&lt;","&gt;",""))</f>
        <v>#REF!</v>
      </c>
      <c r="DX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29" s="21" t="e">
        <f>IF(LEFT('Results w relative recovery'!#REF!,1)="&lt;","",IF(LEFT('Results w relative recovery'!#REF!,1)="&lt;","&gt;",""))</f>
        <v>#REF!</v>
      </c>
      <c r="DZ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29" s="21" t="e">
        <f>IF(LEFT('Results w relative recovery'!#REF!,1)="&lt;","",IF(LEFT('Results w relative recovery'!#REF!,1)="&lt;","&gt;",""))</f>
        <v>#REF!</v>
      </c>
      <c r="EB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29" s="21" t="e">
        <f>IF(LEFT('Results w relative recovery'!#REF!,1)="&lt;","",IF(LEFT('Results w relative recovery'!#REF!,1)="&lt;","&gt;",""))</f>
        <v>#REF!</v>
      </c>
      <c r="ED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29" s="21" t="e">
        <f>IF(LEFT('Results w relative recovery'!#REF!,1)="&lt;","",IF(LEFT('Results w relative recovery'!#REF!,1)="&lt;","&gt;",""))</f>
        <v>#REF!</v>
      </c>
      <c r="EF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29" s="21" t="e">
        <f>IF(LEFT('Results w relative recovery'!#REF!,1)="&lt;","",IF(LEFT('Results w relative recovery'!#REF!,1)="&lt;","&gt;",""))</f>
        <v>#REF!</v>
      </c>
      <c r="EH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29" s="21" t="e">
        <f>IF(LEFT('Results w relative recovery'!#REF!,1)="&lt;","",IF(LEFT('Results w relative recovery'!#REF!,1)="&lt;","&gt;",""))</f>
        <v>#REF!</v>
      </c>
      <c r="EJ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29" s="21" t="e">
        <f>IF(LEFT('Results w relative recovery'!#REF!,1)="&lt;","",IF(LEFT('Results w relative recovery'!#REF!,1)="&lt;","&gt;",""))</f>
        <v>#REF!</v>
      </c>
      <c r="EL2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29" s="21"/>
      <c r="EN29" s="21"/>
      <c r="EO29" s="21"/>
      <c r="EP29" s="21"/>
      <c r="EQ29" s="21"/>
      <c r="ER29" s="19"/>
      <c r="ES29" s="21"/>
      <c r="ET29" s="58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19"/>
      <c r="FM29" s="21"/>
      <c r="FN29" s="58"/>
      <c r="FO29" s="19"/>
      <c r="FP29" s="19"/>
      <c r="FQ29" s="20"/>
      <c r="FR29" s="20"/>
      <c r="FS29" s="20"/>
      <c r="FT29" s="20"/>
      <c r="FU29" s="20"/>
      <c r="FV29" s="20"/>
      <c r="FW29" s="20"/>
      <c r="FX29" s="20"/>
      <c r="FY29" s="19"/>
      <c r="FZ29" s="19"/>
      <c r="GA29" s="19"/>
      <c r="GB29" s="19"/>
      <c r="GC29" s="20"/>
      <c r="GD29" s="20"/>
      <c r="GE29" s="20"/>
      <c r="GF29" s="20"/>
      <c r="GG29" s="19"/>
      <c r="GH29" s="19"/>
      <c r="GI29" s="20"/>
      <c r="GJ29" s="20"/>
      <c r="GK29" s="20"/>
      <c r="GL29" s="20"/>
      <c r="GM29" s="20"/>
      <c r="GN29" s="20"/>
      <c r="GO29" s="20"/>
      <c r="GP29" s="20"/>
      <c r="GQ29" s="19"/>
      <c r="GR29" s="19"/>
      <c r="GS29" s="19"/>
      <c r="GT29" s="19"/>
      <c r="GU29" s="20"/>
      <c r="GV29" s="20"/>
      <c r="GW29" s="20"/>
      <c r="GX29" s="20"/>
      <c r="GY29" s="19"/>
      <c r="GZ29" s="19"/>
      <c r="HA29" s="20"/>
      <c r="HB29" s="20"/>
      <c r="HC29" s="20"/>
      <c r="HD29" s="20"/>
      <c r="HE29" s="20"/>
      <c r="HF29" s="20"/>
      <c r="HG29" s="20"/>
      <c r="HH29" s="20"/>
      <c r="HI29" s="19"/>
      <c r="HJ29" s="19"/>
    </row>
    <row r="30" spans="1:218" s="6" customFormat="1" ht="15" x14ac:dyDescent="0.25">
      <c r="A30" s="12" t="s">
        <v>44</v>
      </c>
      <c r="B30" s="12"/>
      <c r="C30" s="24" t="e">
        <f>IF(LEFT('Results w relative recovery'!#REF!,1)="&lt;","",IF(LEFT('Results w relative recovery'!#REF!,1)="&lt;","&gt;",""))</f>
        <v>#REF!</v>
      </c>
      <c r="D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0" s="24" t="e">
        <f>IF(LEFT('Results w relative recovery'!#REF!,1)="&lt;","",IF(LEFT('Results w relative recovery'!#REF!,1)="&lt;","&gt;",""))</f>
        <v>#REF!</v>
      </c>
      <c r="F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0" s="24" t="e">
        <f>IF(LEFT('Results w relative recovery'!#REF!,1)="&lt;","",IF(LEFT('Results w relative recovery'!#REF!,1)="&lt;","&gt;",""))</f>
        <v>#REF!</v>
      </c>
      <c r="H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0" s="24" t="e">
        <f>IF(LEFT('Results w relative recovery'!#REF!,1)="&lt;","",IF(LEFT('Results w relative recovery'!#REF!,1)="&lt;","&gt;",""))</f>
        <v>#REF!</v>
      </c>
      <c r="J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0" s="24" t="e">
        <f>IF(LEFT('Results w relative recovery'!#REF!,1)="&lt;","",IF(LEFT('Results w relative recovery'!#REF!,1)="&lt;","&gt;",""))</f>
        <v>#REF!</v>
      </c>
      <c r="L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0" s="24" t="e">
        <f>IF(LEFT('Results w relative recovery'!#REF!,1)="&lt;","",IF(LEFT('Results w relative recovery'!#REF!,1)="&lt;","&gt;",""))</f>
        <v>#REF!</v>
      </c>
      <c r="N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0" s="24" t="e">
        <f>IF(LEFT('Results w relative recovery'!#REF!,1)="&lt;","",IF(LEFT('Results w relative recovery'!#REF!,1)="&lt;","&gt;",""))</f>
        <v>#REF!</v>
      </c>
      <c r="P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0" s="24" t="e">
        <f>IF(LEFT('Results w relative recovery'!#REF!,1)="&lt;","",IF(LEFT('Results w relative recovery'!#REF!,1)="&lt;","&gt;",""))</f>
        <v>#REF!</v>
      </c>
      <c r="R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0" s="24" t="e">
        <f>IF(LEFT('Results w relative recovery'!#REF!,1)="&lt;","",IF(LEFT('Results w relative recovery'!#REF!,1)="&lt;","&gt;",""))</f>
        <v>#REF!</v>
      </c>
      <c r="T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0" s="19"/>
      <c r="V30" s="19"/>
      <c r="W30" s="24" t="e">
        <f>IF(LEFT('Results w relative recovery'!#REF!,1)="&lt;","",IF(LEFT('Results w relative recovery'!#REF!,1)="&lt;","&gt;",""))</f>
        <v>#REF!</v>
      </c>
      <c r="X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0" s="24" t="e">
        <f>IF(LEFT('Results w relative recovery'!#REF!,1)="&lt;","",IF(LEFT('Results w relative recovery'!#REF!,1)="&lt;","&gt;",""))</f>
        <v>#REF!</v>
      </c>
      <c r="Z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0" s="24"/>
      <c r="AB30" s="19"/>
      <c r="AC30" s="24" t="e">
        <f>IF(LEFT('Results w relative recovery'!#REF!,1)="&lt;","",IF(LEFT('Results w relative recovery'!#REF!,1)="&lt;","&gt;",""))</f>
        <v>#REF!</v>
      </c>
      <c r="AD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0" s="19" t="e">
        <f>IF(LEFT('Results w relative recovery'!#REF!,1)="&lt;","",IF(LEFT('Results w relative recovery'!#REF!,1)="&lt;","&gt;",""))</f>
        <v>#REF!</v>
      </c>
      <c r="AF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0" s="24" t="e">
        <f>IF(LEFT('Results w relative recovery'!#REF!,1)="&lt;","",IF(LEFT('Results w relative recovery'!#REF!,1)="&lt;","&gt;",""))</f>
        <v>#REF!</v>
      </c>
      <c r="AH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0" s="24" t="e">
        <f>IF(LEFT('Results w relative recovery'!#REF!,1)="&lt;","",IF(LEFT('Results w relative recovery'!#REF!,1)="&lt;","&gt;",""))</f>
        <v>#REF!</v>
      </c>
      <c r="AJ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0" s="24" t="e">
        <f>IF(LEFT('Results w relative recovery'!#REF!,1)="&lt;","",IF(LEFT('Results w relative recovery'!#REF!,1)="&lt;","&gt;",""))</f>
        <v>#REF!</v>
      </c>
      <c r="AL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0" s="24" t="e">
        <f>IF(LEFT('Results w relative recovery'!#REF!,1)="&lt;","",IF(LEFT('Results w relative recovery'!#REF!,1)="&lt;","&gt;",""))</f>
        <v>#REF!</v>
      </c>
      <c r="AN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0" s="24" t="e">
        <f>IF(LEFT('Results w relative recovery'!#REF!,1)="&lt;","",IF(LEFT('Results w relative recovery'!#REF!,1)="&lt;","&gt;",""))</f>
        <v>#REF!</v>
      </c>
      <c r="AP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0" s="24" t="e">
        <f>IF(LEFT('Results w relative recovery'!#REF!,1)="&lt;","",IF(LEFT('Results w relative recovery'!#REF!,1)="&lt;","&gt;",""))</f>
        <v>#REF!</v>
      </c>
      <c r="AR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0" s="24" t="e">
        <f>IF(LEFT('Results w relative recovery'!#REF!,1)="&lt;","",IF(LEFT('Results w relative recovery'!#REF!,1)="&lt;","&gt;",""))</f>
        <v>#REF!</v>
      </c>
      <c r="AT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0" s="24" t="e">
        <f>IF(LEFT('Results w relative recovery'!#REF!,1)="&lt;","",IF(LEFT('Results w relative recovery'!#REF!,1)="&lt;","&gt;",""))</f>
        <v>#REF!</v>
      </c>
      <c r="AV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0" s="24"/>
      <c r="AX30" s="19"/>
      <c r="AY30" s="19" t="e">
        <f>IF(LEFT('Results w relative recovery'!#REF!,1)="&lt;","",IF(LEFT('Results w relative recovery'!#REF!,1)="&lt;","&gt;",""))</f>
        <v>#REF!</v>
      </c>
      <c r="AZ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0" s="19" t="e">
        <f>IF(LEFT('Results w relative recovery'!#REF!,1)="&lt;","",IF(LEFT('Results w relative recovery'!#REF!,1)="&lt;","&gt;",""))</f>
        <v>#REF!</v>
      </c>
      <c r="BB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0" s="24" t="e">
        <f>IF(LEFT('Results w relative recovery'!#REF!,1)="&lt;","",IF(LEFT('Results w relative recovery'!#REF!,1)="&lt;","&gt;",""))</f>
        <v>#REF!</v>
      </c>
      <c r="BD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0" s="24" t="e">
        <f>IF(LEFT('Results w relative recovery'!#REF!,1)="&lt;","",IF(LEFT('Results w relative recovery'!#REF!,1)="&lt;","&gt;",""))</f>
        <v>#REF!</v>
      </c>
      <c r="BF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0" s="24" t="e">
        <f>IF(LEFT('Results w relative recovery'!#REF!,1)="&lt;","",IF(LEFT('Results w relative recovery'!#REF!,1)="&lt;","&gt;",""))</f>
        <v>#REF!</v>
      </c>
      <c r="BH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0" s="24" t="e">
        <f>IF(LEFT('Results w relative recovery'!#REF!,1)="&lt;","",IF(LEFT('Results w relative recovery'!#REF!,1)="&lt;","&gt;",""))</f>
        <v>#REF!</v>
      </c>
      <c r="BJ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0" s="19" t="e">
        <f>IF(LEFT('Results w relative recovery'!#REF!,1)="&lt;","",IF(LEFT('Results w relative recovery'!#REF!,1)="&lt;","&gt;",""))</f>
        <v>#REF!</v>
      </c>
      <c r="BL3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0" s="23"/>
      <c r="BN30" s="23"/>
      <c r="BO30" s="22"/>
      <c r="BP30" s="19"/>
      <c r="BQ30" s="19"/>
      <c r="BR30" s="19"/>
      <c r="BS30" s="19"/>
      <c r="BT30" s="19"/>
      <c r="BU30" s="22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22"/>
      <c r="CH30" s="19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3"/>
      <c r="DD30" s="21"/>
      <c r="DE30" s="3"/>
      <c r="DF30" s="21"/>
      <c r="DG30" s="3"/>
      <c r="DH30" s="21"/>
      <c r="DI30" s="3"/>
      <c r="DJ30" s="21"/>
      <c r="DK30" s="3"/>
      <c r="DL30" s="21"/>
      <c r="DM30" s="3"/>
      <c r="DN30" s="21"/>
      <c r="DO30" s="3"/>
      <c r="DP30" s="21"/>
      <c r="DQ30" s="3"/>
      <c r="DR30" s="21"/>
      <c r="DS30" s="3"/>
      <c r="DT30" s="21"/>
      <c r="DU30" s="21" t="e">
        <f>IF(LEFT('Results w relative recovery'!#REF!,1)="&lt;","",IF(LEFT('Results w relative recovery'!#REF!,1)="&lt;","&gt;",""))</f>
        <v>#REF!</v>
      </c>
      <c r="DV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0" s="21" t="e">
        <f>IF(LEFT('Results w relative recovery'!#REF!,1)="&lt;","",IF(LEFT('Results w relative recovery'!#REF!,1)="&lt;","&gt;",""))</f>
        <v>#REF!</v>
      </c>
      <c r="DX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0" s="21" t="e">
        <f>IF(LEFT('Results w relative recovery'!#REF!,1)="&lt;","",IF(LEFT('Results w relative recovery'!#REF!,1)="&lt;","&gt;",""))</f>
        <v>#REF!</v>
      </c>
      <c r="DZ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0" s="21" t="e">
        <f>IF(LEFT('Results w relative recovery'!#REF!,1)="&lt;","",IF(LEFT('Results w relative recovery'!#REF!,1)="&lt;","&gt;",""))</f>
        <v>#REF!</v>
      </c>
      <c r="EB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0" s="21" t="e">
        <f>IF(LEFT('Results w relative recovery'!#REF!,1)="&lt;","",IF(LEFT('Results w relative recovery'!#REF!,1)="&lt;","&gt;",""))</f>
        <v>#REF!</v>
      </c>
      <c r="ED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0" s="21" t="e">
        <f>IF(LEFT('Results w relative recovery'!#REF!,1)="&lt;","",IF(LEFT('Results w relative recovery'!#REF!,1)="&lt;","&gt;",""))</f>
        <v>#REF!</v>
      </c>
      <c r="EF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0" s="21" t="e">
        <f>IF(LEFT('Results w relative recovery'!#REF!,1)="&lt;","",IF(LEFT('Results w relative recovery'!#REF!,1)="&lt;","&gt;",""))</f>
        <v>#REF!</v>
      </c>
      <c r="EH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0" s="21" t="e">
        <f>IF(LEFT('Results w relative recovery'!#REF!,1)="&lt;","",IF(LEFT('Results w relative recovery'!#REF!,1)="&lt;","&gt;",""))</f>
        <v>#REF!</v>
      </c>
      <c r="EJ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0" s="21" t="e">
        <f>IF(LEFT('Results w relative recovery'!#REF!,1)="&lt;","",IF(LEFT('Results w relative recovery'!#REF!,1)="&lt;","&gt;",""))</f>
        <v>#REF!</v>
      </c>
      <c r="EL3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0" s="21"/>
      <c r="EN30" s="21"/>
      <c r="EO30" s="21"/>
      <c r="EP30" s="21"/>
      <c r="EQ30" s="21"/>
      <c r="ER30" s="19"/>
      <c r="ES30" s="21"/>
      <c r="ET30" s="58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19"/>
      <c r="FM30" s="21"/>
      <c r="FN30" s="58"/>
      <c r="FO30" s="19"/>
      <c r="FP30" s="19"/>
      <c r="FQ30" s="20"/>
      <c r="FR30" s="20"/>
      <c r="FS30" s="20"/>
      <c r="FT30" s="20"/>
      <c r="FU30" s="20"/>
      <c r="FV30" s="20"/>
      <c r="FW30" s="20"/>
      <c r="FX30" s="20"/>
      <c r="FY30" s="19"/>
      <c r="FZ30" s="19"/>
      <c r="GA30" s="19"/>
      <c r="GB30" s="19"/>
      <c r="GC30" s="20"/>
      <c r="GD30" s="20"/>
      <c r="GE30" s="20"/>
      <c r="GF30" s="20"/>
      <c r="GG30" s="19"/>
      <c r="GH30" s="19"/>
      <c r="GI30" s="20"/>
      <c r="GJ30" s="20"/>
      <c r="GK30" s="20"/>
      <c r="GL30" s="20"/>
      <c r="GM30" s="20"/>
      <c r="GN30" s="20"/>
      <c r="GO30" s="20"/>
      <c r="GP30" s="20"/>
      <c r="GQ30" s="19"/>
      <c r="GR30" s="19"/>
      <c r="GS30" s="19"/>
      <c r="GT30" s="19"/>
      <c r="GU30" s="20"/>
      <c r="GV30" s="20"/>
      <c r="GW30" s="20"/>
      <c r="GX30" s="20"/>
      <c r="GY30" s="19"/>
      <c r="GZ30" s="19"/>
      <c r="HA30" s="20"/>
      <c r="HB30" s="20"/>
      <c r="HC30" s="20"/>
      <c r="HD30" s="20"/>
      <c r="HE30" s="20"/>
      <c r="HF30" s="20"/>
      <c r="HG30" s="20"/>
      <c r="HH30" s="20"/>
      <c r="HI30" s="19"/>
      <c r="HJ30" s="19"/>
    </row>
    <row r="31" spans="1:218" s="6" customFormat="1" ht="15" x14ac:dyDescent="0.25">
      <c r="A31" s="12" t="s">
        <v>0</v>
      </c>
      <c r="B31" s="12"/>
      <c r="C31" s="24" t="e">
        <f>IF(LEFT('Results w relative recovery'!#REF!,1)="&lt;","",IF(LEFT('Results w relative recovery'!#REF!,1)="&lt;","&gt;",""))</f>
        <v>#REF!</v>
      </c>
      <c r="D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1" s="24" t="e">
        <f>IF(LEFT('Results w relative recovery'!#REF!,1)="&lt;","",IF(LEFT('Results w relative recovery'!#REF!,1)="&lt;","&gt;",""))</f>
        <v>#REF!</v>
      </c>
      <c r="F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1" s="24" t="e">
        <f>IF(LEFT('Results w relative recovery'!#REF!,1)="&lt;","",IF(LEFT('Results w relative recovery'!#REF!,1)="&lt;","&gt;",""))</f>
        <v>#REF!</v>
      </c>
      <c r="H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1" s="24" t="e">
        <f>IF(LEFT('Results w relative recovery'!#REF!,1)="&lt;","",IF(LEFT('Results w relative recovery'!#REF!,1)="&lt;","&gt;",""))</f>
        <v>#REF!</v>
      </c>
      <c r="J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1" s="24" t="e">
        <f>IF(LEFT('Results w relative recovery'!#REF!,1)="&lt;","",IF(LEFT('Results w relative recovery'!#REF!,1)="&lt;","&gt;",""))</f>
        <v>#REF!</v>
      </c>
      <c r="L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1" s="24" t="e">
        <f>IF(LEFT('Results w relative recovery'!#REF!,1)="&lt;","",IF(LEFT('Results w relative recovery'!#REF!,1)="&lt;","&gt;",""))</f>
        <v>#REF!</v>
      </c>
      <c r="N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1" s="24" t="e">
        <f>IF(LEFT('Results w relative recovery'!#REF!,1)="&lt;","",IF(LEFT('Results w relative recovery'!#REF!,1)="&lt;","&gt;",""))</f>
        <v>#REF!</v>
      </c>
      <c r="P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1" s="24" t="e">
        <f>IF(LEFT('Results w relative recovery'!#REF!,1)="&lt;","",IF(LEFT('Results w relative recovery'!#REF!,1)="&lt;","&gt;",""))</f>
        <v>#REF!</v>
      </c>
      <c r="R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1" s="24" t="e">
        <f>IF(LEFT('Results w relative recovery'!#REF!,1)="&lt;","",IF(LEFT('Results w relative recovery'!#REF!,1)="&lt;","&gt;",""))</f>
        <v>#REF!</v>
      </c>
      <c r="T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1" s="19"/>
      <c r="V31" s="19"/>
      <c r="W31" s="24" t="e">
        <f>IF(LEFT('Results w relative recovery'!#REF!,1)="&lt;","",IF(LEFT('Results w relative recovery'!#REF!,1)="&lt;","&gt;",""))</f>
        <v>#REF!</v>
      </c>
      <c r="X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1" s="24" t="e">
        <f>IF(LEFT('Results w relative recovery'!#REF!,1)="&lt;","",IF(LEFT('Results w relative recovery'!#REF!,1)="&lt;","&gt;",""))</f>
        <v>#REF!</v>
      </c>
      <c r="Z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1" s="24"/>
      <c r="AB31" s="19"/>
      <c r="AC31" s="24" t="e">
        <f>IF(LEFT('Results w relative recovery'!#REF!,1)="&lt;","",IF(LEFT('Results w relative recovery'!#REF!,1)="&lt;","&gt;",""))</f>
        <v>#REF!</v>
      </c>
      <c r="AD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1" s="19" t="e">
        <f>IF(LEFT('Results w relative recovery'!#REF!,1)="&lt;","",IF(LEFT('Results w relative recovery'!#REF!,1)="&lt;","&gt;",""))</f>
        <v>#REF!</v>
      </c>
      <c r="AF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1" s="24" t="e">
        <f>IF(LEFT('Results w relative recovery'!#REF!,1)="&lt;","",IF(LEFT('Results w relative recovery'!#REF!,1)="&lt;","&gt;",""))</f>
        <v>#REF!</v>
      </c>
      <c r="AH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1" s="24" t="e">
        <f>IF(LEFT('Results w relative recovery'!#REF!,1)="&lt;","",IF(LEFT('Results w relative recovery'!#REF!,1)="&lt;","&gt;",""))</f>
        <v>#REF!</v>
      </c>
      <c r="AJ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1" s="24" t="e">
        <f>IF(LEFT('Results w relative recovery'!#REF!,1)="&lt;","",IF(LEFT('Results w relative recovery'!#REF!,1)="&lt;","&gt;",""))</f>
        <v>#REF!</v>
      </c>
      <c r="AL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1" s="24" t="e">
        <f>IF(LEFT('Results w relative recovery'!#REF!,1)="&lt;","",IF(LEFT('Results w relative recovery'!#REF!,1)="&lt;","&gt;",""))</f>
        <v>#REF!</v>
      </c>
      <c r="AN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1" s="24" t="e">
        <f>IF(LEFT('Results w relative recovery'!#REF!,1)="&lt;","",IF(LEFT('Results w relative recovery'!#REF!,1)="&lt;","&gt;",""))</f>
        <v>#REF!</v>
      </c>
      <c r="AP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1" s="24" t="e">
        <f>IF(LEFT('Results w relative recovery'!#REF!,1)="&lt;","",IF(LEFT('Results w relative recovery'!#REF!,1)="&lt;","&gt;",""))</f>
        <v>#REF!</v>
      </c>
      <c r="AR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1" s="24" t="e">
        <f>IF(LEFT('Results w relative recovery'!#REF!,1)="&lt;","",IF(LEFT('Results w relative recovery'!#REF!,1)="&lt;","&gt;",""))</f>
        <v>#REF!</v>
      </c>
      <c r="AT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1" s="24" t="e">
        <f>IF(LEFT('Results w relative recovery'!#REF!,1)="&lt;","",IF(LEFT('Results w relative recovery'!#REF!,1)="&lt;","&gt;",""))</f>
        <v>#REF!</v>
      </c>
      <c r="AV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1" s="24"/>
      <c r="AX31" s="19"/>
      <c r="AY31" s="19" t="e">
        <f>IF(LEFT('Results w relative recovery'!#REF!,1)="&lt;","",IF(LEFT('Results w relative recovery'!#REF!,1)="&lt;","&gt;",""))</f>
        <v>#REF!</v>
      </c>
      <c r="AZ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1" s="19" t="e">
        <f>IF(LEFT('Results w relative recovery'!#REF!,1)="&lt;","",IF(LEFT('Results w relative recovery'!#REF!,1)="&lt;","&gt;",""))</f>
        <v>#REF!</v>
      </c>
      <c r="BB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1" s="24" t="e">
        <f>IF(LEFT('Results w relative recovery'!#REF!,1)="&lt;","",IF(LEFT('Results w relative recovery'!#REF!,1)="&lt;","&gt;",""))</f>
        <v>#REF!</v>
      </c>
      <c r="BD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1" s="24" t="e">
        <f>IF(LEFT('Results w relative recovery'!#REF!,1)="&lt;","",IF(LEFT('Results w relative recovery'!#REF!,1)="&lt;","&gt;",""))</f>
        <v>#REF!</v>
      </c>
      <c r="BF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1" s="24" t="e">
        <f>IF(LEFT('Results w relative recovery'!#REF!,1)="&lt;","",IF(LEFT('Results w relative recovery'!#REF!,1)="&lt;","&gt;",""))</f>
        <v>#REF!</v>
      </c>
      <c r="BH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1" s="24" t="e">
        <f>IF(LEFT('Results w relative recovery'!#REF!,1)="&lt;","",IF(LEFT('Results w relative recovery'!#REF!,1)="&lt;","&gt;",""))</f>
        <v>#REF!</v>
      </c>
      <c r="BJ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1" s="19" t="e">
        <f>IF(LEFT('Results w relative recovery'!#REF!,1)="&lt;","",IF(LEFT('Results w relative recovery'!#REF!,1)="&lt;","&gt;",""))</f>
        <v>#REF!</v>
      </c>
      <c r="BL3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1" s="23"/>
      <c r="BN31" s="23"/>
      <c r="BO31" s="22"/>
      <c r="BP31" s="19"/>
      <c r="BQ31" s="19"/>
      <c r="BR31" s="19"/>
      <c r="BS31" s="19"/>
      <c r="BT31" s="19"/>
      <c r="BU31" s="22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22"/>
      <c r="CH31" s="19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3"/>
      <c r="DD31" s="21"/>
      <c r="DE31" s="3"/>
      <c r="DF31" s="21"/>
      <c r="DG31" s="3"/>
      <c r="DH31" s="21"/>
      <c r="DI31" s="3"/>
      <c r="DJ31" s="21"/>
      <c r="DK31" s="3"/>
      <c r="DL31" s="21"/>
      <c r="DM31" s="3"/>
      <c r="DN31" s="21"/>
      <c r="DO31" s="3"/>
      <c r="DP31" s="21"/>
      <c r="DQ31" s="3"/>
      <c r="DR31" s="21"/>
      <c r="DS31" s="3"/>
      <c r="DT31" s="21"/>
      <c r="DU31" s="21" t="e">
        <f>IF(LEFT('Results w relative recovery'!#REF!,1)="&lt;","",IF(LEFT('Results w relative recovery'!#REF!,1)="&lt;","&gt;",""))</f>
        <v>#REF!</v>
      </c>
      <c r="DV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1" s="21" t="e">
        <f>IF(LEFT('Results w relative recovery'!#REF!,1)="&lt;","",IF(LEFT('Results w relative recovery'!#REF!,1)="&lt;","&gt;",""))</f>
        <v>#REF!</v>
      </c>
      <c r="DX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1" s="21" t="e">
        <f>IF(LEFT('Results w relative recovery'!#REF!,1)="&lt;","",IF(LEFT('Results w relative recovery'!#REF!,1)="&lt;","&gt;",""))</f>
        <v>#REF!</v>
      </c>
      <c r="DZ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1" s="21" t="e">
        <f>IF(LEFT('Results w relative recovery'!#REF!,1)="&lt;","",IF(LEFT('Results w relative recovery'!#REF!,1)="&lt;","&gt;",""))</f>
        <v>#REF!</v>
      </c>
      <c r="EB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1" s="21" t="e">
        <f>IF(LEFT('Results w relative recovery'!#REF!,1)="&lt;","",IF(LEFT('Results w relative recovery'!#REF!,1)="&lt;","&gt;",""))</f>
        <v>#REF!</v>
      </c>
      <c r="ED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1" s="21" t="e">
        <f>IF(LEFT('Results w relative recovery'!#REF!,1)="&lt;","",IF(LEFT('Results w relative recovery'!#REF!,1)="&lt;","&gt;",""))</f>
        <v>#REF!</v>
      </c>
      <c r="EF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1" s="21" t="e">
        <f>IF(LEFT('Results w relative recovery'!#REF!,1)="&lt;","",IF(LEFT('Results w relative recovery'!#REF!,1)="&lt;","&gt;",""))</f>
        <v>#REF!</v>
      </c>
      <c r="EH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1" s="21" t="e">
        <f>IF(LEFT('Results w relative recovery'!#REF!,1)="&lt;","",IF(LEFT('Results w relative recovery'!#REF!,1)="&lt;","&gt;",""))</f>
        <v>#REF!</v>
      </c>
      <c r="EJ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1" s="21" t="e">
        <f>IF(LEFT('Results w relative recovery'!#REF!,1)="&lt;","",IF(LEFT('Results w relative recovery'!#REF!,1)="&lt;","&gt;",""))</f>
        <v>#REF!</v>
      </c>
      <c r="EL3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1" s="21"/>
      <c r="EN31" s="21"/>
      <c r="EO31" s="21"/>
      <c r="EP31" s="21"/>
      <c r="EQ31" s="21"/>
      <c r="ER31" s="19"/>
      <c r="ES31" s="21"/>
      <c r="ET31" s="58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19"/>
      <c r="FM31" s="21"/>
      <c r="FN31" s="58"/>
      <c r="FO31" s="19"/>
      <c r="FP31" s="19"/>
      <c r="FQ31" s="20"/>
      <c r="FR31" s="20"/>
      <c r="FS31" s="20"/>
      <c r="FT31" s="20"/>
      <c r="FU31" s="20"/>
      <c r="FV31" s="20"/>
      <c r="FW31" s="20"/>
      <c r="FX31" s="20"/>
      <c r="FY31" s="19"/>
      <c r="FZ31" s="19"/>
      <c r="GA31" s="19"/>
      <c r="GB31" s="19"/>
      <c r="GC31" s="20"/>
      <c r="GD31" s="20"/>
      <c r="GE31" s="20"/>
      <c r="GF31" s="20"/>
      <c r="GG31" s="19"/>
      <c r="GH31" s="19"/>
      <c r="GI31" s="20"/>
      <c r="GJ31" s="20"/>
      <c r="GK31" s="20"/>
      <c r="GL31" s="20"/>
      <c r="GM31" s="20"/>
      <c r="GN31" s="20"/>
      <c r="GO31" s="20"/>
      <c r="GP31" s="20"/>
      <c r="GQ31" s="19"/>
      <c r="GR31" s="19"/>
      <c r="GS31" s="19"/>
      <c r="GT31" s="19"/>
      <c r="GU31" s="20"/>
      <c r="GV31" s="20"/>
      <c r="GW31" s="20"/>
      <c r="GX31" s="20"/>
      <c r="GY31" s="19"/>
      <c r="GZ31" s="19"/>
      <c r="HA31" s="20"/>
      <c r="HB31" s="20"/>
      <c r="HC31" s="20"/>
      <c r="HD31" s="20"/>
      <c r="HE31" s="20"/>
      <c r="HF31" s="20"/>
      <c r="HG31" s="20"/>
      <c r="HH31" s="20"/>
      <c r="HI31" s="19"/>
      <c r="HJ31" s="19"/>
    </row>
    <row r="32" spans="1:218" s="6" customFormat="1" ht="13.5" customHeight="1" x14ac:dyDescent="0.25">
      <c r="A32" s="12" t="s">
        <v>2</v>
      </c>
      <c r="B32" s="12">
        <v>1</v>
      </c>
      <c r="C32" s="24" t="e">
        <f>IF(LEFT('Results w relative recovery'!#REF!,1)="&lt;","",IF(LEFT('Results w relative recovery'!#REF!,1)="&lt;","&gt;",""))</f>
        <v>#REF!</v>
      </c>
      <c r="D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2" s="24" t="e">
        <f>IF(LEFT('Results w relative recovery'!#REF!,1)="&lt;","",IF(LEFT('Results w relative recovery'!#REF!,1)="&lt;","&gt;",""))</f>
        <v>#REF!</v>
      </c>
      <c r="F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2" s="24" t="e">
        <f>IF(LEFT('Results w relative recovery'!#REF!,1)="&lt;","",IF(LEFT('Results w relative recovery'!#REF!,1)="&lt;","&gt;",""))</f>
        <v>#REF!</v>
      </c>
      <c r="H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2" s="24" t="e">
        <f>IF(LEFT('Results w relative recovery'!#REF!,1)="&lt;","",IF(LEFT('Results w relative recovery'!#REF!,1)="&lt;","&gt;",""))</f>
        <v>#REF!</v>
      </c>
      <c r="J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2" s="24" t="e">
        <f>IF(LEFT('Results w relative recovery'!#REF!,1)="&lt;","",IF(LEFT('Results w relative recovery'!#REF!,1)="&lt;","&gt;",""))</f>
        <v>#REF!</v>
      </c>
      <c r="L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2" s="24" t="e">
        <f>IF(LEFT('Results w relative recovery'!#REF!,1)="&lt;","",IF(LEFT('Results w relative recovery'!#REF!,1)="&lt;","&gt;",""))</f>
        <v>#REF!</v>
      </c>
      <c r="N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2" s="24" t="e">
        <f>IF(LEFT('Results w relative recovery'!#REF!,1)="&lt;","",IF(LEFT('Results w relative recovery'!#REF!,1)="&lt;","&gt;",""))</f>
        <v>#REF!</v>
      </c>
      <c r="P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2" s="24" t="e">
        <f>IF(LEFT('Results w relative recovery'!#REF!,1)="&lt;","",IF(LEFT('Results w relative recovery'!#REF!,1)="&lt;","&gt;",""))</f>
        <v>#REF!</v>
      </c>
      <c r="R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2" s="24" t="e">
        <f>IF(LEFT('Results w relative recovery'!#REF!,1)="&lt;","",IF(LEFT('Results w relative recovery'!#REF!,1)="&lt;","&gt;",""))</f>
        <v>#REF!</v>
      </c>
      <c r="T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2" s="19"/>
      <c r="V32" s="19"/>
      <c r="W32" s="24" t="e">
        <f>IF(LEFT('Results w relative recovery'!#REF!,1)="&lt;","",IF(LEFT('Results w relative recovery'!#REF!,1)="&lt;","&gt;",""))</f>
        <v>#REF!</v>
      </c>
      <c r="X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2" s="24" t="e">
        <f>IF(LEFT('Results w relative recovery'!#REF!,1)="&lt;","",IF(LEFT('Results w relative recovery'!#REF!,1)="&lt;","&gt;",""))</f>
        <v>#REF!</v>
      </c>
      <c r="Z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2" s="24"/>
      <c r="AB32" s="19"/>
      <c r="AC32" s="24" t="e">
        <f>IF(LEFT('Results w relative recovery'!#REF!,1)="&lt;","",IF(LEFT('Results w relative recovery'!#REF!,1)="&lt;","&gt;",""))</f>
        <v>#REF!</v>
      </c>
      <c r="AD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2" s="19" t="e">
        <f>IF(LEFT('Results w relative recovery'!#REF!,1)="&lt;","",IF(LEFT('Results w relative recovery'!#REF!,1)="&lt;","&gt;",""))</f>
        <v>#REF!</v>
      </c>
      <c r="AF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2" s="24" t="e">
        <f>IF(LEFT('Results w relative recovery'!#REF!,1)="&lt;","",IF(LEFT('Results w relative recovery'!#REF!,1)="&lt;","&gt;",""))</f>
        <v>#REF!</v>
      </c>
      <c r="AH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2" s="24" t="e">
        <f>IF(LEFT('Results w relative recovery'!#REF!,1)="&lt;","",IF(LEFT('Results w relative recovery'!#REF!,1)="&lt;","&gt;",""))</f>
        <v>#REF!</v>
      </c>
      <c r="AJ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2" s="24" t="e">
        <f>IF(LEFT('Results w relative recovery'!#REF!,1)="&lt;","",IF(LEFT('Results w relative recovery'!#REF!,1)="&lt;","&gt;",""))</f>
        <v>#REF!</v>
      </c>
      <c r="AL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2" s="24" t="e">
        <f>IF(LEFT('Results w relative recovery'!#REF!,1)="&lt;","",IF(LEFT('Results w relative recovery'!#REF!,1)="&lt;","&gt;",""))</f>
        <v>#REF!</v>
      </c>
      <c r="AN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2" s="24" t="e">
        <f>IF(LEFT('Results w relative recovery'!#REF!,1)="&lt;","",IF(LEFT('Results w relative recovery'!#REF!,1)="&lt;","&gt;",""))</f>
        <v>#REF!</v>
      </c>
      <c r="AP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2" s="24" t="e">
        <f>IF(LEFT('Results w relative recovery'!#REF!,1)="&lt;","",IF(LEFT('Results w relative recovery'!#REF!,1)="&lt;","&gt;",""))</f>
        <v>#REF!</v>
      </c>
      <c r="AR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2" s="24" t="e">
        <f>IF(LEFT('Results w relative recovery'!#REF!,1)="&lt;","",IF(LEFT('Results w relative recovery'!#REF!,1)="&lt;","&gt;",""))</f>
        <v>#REF!</v>
      </c>
      <c r="AT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2" s="24" t="e">
        <f>IF(LEFT('Results w relative recovery'!#REF!,1)="&lt;","",IF(LEFT('Results w relative recovery'!#REF!,1)="&lt;","&gt;",""))</f>
        <v>#REF!</v>
      </c>
      <c r="AV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2" s="24"/>
      <c r="AX32" s="19"/>
      <c r="AY32" s="19" t="e">
        <f>IF(LEFT('Results w relative recovery'!#REF!,1)="&lt;","",IF(LEFT('Results w relative recovery'!#REF!,1)="&lt;","&gt;",""))</f>
        <v>#REF!</v>
      </c>
      <c r="AZ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2" s="19" t="e">
        <f>IF(LEFT('Results w relative recovery'!#REF!,1)="&lt;","",IF(LEFT('Results w relative recovery'!#REF!,1)="&lt;","&gt;",""))</f>
        <v>#REF!</v>
      </c>
      <c r="BB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2" s="24" t="e">
        <f>IF(LEFT('Results w relative recovery'!#REF!,1)="&lt;","",IF(LEFT('Results w relative recovery'!#REF!,1)="&lt;","&gt;",""))</f>
        <v>#REF!</v>
      </c>
      <c r="BD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2" s="24" t="e">
        <f>IF(LEFT('Results w relative recovery'!#REF!,1)="&lt;","",IF(LEFT('Results w relative recovery'!#REF!,1)="&lt;","&gt;",""))</f>
        <v>#REF!</v>
      </c>
      <c r="BF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2" s="24" t="e">
        <f>IF(LEFT('Results w relative recovery'!#REF!,1)="&lt;","",IF(LEFT('Results w relative recovery'!#REF!,1)="&lt;","&gt;",""))</f>
        <v>#REF!</v>
      </c>
      <c r="BH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2" s="24" t="e">
        <f>IF(LEFT('Results w relative recovery'!#REF!,1)="&lt;","",IF(LEFT('Results w relative recovery'!#REF!,1)="&lt;","&gt;",""))</f>
        <v>#REF!</v>
      </c>
      <c r="BJ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2" s="19" t="e">
        <f>IF(LEFT('Results w relative recovery'!#REF!,1)="&lt;","",IF(LEFT('Results w relative recovery'!#REF!,1)="&lt;","&gt;",""))</f>
        <v>#REF!</v>
      </c>
      <c r="BL3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2" s="23"/>
      <c r="BN32" s="23"/>
      <c r="BO32" s="22"/>
      <c r="BP32" s="19"/>
      <c r="BQ32" s="19"/>
      <c r="BR32" s="19"/>
      <c r="BS32" s="19"/>
      <c r="BT32" s="19"/>
      <c r="BU32" s="22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22"/>
      <c r="CH32" s="19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3"/>
      <c r="DD32" s="21"/>
      <c r="DE32" s="3"/>
      <c r="DF32" s="21"/>
      <c r="DG32" s="3"/>
      <c r="DH32" s="21"/>
      <c r="DI32" s="3"/>
      <c r="DJ32" s="21"/>
      <c r="DK32" s="3"/>
      <c r="DL32" s="21"/>
      <c r="DM32" s="3"/>
      <c r="DN32" s="21"/>
      <c r="DO32" s="3"/>
      <c r="DP32" s="21"/>
      <c r="DQ32" s="3"/>
      <c r="DR32" s="21"/>
      <c r="DS32" s="3"/>
      <c r="DT32" s="21"/>
      <c r="DU32" s="21" t="e">
        <f>IF(LEFT('Results w relative recovery'!#REF!,1)="&lt;","",IF(LEFT('Results w relative recovery'!#REF!,1)="&lt;","&gt;",""))</f>
        <v>#REF!</v>
      </c>
      <c r="DV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2" s="21" t="e">
        <f>IF(LEFT('Results w relative recovery'!#REF!,1)="&lt;","",IF(LEFT('Results w relative recovery'!#REF!,1)="&lt;","&gt;",""))</f>
        <v>#REF!</v>
      </c>
      <c r="DX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2" s="21" t="e">
        <f>IF(LEFT('Results w relative recovery'!#REF!,1)="&lt;","",IF(LEFT('Results w relative recovery'!#REF!,1)="&lt;","&gt;",""))</f>
        <v>#REF!</v>
      </c>
      <c r="DZ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2" s="21" t="e">
        <f>IF(LEFT('Results w relative recovery'!#REF!,1)="&lt;","",IF(LEFT('Results w relative recovery'!#REF!,1)="&lt;","&gt;",""))</f>
        <v>#REF!</v>
      </c>
      <c r="EB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2" s="21" t="e">
        <f>IF(LEFT('Results w relative recovery'!#REF!,1)="&lt;","",IF(LEFT('Results w relative recovery'!#REF!,1)="&lt;","&gt;",""))</f>
        <v>#REF!</v>
      </c>
      <c r="ED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2" s="21" t="e">
        <f>IF(LEFT('Results w relative recovery'!#REF!,1)="&lt;","",IF(LEFT('Results w relative recovery'!#REF!,1)="&lt;","&gt;",""))</f>
        <v>#REF!</v>
      </c>
      <c r="EF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2" s="21" t="e">
        <f>IF(LEFT('Results w relative recovery'!#REF!,1)="&lt;","",IF(LEFT('Results w relative recovery'!#REF!,1)="&lt;","&gt;",""))</f>
        <v>#REF!</v>
      </c>
      <c r="EH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2" s="21" t="e">
        <f>IF(LEFT('Results w relative recovery'!#REF!,1)="&lt;","",IF(LEFT('Results w relative recovery'!#REF!,1)="&lt;","&gt;",""))</f>
        <v>#REF!</v>
      </c>
      <c r="EJ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2" s="21" t="e">
        <f>IF(LEFT('Results w relative recovery'!#REF!,1)="&lt;","",IF(LEFT('Results w relative recovery'!#REF!,1)="&lt;","&gt;",""))</f>
        <v>#REF!</v>
      </c>
      <c r="EL3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2" s="21"/>
      <c r="EN32" s="21"/>
      <c r="EO32" s="21"/>
      <c r="EP32" s="21"/>
      <c r="EQ32" s="21"/>
      <c r="ER32" s="19"/>
      <c r="ES32" s="21"/>
      <c r="ET32" s="59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19"/>
      <c r="FM32" s="21"/>
      <c r="FN32" s="58"/>
      <c r="FO32" s="19"/>
      <c r="FP32" s="19"/>
      <c r="FQ32" s="20"/>
      <c r="FR32" s="20"/>
      <c r="FS32" s="20"/>
      <c r="FT32" s="20"/>
      <c r="FU32" s="20"/>
      <c r="FV32" s="20"/>
      <c r="FW32" s="20"/>
      <c r="FX32" s="20"/>
      <c r="FY32" s="19"/>
      <c r="FZ32" s="19"/>
      <c r="GA32" s="19"/>
      <c r="GB32" s="19"/>
      <c r="GC32" s="20"/>
      <c r="GD32" s="20"/>
      <c r="GE32" s="20"/>
      <c r="GF32" s="20"/>
      <c r="GG32" s="19"/>
      <c r="GH32" s="19"/>
      <c r="GI32" s="20"/>
      <c r="GJ32" s="20"/>
      <c r="GK32" s="20"/>
      <c r="GL32" s="20"/>
      <c r="GM32" s="20"/>
      <c r="GN32" s="20"/>
      <c r="GO32" s="20"/>
      <c r="GP32" s="20"/>
      <c r="GQ32" s="19"/>
      <c r="GR32" s="19"/>
      <c r="GS32" s="19"/>
      <c r="GT32" s="19"/>
      <c r="GU32" s="20"/>
      <c r="GV32" s="20"/>
      <c r="GW32" s="20"/>
      <c r="GX32" s="20"/>
      <c r="GY32" s="19"/>
      <c r="GZ32" s="19"/>
      <c r="HA32" s="20"/>
      <c r="HB32" s="20"/>
      <c r="HC32" s="20"/>
      <c r="HD32" s="20"/>
      <c r="HE32" s="20"/>
      <c r="HF32" s="20"/>
      <c r="HG32" s="20"/>
      <c r="HH32" s="20"/>
      <c r="HI32" s="19"/>
      <c r="HJ32" s="19"/>
    </row>
    <row r="33" spans="1:218" s="6" customFormat="1" ht="15" x14ac:dyDescent="0.25">
      <c r="A33" s="12" t="s">
        <v>3</v>
      </c>
      <c r="B33" s="12">
        <v>2</v>
      </c>
      <c r="C33" s="24" t="e">
        <f>IF(LEFT('Results w relative recovery'!#REF!,1)="&lt;","",IF(LEFT('Results w relative recovery'!#REF!,1)="&lt;","&gt;",""))</f>
        <v>#REF!</v>
      </c>
      <c r="D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3" s="24" t="e">
        <f>IF(LEFT('Results w relative recovery'!#REF!,1)="&lt;","",IF(LEFT('Results w relative recovery'!#REF!,1)="&lt;","&gt;",""))</f>
        <v>#REF!</v>
      </c>
      <c r="F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3" s="24" t="e">
        <f>IF(LEFT('Results w relative recovery'!#REF!,1)="&lt;","",IF(LEFT('Results w relative recovery'!#REF!,1)="&lt;","&gt;",""))</f>
        <v>#REF!</v>
      </c>
      <c r="H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3" s="24" t="e">
        <f>IF(LEFT('Results w relative recovery'!#REF!,1)="&lt;","",IF(LEFT('Results w relative recovery'!#REF!,1)="&lt;","&gt;",""))</f>
        <v>#REF!</v>
      </c>
      <c r="J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3" s="24" t="e">
        <f>IF(LEFT('Results w relative recovery'!#REF!,1)="&lt;","",IF(LEFT('Results w relative recovery'!#REF!,1)="&lt;","&gt;",""))</f>
        <v>#REF!</v>
      </c>
      <c r="L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3" s="24" t="e">
        <f>IF(LEFT('Results w relative recovery'!#REF!,1)="&lt;","",IF(LEFT('Results w relative recovery'!#REF!,1)="&lt;","&gt;",""))</f>
        <v>#REF!</v>
      </c>
      <c r="N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3" s="24" t="e">
        <f>IF(LEFT('Results w relative recovery'!#REF!,1)="&lt;","",IF(LEFT('Results w relative recovery'!#REF!,1)="&lt;","&gt;",""))</f>
        <v>#REF!</v>
      </c>
      <c r="P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3" s="24" t="e">
        <f>IF(LEFT('Results w relative recovery'!#REF!,1)="&lt;","",IF(LEFT('Results w relative recovery'!#REF!,1)="&lt;","&gt;",""))</f>
        <v>#REF!</v>
      </c>
      <c r="R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3" s="24" t="e">
        <f>IF(LEFT('Results w relative recovery'!#REF!,1)="&lt;","",IF(LEFT('Results w relative recovery'!#REF!,1)="&lt;","&gt;",""))</f>
        <v>#REF!</v>
      </c>
      <c r="T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3" s="19"/>
      <c r="V33" s="19"/>
      <c r="W33" s="24" t="e">
        <f>IF(LEFT('Results w relative recovery'!#REF!,1)="&lt;","",IF(LEFT('Results w relative recovery'!#REF!,1)="&lt;","&gt;",""))</f>
        <v>#REF!</v>
      </c>
      <c r="X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3" s="24" t="e">
        <f>IF(LEFT('Results w relative recovery'!#REF!,1)="&lt;","",IF(LEFT('Results w relative recovery'!#REF!,1)="&lt;","&gt;",""))</f>
        <v>#REF!</v>
      </c>
      <c r="Z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3" s="24"/>
      <c r="AB33" s="19"/>
      <c r="AC33" s="24" t="e">
        <f>IF(LEFT('Results w relative recovery'!#REF!,1)="&lt;","",IF(LEFT('Results w relative recovery'!#REF!,1)="&lt;","&gt;",""))</f>
        <v>#REF!</v>
      </c>
      <c r="AD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3" s="19" t="e">
        <f>IF(LEFT('Results w relative recovery'!#REF!,1)="&lt;","",IF(LEFT('Results w relative recovery'!#REF!,1)="&lt;","&gt;",""))</f>
        <v>#REF!</v>
      </c>
      <c r="AF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3" s="24" t="e">
        <f>IF(LEFT('Results w relative recovery'!#REF!,1)="&lt;","",IF(LEFT('Results w relative recovery'!#REF!,1)="&lt;","&gt;",""))</f>
        <v>#REF!</v>
      </c>
      <c r="AH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3" s="24" t="e">
        <f>IF(LEFT('Results w relative recovery'!#REF!,1)="&lt;","",IF(LEFT('Results w relative recovery'!#REF!,1)="&lt;","&gt;",""))</f>
        <v>#REF!</v>
      </c>
      <c r="AJ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3" s="24" t="e">
        <f>IF(LEFT('Results w relative recovery'!#REF!,1)="&lt;","",IF(LEFT('Results w relative recovery'!#REF!,1)="&lt;","&gt;",""))</f>
        <v>#REF!</v>
      </c>
      <c r="AL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3" s="24" t="e">
        <f>IF(LEFT('Results w relative recovery'!#REF!,1)="&lt;","",IF(LEFT('Results w relative recovery'!#REF!,1)="&lt;","&gt;",""))</f>
        <v>#REF!</v>
      </c>
      <c r="AN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3" s="24" t="e">
        <f>IF(LEFT('Results w relative recovery'!#REF!,1)="&lt;","",IF(LEFT('Results w relative recovery'!#REF!,1)="&lt;","&gt;",""))</f>
        <v>#REF!</v>
      </c>
      <c r="AP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3" s="24" t="e">
        <f>IF(LEFT('Results w relative recovery'!#REF!,1)="&lt;","",IF(LEFT('Results w relative recovery'!#REF!,1)="&lt;","&gt;",""))</f>
        <v>#REF!</v>
      </c>
      <c r="AR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3" s="24" t="e">
        <f>IF(LEFT('Results w relative recovery'!#REF!,1)="&lt;","",IF(LEFT('Results w relative recovery'!#REF!,1)="&lt;","&gt;",""))</f>
        <v>#REF!</v>
      </c>
      <c r="AT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3" s="24" t="e">
        <f>IF(LEFT('Results w relative recovery'!#REF!,1)="&lt;","",IF(LEFT('Results w relative recovery'!#REF!,1)="&lt;","&gt;",""))</f>
        <v>#REF!</v>
      </c>
      <c r="AV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3" s="24"/>
      <c r="AX33" s="19"/>
      <c r="AY33" s="19" t="e">
        <f>IF(LEFT('Results w relative recovery'!#REF!,1)="&lt;","",IF(LEFT('Results w relative recovery'!#REF!,1)="&lt;","&gt;",""))</f>
        <v>#REF!</v>
      </c>
      <c r="AZ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3" s="19" t="e">
        <f>IF(LEFT('Results w relative recovery'!#REF!,1)="&lt;","",IF(LEFT('Results w relative recovery'!#REF!,1)="&lt;","&gt;",""))</f>
        <v>#REF!</v>
      </c>
      <c r="BB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3" s="24" t="e">
        <f>IF(LEFT('Results w relative recovery'!#REF!,1)="&lt;","",IF(LEFT('Results w relative recovery'!#REF!,1)="&lt;","&gt;",""))</f>
        <v>#REF!</v>
      </c>
      <c r="BD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3" s="24" t="e">
        <f>IF(LEFT('Results w relative recovery'!#REF!,1)="&lt;","",IF(LEFT('Results w relative recovery'!#REF!,1)="&lt;","&gt;",""))</f>
        <v>#REF!</v>
      </c>
      <c r="BF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3" s="24" t="e">
        <f>IF(LEFT('Results w relative recovery'!#REF!,1)="&lt;","",IF(LEFT('Results w relative recovery'!#REF!,1)="&lt;","&gt;",""))</f>
        <v>#REF!</v>
      </c>
      <c r="BH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3" s="24" t="e">
        <f>IF(LEFT('Results w relative recovery'!#REF!,1)="&lt;","",IF(LEFT('Results w relative recovery'!#REF!,1)="&lt;","&gt;",""))</f>
        <v>#REF!</v>
      </c>
      <c r="BJ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3" s="19" t="e">
        <f>IF(LEFT('Results w relative recovery'!#REF!,1)="&lt;","",IF(LEFT('Results w relative recovery'!#REF!,1)="&lt;","&gt;",""))</f>
        <v>#REF!</v>
      </c>
      <c r="BL3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3" s="23"/>
      <c r="BN33" s="23"/>
      <c r="BO33" s="22"/>
      <c r="BP33" s="19"/>
      <c r="BQ33" s="19"/>
      <c r="BR33" s="19"/>
      <c r="BS33" s="19"/>
      <c r="BT33" s="19"/>
      <c r="BU33" s="22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22"/>
      <c r="CH33" s="19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3"/>
      <c r="DD33" s="21"/>
      <c r="DE33" s="3"/>
      <c r="DF33" s="21"/>
      <c r="DG33" s="3"/>
      <c r="DH33" s="21"/>
      <c r="DI33" s="3"/>
      <c r="DJ33" s="21"/>
      <c r="DK33" s="3"/>
      <c r="DL33" s="21"/>
      <c r="DM33" s="3"/>
      <c r="DN33" s="21"/>
      <c r="DO33" s="3"/>
      <c r="DP33" s="21"/>
      <c r="DQ33" s="3"/>
      <c r="DR33" s="21"/>
      <c r="DS33" s="3"/>
      <c r="DT33" s="21"/>
      <c r="DU33" s="21" t="e">
        <f>IF(LEFT('Results w relative recovery'!#REF!,1)="&lt;","",IF(LEFT('Results w relative recovery'!#REF!,1)="&lt;","&gt;",""))</f>
        <v>#REF!</v>
      </c>
      <c r="DV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3" s="21" t="e">
        <f>IF(LEFT('Results w relative recovery'!#REF!,1)="&lt;","",IF(LEFT('Results w relative recovery'!#REF!,1)="&lt;","&gt;",""))</f>
        <v>#REF!</v>
      </c>
      <c r="DX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3" s="21" t="e">
        <f>IF(LEFT('Results w relative recovery'!#REF!,1)="&lt;","",IF(LEFT('Results w relative recovery'!#REF!,1)="&lt;","&gt;",""))</f>
        <v>#REF!</v>
      </c>
      <c r="DZ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3" s="21" t="e">
        <f>IF(LEFT('Results w relative recovery'!#REF!,1)="&lt;","",IF(LEFT('Results w relative recovery'!#REF!,1)="&lt;","&gt;",""))</f>
        <v>#REF!</v>
      </c>
      <c r="EB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3" s="21" t="e">
        <f>IF(LEFT('Results w relative recovery'!#REF!,1)="&lt;","",IF(LEFT('Results w relative recovery'!#REF!,1)="&lt;","&gt;",""))</f>
        <v>#REF!</v>
      </c>
      <c r="ED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3" s="21" t="e">
        <f>IF(LEFT('Results w relative recovery'!#REF!,1)="&lt;","",IF(LEFT('Results w relative recovery'!#REF!,1)="&lt;","&gt;",""))</f>
        <v>#REF!</v>
      </c>
      <c r="EF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3" s="21" t="e">
        <f>IF(LEFT('Results w relative recovery'!#REF!,1)="&lt;","",IF(LEFT('Results w relative recovery'!#REF!,1)="&lt;","&gt;",""))</f>
        <v>#REF!</v>
      </c>
      <c r="EH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3" s="21" t="e">
        <f>IF(LEFT('Results w relative recovery'!#REF!,1)="&lt;","",IF(LEFT('Results w relative recovery'!#REF!,1)="&lt;","&gt;",""))</f>
        <v>#REF!</v>
      </c>
      <c r="EJ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3" s="21" t="e">
        <f>IF(LEFT('Results w relative recovery'!#REF!,1)="&lt;","",IF(LEFT('Results w relative recovery'!#REF!,1)="&lt;","&gt;",""))</f>
        <v>#REF!</v>
      </c>
      <c r="EL3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3" s="21"/>
      <c r="EN33" s="21"/>
      <c r="EO33" s="21"/>
      <c r="EP33" s="21"/>
      <c r="EQ33" s="21"/>
      <c r="ER33" s="19"/>
      <c r="ES33" s="21"/>
      <c r="ET33" s="59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19"/>
      <c r="FM33" s="21"/>
      <c r="FN33" s="58"/>
      <c r="FO33" s="19"/>
      <c r="FP33" s="19"/>
      <c r="FQ33" s="20"/>
      <c r="FR33" s="20"/>
      <c r="FS33" s="20"/>
      <c r="FT33" s="20"/>
      <c r="FU33" s="20"/>
      <c r="FV33" s="20"/>
      <c r="FW33" s="20"/>
      <c r="FX33" s="20"/>
      <c r="FY33" s="19"/>
      <c r="FZ33" s="19"/>
      <c r="GA33" s="19"/>
      <c r="GB33" s="19"/>
      <c r="GC33" s="20"/>
      <c r="GD33" s="20"/>
      <c r="GE33" s="20"/>
      <c r="GF33" s="20"/>
      <c r="GG33" s="19"/>
      <c r="GH33" s="19"/>
      <c r="GI33" s="20"/>
      <c r="GJ33" s="20"/>
      <c r="GK33" s="20"/>
      <c r="GL33" s="20"/>
      <c r="GM33" s="20"/>
      <c r="GN33" s="20"/>
      <c r="GO33" s="20"/>
      <c r="GP33" s="20"/>
      <c r="GQ33" s="19"/>
      <c r="GR33" s="19"/>
      <c r="GS33" s="19"/>
      <c r="GT33" s="19"/>
      <c r="GU33" s="20"/>
      <c r="GV33" s="20"/>
      <c r="GW33" s="20"/>
      <c r="GX33" s="20"/>
      <c r="GY33" s="19"/>
      <c r="GZ33" s="19"/>
      <c r="HA33" s="20"/>
      <c r="HB33" s="20"/>
      <c r="HC33" s="20"/>
      <c r="HD33" s="20"/>
      <c r="HE33" s="20"/>
      <c r="HF33" s="20"/>
      <c r="HG33" s="20"/>
      <c r="HH33" s="20"/>
      <c r="HI33" s="19"/>
      <c r="HJ33" s="19"/>
    </row>
    <row r="34" spans="1:218" s="6" customFormat="1" ht="15" x14ac:dyDescent="0.25">
      <c r="A34" s="12" t="s">
        <v>45</v>
      </c>
      <c r="B34" s="12"/>
      <c r="C34" s="24" t="e">
        <f>IF(LEFT('Results w relative recovery'!#REF!,1)="&lt;","",IF(LEFT('Results w relative recovery'!#REF!,1)="&lt;","&gt;",""))</f>
        <v>#REF!</v>
      </c>
      <c r="D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4" s="24" t="e">
        <f>IF(LEFT('Results w relative recovery'!#REF!,1)="&lt;","",IF(LEFT('Results w relative recovery'!#REF!,1)="&lt;","&gt;",""))</f>
        <v>#REF!</v>
      </c>
      <c r="F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4" s="24" t="e">
        <f>IF(LEFT('Results w relative recovery'!#REF!,1)="&lt;","",IF(LEFT('Results w relative recovery'!#REF!,1)="&lt;","&gt;",""))</f>
        <v>#REF!</v>
      </c>
      <c r="H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4" s="24" t="e">
        <f>IF(LEFT('Results w relative recovery'!#REF!,1)="&lt;","",IF(LEFT('Results w relative recovery'!#REF!,1)="&lt;","&gt;",""))</f>
        <v>#REF!</v>
      </c>
      <c r="J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4" s="24" t="e">
        <f>IF(LEFT('Results w relative recovery'!#REF!,1)="&lt;","",IF(LEFT('Results w relative recovery'!#REF!,1)="&lt;","&gt;",""))</f>
        <v>#REF!</v>
      </c>
      <c r="L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4" s="24" t="e">
        <f>IF(LEFT('Results w relative recovery'!#REF!,1)="&lt;","",IF(LEFT('Results w relative recovery'!#REF!,1)="&lt;","&gt;",""))</f>
        <v>#REF!</v>
      </c>
      <c r="N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4" s="24" t="e">
        <f>IF(LEFT('Results w relative recovery'!#REF!,1)="&lt;","",IF(LEFT('Results w relative recovery'!#REF!,1)="&lt;","&gt;",""))</f>
        <v>#REF!</v>
      </c>
      <c r="P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4" s="24" t="e">
        <f>IF(LEFT('Results w relative recovery'!#REF!,1)="&lt;","",IF(LEFT('Results w relative recovery'!#REF!,1)="&lt;","&gt;",""))</f>
        <v>#REF!</v>
      </c>
      <c r="R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4" s="24" t="e">
        <f>IF(LEFT('Results w relative recovery'!#REF!,1)="&lt;","",IF(LEFT('Results w relative recovery'!#REF!,1)="&lt;","&gt;",""))</f>
        <v>#REF!</v>
      </c>
      <c r="T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4" s="19"/>
      <c r="V34" s="19"/>
      <c r="W34" s="24" t="e">
        <f>IF(LEFT('Results w relative recovery'!#REF!,1)="&lt;","",IF(LEFT('Results w relative recovery'!#REF!,1)="&lt;","&gt;",""))</f>
        <v>#REF!</v>
      </c>
      <c r="X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4" s="24" t="e">
        <f>IF(LEFT('Results w relative recovery'!#REF!,1)="&lt;","",IF(LEFT('Results w relative recovery'!#REF!,1)="&lt;","&gt;",""))</f>
        <v>#REF!</v>
      </c>
      <c r="Z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4" s="24"/>
      <c r="AB34" s="19"/>
      <c r="AC34" s="24" t="e">
        <f>IF(LEFT('Results w relative recovery'!#REF!,1)="&lt;","",IF(LEFT('Results w relative recovery'!#REF!,1)="&lt;","&gt;",""))</f>
        <v>#REF!</v>
      </c>
      <c r="AD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4" s="19" t="e">
        <f>IF(LEFT('Results w relative recovery'!#REF!,1)="&lt;","",IF(LEFT('Results w relative recovery'!#REF!,1)="&lt;","&gt;",""))</f>
        <v>#REF!</v>
      </c>
      <c r="AF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4" s="24" t="e">
        <f>IF(LEFT('Results w relative recovery'!#REF!,1)="&lt;","",IF(LEFT('Results w relative recovery'!#REF!,1)="&lt;","&gt;",""))</f>
        <v>#REF!</v>
      </c>
      <c r="AH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4" s="24" t="e">
        <f>IF(LEFT('Results w relative recovery'!#REF!,1)="&lt;","",IF(LEFT('Results w relative recovery'!#REF!,1)="&lt;","&gt;",""))</f>
        <v>#REF!</v>
      </c>
      <c r="AJ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4" s="24" t="e">
        <f>IF(LEFT('Results w relative recovery'!#REF!,1)="&lt;","",IF(LEFT('Results w relative recovery'!#REF!,1)="&lt;","&gt;",""))</f>
        <v>#REF!</v>
      </c>
      <c r="AL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4" s="24" t="e">
        <f>IF(LEFT('Results w relative recovery'!#REF!,1)="&lt;","",IF(LEFT('Results w relative recovery'!#REF!,1)="&lt;","&gt;",""))</f>
        <v>#REF!</v>
      </c>
      <c r="AN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4" s="24" t="e">
        <f>IF(LEFT('Results w relative recovery'!#REF!,1)="&lt;","",IF(LEFT('Results w relative recovery'!#REF!,1)="&lt;","&gt;",""))</f>
        <v>#REF!</v>
      </c>
      <c r="AP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4" s="24" t="e">
        <f>IF(LEFT('Results w relative recovery'!#REF!,1)="&lt;","",IF(LEFT('Results w relative recovery'!#REF!,1)="&lt;","&gt;",""))</f>
        <v>#REF!</v>
      </c>
      <c r="AR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4" s="24" t="e">
        <f>IF(LEFT('Results w relative recovery'!#REF!,1)="&lt;","",IF(LEFT('Results w relative recovery'!#REF!,1)="&lt;","&gt;",""))</f>
        <v>#REF!</v>
      </c>
      <c r="AT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4" s="24" t="e">
        <f>IF(LEFT('Results w relative recovery'!#REF!,1)="&lt;","",IF(LEFT('Results w relative recovery'!#REF!,1)="&lt;","&gt;",""))</f>
        <v>#REF!</v>
      </c>
      <c r="AV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4" s="24"/>
      <c r="AX34" s="19"/>
      <c r="AY34" s="19" t="e">
        <f>IF(LEFT('Results w relative recovery'!#REF!,1)="&lt;","",IF(LEFT('Results w relative recovery'!#REF!,1)="&lt;","&gt;",""))</f>
        <v>#REF!</v>
      </c>
      <c r="AZ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4" s="19" t="e">
        <f>IF(LEFT('Results w relative recovery'!#REF!,1)="&lt;","",IF(LEFT('Results w relative recovery'!#REF!,1)="&lt;","&gt;",""))</f>
        <v>#REF!</v>
      </c>
      <c r="BB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4" s="24" t="e">
        <f>IF(LEFT('Results w relative recovery'!#REF!,1)="&lt;","",IF(LEFT('Results w relative recovery'!#REF!,1)="&lt;","&gt;",""))</f>
        <v>#REF!</v>
      </c>
      <c r="BD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4" s="24" t="e">
        <f>IF(LEFT('Results w relative recovery'!#REF!,1)="&lt;","",IF(LEFT('Results w relative recovery'!#REF!,1)="&lt;","&gt;",""))</f>
        <v>#REF!</v>
      </c>
      <c r="BF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4" s="24" t="e">
        <f>IF(LEFT('Results w relative recovery'!#REF!,1)="&lt;","",IF(LEFT('Results w relative recovery'!#REF!,1)="&lt;","&gt;",""))</f>
        <v>#REF!</v>
      </c>
      <c r="BH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4" s="24" t="e">
        <f>IF(LEFT('Results w relative recovery'!#REF!,1)="&lt;","",IF(LEFT('Results w relative recovery'!#REF!,1)="&lt;","&gt;",""))</f>
        <v>#REF!</v>
      </c>
      <c r="BJ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4" s="19" t="e">
        <f>IF(LEFT('Results w relative recovery'!#REF!,1)="&lt;","",IF(LEFT('Results w relative recovery'!#REF!,1)="&lt;","&gt;",""))</f>
        <v>#REF!</v>
      </c>
      <c r="BL3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4" s="23"/>
      <c r="BN34" s="23"/>
      <c r="BO34" s="22"/>
      <c r="BP34" s="19"/>
      <c r="BQ34" s="19"/>
      <c r="BR34" s="19"/>
      <c r="BS34" s="19"/>
      <c r="BT34" s="19"/>
      <c r="BU34" s="22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22"/>
      <c r="CH34" s="19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3"/>
      <c r="DD34" s="21"/>
      <c r="DE34" s="3"/>
      <c r="DF34" s="21"/>
      <c r="DG34" s="3"/>
      <c r="DH34" s="21"/>
      <c r="DI34" s="3"/>
      <c r="DJ34" s="21"/>
      <c r="DK34" s="3"/>
      <c r="DL34" s="21"/>
      <c r="DM34" s="3"/>
      <c r="DN34" s="21"/>
      <c r="DO34" s="3"/>
      <c r="DP34" s="21"/>
      <c r="DQ34" s="3"/>
      <c r="DR34" s="21"/>
      <c r="DS34" s="3"/>
      <c r="DT34" s="21"/>
      <c r="DU34" s="21" t="e">
        <f>IF(LEFT('Results w relative recovery'!#REF!,1)="&lt;","",IF(LEFT('Results w relative recovery'!#REF!,1)="&lt;","&gt;",""))</f>
        <v>#REF!</v>
      </c>
      <c r="DV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4" s="21" t="e">
        <f>IF(LEFT('Results w relative recovery'!#REF!,1)="&lt;","",IF(LEFT('Results w relative recovery'!#REF!,1)="&lt;","&gt;",""))</f>
        <v>#REF!</v>
      </c>
      <c r="DX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4" s="21" t="e">
        <f>IF(LEFT('Results w relative recovery'!#REF!,1)="&lt;","",IF(LEFT('Results w relative recovery'!#REF!,1)="&lt;","&gt;",""))</f>
        <v>#REF!</v>
      </c>
      <c r="DZ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4" s="21" t="e">
        <f>IF(LEFT('Results w relative recovery'!#REF!,1)="&lt;","",IF(LEFT('Results w relative recovery'!#REF!,1)="&lt;","&gt;",""))</f>
        <v>#REF!</v>
      </c>
      <c r="EB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4" s="21" t="e">
        <f>IF(LEFT('Results w relative recovery'!#REF!,1)="&lt;","",IF(LEFT('Results w relative recovery'!#REF!,1)="&lt;","&gt;",""))</f>
        <v>#REF!</v>
      </c>
      <c r="ED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4" s="21" t="e">
        <f>IF(LEFT('Results w relative recovery'!#REF!,1)="&lt;","",IF(LEFT('Results w relative recovery'!#REF!,1)="&lt;","&gt;",""))</f>
        <v>#REF!</v>
      </c>
      <c r="EF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4" s="21" t="e">
        <f>IF(LEFT('Results w relative recovery'!#REF!,1)="&lt;","",IF(LEFT('Results w relative recovery'!#REF!,1)="&lt;","&gt;",""))</f>
        <v>#REF!</v>
      </c>
      <c r="EH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4" s="21" t="e">
        <f>IF(LEFT('Results w relative recovery'!#REF!,1)="&lt;","",IF(LEFT('Results w relative recovery'!#REF!,1)="&lt;","&gt;",""))</f>
        <v>#REF!</v>
      </c>
      <c r="EJ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4" s="21" t="e">
        <f>IF(LEFT('Results w relative recovery'!#REF!,1)="&lt;","",IF(LEFT('Results w relative recovery'!#REF!,1)="&lt;","&gt;",""))</f>
        <v>#REF!</v>
      </c>
      <c r="EL3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4" s="21"/>
      <c r="EN34" s="21"/>
      <c r="EO34" s="21"/>
      <c r="EP34" s="21"/>
      <c r="EQ34" s="21"/>
      <c r="ER34" s="19"/>
      <c r="ES34" s="21"/>
      <c r="ET34" s="58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19"/>
      <c r="FM34" s="21"/>
      <c r="FN34" s="58"/>
      <c r="FO34" s="19"/>
      <c r="FP34" s="19"/>
      <c r="FQ34" s="20"/>
      <c r="FR34" s="20"/>
      <c r="FS34" s="20"/>
      <c r="FT34" s="20"/>
      <c r="FU34" s="20"/>
      <c r="FV34" s="20"/>
      <c r="FW34" s="20"/>
      <c r="FX34" s="20"/>
      <c r="FY34" s="19"/>
      <c r="FZ34" s="19"/>
      <c r="GA34" s="19"/>
      <c r="GB34" s="19"/>
      <c r="GC34" s="20"/>
      <c r="GD34" s="20"/>
      <c r="GE34" s="20"/>
      <c r="GF34" s="20"/>
      <c r="GG34" s="19"/>
      <c r="GH34" s="19"/>
      <c r="GI34" s="20"/>
      <c r="GJ34" s="20"/>
      <c r="GK34" s="20"/>
      <c r="GL34" s="20"/>
      <c r="GM34" s="20"/>
      <c r="GN34" s="20"/>
      <c r="GO34" s="20"/>
      <c r="GP34" s="20"/>
      <c r="GQ34" s="19"/>
      <c r="GR34" s="19"/>
      <c r="GS34" s="19"/>
      <c r="GT34" s="19"/>
      <c r="GU34" s="20"/>
      <c r="GV34" s="20"/>
      <c r="GW34" s="20"/>
      <c r="GX34" s="20"/>
      <c r="GY34" s="19"/>
      <c r="GZ34" s="19"/>
      <c r="HA34" s="20"/>
      <c r="HB34" s="20"/>
      <c r="HC34" s="20"/>
      <c r="HD34" s="20"/>
      <c r="HE34" s="20"/>
      <c r="HF34" s="20"/>
      <c r="HG34" s="20"/>
      <c r="HH34" s="20"/>
      <c r="HI34" s="19"/>
      <c r="HJ34" s="19"/>
    </row>
    <row r="35" spans="1:218" s="6" customFormat="1" ht="15" x14ac:dyDescent="0.25">
      <c r="A35" s="50" t="s">
        <v>79</v>
      </c>
      <c r="B35" s="12"/>
      <c r="C35" s="24" t="e">
        <f>IF(LEFT('Results w relative recovery'!#REF!,1)="&lt;","",IF(LEFT('Results w relative recovery'!#REF!,1)="&lt;","&gt;",""))</f>
        <v>#REF!</v>
      </c>
      <c r="D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5" s="24" t="e">
        <f>IF(LEFT('Results w relative recovery'!#REF!,1)="&lt;","",IF(LEFT('Results w relative recovery'!#REF!,1)="&lt;","&gt;",""))</f>
        <v>#REF!</v>
      </c>
      <c r="F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5" s="24" t="e">
        <f>IF(LEFT('Results w relative recovery'!#REF!,1)="&lt;","",IF(LEFT('Results w relative recovery'!#REF!,1)="&lt;","&gt;",""))</f>
        <v>#REF!</v>
      </c>
      <c r="H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5" s="24" t="e">
        <f>IF(LEFT('Results w relative recovery'!#REF!,1)="&lt;","",IF(LEFT('Results w relative recovery'!#REF!,1)="&lt;","&gt;",""))</f>
        <v>#REF!</v>
      </c>
      <c r="J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5" s="24" t="e">
        <f>IF(LEFT('Results w relative recovery'!#REF!,1)="&lt;","",IF(LEFT('Results w relative recovery'!#REF!,1)="&lt;","&gt;",""))</f>
        <v>#REF!</v>
      </c>
      <c r="L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5" s="24" t="e">
        <f>IF(LEFT('Results w relative recovery'!#REF!,1)="&lt;","",IF(LEFT('Results w relative recovery'!#REF!,1)="&lt;","&gt;",""))</f>
        <v>#REF!</v>
      </c>
      <c r="N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5" s="24" t="e">
        <f>IF(LEFT('Results w relative recovery'!#REF!,1)="&lt;","",IF(LEFT('Results w relative recovery'!#REF!,1)="&lt;","&gt;",""))</f>
        <v>#REF!</v>
      </c>
      <c r="P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5" s="24" t="e">
        <f>IF(LEFT('Results w relative recovery'!#REF!,1)="&lt;","",IF(LEFT('Results w relative recovery'!#REF!,1)="&lt;","&gt;",""))</f>
        <v>#REF!</v>
      </c>
      <c r="R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5" s="24" t="e">
        <f>IF(LEFT('Results w relative recovery'!#REF!,1)="&lt;","",IF(LEFT('Results w relative recovery'!#REF!,1)="&lt;","&gt;",""))</f>
        <v>#REF!</v>
      </c>
      <c r="T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5" s="19"/>
      <c r="V35" s="19"/>
      <c r="W35" s="24" t="e">
        <f>IF(LEFT('Results w relative recovery'!#REF!,1)="&lt;","",IF(LEFT('Results w relative recovery'!#REF!,1)="&lt;","&gt;",""))</f>
        <v>#REF!</v>
      </c>
      <c r="X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5" s="24" t="e">
        <f>IF(LEFT('Results w relative recovery'!#REF!,1)="&lt;","",IF(LEFT('Results w relative recovery'!#REF!,1)="&lt;","&gt;",""))</f>
        <v>#REF!</v>
      </c>
      <c r="Z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5" s="24"/>
      <c r="AB35" s="19"/>
      <c r="AC35" s="24" t="e">
        <f>IF(LEFT('Results w relative recovery'!#REF!,1)="&lt;","",IF(LEFT('Results w relative recovery'!#REF!,1)="&lt;","&gt;",""))</f>
        <v>#REF!</v>
      </c>
      <c r="AD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5" s="19" t="e">
        <f>IF(LEFT('Results w relative recovery'!#REF!,1)="&lt;","",IF(LEFT('Results w relative recovery'!#REF!,1)="&lt;","&gt;",""))</f>
        <v>#REF!</v>
      </c>
      <c r="AF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5" s="24" t="e">
        <f>IF(LEFT('Results w relative recovery'!#REF!,1)="&lt;","",IF(LEFT('Results w relative recovery'!#REF!,1)="&lt;","&gt;",""))</f>
        <v>#REF!</v>
      </c>
      <c r="AH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5" s="24" t="e">
        <f>IF(LEFT('Results w relative recovery'!#REF!,1)="&lt;","",IF(LEFT('Results w relative recovery'!#REF!,1)="&lt;","&gt;",""))</f>
        <v>#REF!</v>
      </c>
      <c r="AJ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5" s="24" t="e">
        <f>IF(LEFT('Results w relative recovery'!#REF!,1)="&lt;","",IF(LEFT('Results w relative recovery'!#REF!,1)="&lt;","&gt;",""))</f>
        <v>#REF!</v>
      </c>
      <c r="AL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5" s="24" t="e">
        <f>IF(LEFT('Results w relative recovery'!#REF!,1)="&lt;","",IF(LEFT('Results w relative recovery'!#REF!,1)="&lt;","&gt;",""))</f>
        <v>#REF!</v>
      </c>
      <c r="AN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5" s="24" t="e">
        <f>IF(LEFT('Results w relative recovery'!#REF!,1)="&lt;","",IF(LEFT('Results w relative recovery'!#REF!,1)="&lt;","&gt;",""))</f>
        <v>#REF!</v>
      </c>
      <c r="AP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5" s="24" t="e">
        <f>IF(LEFT('Results w relative recovery'!#REF!,1)="&lt;","",IF(LEFT('Results w relative recovery'!#REF!,1)="&lt;","&gt;",""))</f>
        <v>#REF!</v>
      </c>
      <c r="AR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5" s="24" t="e">
        <f>IF(LEFT('Results w relative recovery'!#REF!,1)="&lt;","",IF(LEFT('Results w relative recovery'!#REF!,1)="&lt;","&gt;",""))</f>
        <v>#REF!</v>
      </c>
      <c r="AT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5" s="24" t="e">
        <f>IF(LEFT('Results w relative recovery'!#REF!,1)="&lt;","",IF(LEFT('Results w relative recovery'!#REF!,1)="&lt;","&gt;",""))</f>
        <v>#REF!</v>
      </c>
      <c r="AV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5" s="24"/>
      <c r="AX35" s="19"/>
      <c r="AY35" s="19" t="e">
        <f>IF(LEFT('Results w relative recovery'!#REF!,1)="&lt;","",IF(LEFT('Results w relative recovery'!#REF!,1)="&lt;","&gt;",""))</f>
        <v>#REF!</v>
      </c>
      <c r="AZ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5" s="19" t="e">
        <f>IF(LEFT('Results w relative recovery'!#REF!,1)="&lt;","",IF(LEFT('Results w relative recovery'!#REF!,1)="&lt;","&gt;",""))</f>
        <v>#REF!</v>
      </c>
      <c r="BB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5" s="24" t="e">
        <f>IF(LEFT('Results w relative recovery'!#REF!,1)="&lt;","",IF(LEFT('Results w relative recovery'!#REF!,1)="&lt;","&gt;",""))</f>
        <v>#REF!</v>
      </c>
      <c r="BD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5" s="24" t="e">
        <f>IF(LEFT('Results w relative recovery'!#REF!,1)="&lt;","",IF(LEFT('Results w relative recovery'!#REF!,1)="&lt;","&gt;",""))</f>
        <v>#REF!</v>
      </c>
      <c r="BF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5" s="24" t="e">
        <f>IF(LEFT('Results w relative recovery'!#REF!,1)="&lt;","",IF(LEFT('Results w relative recovery'!#REF!,1)="&lt;","&gt;",""))</f>
        <v>#REF!</v>
      </c>
      <c r="BH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5" s="24" t="e">
        <f>IF(LEFT('Results w relative recovery'!#REF!,1)="&lt;","",IF(LEFT('Results w relative recovery'!#REF!,1)="&lt;","&gt;",""))</f>
        <v>#REF!</v>
      </c>
      <c r="BJ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5" s="19" t="e">
        <f>IF(LEFT('Results w relative recovery'!#REF!,1)="&lt;","",IF(LEFT('Results w relative recovery'!#REF!,1)="&lt;","&gt;",""))</f>
        <v>#REF!</v>
      </c>
      <c r="BL3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5" s="23"/>
      <c r="BN35" s="23"/>
      <c r="BO35" s="22"/>
      <c r="BP35" s="19"/>
      <c r="BQ35" s="19"/>
      <c r="BR35" s="19"/>
      <c r="BS35" s="19"/>
      <c r="BT35" s="19"/>
      <c r="BU35" s="22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22"/>
      <c r="CH35" s="19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3"/>
      <c r="DD35" s="21"/>
      <c r="DE35" s="3"/>
      <c r="DF35" s="21"/>
      <c r="DG35" s="3"/>
      <c r="DH35" s="21"/>
      <c r="DI35" s="3"/>
      <c r="DJ35" s="21"/>
      <c r="DK35" s="3"/>
      <c r="DL35" s="21"/>
      <c r="DM35" s="3"/>
      <c r="DN35" s="21"/>
      <c r="DO35" s="3"/>
      <c r="DP35" s="21"/>
      <c r="DQ35" s="3"/>
      <c r="DR35" s="21"/>
      <c r="DS35" s="3"/>
      <c r="DT35" s="21"/>
      <c r="DU35" s="21" t="e">
        <f>IF(LEFT('Results w relative recovery'!#REF!,1)="&lt;","",IF(LEFT('Results w relative recovery'!#REF!,1)="&lt;","&gt;",""))</f>
        <v>#REF!</v>
      </c>
      <c r="DV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5" s="21" t="e">
        <f>IF(LEFT('Results w relative recovery'!#REF!,1)="&lt;","",IF(LEFT('Results w relative recovery'!#REF!,1)="&lt;","&gt;",""))</f>
        <v>#REF!</v>
      </c>
      <c r="DX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5" s="21" t="e">
        <f>IF(LEFT('Results w relative recovery'!#REF!,1)="&lt;","",IF(LEFT('Results w relative recovery'!#REF!,1)="&lt;","&gt;",""))</f>
        <v>#REF!</v>
      </c>
      <c r="DZ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5" s="21" t="e">
        <f>IF(LEFT('Results w relative recovery'!#REF!,1)="&lt;","",IF(LEFT('Results w relative recovery'!#REF!,1)="&lt;","&gt;",""))</f>
        <v>#REF!</v>
      </c>
      <c r="EB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5" s="21" t="e">
        <f>IF(LEFT('Results w relative recovery'!#REF!,1)="&lt;","",IF(LEFT('Results w relative recovery'!#REF!,1)="&lt;","&gt;",""))</f>
        <v>#REF!</v>
      </c>
      <c r="ED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5" s="21" t="e">
        <f>IF(LEFT('Results w relative recovery'!#REF!,1)="&lt;","",IF(LEFT('Results w relative recovery'!#REF!,1)="&lt;","&gt;",""))</f>
        <v>#REF!</v>
      </c>
      <c r="EF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5" s="21" t="e">
        <f>IF(LEFT('Results w relative recovery'!#REF!,1)="&lt;","",IF(LEFT('Results w relative recovery'!#REF!,1)="&lt;","&gt;",""))</f>
        <v>#REF!</v>
      </c>
      <c r="EH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5" s="21" t="e">
        <f>IF(LEFT('Results w relative recovery'!#REF!,1)="&lt;","",IF(LEFT('Results w relative recovery'!#REF!,1)="&lt;","&gt;",""))</f>
        <v>#REF!</v>
      </c>
      <c r="EJ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5" s="21" t="e">
        <f>IF(LEFT('Results w relative recovery'!#REF!,1)="&lt;","",IF(LEFT('Results w relative recovery'!#REF!,1)="&lt;","&gt;",""))</f>
        <v>#REF!</v>
      </c>
      <c r="EL3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5" s="21"/>
      <c r="EN35" s="21"/>
      <c r="EO35" s="21"/>
      <c r="EP35" s="21"/>
      <c r="EQ35" s="21"/>
      <c r="ER35" s="19"/>
      <c r="ES35" s="21"/>
      <c r="ET35" s="58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19"/>
      <c r="FM35" s="21"/>
      <c r="FN35" s="58"/>
      <c r="FO35" s="19"/>
      <c r="FP35" s="19"/>
      <c r="FQ35" s="20"/>
      <c r="FR35" s="20"/>
      <c r="FS35" s="20"/>
      <c r="FT35" s="20"/>
      <c r="FU35" s="20"/>
      <c r="FV35" s="20"/>
      <c r="FW35" s="20"/>
      <c r="FX35" s="20"/>
      <c r="FY35" s="19"/>
      <c r="FZ35" s="19"/>
      <c r="GA35" s="19"/>
      <c r="GB35" s="19"/>
      <c r="GC35" s="20"/>
      <c r="GD35" s="20"/>
      <c r="GE35" s="20"/>
      <c r="GF35" s="20"/>
      <c r="GG35" s="19"/>
      <c r="GH35" s="19"/>
      <c r="GI35" s="20"/>
      <c r="GJ35" s="20"/>
      <c r="GK35" s="20"/>
      <c r="GL35" s="20"/>
      <c r="GM35" s="20"/>
      <c r="GN35" s="20"/>
      <c r="GO35" s="20"/>
      <c r="GP35" s="20"/>
      <c r="GQ35" s="19"/>
      <c r="GR35" s="19"/>
      <c r="GS35" s="19"/>
      <c r="GT35" s="19"/>
      <c r="GU35" s="20"/>
      <c r="GV35" s="20"/>
      <c r="GW35" s="20"/>
      <c r="GX35" s="20"/>
      <c r="GY35" s="19"/>
      <c r="GZ35" s="19"/>
      <c r="HA35" s="20"/>
      <c r="HB35" s="20"/>
      <c r="HC35" s="20"/>
      <c r="HD35" s="20"/>
      <c r="HE35" s="20"/>
      <c r="HF35" s="20"/>
      <c r="HG35" s="20"/>
      <c r="HH35" s="20"/>
      <c r="HI35" s="19"/>
      <c r="HJ35" s="19"/>
    </row>
    <row r="36" spans="1:218" s="6" customFormat="1" ht="15" x14ac:dyDescent="0.25">
      <c r="A36" s="12" t="s">
        <v>46</v>
      </c>
      <c r="B36" s="12"/>
      <c r="C36" s="24" t="e">
        <f>IF(LEFT('Results w relative recovery'!#REF!,1)="&lt;","",IF(LEFT('Results w relative recovery'!#REF!,1)="&lt;","&gt;",""))</f>
        <v>#REF!</v>
      </c>
      <c r="D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6" s="24" t="e">
        <f>IF(LEFT('Results w relative recovery'!#REF!,1)="&lt;","",IF(LEFT('Results w relative recovery'!#REF!,1)="&lt;","&gt;",""))</f>
        <v>#REF!</v>
      </c>
      <c r="F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6" s="24" t="e">
        <f>IF(LEFT('Results w relative recovery'!#REF!,1)="&lt;","",IF(LEFT('Results w relative recovery'!#REF!,1)="&lt;","&gt;",""))</f>
        <v>#REF!</v>
      </c>
      <c r="H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6" s="24" t="e">
        <f>IF(LEFT('Results w relative recovery'!#REF!,1)="&lt;","",IF(LEFT('Results w relative recovery'!#REF!,1)="&lt;","&gt;",""))</f>
        <v>#REF!</v>
      </c>
      <c r="J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6" s="24" t="e">
        <f>IF(LEFT('Results w relative recovery'!#REF!,1)="&lt;","",IF(LEFT('Results w relative recovery'!#REF!,1)="&lt;","&gt;",""))</f>
        <v>#REF!</v>
      </c>
      <c r="L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6" s="24" t="e">
        <f>IF(LEFT('Results w relative recovery'!#REF!,1)="&lt;","",IF(LEFT('Results w relative recovery'!#REF!,1)="&lt;","&gt;",""))</f>
        <v>#REF!</v>
      </c>
      <c r="N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6" s="24" t="e">
        <f>IF(LEFT('Results w relative recovery'!#REF!,1)="&lt;","",IF(LEFT('Results w relative recovery'!#REF!,1)="&lt;","&gt;",""))</f>
        <v>#REF!</v>
      </c>
      <c r="P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6" s="24" t="e">
        <f>IF(LEFT('Results w relative recovery'!#REF!,1)="&lt;","",IF(LEFT('Results w relative recovery'!#REF!,1)="&lt;","&gt;",""))</f>
        <v>#REF!</v>
      </c>
      <c r="R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6" s="24" t="e">
        <f>IF(LEFT('Results w relative recovery'!#REF!,1)="&lt;","",IF(LEFT('Results w relative recovery'!#REF!,1)="&lt;","&gt;",""))</f>
        <v>#REF!</v>
      </c>
      <c r="T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6" s="19"/>
      <c r="V36" s="19"/>
      <c r="W36" s="24" t="e">
        <f>IF(LEFT('Results w relative recovery'!#REF!,1)="&lt;","",IF(LEFT('Results w relative recovery'!#REF!,1)="&lt;","&gt;",""))</f>
        <v>#REF!</v>
      </c>
      <c r="X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6" s="24" t="e">
        <f>IF(LEFT('Results w relative recovery'!#REF!,1)="&lt;","",IF(LEFT('Results w relative recovery'!#REF!,1)="&lt;","&gt;",""))</f>
        <v>#REF!</v>
      </c>
      <c r="Z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6" s="24"/>
      <c r="AB36" s="19"/>
      <c r="AC36" s="24" t="e">
        <f>IF(LEFT('Results w relative recovery'!#REF!,1)="&lt;","",IF(LEFT('Results w relative recovery'!#REF!,1)="&lt;","&gt;",""))</f>
        <v>#REF!</v>
      </c>
      <c r="AD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6" s="19" t="e">
        <f>IF(LEFT('Results w relative recovery'!#REF!,1)="&lt;","",IF(LEFT('Results w relative recovery'!#REF!,1)="&lt;","&gt;",""))</f>
        <v>#REF!</v>
      </c>
      <c r="AF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6" s="24" t="e">
        <f>IF(LEFT('Results w relative recovery'!#REF!,1)="&lt;","",IF(LEFT('Results w relative recovery'!#REF!,1)="&lt;","&gt;",""))</f>
        <v>#REF!</v>
      </c>
      <c r="AH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6" s="24" t="e">
        <f>IF(LEFT('Results w relative recovery'!#REF!,1)="&lt;","",IF(LEFT('Results w relative recovery'!#REF!,1)="&lt;","&gt;",""))</f>
        <v>#REF!</v>
      </c>
      <c r="AJ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6" s="24" t="e">
        <f>IF(LEFT('Results w relative recovery'!#REF!,1)="&lt;","",IF(LEFT('Results w relative recovery'!#REF!,1)="&lt;","&gt;",""))</f>
        <v>#REF!</v>
      </c>
      <c r="AL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6" s="24" t="e">
        <f>IF(LEFT('Results w relative recovery'!#REF!,1)="&lt;","",IF(LEFT('Results w relative recovery'!#REF!,1)="&lt;","&gt;",""))</f>
        <v>#REF!</v>
      </c>
      <c r="AN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6" s="24" t="e">
        <f>IF(LEFT('Results w relative recovery'!#REF!,1)="&lt;","",IF(LEFT('Results w relative recovery'!#REF!,1)="&lt;","&gt;",""))</f>
        <v>#REF!</v>
      </c>
      <c r="AP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6" s="24" t="e">
        <f>IF(LEFT('Results w relative recovery'!#REF!,1)="&lt;","",IF(LEFT('Results w relative recovery'!#REF!,1)="&lt;","&gt;",""))</f>
        <v>#REF!</v>
      </c>
      <c r="AR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6" s="24" t="e">
        <f>IF(LEFT('Results w relative recovery'!#REF!,1)="&lt;","",IF(LEFT('Results w relative recovery'!#REF!,1)="&lt;","&gt;",""))</f>
        <v>#REF!</v>
      </c>
      <c r="AT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6" s="24" t="e">
        <f>IF(LEFT('Results w relative recovery'!#REF!,1)="&lt;","",IF(LEFT('Results w relative recovery'!#REF!,1)="&lt;","&gt;",""))</f>
        <v>#REF!</v>
      </c>
      <c r="AV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6" s="24"/>
      <c r="AX36" s="19"/>
      <c r="AY36" s="19" t="e">
        <f>IF(LEFT('Results w relative recovery'!#REF!,1)="&lt;","",IF(LEFT('Results w relative recovery'!#REF!,1)="&lt;","&gt;",""))</f>
        <v>#REF!</v>
      </c>
      <c r="AZ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6" s="19" t="e">
        <f>IF(LEFT('Results w relative recovery'!#REF!,1)="&lt;","",IF(LEFT('Results w relative recovery'!#REF!,1)="&lt;","&gt;",""))</f>
        <v>#REF!</v>
      </c>
      <c r="BB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6" s="24" t="e">
        <f>IF(LEFT('Results w relative recovery'!#REF!,1)="&lt;","",IF(LEFT('Results w relative recovery'!#REF!,1)="&lt;","&gt;",""))</f>
        <v>#REF!</v>
      </c>
      <c r="BD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6" s="24" t="e">
        <f>IF(LEFT('Results w relative recovery'!#REF!,1)="&lt;","",IF(LEFT('Results w relative recovery'!#REF!,1)="&lt;","&gt;",""))</f>
        <v>#REF!</v>
      </c>
      <c r="BF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6" s="24" t="e">
        <f>IF(LEFT('Results w relative recovery'!#REF!,1)="&lt;","",IF(LEFT('Results w relative recovery'!#REF!,1)="&lt;","&gt;",""))</f>
        <v>#REF!</v>
      </c>
      <c r="BH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6" s="24" t="e">
        <f>IF(LEFT('Results w relative recovery'!#REF!,1)="&lt;","",IF(LEFT('Results w relative recovery'!#REF!,1)="&lt;","&gt;",""))</f>
        <v>#REF!</v>
      </c>
      <c r="BJ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6" s="19" t="e">
        <f>IF(LEFT('Results w relative recovery'!#REF!,1)="&lt;","",IF(LEFT('Results w relative recovery'!#REF!,1)="&lt;","&gt;",""))</f>
        <v>#REF!</v>
      </c>
      <c r="BL3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6" s="23"/>
      <c r="BN36" s="23"/>
      <c r="BO36" s="22"/>
      <c r="BP36" s="19"/>
      <c r="BQ36" s="19"/>
      <c r="BR36" s="19"/>
      <c r="BS36" s="19"/>
      <c r="BT36" s="19"/>
      <c r="BU36" s="22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22"/>
      <c r="CH36" s="19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3"/>
      <c r="DD36" s="21"/>
      <c r="DE36" s="3"/>
      <c r="DF36" s="21"/>
      <c r="DG36" s="3"/>
      <c r="DH36" s="21"/>
      <c r="DI36" s="3"/>
      <c r="DJ36" s="21"/>
      <c r="DK36" s="3"/>
      <c r="DL36" s="21"/>
      <c r="DM36" s="3"/>
      <c r="DN36" s="21"/>
      <c r="DO36" s="3"/>
      <c r="DP36" s="21"/>
      <c r="DQ36" s="3"/>
      <c r="DR36" s="21"/>
      <c r="DS36" s="3"/>
      <c r="DT36" s="21"/>
      <c r="DU36" s="21" t="e">
        <f>IF(LEFT('Results w relative recovery'!#REF!,1)="&lt;","",IF(LEFT('Results w relative recovery'!#REF!,1)="&lt;","&gt;",""))</f>
        <v>#REF!</v>
      </c>
      <c r="DV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6" s="21" t="e">
        <f>IF(LEFT('Results w relative recovery'!#REF!,1)="&lt;","",IF(LEFT('Results w relative recovery'!#REF!,1)="&lt;","&gt;",""))</f>
        <v>#REF!</v>
      </c>
      <c r="DX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6" s="21" t="e">
        <f>IF(LEFT('Results w relative recovery'!#REF!,1)="&lt;","",IF(LEFT('Results w relative recovery'!#REF!,1)="&lt;","&gt;",""))</f>
        <v>#REF!</v>
      </c>
      <c r="DZ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6" s="21" t="e">
        <f>IF(LEFT('Results w relative recovery'!#REF!,1)="&lt;","",IF(LEFT('Results w relative recovery'!#REF!,1)="&lt;","&gt;",""))</f>
        <v>#REF!</v>
      </c>
      <c r="EB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6" s="21" t="e">
        <f>IF(LEFT('Results w relative recovery'!#REF!,1)="&lt;","",IF(LEFT('Results w relative recovery'!#REF!,1)="&lt;","&gt;",""))</f>
        <v>#REF!</v>
      </c>
      <c r="ED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6" s="21" t="e">
        <f>IF(LEFT('Results w relative recovery'!#REF!,1)="&lt;","",IF(LEFT('Results w relative recovery'!#REF!,1)="&lt;","&gt;",""))</f>
        <v>#REF!</v>
      </c>
      <c r="EF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6" s="21" t="e">
        <f>IF(LEFT('Results w relative recovery'!#REF!,1)="&lt;","",IF(LEFT('Results w relative recovery'!#REF!,1)="&lt;","&gt;",""))</f>
        <v>#REF!</v>
      </c>
      <c r="EH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6" s="21" t="e">
        <f>IF(LEFT('Results w relative recovery'!#REF!,1)="&lt;","",IF(LEFT('Results w relative recovery'!#REF!,1)="&lt;","&gt;",""))</f>
        <v>#REF!</v>
      </c>
      <c r="EJ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6" s="21" t="e">
        <f>IF(LEFT('Results w relative recovery'!#REF!,1)="&lt;","",IF(LEFT('Results w relative recovery'!#REF!,1)="&lt;","&gt;",""))</f>
        <v>#REF!</v>
      </c>
      <c r="EL3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6" s="21"/>
      <c r="EN36" s="21"/>
      <c r="EO36" s="21"/>
      <c r="EP36" s="21"/>
      <c r="EQ36" s="21"/>
      <c r="ER36" s="19"/>
      <c r="ES36" s="21"/>
      <c r="ET36" s="58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19"/>
      <c r="FM36" s="21"/>
      <c r="FN36" s="58"/>
      <c r="FO36" s="19"/>
      <c r="FP36" s="19"/>
      <c r="FQ36" s="20"/>
      <c r="FR36" s="20"/>
      <c r="FS36" s="20"/>
      <c r="FT36" s="20"/>
      <c r="FU36" s="20"/>
      <c r="FV36" s="20"/>
      <c r="FW36" s="20"/>
      <c r="FX36" s="20"/>
      <c r="FY36" s="19"/>
      <c r="FZ36" s="19"/>
      <c r="GA36" s="19"/>
      <c r="GB36" s="19"/>
      <c r="GC36" s="20"/>
      <c r="GD36" s="20"/>
      <c r="GE36" s="20"/>
      <c r="GF36" s="20"/>
      <c r="GG36" s="19"/>
      <c r="GH36" s="19"/>
      <c r="GI36" s="20"/>
      <c r="GJ36" s="20"/>
      <c r="GK36" s="20"/>
      <c r="GL36" s="20"/>
      <c r="GM36" s="20"/>
      <c r="GN36" s="20"/>
      <c r="GO36" s="20"/>
      <c r="GP36" s="20"/>
      <c r="GQ36" s="19"/>
      <c r="GR36" s="19"/>
      <c r="GS36" s="19"/>
      <c r="GT36" s="19"/>
      <c r="GU36" s="20"/>
      <c r="GV36" s="20"/>
      <c r="GW36" s="20"/>
      <c r="GX36" s="20"/>
      <c r="GY36" s="19"/>
      <c r="GZ36" s="19"/>
      <c r="HA36" s="20"/>
      <c r="HB36" s="20"/>
      <c r="HC36" s="20"/>
      <c r="HD36" s="20"/>
      <c r="HE36" s="20"/>
      <c r="HF36" s="20"/>
      <c r="HG36" s="20"/>
      <c r="HH36" s="20"/>
      <c r="HI36" s="19"/>
      <c r="HJ36" s="19"/>
    </row>
    <row r="37" spans="1:218" s="6" customFormat="1" ht="15" x14ac:dyDescent="0.25">
      <c r="A37" s="12" t="s">
        <v>47</v>
      </c>
      <c r="B37" s="12"/>
      <c r="C37" s="24" t="e">
        <f>IF(LEFT('Results w relative recovery'!#REF!,1)="&lt;","",IF(LEFT('Results w relative recovery'!#REF!,1)="&lt;","&gt;",""))</f>
        <v>#REF!</v>
      </c>
      <c r="D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7" s="24" t="e">
        <f>IF(LEFT('Results w relative recovery'!#REF!,1)="&lt;","",IF(LEFT('Results w relative recovery'!#REF!,1)="&lt;","&gt;",""))</f>
        <v>#REF!</v>
      </c>
      <c r="F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7" s="24" t="e">
        <f>IF(LEFT('Results w relative recovery'!#REF!,1)="&lt;","",IF(LEFT('Results w relative recovery'!#REF!,1)="&lt;","&gt;",""))</f>
        <v>#REF!</v>
      </c>
      <c r="H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7" s="24" t="e">
        <f>IF(LEFT('Results w relative recovery'!#REF!,1)="&lt;","",IF(LEFT('Results w relative recovery'!#REF!,1)="&lt;","&gt;",""))</f>
        <v>#REF!</v>
      </c>
      <c r="J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7" s="24" t="e">
        <f>IF(LEFT('Results w relative recovery'!#REF!,1)="&lt;","",IF(LEFT('Results w relative recovery'!#REF!,1)="&lt;","&gt;",""))</f>
        <v>#REF!</v>
      </c>
      <c r="L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7" s="24" t="e">
        <f>IF(LEFT('Results w relative recovery'!#REF!,1)="&lt;","",IF(LEFT('Results w relative recovery'!#REF!,1)="&lt;","&gt;",""))</f>
        <v>#REF!</v>
      </c>
      <c r="N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7" s="24" t="e">
        <f>IF(LEFT('Results w relative recovery'!#REF!,1)="&lt;","",IF(LEFT('Results w relative recovery'!#REF!,1)="&lt;","&gt;",""))</f>
        <v>#REF!</v>
      </c>
      <c r="P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7" s="24" t="e">
        <f>IF(LEFT('Results w relative recovery'!#REF!,1)="&lt;","",IF(LEFT('Results w relative recovery'!#REF!,1)="&lt;","&gt;",""))</f>
        <v>#REF!</v>
      </c>
      <c r="R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7" s="24" t="e">
        <f>IF(LEFT('Results w relative recovery'!#REF!,1)="&lt;","",IF(LEFT('Results w relative recovery'!#REF!,1)="&lt;","&gt;",""))</f>
        <v>#REF!</v>
      </c>
      <c r="T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7" s="19"/>
      <c r="V37" s="19"/>
      <c r="W37" s="24" t="e">
        <f>IF(LEFT('Results w relative recovery'!#REF!,1)="&lt;","",IF(LEFT('Results w relative recovery'!#REF!,1)="&lt;","&gt;",""))</f>
        <v>#REF!</v>
      </c>
      <c r="X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7" s="24" t="e">
        <f>IF(LEFT('Results w relative recovery'!#REF!,1)="&lt;","",IF(LEFT('Results w relative recovery'!#REF!,1)="&lt;","&gt;",""))</f>
        <v>#REF!</v>
      </c>
      <c r="Z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7" s="24"/>
      <c r="AB37" s="19"/>
      <c r="AC37" s="24" t="e">
        <f>IF(LEFT('Results w relative recovery'!#REF!,1)="&lt;","",IF(LEFT('Results w relative recovery'!#REF!,1)="&lt;","&gt;",""))</f>
        <v>#REF!</v>
      </c>
      <c r="AD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7" s="19" t="e">
        <f>IF(LEFT('Results w relative recovery'!#REF!,1)="&lt;","",IF(LEFT('Results w relative recovery'!#REF!,1)="&lt;","&gt;",""))</f>
        <v>#REF!</v>
      </c>
      <c r="AF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7" s="24" t="e">
        <f>IF(LEFT('Results w relative recovery'!#REF!,1)="&lt;","",IF(LEFT('Results w relative recovery'!#REF!,1)="&lt;","&gt;",""))</f>
        <v>#REF!</v>
      </c>
      <c r="AH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7" s="24" t="e">
        <f>IF(LEFT('Results w relative recovery'!#REF!,1)="&lt;","",IF(LEFT('Results w relative recovery'!#REF!,1)="&lt;","&gt;",""))</f>
        <v>#REF!</v>
      </c>
      <c r="AJ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7" s="24" t="e">
        <f>IF(LEFT('Results w relative recovery'!#REF!,1)="&lt;","",IF(LEFT('Results w relative recovery'!#REF!,1)="&lt;","&gt;",""))</f>
        <v>#REF!</v>
      </c>
      <c r="AL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7" s="24" t="e">
        <f>IF(LEFT('Results w relative recovery'!#REF!,1)="&lt;","",IF(LEFT('Results w relative recovery'!#REF!,1)="&lt;","&gt;",""))</f>
        <v>#REF!</v>
      </c>
      <c r="AN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7" s="24" t="e">
        <f>IF(LEFT('Results w relative recovery'!#REF!,1)="&lt;","",IF(LEFT('Results w relative recovery'!#REF!,1)="&lt;","&gt;",""))</f>
        <v>#REF!</v>
      </c>
      <c r="AP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7" s="24" t="e">
        <f>IF(LEFT('Results w relative recovery'!#REF!,1)="&lt;","",IF(LEFT('Results w relative recovery'!#REF!,1)="&lt;","&gt;",""))</f>
        <v>#REF!</v>
      </c>
      <c r="AR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7" s="24" t="e">
        <f>IF(LEFT('Results w relative recovery'!#REF!,1)="&lt;","",IF(LEFT('Results w relative recovery'!#REF!,1)="&lt;","&gt;",""))</f>
        <v>#REF!</v>
      </c>
      <c r="AT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7" s="24" t="e">
        <f>IF(LEFT('Results w relative recovery'!#REF!,1)="&lt;","",IF(LEFT('Results w relative recovery'!#REF!,1)="&lt;","&gt;",""))</f>
        <v>#REF!</v>
      </c>
      <c r="AV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7" s="24"/>
      <c r="AX37" s="19"/>
      <c r="AY37" s="19" t="e">
        <f>IF(LEFT('Results w relative recovery'!#REF!,1)="&lt;","",IF(LEFT('Results w relative recovery'!#REF!,1)="&lt;","&gt;",""))</f>
        <v>#REF!</v>
      </c>
      <c r="AZ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7" s="19" t="e">
        <f>IF(LEFT('Results w relative recovery'!#REF!,1)="&lt;","",IF(LEFT('Results w relative recovery'!#REF!,1)="&lt;","&gt;",""))</f>
        <v>#REF!</v>
      </c>
      <c r="BB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7" s="24" t="e">
        <f>IF(LEFT('Results w relative recovery'!#REF!,1)="&lt;","",IF(LEFT('Results w relative recovery'!#REF!,1)="&lt;","&gt;",""))</f>
        <v>#REF!</v>
      </c>
      <c r="BD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7" s="24" t="e">
        <f>IF(LEFT('Results w relative recovery'!#REF!,1)="&lt;","",IF(LEFT('Results w relative recovery'!#REF!,1)="&lt;","&gt;",""))</f>
        <v>#REF!</v>
      </c>
      <c r="BF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7" s="24" t="e">
        <f>IF(LEFT('Results w relative recovery'!#REF!,1)="&lt;","",IF(LEFT('Results w relative recovery'!#REF!,1)="&lt;","&gt;",""))</f>
        <v>#REF!</v>
      </c>
      <c r="BH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7" s="24" t="e">
        <f>IF(LEFT('Results w relative recovery'!#REF!,1)="&lt;","",IF(LEFT('Results w relative recovery'!#REF!,1)="&lt;","&gt;",""))</f>
        <v>#REF!</v>
      </c>
      <c r="BJ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7" s="19" t="e">
        <f>IF(LEFT('Results w relative recovery'!#REF!,1)="&lt;","",IF(LEFT('Results w relative recovery'!#REF!,1)="&lt;","&gt;",""))</f>
        <v>#REF!</v>
      </c>
      <c r="BL3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7" s="23"/>
      <c r="BN37" s="23"/>
      <c r="BO37" s="22"/>
      <c r="BP37" s="19"/>
      <c r="BQ37" s="19"/>
      <c r="BR37" s="19"/>
      <c r="BS37" s="19"/>
      <c r="BT37" s="19"/>
      <c r="BU37" s="22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22"/>
      <c r="CH37" s="19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3"/>
      <c r="DD37" s="21"/>
      <c r="DE37" s="3"/>
      <c r="DF37" s="21"/>
      <c r="DG37" s="3"/>
      <c r="DH37" s="21"/>
      <c r="DI37" s="3"/>
      <c r="DJ37" s="21"/>
      <c r="DK37" s="3"/>
      <c r="DL37" s="21"/>
      <c r="DM37" s="3"/>
      <c r="DN37" s="21"/>
      <c r="DO37" s="3"/>
      <c r="DP37" s="21"/>
      <c r="DQ37" s="3"/>
      <c r="DR37" s="21"/>
      <c r="DS37" s="3"/>
      <c r="DT37" s="21"/>
      <c r="DU37" s="21" t="e">
        <f>IF(LEFT('Results w relative recovery'!#REF!,1)="&lt;","",IF(LEFT('Results w relative recovery'!#REF!,1)="&lt;","&gt;",""))</f>
        <v>#REF!</v>
      </c>
      <c r="DV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7" s="21" t="e">
        <f>IF(LEFT('Results w relative recovery'!#REF!,1)="&lt;","",IF(LEFT('Results w relative recovery'!#REF!,1)="&lt;","&gt;",""))</f>
        <v>#REF!</v>
      </c>
      <c r="DX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7" s="21" t="e">
        <f>IF(LEFT('Results w relative recovery'!#REF!,1)="&lt;","",IF(LEFT('Results w relative recovery'!#REF!,1)="&lt;","&gt;",""))</f>
        <v>#REF!</v>
      </c>
      <c r="DZ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7" s="21" t="e">
        <f>IF(LEFT('Results w relative recovery'!#REF!,1)="&lt;","",IF(LEFT('Results w relative recovery'!#REF!,1)="&lt;","&gt;",""))</f>
        <v>#REF!</v>
      </c>
      <c r="EB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7" s="21" t="e">
        <f>IF(LEFT('Results w relative recovery'!#REF!,1)="&lt;","",IF(LEFT('Results w relative recovery'!#REF!,1)="&lt;","&gt;",""))</f>
        <v>#REF!</v>
      </c>
      <c r="ED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7" s="21" t="e">
        <f>IF(LEFT('Results w relative recovery'!#REF!,1)="&lt;","",IF(LEFT('Results w relative recovery'!#REF!,1)="&lt;","&gt;",""))</f>
        <v>#REF!</v>
      </c>
      <c r="EF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7" s="21" t="e">
        <f>IF(LEFT('Results w relative recovery'!#REF!,1)="&lt;","",IF(LEFT('Results w relative recovery'!#REF!,1)="&lt;","&gt;",""))</f>
        <v>#REF!</v>
      </c>
      <c r="EH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7" s="21" t="e">
        <f>IF(LEFT('Results w relative recovery'!#REF!,1)="&lt;","",IF(LEFT('Results w relative recovery'!#REF!,1)="&lt;","&gt;",""))</f>
        <v>#REF!</v>
      </c>
      <c r="EJ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7" s="21" t="e">
        <f>IF(LEFT('Results w relative recovery'!#REF!,1)="&lt;","",IF(LEFT('Results w relative recovery'!#REF!,1)="&lt;","&gt;",""))</f>
        <v>#REF!</v>
      </c>
      <c r="EL3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7" s="21"/>
      <c r="EN37" s="21"/>
      <c r="EO37" s="21"/>
      <c r="EP37" s="21"/>
      <c r="EQ37" s="21"/>
      <c r="ER37" s="19"/>
      <c r="ES37" s="21"/>
      <c r="ET37" s="58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19"/>
      <c r="FM37" s="21"/>
      <c r="FN37" s="58"/>
      <c r="FO37" s="19"/>
      <c r="FP37" s="19"/>
      <c r="FQ37" s="20"/>
      <c r="FR37" s="20"/>
      <c r="FS37" s="20"/>
      <c r="FT37" s="20"/>
      <c r="FU37" s="20"/>
      <c r="FV37" s="20"/>
      <c r="FW37" s="20"/>
      <c r="FX37" s="20"/>
      <c r="FY37" s="19"/>
      <c r="FZ37" s="19"/>
      <c r="GA37" s="19"/>
      <c r="GB37" s="19"/>
      <c r="GC37" s="20"/>
      <c r="GD37" s="20"/>
      <c r="GE37" s="20"/>
      <c r="GF37" s="20"/>
      <c r="GG37" s="19"/>
      <c r="GH37" s="19"/>
      <c r="GI37" s="20"/>
      <c r="GJ37" s="20"/>
      <c r="GK37" s="20"/>
      <c r="GL37" s="20"/>
      <c r="GM37" s="20"/>
      <c r="GN37" s="20"/>
      <c r="GO37" s="20"/>
      <c r="GP37" s="20"/>
      <c r="GQ37" s="19"/>
      <c r="GR37" s="19"/>
      <c r="GS37" s="19"/>
      <c r="GT37" s="19"/>
      <c r="GU37" s="20"/>
      <c r="GV37" s="20"/>
      <c r="GW37" s="20"/>
      <c r="GX37" s="20"/>
      <c r="GY37" s="19"/>
      <c r="GZ37" s="19"/>
      <c r="HA37" s="20"/>
      <c r="HB37" s="20"/>
      <c r="HC37" s="20"/>
      <c r="HD37" s="20"/>
      <c r="HE37" s="20"/>
      <c r="HF37" s="20"/>
      <c r="HG37" s="20"/>
      <c r="HH37" s="20"/>
      <c r="HI37" s="19"/>
      <c r="HJ37" s="19"/>
    </row>
    <row r="38" spans="1:218" s="6" customFormat="1" ht="15" x14ac:dyDescent="0.25">
      <c r="A38" s="12" t="s">
        <v>48</v>
      </c>
      <c r="B38" s="12"/>
      <c r="C38" s="24" t="e">
        <f>IF(LEFT('Results w relative recovery'!#REF!,1)="&lt;","",IF(LEFT('Results w relative recovery'!#REF!,1)="&lt;","&gt;",""))</f>
        <v>#REF!</v>
      </c>
      <c r="D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8" s="24" t="e">
        <f>IF(LEFT('Results w relative recovery'!#REF!,1)="&lt;","",IF(LEFT('Results w relative recovery'!#REF!,1)="&lt;","&gt;",""))</f>
        <v>#REF!</v>
      </c>
      <c r="F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8" s="24" t="e">
        <f>IF(LEFT('Results w relative recovery'!#REF!,1)="&lt;","",IF(LEFT('Results w relative recovery'!#REF!,1)="&lt;","&gt;",""))</f>
        <v>#REF!</v>
      </c>
      <c r="H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8" s="24" t="e">
        <f>IF(LEFT('Results w relative recovery'!#REF!,1)="&lt;","",IF(LEFT('Results w relative recovery'!#REF!,1)="&lt;","&gt;",""))</f>
        <v>#REF!</v>
      </c>
      <c r="J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8" s="24" t="e">
        <f>IF(LEFT('Results w relative recovery'!#REF!,1)="&lt;","",IF(LEFT('Results w relative recovery'!#REF!,1)="&lt;","&gt;",""))</f>
        <v>#REF!</v>
      </c>
      <c r="L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8" s="24" t="e">
        <f>IF(LEFT('Results w relative recovery'!#REF!,1)="&lt;","",IF(LEFT('Results w relative recovery'!#REF!,1)="&lt;","&gt;",""))</f>
        <v>#REF!</v>
      </c>
      <c r="N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8" s="24" t="e">
        <f>IF(LEFT('Results w relative recovery'!#REF!,1)="&lt;","",IF(LEFT('Results w relative recovery'!#REF!,1)="&lt;","&gt;",""))</f>
        <v>#REF!</v>
      </c>
      <c r="P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8" s="24" t="e">
        <f>IF(LEFT('Results w relative recovery'!#REF!,1)="&lt;","",IF(LEFT('Results w relative recovery'!#REF!,1)="&lt;","&gt;",""))</f>
        <v>#REF!</v>
      </c>
      <c r="R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8" s="24" t="e">
        <f>IF(LEFT('Results w relative recovery'!#REF!,1)="&lt;","",IF(LEFT('Results w relative recovery'!#REF!,1)="&lt;","&gt;",""))</f>
        <v>#REF!</v>
      </c>
      <c r="T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8" s="19"/>
      <c r="V38" s="19"/>
      <c r="W38" s="24" t="e">
        <f>IF(LEFT('Results w relative recovery'!#REF!,1)="&lt;","",IF(LEFT('Results w relative recovery'!#REF!,1)="&lt;","&gt;",""))</f>
        <v>#REF!</v>
      </c>
      <c r="X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8" s="24" t="e">
        <f>IF(LEFT('Results w relative recovery'!#REF!,1)="&lt;","",IF(LEFT('Results w relative recovery'!#REF!,1)="&lt;","&gt;",""))</f>
        <v>#REF!</v>
      </c>
      <c r="Z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8" s="24"/>
      <c r="AB38" s="19"/>
      <c r="AC38" s="24" t="e">
        <f>IF(LEFT('Results w relative recovery'!#REF!,1)="&lt;","",IF(LEFT('Results w relative recovery'!#REF!,1)="&lt;","&gt;",""))</f>
        <v>#REF!</v>
      </c>
      <c r="AD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8" s="19" t="e">
        <f>IF(LEFT('Results w relative recovery'!#REF!,1)="&lt;","",IF(LEFT('Results w relative recovery'!#REF!,1)="&lt;","&gt;",""))</f>
        <v>#REF!</v>
      </c>
      <c r="AF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8" s="24" t="e">
        <f>IF(LEFT('Results w relative recovery'!#REF!,1)="&lt;","",IF(LEFT('Results w relative recovery'!#REF!,1)="&lt;","&gt;",""))</f>
        <v>#REF!</v>
      </c>
      <c r="AH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8" s="24" t="e">
        <f>IF(LEFT('Results w relative recovery'!#REF!,1)="&lt;","",IF(LEFT('Results w relative recovery'!#REF!,1)="&lt;","&gt;",""))</f>
        <v>#REF!</v>
      </c>
      <c r="AJ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8" s="24" t="e">
        <f>IF(LEFT('Results w relative recovery'!#REF!,1)="&lt;","",IF(LEFT('Results w relative recovery'!#REF!,1)="&lt;","&gt;",""))</f>
        <v>#REF!</v>
      </c>
      <c r="AL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8" s="24" t="e">
        <f>IF(LEFT('Results w relative recovery'!#REF!,1)="&lt;","",IF(LEFT('Results w relative recovery'!#REF!,1)="&lt;","&gt;",""))</f>
        <v>#REF!</v>
      </c>
      <c r="AN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8" s="24" t="e">
        <f>IF(LEFT('Results w relative recovery'!#REF!,1)="&lt;","",IF(LEFT('Results w relative recovery'!#REF!,1)="&lt;","&gt;",""))</f>
        <v>#REF!</v>
      </c>
      <c r="AP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8" s="24" t="e">
        <f>IF(LEFT('Results w relative recovery'!#REF!,1)="&lt;","",IF(LEFT('Results w relative recovery'!#REF!,1)="&lt;","&gt;",""))</f>
        <v>#REF!</v>
      </c>
      <c r="AR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8" s="24" t="e">
        <f>IF(LEFT('Results w relative recovery'!#REF!,1)="&lt;","",IF(LEFT('Results w relative recovery'!#REF!,1)="&lt;","&gt;",""))</f>
        <v>#REF!</v>
      </c>
      <c r="AT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8" s="24" t="e">
        <f>IF(LEFT('Results w relative recovery'!#REF!,1)="&lt;","",IF(LEFT('Results w relative recovery'!#REF!,1)="&lt;","&gt;",""))</f>
        <v>#REF!</v>
      </c>
      <c r="AV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8" s="24"/>
      <c r="AX38" s="19"/>
      <c r="AY38" s="19" t="e">
        <f>IF(LEFT('Results w relative recovery'!#REF!,1)="&lt;","",IF(LEFT('Results w relative recovery'!#REF!,1)="&lt;","&gt;",""))</f>
        <v>#REF!</v>
      </c>
      <c r="AZ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8" s="19" t="e">
        <f>IF(LEFT('Results w relative recovery'!#REF!,1)="&lt;","",IF(LEFT('Results w relative recovery'!#REF!,1)="&lt;","&gt;",""))</f>
        <v>#REF!</v>
      </c>
      <c r="BB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8" s="24" t="e">
        <f>IF(LEFT('Results w relative recovery'!#REF!,1)="&lt;","",IF(LEFT('Results w relative recovery'!#REF!,1)="&lt;","&gt;",""))</f>
        <v>#REF!</v>
      </c>
      <c r="BD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8" s="24" t="e">
        <f>IF(LEFT('Results w relative recovery'!#REF!,1)="&lt;","",IF(LEFT('Results w relative recovery'!#REF!,1)="&lt;","&gt;",""))</f>
        <v>#REF!</v>
      </c>
      <c r="BF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8" s="24" t="e">
        <f>IF(LEFT('Results w relative recovery'!#REF!,1)="&lt;","",IF(LEFT('Results w relative recovery'!#REF!,1)="&lt;","&gt;",""))</f>
        <v>#REF!</v>
      </c>
      <c r="BH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8" s="24" t="e">
        <f>IF(LEFT('Results w relative recovery'!#REF!,1)="&lt;","",IF(LEFT('Results w relative recovery'!#REF!,1)="&lt;","&gt;",""))</f>
        <v>#REF!</v>
      </c>
      <c r="BJ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8" s="19" t="e">
        <f>IF(LEFT('Results w relative recovery'!#REF!,1)="&lt;","",IF(LEFT('Results w relative recovery'!#REF!,1)="&lt;","&gt;",""))</f>
        <v>#REF!</v>
      </c>
      <c r="BL3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8" s="23"/>
      <c r="BN38" s="23"/>
      <c r="BO38" s="22"/>
      <c r="BP38" s="19"/>
      <c r="BQ38" s="19"/>
      <c r="BR38" s="19"/>
      <c r="BS38" s="19"/>
      <c r="BT38" s="19"/>
      <c r="BU38" s="22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22"/>
      <c r="CH38" s="19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3"/>
      <c r="DD38" s="21"/>
      <c r="DE38" s="3"/>
      <c r="DF38" s="21"/>
      <c r="DG38" s="3"/>
      <c r="DH38" s="21"/>
      <c r="DI38" s="3"/>
      <c r="DJ38" s="21"/>
      <c r="DK38" s="3"/>
      <c r="DL38" s="21"/>
      <c r="DM38" s="3"/>
      <c r="DN38" s="21"/>
      <c r="DO38" s="3"/>
      <c r="DP38" s="21"/>
      <c r="DQ38" s="3"/>
      <c r="DR38" s="21"/>
      <c r="DS38" s="3"/>
      <c r="DT38" s="21"/>
      <c r="DU38" s="21" t="e">
        <f>IF(LEFT('Results w relative recovery'!#REF!,1)="&lt;","",IF(LEFT('Results w relative recovery'!#REF!,1)="&lt;","&gt;",""))</f>
        <v>#REF!</v>
      </c>
      <c r="DV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8" s="21" t="e">
        <f>IF(LEFT('Results w relative recovery'!#REF!,1)="&lt;","",IF(LEFT('Results w relative recovery'!#REF!,1)="&lt;","&gt;",""))</f>
        <v>#REF!</v>
      </c>
      <c r="DX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8" s="21" t="e">
        <f>IF(LEFT('Results w relative recovery'!#REF!,1)="&lt;","",IF(LEFT('Results w relative recovery'!#REF!,1)="&lt;","&gt;",""))</f>
        <v>#REF!</v>
      </c>
      <c r="DZ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8" s="21" t="e">
        <f>IF(LEFT('Results w relative recovery'!#REF!,1)="&lt;","",IF(LEFT('Results w relative recovery'!#REF!,1)="&lt;","&gt;",""))</f>
        <v>#REF!</v>
      </c>
      <c r="EB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8" s="21" t="e">
        <f>IF(LEFT('Results w relative recovery'!#REF!,1)="&lt;","",IF(LEFT('Results w relative recovery'!#REF!,1)="&lt;","&gt;",""))</f>
        <v>#REF!</v>
      </c>
      <c r="ED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8" s="21" t="e">
        <f>IF(LEFT('Results w relative recovery'!#REF!,1)="&lt;","",IF(LEFT('Results w relative recovery'!#REF!,1)="&lt;","&gt;",""))</f>
        <v>#REF!</v>
      </c>
      <c r="EF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8" s="21" t="e">
        <f>IF(LEFT('Results w relative recovery'!#REF!,1)="&lt;","",IF(LEFT('Results w relative recovery'!#REF!,1)="&lt;","&gt;",""))</f>
        <v>#REF!</v>
      </c>
      <c r="EH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8" s="21" t="e">
        <f>IF(LEFT('Results w relative recovery'!#REF!,1)="&lt;","",IF(LEFT('Results w relative recovery'!#REF!,1)="&lt;","&gt;",""))</f>
        <v>#REF!</v>
      </c>
      <c r="EJ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8" s="21" t="e">
        <f>IF(LEFT('Results w relative recovery'!#REF!,1)="&lt;","",IF(LEFT('Results w relative recovery'!#REF!,1)="&lt;","&gt;",""))</f>
        <v>#REF!</v>
      </c>
      <c r="EL3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8" s="21"/>
      <c r="EN38" s="21"/>
      <c r="EO38" s="21"/>
      <c r="EP38" s="21"/>
      <c r="EQ38" s="21"/>
      <c r="ER38" s="19"/>
      <c r="ES38" s="21"/>
      <c r="ET38" s="58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19"/>
      <c r="FM38" s="21"/>
      <c r="FN38" s="58"/>
      <c r="FO38" s="19"/>
      <c r="FP38" s="19"/>
      <c r="FQ38" s="20"/>
      <c r="FR38" s="20"/>
      <c r="FS38" s="20"/>
      <c r="FT38" s="20"/>
      <c r="FU38" s="20"/>
      <c r="FV38" s="20"/>
      <c r="FW38" s="20"/>
      <c r="FX38" s="20"/>
      <c r="FY38" s="19"/>
      <c r="FZ38" s="19"/>
      <c r="GA38" s="19"/>
      <c r="GB38" s="19"/>
      <c r="GC38" s="20"/>
      <c r="GD38" s="20"/>
      <c r="GE38" s="20"/>
      <c r="GF38" s="20"/>
      <c r="GG38" s="19"/>
      <c r="GH38" s="19"/>
      <c r="GI38" s="20"/>
      <c r="GJ38" s="20"/>
      <c r="GK38" s="20"/>
      <c r="GL38" s="20"/>
      <c r="GM38" s="20"/>
      <c r="GN38" s="20"/>
      <c r="GO38" s="20"/>
      <c r="GP38" s="20"/>
      <c r="GQ38" s="19"/>
      <c r="GR38" s="19"/>
      <c r="GS38" s="19"/>
      <c r="GT38" s="19"/>
      <c r="GU38" s="20"/>
      <c r="GV38" s="20"/>
      <c r="GW38" s="20"/>
      <c r="GX38" s="20"/>
      <c r="GY38" s="19"/>
      <c r="GZ38" s="19"/>
      <c r="HA38" s="20"/>
      <c r="HB38" s="20"/>
      <c r="HC38" s="20"/>
      <c r="HD38" s="20"/>
      <c r="HE38" s="20"/>
      <c r="HF38" s="20"/>
      <c r="HG38" s="20"/>
      <c r="HH38" s="20"/>
      <c r="HI38" s="19"/>
      <c r="HJ38" s="19"/>
    </row>
    <row r="39" spans="1:218" s="6" customFormat="1" ht="15" x14ac:dyDescent="0.25">
      <c r="A39" s="12" t="s">
        <v>49</v>
      </c>
      <c r="B39" s="12"/>
      <c r="C39" s="24" t="e">
        <f>IF(LEFT('Results w relative recovery'!#REF!,1)="&lt;","",IF(LEFT('Results w relative recovery'!#REF!,1)="&lt;","&gt;",""))</f>
        <v>#REF!</v>
      </c>
      <c r="D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39" s="24" t="e">
        <f>IF(LEFT('Results w relative recovery'!#REF!,1)="&lt;","",IF(LEFT('Results w relative recovery'!#REF!,1)="&lt;","&gt;",""))</f>
        <v>#REF!</v>
      </c>
      <c r="F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39" s="24" t="e">
        <f>IF(LEFT('Results w relative recovery'!#REF!,1)="&lt;","",IF(LEFT('Results w relative recovery'!#REF!,1)="&lt;","&gt;",""))</f>
        <v>#REF!</v>
      </c>
      <c r="H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39" s="24" t="e">
        <f>IF(LEFT('Results w relative recovery'!#REF!,1)="&lt;","",IF(LEFT('Results w relative recovery'!#REF!,1)="&lt;","&gt;",""))</f>
        <v>#REF!</v>
      </c>
      <c r="J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39" s="24" t="e">
        <f>IF(LEFT('Results w relative recovery'!#REF!,1)="&lt;","",IF(LEFT('Results w relative recovery'!#REF!,1)="&lt;","&gt;",""))</f>
        <v>#REF!</v>
      </c>
      <c r="L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39" s="24" t="e">
        <f>IF(LEFT('Results w relative recovery'!#REF!,1)="&lt;","",IF(LEFT('Results w relative recovery'!#REF!,1)="&lt;","&gt;",""))</f>
        <v>#REF!</v>
      </c>
      <c r="N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39" s="24" t="e">
        <f>IF(LEFT('Results w relative recovery'!#REF!,1)="&lt;","",IF(LEFT('Results w relative recovery'!#REF!,1)="&lt;","&gt;",""))</f>
        <v>#REF!</v>
      </c>
      <c r="P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39" s="24" t="e">
        <f>IF(LEFT('Results w relative recovery'!#REF!,1)="&lt;","",IF(LEFT('Results w relative recovery'!#REF!,1)="&lt;","&gt;",""))</f>
        <v>#REF!</v>
      </c>
      <c r="R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39" s="24" t="e">
        <f>IF(LEFT('Results w relative recovery'!#REF!,1)="&lt;","",IF(LEFT('Results w relative recovery'!#REF!,1)="&lt;","&gt;",""))</f>
        <v>#REF!</v>
      </c>
      <c r="T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39" s="19"/>
      <c r="V39" s="19"/>
      <c r="W39" s="24" t="e">
        <f>IF(LEFT('Results w relative recovery'!#REF!,1)="&lt;","",IF(LEFT('Results w relative recovery'!#REF!,1)="&lt;","&gt;",""))</f>
        <v>#REF!</v>
      </c>
      <c r="X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39" s="24" t="e">
        <f>IF(LEFT('Results w relative recovery'!#REF!,1)="&lt;","",IF(LEFT('Results w relative recovery'!#REF!,1)="&lt;","&gt;",""))</f>
        <v>#REF!</v>
      </c>
      <c r="Z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39" s="24"/>
      <c r="AB39" s="19"/>
      <c r="AC39" s="24" t="e">
        <f>IF(LEFT('Results w relative recovery'!#REF!,1)="&lt;","",IF(LEFT('Results w relative recovery'!#REF!,1)="&lt;","&gt;",""))</f>
        <v>#REF!</v>
      </c>
      <c r="AD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39" s="19" t="e">
        <f>IF(LEFT('Results w relative recovery'!#REF!,1)="&lt;","",IF(LEFT('Results w relative recovery'!#REF!,1)="&lt;","&gt;",""))</f>
        <v>#REF!</v>
      </c>
      <c r="AF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39" s="24" t="e">
        <f>IF(LEFT('Results w relative recovery'!#REF!,1)="&lt;","",IF(LEFT('Results w relative recovery'!#REF!,1)="&lt;","&gt;",""))</f>
        <v>#REF!</v>
      </c>
      <c r="AH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39" s="24" t="e">
        <f>IF(LEFT('Results w relative recovery'!#REF!,1)="&lt;","",IF(LEFT('Results w relative recovery'!#REF!,1)="&lt;","&gt;",""))</f>
        <v>#REF!</v>
      </c>
      <c r="AJ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39" s="24" t="e">
        <f>IF(LEFT('Results w relative recovery'!#REF!,1)="&lt;","",IF(LEFT('Results w relative recovery'!#REF!,1)="&lt;","&gt;",""))</f>
        <v>#REF!</v>
      </c>
      <c r="AL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39" s="24" t="e">
        <f>IF(LEFT('Results w relative recovery'!#REF!,1)="&lt;","",IF(LEFT('Results w relative recovery'!#REF!,1)="&lt;","&gt;",""))</f>
        <v>#REF!</v>
      </c>
      <c r="AN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39" s="24" t="e">
        <f>IF(LEFT('Results w relative recovery'!#REF!,1)="&lt;","",IF(LEFT('Results w relative recovery'!#REF!,1)="&lt;","&gt;",""))</f>
        <v>#REF!</v>
      </c>
      <c r="AP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39" s="24" t="e">
        <f>IF(LEFT('Results w relative recovery'!#REF!,1)="&lt;","",IF(LEFT('Results w relative recovery'!#REF!,1)="&lt;","&gt;",""))</f>
        <v>#REF!</v>
      </c>
      <c r="AR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39" s="24" t="e">
        <f>IF(LEFT('Results w relative recovery'!#REF!,1)="&lt;","",IF(LEFT('Results w relative recovery'!#REF!,1)="&lt;","&gt;",""))</f>
        <v>#REF!</v>
      </c>
      <c r="AT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39" s="24" t="e">
        <f>IF(LEFT('Results w relative recovery'!#REF!,1)="&lt;","",IF(LEFT('Results w relative recovery'!#REF!,1)="&lt;","&gt;",""))</f>
        <v>#REF!</v>
      </c>
      <c r="AV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39" s="24"/>
      <c r="AX39" s="19"/>
      <c r="AY39" s="19" t="e">
        <f>IF(LEFT('Results w relative recovery'!#REF!,1)="&lt;","",IF(LEFT('Results w relative recovery'!#REF!,1)="&lt;","&gt;",""))</f>
        <v>#REF!</v>
      </c>
      <c r="AZ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39" s="19" t="e">
        <f>IF(LEFT('Results w relative recovery'!#REF!,1)="&lt;","",IF(LEFT('Results w relative recovery'!#REF!,1)="&lt;","&gt;",""))</f>
        <v>#REF!</v>
      </c>
      <c r="BB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39" s="24" t="e">
        <f>IF(LEFT('Results w relative recovery'!#REF!,1)="&lt;","",IF(LEFT('Results w relative recovery'!#REF!,1)="&lt;","&gt;",""))</f>
        <v>#REF!</v>
      </c>
      <c r="BD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39" s="24" t="e">
        <f>IF(LEFT('Results w relative recovery'!#REF!,1)="&lt;","",IF(LEFT('Results w relative recovery'!#REF!,1)="&lt;","&gt;",""))</f>
        <v>#REF!</v>
      </c>
      <c r="BF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39" s="24" t="e">
        <f>IF(LEFT('Results w relative recovery'!#REF!,1)="&lt;","",IF(LEFT('Results w relative recovery'!#REF!,1)="&lt;","&gt;",""))</f>
        <v>#REF!</v>
      </c>
      <c r="BH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39" s="24" t="e">
        <f>IF(LEFT('Results w relative recovery'!#REF!,1)="&lt;","",IF(LEFT('Results w relative recovery'!#REF!,1)="&lt;","&gt;",""))</f>
        <v>#REF!</v>
      </c>
      <c r="BJ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39" s="19" t="e">
        <f>IF(LEFT('Results w relative recovery'!#REF!,1)="&lt;","",IF(LEFT('Results w relative recovery'!#REF!,1)="&lt;","&gt;",""))</f>
        <v>#REF!</v>
      </c>
      <c r="BL3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39" s="23"/>
      <c r="BN39" s="23"/>
      <c r="BO39" s="22"/>
      <c r="BP39" s="19"/>
      <c r="BQ39" s="19"/>
      <c r="BR39" s="19"/>
      <c r="BS39" s="19"/>
      <c r="BT39" s="19"/>
      <c r="BU39" s="22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22"/>
      <c r="CH39" s="19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3"/>
      <c r="DD39" s="21"/>
      <c r="DE39" s="3"/>
      <c r="DF39" s="21"/>
      <c r="DG39" s="3"/>
      <c r="DH39" s="21"/>
      <c r="DI39" s="3"/>
      <c r="DJ39" s="21"/>
      <c r="DK39" s="3"/>
      <c r="DL39" s="21"/>
      <c r="DM39" s="3"/>
      <c r="DN39" s="21"/>
      <c r="DO39" s="3"/>
      <c r="DP39" s="21"/>
      <c r="DQ39" s="3"/>
      <c r="DR39" s="21"/>
      <c r="DS39" s="3"/>
      <c r="DT39" s="21"/>
      <c r="DU39" s="21" t="e">
        <f>IF(LEFT('Results w relative recovery'!#REF!,1)="&lt;","",IF(LEFT('Results w relative recovery'!#REF!,1)="&lt;","&gt;",""))</f>
        <v>#REF!</v>
      </c>
      <c r="DV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39" s="21" t="e">
        <f>IF(LEFT('Results w relative recovery'!#REF!,1)="&lt;","",IF(LEFT('Results w relative recovery'!#REF!,1)="&lt;","&gt;",""))</f>
        <v>#REF!</v>
      </c>
      <c r="DX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39" s="21" t="e">
        <f>IF(LEFT('Results w relative recovery'!#REF!,1)="&lt;","",IF(LEFT('Results w relative recovery'!#REF!,1)="&lt;","&gt;",""))</f>
        <v>#REF!</v>
      </c>
      <c r="DZ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39" s="21" t="e">
        <f>IF(LEFT('Results w relative recovery'!#REF!,1)="&lt;","",IF(LEFT('Results w relative recovery'!#REF!,1)="&lt;","&gt;",""))</f>
        <v>#REF!</v>
      </c>
      <c r="EB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39" s="21" t="e">
        <f>IF(LEFT('Results w relative recovery'!#REF!,1)="&lt;","",IF(LEFT('Results w relative recovery'!#REF!,1)="&lt;","&gt;",""))</f>
        <v>#REF!</v>
      </c>
      <c r="ED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39" s="21" t="e">
        <f>IF(LEFT('Results w relative recovery'!#REF!,1)="&lt;","",IF(LEFT('Results w relative recovery'!#REF!,1)="&lt;","&gt;",""))</f>
        <v>#REF!</v>
      </c>
      <c r="EF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39" s="21" t="e">
        <f>IF(LEFT('Results w relative recovery'!#REF!,1)="&lt;","",IF(LEFT('Results w relative recovery'!#REF!,1)="&lt;","&gt;",""))</f>
        <v>#REF!</v>
      </c>
      <c r="EH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39" s="21" t="e">
        <f>IF(LEFT('Results w relative recovery'!#REF!,1)="&lt;","",IF(LEFT('Results w relative recovery'!#REF!,1)="&lt;","&gt;",""))</f>
        <v>#REF!</v>
      </c>
      <c r="EJ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39" s="21" t="e">
        <f>IF(LEFT('Results w relative recovery'!#REF!,1)="&lt;","",IF(LEFT('Results w relative recovery'!#REF!,1)="&lt;","&gt;",""))</f>
        <v>#REF!</v>
      </c>
      <c r="EL3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39" s="21"/>
      <c r="EN39" s="21"/>
      <c r="EO39" s="21"/>
      <c r="EP39" s="21"/>
      <c r="EQ39" s="21"/>
      <c r="ER39" s="19"/>
      <c r="ES39" s="21"/>
      <c r="ET39" s="58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19"/>
      <c r="FM39" s="21"/>
      <c r="FN39" s="58"/>
      <c r="FO39" s="19"/>
      <c r="FP39" s="19"/>
      <c r="FQ39" s="20"/>
      <c r="FR39" s="20"/>
      <c r="FS39" s="20"/>
      <c r="FT39" s="20"/>
      <c r="FU39" s="20"/>
      <c r="FV39" s="20"/>
      <c r="FW39" s="20"/>
      <c r="FX39" s="20"/>
      <c r="FY39" s="19"/>
      <c r="FZ39" s="19"/>
      <c r="GA39" s="19"/>
      <c r="GB39" s="19"/>
      <c r="GC39" s="20"/>
      <c r="GD39" s="20"/>
      <c r="GE39" s="20"/>
      <c r="GF39" s="20"/>
      <c r="GG39" s="19"/>
      <c r="GH39" s="19"/>
      <c r="GI39" s="20"/>
      <c r="GJ39" s="20"/>
      <c r="GK39" s="20"/>
      <c r="GL39" s="20"/>
      <c r="GM39" s="20"/>
      <c r="GN39" s="20"/>
      <c r="GO39" s="20"/>
      <c r="GP39" s="20"/>
      <c r="GQ39" s="19"/>
      <c r="GR39" s="19"/>
      <c r="GS39" s="19"/>
      <c r="GT39" s="19"/>
      <c r="GU39" s="20"/>
      <c r="GV39" s="20"/>
      <c r="GW39" s="20"/>
      <c r="GX39" s="20"/>
      <c r="GY39" s="19"/>
      <c r="GZ39" s="19"/>
      <c r="HA39" s="20"/>
      <c r="HB39" s="20"/>
      <c r="HC39" s="20"/>
      <c r="HD39" s="20"/>
      <c r="HE39" s="20"/>
      <c r="HF39" s="20"/>
      <c r="HG39" s="20"/>
      <c r="HH39" s="20"/>
      <c r="HI39" s="19"/>
      <c r="HJ39" s="19"/>
    </row>
    <row r="40" spans="1:218" s="6" customFormat="1" ht="15" x14ac:dyDescent="0.25">
      <c r="A40" s="12" t="s">
        <v>50</v>
      </c>
      <c r="B40" s="12"/>
      <c r="C40" s="24" t="e">
        <f>IF(LEFT('Results w relative recovery'!#REF!,1)="&lt;","",IF(LEFT('Results w relative recovery'!#REF!,1)="&lt;","&gt;",""))</f>
        <v>#REF!</v>
      </c>
      <c r="D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0" s="24" t="e">
        <f>IF(LEFT('Results w relative recovery'!#REF!,1)="&lt;","",IF(LEFT('Results w relative recovery'!#REF!,1)="&lt;","&gt;",""))</f>
        <v>#REF!</v>
      </c>
      <c r="F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0" s="24" t="e">
        <f>IF(LEFT('Results w relative recovery'!#REF!,1)="&lt;","",IF(LEFT('Results w relative recovery'!#REF!,1)="&lt;","&gt;",""))</f>
        <v>#REF!</v>
      </c>
      <c r="H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0" s="24" t="e">
        <f>IF(LEFT('Results w relative recovery'!#REF!,1)="&lt;","",IF(LEFT('Results w relative recovery'!#REF!,1)="&lt;","&gt;",""))</f>
        <v>#REF!</v>
      </c>
      <c r="J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0" s="24" t="e">
        <f>IF(LEFT('Results w relative recovery'!#REF!,1)="&lt;","",IF(LEFT('Results w relative recovery'!#REF!,1)="&lt;","&gt;",""))</f>
        <v>#REF!</v>
      </c>
      <c r="L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0" s="24" t="e">
        <f>IF(LEFT('Results w relative recovery'!#REF!,1)="&lt;","",IF(LEFT('Results w relative recovery'!#REF!,1)="&lt;","&gt;",""))</f>
        <v>#REF!</v>
      </c>
      <c r="N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0" s="24" t="e">
        <f>IF(LEFT('Results w relative recovery'!#REF!,1)="&lt;","",IF(LEFT('Results w relative recovery'!#REF!,1)="&lt;","&gt;",""))</f>
        <v>#REF!</v>
      </c>
      <c r="P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0" s="24" t="e">
        <f>IF(LEFT('Results w relative recovery'!#REF!,1)="&lt;","",IF(LEFT('Results w relative recovery'!#REF!,1)="&lt;","&gt;",""))</f>
        <v>#REF!</v>
      </c>
      <c r="R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0" s="24" t="e">
        <f>IF(LEFT('Results w relative recovery'!#REF!,1)="&lt;","",IF(LEFT('Results w relative recovery'!#REF!,1)="&lt;","&gt;",""))</f>
        <v>#REF!</v>
      </c>
      <c r="T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0" s="19"/>
      <c r="V40" s="19"/>
      <c r="W40" s="24" t="e">
        <f>IF(LEFT('Results w relative recovery'!#REF!,1)="&lt;","",IF(LEFT('Results w relative recovery'!#REF!,1)="&lt;","&gt;",""))</f>
        <v>#REF!</v>
      </c>
      <c r="X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0" s="24" t="e">
        <f>IF(LEFT('Results w relative recovery'!#REF!,1)="&lt;","",IF(LEFT('Results w relative recovery'!#REF!,1)="&lt;","&gt;",""))</f>
        <v>#REF!</v>
      </c>
      <c r="Z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0" s="24"/>
      <c r="AB40" s="19"/>
      <c r="AC40" s="24" t="e">
        <f>IF(LEFT('Results w relative recovery'!#REF!,1)="&lt;","",IF(LEFT('Results w relative recovery'!#REF!,1)="&lt;","&gt;",""))</f>
        <v>#REF!</v>
      </c>
      <c r="AD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0" s="19" t="e">
        <f>IF(LEFT('Results w relative recovery'!#REF!,1)="&lt;","",IF(LEFT('Results w relative recovery'!#REF!,1)="&lt;","&gt;",""))</f>
        <v>#REF!</v>
      </c>
      <c r="AF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0" s="24" t="e">
        <f>IF(LEFT('Results w relative recovery'!#REF!,1)="&lt;","",IF(LEFT('Results w relative recovery'!#REF!,1)="&lt;","&gt;",""))</f>
        <v>#REF!</v>
      </c>
      <c r="AH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0" s="24" t="e">
        <f>IF(LEFT('Results w relative recovery'!#REF!,1)="&lt;","",IF(LEFT('Results w relative recovery'!#REF!,1)="&lt;","&gt;",""))</f>
        <v>#REF!</v>
      </c>
      <c r="AJ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0" s="24" t="e">
        <f>IF(LEFT('Results w relative recovery'!#REF!,1)="&lt;","",IF(LEFT('Results w relative recovery'!#REF!,1)="&lt;","&gt;",""))</f>
        <v>#REF!</v>
      </c>
      <c r="AL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0" s="24" t="e">
        <f>IF(LEFT('Results w relative recovery'!#REF!,1)="&lt;","",IF(LEFT('Results w relative recovery'!#REF!,1)="&lt;","&gt;",""))</f>
        <v>#REF!</v>
      </c>
      <c r="AN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0" s="24" t="e">
        <f>IF(LEFT('Results w relative recovery'!#REF!,1)="&lt;","",IF(LEFT('Results w relative recovery'!#REF!,1)="&lt;","&gt;",""))</f>
        <v>#REF!</v>
      </c>
      <c r="AP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0" s="24" t="e">
        <f>IF(LEFT('Results w relative recovery'!#REF!,1)="&lt;","",IF(LEFT('Results w relative recovery'!#REF!,1)="&lt;","&gt;",""))</f>
        <v>#REF!</v>
      </c>
      <c r="AR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0" s="24" t="e">
        <f>IF(LEFT('Results w relative recovery'!#REF!,1)="&lt;","",IF(LEFT('Results w relative recovery'!#REF!,1)="&lt;","&gt;",""))</f>
        <v>#REF!</v>
      </c>
      <c r="AT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0" s="24" t="e">
        <f>IF(LEFT('Results w relative recovery'!#REF!,1)="&lt;","",IF(LEFT('Results w relative recovery'!#REF!,1)="&lt;","&gt;",""))</f>
        <v>#REF!</v>
      </c>
      <c r="AV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0" s="24"/>
      <c r="AX40" s="19"/>
      <c r="AY40" s="19" t="e">
        <f>IF(LEFT('Results w relative recovery'!#REF!,1)="&lt;","",IF(LEFT('Results w relative recovery'!#REF!,1)="&lt;","&gt;",""))</f>
        <v>#REF!</v>
      </c>
      <c r="AZ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0" s="19" t="e">
        <f>IF(LEFT('Results w relative recovery'!#REF!,1)="&lt;","",IF(LEFT('Results w relative recovery'!#REF!,1)="&lt;","&gt;",""))</f>
        <v>#REF!</v>
      </c>
      <c r="BB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0" s="24" t="e">
        <f>IF(LEFT('Results w relative recovery'!#REF!,1)="&lt;","",IF(LEFT('Results w relative recovery'!#REF!,1)="&lt;","&gt;",""))</f>
        <v>#REF!</v>
      </c>
      <c r="BD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0" s="24" t="e">
        <f>IF(LEFT('Results w relative recovery'!#REF!,1)="&lt;","",IF(LEFT('Results w relative recovery'!#REF!,1)="&lt;","&gt;",""))</f>
        <v>#REF!</v>
      </c>
      <c r="BF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0" s="24" t="e">
        <f>IF(LEFT('Results w relative recovery'!#REF!,1)="&lt;","",IF(LEFT('Results w relative recovery'!#REF!,1)="&lt;","&gt;",""))</f>
        <v>#REF!</v>
      </c>
      <c r="BH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0" s="24" t="e">
        <f>IF(LEFT('Results w relative recovery'!#REF!,1)="&lt;","",IF(LEFT('Results w relative recovery'!#REF!,1)="&lt;","&gt;",""))</f>
        <v>#REF!</v>
      </c>
      <c r="BJ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0" s="19" t="e">
        <f>IF(LEFT('Results w relative recovery'!#REF!,1)="&lt;","",IF(LEFT('Results w relative recovery'!#REF!,1)="&lt;","&gt;",""))</f>
        <v>#REF!</v>
      </c>
      <c r="BL4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0" s="23"/>
      <c r="BN40" s="23"/>
      <c r="BO40" s="22"/>
      <c r="BP40" s="19"/>
      <c r="BQ40" s="19"/>
      <c r="BR40" s="19"/>
      <c r="BS40" s="19"/>
      <c r="BT40" s="19"/>
      <c r="BU40" s="22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22"/>
      <c r="CH40" s="19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3"/>
      <c r="DD40" s="21"/>
      <c r="DE40" s="3"/>
      <c r="DF40" s="21"/>
      <c r="DG40" s="3"/>
      <c r="DH40" s="21"/>
      <c r="DI40" s="3"/>
      <c r="DJ40" s="21"/>
      <c r="DK40" s="3"/>
      <c r="DL40" s="21"/>
      <c r="DM40" s="3"/>
      <c r="DN40" s="21"/>
      <c r="DO40" s="3"/>
      <c r="DP40" s="21"/>
      <c r="DQ40" s="3"/>
      <c r="DR40" s="21"/>
      <c r="DS40" s="3"/>
      <c r="DT40" s="21"/>
      <c r="DU40" s="21" t="e">
        <f>IF(LEFT('Results w relative recovery'!#REF!,1)="&lt;","",IF(LEFT('Results w relative recovery'!#REF!,1)="&lt;","&gt;",""))</f>
        <v>#REF!</v>
      </c>
      <c r="DV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0" s="21" t="e">
        <f>IF(LEFT('Results w relative recovery'!#REF!,1)="&lt;","",IF(LEFT('Results w relative recovery'!#REF!,1)="&lt;","&gt;",""))</f>
        <v>#REF!</v>
      </c>
      <c r="DX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0" s="21" t="e">
        <f>IF(LEFT('Results w relative recovery'!#REF!,1)="&lt;","",IF(LEFT('Results w relative recovery'!#REF!,1)="&lt;","&gt;",""))</f>
        <v>#REF!</v>
      </c>
      <c r="DZ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0" s="21" t="e">
        <f>IF(LEFT('Results w relative recovery'!#REF!,1)="&lt;","",IF(LEFT('Results w relative recovery'!#REF!,1)="&lt;","&gt;",""))</f>
        <v>#REF!</v>
      </c>
      <c r="EB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0" s="21" t="e">
        <f>IF(LEFT('Results w relative recovery'!#REF!,1)="&lt;","",IF(LEFT('Results w relative recovery'!#REF!,1)="&lt;","&gt;",""))</f>
        <v>#REF!</v>
      </c>
      <c r="ED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0" s="21" t="e">
        <f>IF(LEFT('Results w relative recovery'!#REF!,1)="&lt;","",IF(LEFT('Results w relative recovery'!#REF!,1)="&lt;","&gt;",""))</f>
        <v>#REF!</v>
      </c>
      <c r="EF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0" s="21" t="e">
        <f>IF(LEFT('Results w relative recovery'!#REF!,1)="&lt;","",IF(LEFT('Results w relative recovery'!#REF!,1)="&lt;","&gt;",""))</f>
        <v>#REF!</v>
      </c>
      <c r="EH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0" s="21" t="e">
        <f>IF(LEFT('Results w relative recovery'!#REF!,1)="&lt;","",IF(LEFT('Results w relative recovery'!#REF!,1)="&lt;","&gt;",""))</f>
        <v>#REF!</v>
      </c>
      <c r="EJ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0" s="21" t="e">
        <f>IF(LEFT('Results w relative recovery'!#REF!,1)="&lt;","",IF(LEFT('Results w relative recovery'!#REF!,1)="&lt;","&gt;",""))</f>
        <v>#REF!</v>
      </c>
      <c r="EL4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0" s="21"/>
      <c r="EN40" s="21"/>
      <c r="EO40" s="21"/>
      <c r="EP40" s="21"/>
      <c r="EQ40" s="21"/>
      <c r="ER40" s="19"/>
      <c r="ES40" s="21"/>
      <c r="ET40" s="58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19"/>
      <c r="FM40" s="21"/>
      <c r="FN40" s="58"/>
      <c r="FO40" s="19"/>
      <c r="FP40" s="19"/>
      <c r="FQ40" s="20"/>
      <c r="FR40" s="20"/>
      <c r="FS40" s="20"/>
      <c r="FT40" s="20"/>
      <c r="FU40" s="20"/>
      <c r="FV40" s="20"/>
      <c r="FW40" s="20"/>
      <c r="FX40" s="20"/>
      <c r="FY40" s="19"/>
      <c r="FZ40" s="19"/>
      <c r="GA40" s="19"/>
      <c r="GB40" s="19"/>
      <c r="GC40" s="20"/>
      <c r="GD40" s="20"/>
      <c r="GE40" s="20"/>
      <c r="GF40" s="20"/>
      <c r="GG40" s="19"/>
      <c r="GH40" s="19"/>
      <c r="GI40" s="20"/>
      <c r="GJ40" s="20"/>
      <c r="GK40" s="20"/>
      <c r="GL40" s="20"/>
      <c r="GM40" s="20"/>
      <c r="GN40" s="20"/>
      <c r="GO40" s="20"/>
      <c r="GP40" s="20"/>
      <c r="GQ40" s="19"/>
      <c r="GR40" s="19"/>
      <c r="GS40" s="19"/>
      <c r="GT40" s="19"/>
      <c r="GU40" s="20"/>
      <c r="GV40" s="20"/>
      <c r="GW40" s="20"/>
      <c r="GX40" s="20"/>
      <c r="GY40" s="19"/>
      <c r="GZ40" s="19"/>
      <c r="HA40" s="20"/>
      <c r="HB40" s="20"/>
      <c r="HC40" s="20"/>
      <c r="HD40" s="20"/>
      <c r="HE40" s="20"/>
      <c r="HF40" s="20"/>
      <c r="HG40" s="20"/>
      <c r="HH40" s="20"/>
      <c r="HI40" s="19"/>
      <c r="HJ40" s="19"/>
    </row>
    <row r="41" spans="1:218" s="6" customFormat="1" ht="15" x14ac:dyDescent="0.25">
      <c r="A41" s="12" t="s">
        <v>51</v>
      </c>
      <c r="B41" s="12">
        <v>1</v>
      </c>
      <c r="C41" s="24" t="e">
        <f>IF(LEFT('Results w relative recovery'!#REF!,1)="&lt;","",IF(LEFT('Results w relative recovery'!#REF!,1)="&lt;","&gt;",""))</f>
        <v>#REF!</v>
      </c>
      <c r="D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1" s="24" t="e">
        <f>IF(LEFT('Results w relative recovery'!#REF!,1)="&lt;","",IF(LEFT('Results w relative recovery'!#REF!,1)="&lt;","&gt;",""))</f>
        <v>#REF!</v>
      </c>
      <c r="F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1" s="24" t="e">
        <f>IF(LEFT('Results w relative recovery'!#REF!,1)="&lt;","",IF(LEFT('Results w relative recovery'!#REF!,1)="&lt;","&gt;",""))</f>
        <v>#REF!</v>
      </c>
      <c r="H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1" s="24" t="e">
        <f>IF(LEFT('Results w relative recovery'!#REF!,1)="&lt;","",IF(LEFT('Results w relative recovery'!#REF!,1)="&lt;","&gt;",""))</f>
        <v>#REF!</v>
      </c>
      <c r="J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1" s="24" t="e">
        <f>IF(LEFT('Results w relative recovery'!#REF!,1)="&lt;","",IF(LEFT('Results w relative recovery'!#REF!,1)="&lt;","&gt;",""))</f>
        <v>#REF!</v>
      </c>
      <c r="L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1" s="24" t="e">
        <f>IF(LEFT('Results w relative recovery'!#REF!,1)="&lt;","",IF(LEFT('Results w relative recovery'!#REF!,1)="&lt;","&gt;",""))</f>
        <v>#REF!</v>
      </c>
      <c r="N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1" s="24" t="e">
        <f>IF(LEFT('Results w relative recovery'!#REF!,1)="&lt;","",IF(LEFT('Results w relative recovery'!#REF!,1)="&lt;","&gt;",""))</f>
        <v>#REF!</v>
      </c>
      <c r="P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1" s="24" t="e">
        <f>IF(LEFT('Results w relative recovery'!#REF!,1)="&lt;","",IF(LEFT('Results w relative recovery'!#REF!,1)="&lt;","&gt;",""))</f>
        <v>#REF!</v>
      </c>
      <c r="R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1" s="24" t="e">
        <f>IF(LEFT('Results w relative recovery'!#REF!,1)="&lt;","",IF(LEFT('Results w relative recovery'!#REF!,1)="&lt;","&gt;",""))</f>
        <v>#REF!</v>
      </c>
      <c r="T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1" s="19"/>
      <c r="V41" s="19"/>
      <c r="W41" s="24" t="e">
        <f>IF(LEFT('Results w relative recovery'!#REF!,1)="&lt;","",IF(LEFT('Results w relative recovery'!#REF!,1)="&lt;","&gt;",""))</f>
        <v>#REF!</v>
      </c>
      <c r="X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1" s="24" t="e">
        <f>IF(LEFT('Results w relative recovery'!#REF!,1)="&lt;","",IF(LEFT('Results w relative recovery'!#REF!,1)="&lt;","&gt;",""))</f>
        <v>#REF!</v>
      </c>
      <c r="Z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1" s="24"/>
      <c r="AB41" s="19"/>
      <c r="AC41" s="24" t="e">
        <f>IF(LEFT('Results w relative recovery'!#REF!,1)="&lt;","",IF(LEFT('Results w relative recovery'!#REF!,1)="&lt;","&gt;",""))</f>
        <v>#REF!</v>
      </c>
      <c r="AD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1" s="19" t="e">
        <f>IF(LEFT('Results w relative recovery'!#REF!,1)="&lt;","",IF(LEFT('Results w relative recovery'!#REF!,1)="&lt;","&gt;",""))</f>
        <v>#REF!</v>
      </c>
      <c r="AF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1" s="24" t="e">
        <f>IF(LEFT('Results w relative recovery'!#REF!,1)="&lt;","",IF(LEFT('Results w relative recovery'!#REF!,1)="&lt;","&gt;",""))</f>
        <v>#REF!</v>
      </c>
      <c r="AH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1" s="24" t="e">
        <f>IF(LEFT('Results w relative recovery'!#REF!,1)="&lt;","",IF(LEFT('Results w relative recovery'!#REF!,1)="&lt;","&gt;",""))</f>
        <v>#REF!</v>
      </c>
      <c r="AJ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1" s="24" t="e">
        <f>IF(LEFT('Results w relative recovery'!#REF!,1)="&lt;","",IF(LEFT('Results w relative recovery'!#REF!,1)="&lt;","&gt;",""))</f>
        <v>#REF!</v>
      </c>
      <c r="AL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1" s="24" t="e">
        <f>IF(LEFT('Results w relative recovery'!#REF!,1)="&lt;","",IF(LEFT('Results w relative recovery'!#REF!,1)="&lt;","&gt;",""))</f>
        <v>#REF!</v>
      </c>
      <c r="AN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1" s="24" t="e">
        <f>IF(LEFT('Results w relative recovery'!#REF!,1)="&lt;","",IF(LEFT('Results w relative recovery'!#REF!,1)="&lt;","&gt;",""))</f>
        <v>#REF!</v>
      </c>
      <c r="AP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1" s="24" t="e">
        <f>IF(LEFT('Results w relative recovery'!#REF!,1)="&lt;","",IF(LEFT('Results w relative recovery'!#REF!,1)="&lt;","&gt;",""))</f>
        <v>#REF!</v>
      </c>
      <c r="AR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1" s="24" t="e">
        <f>IF(LEFT('Results w relative recovery'!#REF!,1)="&lt;","",IF(LEFT('Results w relative recovery'!#REF!,1)="&lt;","&gt;",""))</f>
        <v>#REF!</v>
      </c>
      <c r="AT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1" s="24" t="e">
        <f>IF(LEFT('Results w relative recovery'!#REF!,1)="&lt;","",IF(LEFT('Results w relative recovery'!#REF!,1)="&lt;","&gt;",""))</f>
        <v>#REF!</v>
      </c>
      <c r="AV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1" s="24"/>
      <c r="AX41" s="19"/>
      <c r="AY41" s="19" t="e">
        <f>IF(LEFT('Results w relative recovery'!#REF!,1)="&lt;","",IF(LEFT('Results w relative recovery'!#REF!,1)="&lt;","&gt;",""))</f>
        <v>#REF!</v>
      </c>
      <c r="AZ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1" s="19" t="e">
        <f>IF(LEFT('Results w relative recovery'!#REF!,1)="&lt;","",IF(LEFT('Results w relative recovery'!#REF!,1)="&lt;","&gt;",""))</f>
        <v>#REF!</v>
      </c>
      <c r="BB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1" s="24" t="e">
        <f>IF(LEFT('Results w relative recovery'!#REF!,1)="&lt;","",IF(LEFT('Results w relative recovery'!#REF!,1)="&lt;","&gt;",""))</f>
        <v>#REF!</v>
      </c>
      <c r="BD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1" s="24" t="e">
        <f>IF(LEFT('Results w relative recovery'!#REF!,1)="&lt;","",IF(LEFT('Results w relative recovery'!#REF!,1)="&lt;","&gt;",""))</f>
        <v>#REF!</v>
      </c>
      <c r="BF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1" s="24" t="e">
        <f>IF(LEFT('Results w relative recovery'!#REF!,1)="&lt;","",IF(LEFT('Results w relative recovery'!#REF!,1)="&lt;","&gt;",""))</f>
        <v>#REF!</v>
      </c>
      <c r="BH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1" s="24" t="e">
        <f>IF(LEFT('Results w relative recovery'!#REF!,1)="&lt;","",IF(LEFT('Results w relative recovery'!#REF!,1)="&lt;","&gt;",""))</f>
        <v>#REF!</v>
      </c>
      <c r="BJ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1" s="19" t="e">
        <f>IF(LEFT('Results w relative recovery'!#REF!,1)="&lt;","",IF(LEFT('Results w relative recovery'!#REF!,1)="&lt;","&gt;",""))</f>
        <v>#REF!</v>
      </c>
      <c r="BL4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1" s="23"/>
      <c r="BN41" s="23"/>
      <c r="BO41" s="22"/>
      <c r="BP41" s="19"/>
      <c r="BQ41" s="19"/>
      <c r="BR41" s="19"/>
      <c r="BS41" s="19"/>
      <c r="BT41" s="19"/>
      <c r="BU41" s="22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22"/>
      <c r="CH41" s="19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3"/>
      <c r="DD41" s="21"/>
      <c r="DE41" s="3"/>
      <c r="DF41" s="21"/>
      <c r="DG41" s="3"/>
      <c r="DH41" s="21"/>
      <c r="DI41" s="3"/>
      <c r="DJ41" s="21"/>
      <c r="DK41" s="3"/>
      <c r="DL41" s="21"/>
      <c r="DM41" s="3"/>
      <c r="DN41" s="21"/>
      <c r="DO41" s="3"/>
      <c r="DP41" s="21"/>
      <c r="DQ41" s="3"/>
      <c r="DR41" s="21"/>
      <c r="DS41" s="3"/>
      <c r="DT41" s="21"/>
      <c r="DU41" s="21" t="e">
        <f>IF(LEFT('Results w relative recovery'!#REF!,1)="&lt;","",IF(LEFT('Results w relative recovery'!#REF!,1)="&lt;","&gt;",""))</f>
        <v>#REF!</v>
      </c>
      <c r="DV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1" s="21" t="e">
        <f>IF(LEFT('Results w relative recovery'!#REF!,1)="&lt;","",IF(LEFT('Results w relative recovery'!#REF!,1)="&lt;","&gt;",""))</f>
        <v>#REF!</v>
      </c>
      <c r="DX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1" s="21" t="e">
        <f>IF(LEFT('Results w relative recovery'!#REF!,1)="&lt;","",IF(LEFT('Results w relative recovery'!#REF!,1)="&lt;","&gt;",""))</f>
        <v>#REF!</v>
      </c>
      <c r="DZ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1" s="21" t="e">
        <f>IF(LEFT('Results w relative recovery'!#REF!,1)="&lt;","",IF(LEFT('Results w relative recovery'!#REF!,1)="&lt;","&gt;",""))</f>
        <v>#REF!</v>
      </c>
      <c r="EB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1" s="21" t="e">
        <f>IF(LEFT('Results w relative recovery'!#REF!,1)="&lt;","",IF(LEFT('Results w relative recovery'!#REF!,1)="&lt;","&gt;",""))</f>
        <v>#REF!</v>
      </c>
      <c r="ED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1" s="21" t="e">
        <f>IF(LEFT('Results w relative recovery'!#REF!,1)="&lt;","",IF(LEFT('Results w relative recovery'!#REF!,1)="&lt;","&gt;",""))</f>
        <v>#REF!</v>
      </c>
      <c r="EF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1" s="21" t="e">
        <f>IF(LEFT('Results w relative recovery'!#REF!,1)="&lt;","",IF(LEFT('Results w relative recovery'!#REF!,1)="&lt;","&gt;",""))</f>
        <v>#REF!</v>
      </c>
      <c r="EH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1" s="21" t="e">
        <f>IF(LEFT('Results w relative recovery'!#REF!,1)="&lt;","",IF(LEFT('Results w relative recovery'!#REF!,1)="&lt;","&gt;",""))</f>
        <v>#REF!</v>
      </c>
      <c r="EJ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1" s="21" t="e">
        <f>IF(LEFT('Results w relative recovery'!#REF!,1)="&lt;","",IF(LEFT('Results w relative recovery'!#REF!,1)="&lt;","&gt;",""))</f>
        <v>#REF!</v>
      </c>
      <c r="EL4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1" s="21"/>
      <c r="EN41" s="21"/>
      <c r="EO41" s="21"/>
      <c r="EP41" s="21"/>
      <c r="EQ41" s="21"/>
      <c r="ER41" s="19"/>
      <c r="ES41" s="21"/>
      <c r="ET41" s="59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19"/>
      <c r="FM41" s="21"/>
      <c r="FN41" s="58"/>
      <c r="FO41" s="19"/>
      <c r="FP41" s="19"/>
      <c r="FQ41" s="20"/>
      <c r="FR41" s="20"/>
      <c r="FS41" s="20"/>
      <c r="FT41" s="20"/>
      <c r="FU41" s="20"/>
      <c r="FV41" s="20"/>
      <c r="FW41" s="20"/>
      <c r="FX41" s="20"/>
      <c r="FY41" s="19"/>
      <c r="FZ41" s="19"/>
      <c r="GA41" s="19"/>
      <c r="GB41" s="19"/>
      <c r="GC41" s="20"/>
      <c r="GD41" s="20"/>
      <c r="GE41" s="20"/>
      <c r="GF41" s="20"/>
      <c r="GG41" s="19"/>
      <c r="GH41" s="19"/>
      <c r="GI41" s="20"/>
      <c r="GJ41" s="20"/>
      <c r="GK41" s="20"/>
      <c r="GL41" s="20"/>
      <c r="GM41" s="20"/>
      <c r="GN41" s="20"/>
      <c r="GO41" s="20"/>
      <c r="GP41" s="20"/>
      <c r="GQ41" s="19"/>
      <c r="GR41" s="19"/>
      <c r="GS41" s="19"/>
      <c r="GT41" s="19"/>
      <c r="GU41" s="20"/>
      <c r="GV41" s="20"/>
      <c r="GW41" s="20"/>
      <c r="GX41" s="20"/>
      <c r="GY41" s="19"/>
      <c r="GZ41" s="19"/>
      <c r="HA41" s="20"/>
      <c r="HB41" s="20"/>
      <c r="HC41" s="20"/>
      <c r="HD41" s="20"/>
      <c r="HE41" s="20"/>
      <c r="HF41" s="20"/>
      <c r="HG41" s="20"/>
      <c r="HH41" s="20"/>
      <c r="HI41" s="19"/>
      <c r="HJ41" s="19"/>
    </row>
    <row r="42" spans="1:218" s="6" customFormat="1" ht="15" x14ac:dyDescent="0.25">
      <c r="A42" s="12" t="s">
        <v>52</v>
      </c>
      <c r="B42" s="12">
        <v>3</v>
      </c>
      <c r="C42" s="24" t="e">
        <f>IF(LEFT('Results w relative recovery'!#REF!,1)="&lt;","",IF(LEFT('Results w relative recovery'!#REF!,1)="&lt;","&gt;",""))</f>
        <v>#REF!</v>
      </c>
      <c r="D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2" s="24" t="e">
        <f>IF(LEFT('Results w relative recovery'!#REF!,1)="&lt;","",IF(LEFT('Results w relative recovery'!#REF!,1)="&lt;","&gt;",""))</f>
        <v>#REF!</v>
      </c>
      <c r="F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2" s="24" t="e">
        <f>IF(LEFT('Results w relative recovery'!#REF!,1)="&lt;","",IF(LEFT('Results w relative recovery'!#REF!,1)="&lt;","&gt;",""))</f>
        <v>#REF!</v>
      </c>
      <c r="H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2" s="24" t="e">
        <f>IF(LEFT('Results w relative recovery'!#REF!,1)="&lt;","",IF(LEFT('Results w relative recovery'!#REF!,1)="&lt;","&gt;",""))</f>
        <v>#REF!</v>
      </c>
      <c r="J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2" s="24" t="e">
        <f>IF(LEFT('Results w relative recovery'!#REF!,1)="&lt;","",IF(LEFT('Results w relative recovery'!#REF!,1)="&lt;","&gt;",""))</f>
        <v>#REF!</v>
      </c>
      <c r="L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2" s="24" t="e">
        <f>IF(LEFT('Results w relative recovery'!#REF!,1)="&lt;","",IF(LEFT('Results w relative recovery'!#REF!,1)="&lt;","&gt;",""))</f>
        <v>#REF!</v>
      </c>
      <c r="N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2" s="24" t="e">
        <f>IF(LEFT('Results w relative recovery'!#REF!,1)="&lt;","",IF(LEFT('Results w relative recovery'!#REF!,1)="&lt;","&gt;",""))</f>
        <v>#REF!</v>
      </c>
      <c r="P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2" s="24" t="e">
        <f>IF(LEFT('Results w relative recovery'!#REF!,1)="&lt;","",IF(LEFT('Results w relative recovery'!#REF!,1)="&lt;","&gt;",""))</f>
        <v>#REF!</v>
      </c>
      <c r="R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2" s="24" t="e">
        <f>IF(LEFT('Results w relative recovery'!#REF!,1)="&lt;","",IF(LEFT('Results w relative recovery'!#REF!,1)="&lt;","&gt;",""))</f>
        <v>#REF!</v>
      </c>
      <c r="T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2" s="19"/>
      <c r="V42" s="19"/>
      <c r="W42" s="24" t="e">
        <f>IF(LEFT('Results w relative recovery'!#REF!,1)="&lt;","",IF(LEFT('Results w relative recovery'!#REF!,1)="&lt;","&gt;",""))</f>
        <v>#REF!</v>
      </c>
      <c r="X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2" s="24" t="e">
        <f>IF(LEFT('Results w relative recovery'!#REF!,1)="&lt;","",IF(LEFT('Results w relative recovery'!#REF!,1)="&lt;","&gt;",""))</f>
        <v>#REF!</v>
      </c>
      <c r="Z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2" s="24"/>
      <c r="AB42" s="19"/>
      <c r="AC42" s="24" t="e">
        <f>IF(LEFT('Results w relative recovery'!#REF!,1)="&lt;","",IF(LEFT('Results w relative recovery'!#REF!,1)="&lt;","&gt;",""))</f>
        <v>#REF!</v>
      </c>
      <c r="AD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2" s="19" t="e">
        <f>IF(LEFT('Results w relative recovery'!#REF!,1)="&lt;","",IF(LEFT('Results w relative recovery'!#REF!,1)="&lt;","&gt;",""))</f>
        <v>#REF!</v>
      </c>
      <c r="AF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2" s="24" t="e">
        <f>IF(LEFT('Results w relative recovery'!#REF!,1)="&lt;","",IF(LEFT('Results w relative recovery'!#REF!,1)="&lt;","&gt;",""))</f>
        <v>#REF!</v>
      </c>
      <c r="AH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2" s="24" t="e">
        <f>IF(LEFT('Results w relative recovery'!#REF!,1)="&lt;","",IF(LEFT('Results w relative recovery'!#REF!,1)="&lt;","&gt;",""))</f>
        <v>#REF!</v>
      </c>
      <c r="AJ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2" s="24" t="e">
        <f>IF(LEFT('Results w relative recovery'!#REF!,1)="&lt;","",IF(LEFT('Results w relative recovery'!#REF!,1)="&lt;","&gt;",""))</f>
        <v>#REF!</v>
      </c>
      <c r="AL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2" s="24" t="e">
        <f>IF(LEFT('Results w relative recovery'!#REF!,1)="&lt;","",IF(LEFT('Results w relative recovery'!#REF!,1)="&lt;","&gt;",""))</f>
        <v>#REF!</v>
      </c>
      <c r="AN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2" s="24" t="e">
        <f>IF(LEFT('Results w relative recovery'!#REF!,1)="&lt;","",IF(LEFT('Results w relative recovery'!#REF!,1)="&lt;","&gt;",""))</f>
        <v>#REF!</v>
      </c>
      <c r="AP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2" s="24" t="e">
        <f>IF(LEFT('Results w relative recovery'!#REF!,1)="&lt;","",IF(LEFT('Results w relative recovery'!#REF!,1)="&lt;","&gt;",""))</f>
        <v>#REF!</v>
      </c>
      <c r="AR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2" s="24" t="e">
        <f>IF(LEFT('Results w relative recovery'!#REF!,1)="&lt;","",IF(LEFT('Results w relative recovery'!#REF!,1)="&lt;","&gt;",""))</f>
        <v>#REF!</v>
      </c>
      <c r="AT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2" s="24" t="e">
        <f>IF(LEFT('Results w relative recovery'!#REF!,1)="&lt;","",IF(LEFT('Results w relative recovery'!#REF!,1)="&lt;","&gt;",""))</f>
        <v>#REF!</v>
      </c>
      <c r="AV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2" s="24"/>
      <c r="AX42" s="19"/>
      <c r="AY42" s="19" t="e">
        <f>IF(LEFT('Results w relative recovery'!#REF!,1)="&lt;","",IF(LEFT('Results w relative recovery'!#REF!,1)="&lt;","&gt;",""))</f>
        <v>#REF!</v>
      </c>
      <c r="AZ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2" s="19" t="e">
        <f>IF(LEFT('Results w relative recovery'!#REF!,1)="&lt;","",IF(LEFT('Results w relative recovery'!#REF!,1)="&lt;","&gt;",""))</f>
        <v>#REF!</v>
      </c>
      <c r="BB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2" s="24" t="e">
        <f>IF(LEFT('Results w relative recovery'!#REF!,1)="&lt;","",IF(LEFT('Results w relative recovery'!#REF!,1)="&lt;","&gt;",""))</f>
        <v>#REF!</v>
      </c>
      <c r="BD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2" s="24" t="e">
        <f>IF(LEFT('Results w relative recovery'!#REF!,1)="&lt;","",IF(LEFT('Results w relative recovery'!#REF!,1)="&lt;","&gt;",""))</f>
        <v>#REF!</v>
      </c>
      <c r="BF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2" s="24" t="e">
        <f>IF(LEFT('Results w relative recovery'!#REF!,1)="&lt;","",IF(LEFT('Results w relative recovery'!#REF!,1)="&lt;","&gt;",""))</f>
        <v>#REF!</v>
      </c>
      <c r="BH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2" s="24" t="e">
        <f>IF(LEFT('Results w relative recovery'!#REF!,1)="&lt;","",IF(LEFT('Results w relative recovery'!#REF!,1)="&lt;","&gt;",""))</f>
        <v>#REF!</v>
      </c>
      <c r="BJ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2" s="19" t="e">
        <f>IF(LEFT('Results w relative recovery'!#REF!,1)="&lt;","",IF(LEFT('Results w relative recovery'!#REF!,1)="&lt;","&gt;",""))</f>
        <v>#REF!</v>
      </c>
      <c r="BL4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2" s="23"/>
      <c r="BN42" s="23"/>
      <c r="BO42" s="22"/>
      <c r="BP42" s="19"/>
      <c r="BQ42" s="19"/>
      <c r="BR42" s="19"/>
      <c r="BS42" s="19"/>
      <c r="BT42" s="19"/>
      <c r="BU42" s="22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22"/>
      <c r="CH42" s="19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3"/>
      <c r="DD42" s="21"/>
      <c r="DE42" s="3"/>
      <c r="DF42" s="21"/>
      <c r="DG42" s="3"/>
      <c r="DH42" s="21"/>
      <c r="DI42" s="3"/>
      <c r="DJ42" s="21"/>
      <c r="DK42" s="3"/>
      <c r="DL42" s="21"/>
      <c r="DM42" s="3"/>
      <c r="DN42" s="21"/>
      <c r="DO42" s="3"/>
      <c r="DP42" s="21"/>
      <c r="DQ42" s="3"/>
      <c r="DR42" s="21"/>
      <c r="DS42" s="3"/>
      <c r="DT42" s="21"/>
      <c r="DU42" s="21" t="e">
        <f>IF(LEFT('Results w relative recovery'!#REF!,1)="&lt;","",IF(LEFT('Results w relative recovery'!#REF!,1)="&lt;","&gt;",""))</f>
        <v>#REF!</v>
      </c>
      <c r="DV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2" s="21" t="e">
        <f>IF(LEFT('Results w relative recovery'!#REF!,1)="&lt;","",IF(LEFT('Results w relative recovery'!#REF!,1)="&lt;","&gt;",""))</f>
        <v>#REF!</v>
      </c>
      <c r="DX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2" s="21" t="e">
        <f>IF(LEFT('Results w relative recovery'!#REF!,1)="&lt;","",IF(LEFT('Results w relative recovery'!#REF!,1)="&lt;","&gt;",""))</f>
        <v>#REF!</v>
      </c>
      <c r="DZ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2" s="21" t="e">
        <f>IF(LEFT('Results w relative recovery'!#REF!,1)="&lt;","",IF(LEFT('Results w relative recovery'!#REF!,1)="&lt;","&gt;",""))</f>
        <v>#REF!</v>
      </c>
      <c r="EB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2" s="21" t="e">
        <f>IF(LEFT('Results w relative recovery'!#REF!,1)="&lt;","",IF(LEFT('Results w relative recovery'!#REF!,1)="&lt;","&gt;",""))</f>
        <v>#REF!</v>
      </c>
      <c r="ED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2" s="21" t="e">
        <f>IF(LEFT('Results w relative recovery'!#REF!,1)="&lt;","",IF(LEFT('Results w relative recovery'!#REF!,1)="&lt;","&gt;",""))</f>
        <v>#REF!</v>
      </c>
      <c r="EF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2" s="21" t="e">
        <f>IF(LEFT('Results w relative recovery'!#REF!,1)="&lt;","",IF(LEFT('Results w relative recovery'!#REF!,1)="&lt;","&gt;",""))</f>
        <v>#REF!</v>
      </c>
      <c r="EH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2" s="21" t="e">
        <f>IF(LEFT('Results w relative recovery'!#REF!,1)="&lt;","",IF(LEFT('Results w relative recovery'!#REF!,1)="&lt;","&gt;",""))</f>
        <v>#REF!</v>
      </c>
      <c r="EJ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2" s="21" t="e">
        <f>IF(LEFT('Results w relative recovery'!#REF!,1)="&lt;","",IF(LEFT('Results w relative recovery'!#REF!,1)="&lt;","&gt;",""))</f>
        <v>#REF!</v>
      </c>
      <c r="EL4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2" s="21"/>
      <c r="EN42" s="21"/>
      <c r="EO42" s="21"/>
      <c r="EP42" s="21"/>
      <c r="EQ42" s="21"/>
      <c r="ER42" s="19"/>
      <c r="ES42" s="21"/>
      <c r="ET42" s="58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19"/>
      <c r="FM42" s="21"/>
      <c r="FN42" s="58"/>
      <c r="FO42" s="19"/>
      <c r="FP42" s="19"/>
      <c r="FQ42" s="20"/>
      <c r="FR42" s="20"/>
      <c r="FS42" s="20"/>
      <c r="FT42" s="20"/>
      <c r="FU42" s="20"/>
      <c r="FV42" s="20"/>
      <c r="FW42" s="20"/>
      <c r="FX42" s="20"/>
      <c r="FY42" s="19"/>
      <c r="FZ42" s="19"/>
      <c r="GA42" s="19"/>
      <c r="GB42" s="19"/>
      <c r="GC42" s="20"/>
      <c r="GD42" s="20"/>
      <c r="GE42" s="20"/>
      <c r="GF42" s="20"/>
      <c r="GG42" s="19"/>
      <c r="GH42" s="19"/>
      <c r="GI42" s="20"/>
      <c r="GJ42" s="20"/>
      <c r="GK42" s="20"/>
      <c r="GL42" s="20"/>
      <c r="GM42" s="20"/>
      <c r="GN42" s="20"/>
      <c r="GO42" s="20"/>
      <c r="GP42" s="20"/>
      <c r="GQ42" s="19"/>
      <c r="GR42" s="19"/>
      <c r="GS42" s="19"/>
      <c r="GT42" s="19"/>
      <c r="GU42" s="20"/>
      <c r="GV42" s="20"/>
      <c r="GW42" s="20"/>
      <c r="GX42" s="20"/>
      <c r="GY42" s="19"/>
      <c r="GZ42" s="19"/>
      <c r="HA42" s="20"/>
      <c r="HB42" s="20"/>
      <c r="HC42" s="20"/>
      <c r="HD42" s="20"/>
      <c r="HE42" s="20"/>
      <c r="HF42" s="20"/>
      <c r="HG42" s="20"/>
      <c r="HH42" s="20"/>
      <c r="HI42" s="19"/>
      <c r="HJ42" s="19"/>
    </row>
    <row r="43" spans="1:218" s="6" customFormat="1" ht="15" x14ac:dyDescent="0.25">
      <c r="A43" s="12" t="s">
        <v>53</v>
      </c>
      <c r="B43" s="12">
        <v>1</v>
      </c>
      <c r="C43" s="24" t="e">
        <f>IF(LEFT('Results w relative recovery'!#REF!,1)="&lt;","",IF(LEFT('Results w relative recovery'!#REF!,1)="&lt;","&gt;",""))</f>
        <v>#REF!</v>
      </c>
      <c r="D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3" s="24" t="e">
        <f>IF(LEFT('Results w relative recovery'!#REF!,1)="&lt;","",IF(LEFT('Results w relative recovery'!#REF!,1)="&lt;","&gt;",""))</f>
        <v>#REF!</v>
      </c>
      <c r="F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3" s="24" t="e">
        <f>IF(LEFT('Results w relative recovery'!#REF!,1)="&lt;","",IF(LEFT('Results w relative recovery'!#REF!,1)="&lt;","&gt;",""))</f>
        <v>#REF!</v>
      </c>
      <c r="H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3" s="24" t="e">
        <f>IF(LEFT('Results w relative recovery'!#REF!,1)="&lt;","",IF(LEFT('Results w relative recovery'!#REF!,1)="&lt;","&gt;",""))</f>
        <v>#REF!</v>
      </c>
      <c r="J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3" s="24" t="e">
        <f>IF(LEFT('Results w relative recovery'!#REF!,1)="&lt;","",IF(LEFT('Results w relative recovery'!#REF!,1)="&lt;","&gt;",""))</f>
        <v>#REF!</v>
      </c>
      <c r="L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3" s="24" t="e">
        <f>IF(LEFT('Results w relative recovery'!#REF!,1)="&lt;","",IF(LEFT('Results w relative recovery'!#REF!,1)="&lt;","&gt;",""))</f>
        <v>#REF!</v>
      </c>
      <c r="N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3" s="24" t="e">
        <f>IF(LEFT('Results w relative recovery'!#REF!,1)="&lt;","",IF(LEFT('Results w relative recovery'!#REF!,1)="&lt;","&gt;",""))</f>
        <v>#REF!</v>
      </c>
      <c r="P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3" s="24" t="e">
        <f>IF(LEFT('Results w relative recovery'!#REF!,1)="&lt;","",IF(LEFT('Results w relative recovery'!#REF!,1)="&lt;","&gt;",""))</f>
        <v>#REF!</v>
      </c>
      <c r="R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3" s="24" t="e">
        <f>IF(LEFT('Results w relative recovery'!#REF!,1)="&lt;","",IF(LEFT('Results w relative recovery'!#REF!,1)="&lt;","&gt;",""))</f>
        <v>#REF!</v>
      </c>
      <c r="T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3" s="19"/>
      <c r="V43" s="19"/>
      <c r="W43" s="24" t="e">
        <f>IF(LEFT('Results w relative recovery'!#REF!,1)="&lt;","",IF(LEFT('Results w relative recovery'!#REF!,1)="&lt;","&gt;",""))</f>
        <v>#REF!</v>
      </c>
      <c r="X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3" s="24" t="e">
        <f>IF(LEFT('Results w relative recovery'!#REF!,1)="&lt;","",IF(LEFT('Results w relative recovery'!#REF!,1)="&lt;","&gt;",""))</f>
        <v>#REF!</v>
      </c>
      <c r="Z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3" s="24"/>
      <c r="AB43" s="19"/>
      <c r="AC43" s="24" t="e">
        <f>IF(LEFT('Results w relative recovery'!#REF!,1)="&lt;","",IF(LEFT('Results w relative recovery'!#REF!,1)="&lt;","&gt;",""))</f>
        <v>#REF!</v>
      </c>
      <c r="AD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3" s="19" t="e">
        <f>IF(LEFT('Results w relative recovery'!#REF!,1)="&lt;","",IF(LEFT('Results w relative recovery'!#REF!,1)="&lt;","&gt;",""))</f>
        <v>#REF!</v>
      </c>
      <c r="AF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3" s="24" t="e">
        <f>IF(LEFT('Results w relative recovery'!#REF!,1)="&lt;","",IF(LEFT('Results w relative recovery'!#REF!,1)="&lt;","&gt;",""))</f>
        <v>#REF!</v>
      </c>
      <c r="AH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3" s="24" t="e">
        <f>IF(LEFT('Results w relative recovery'!#REF!,1)="&lt;","",IF(LEFT('Results w relative recovery'!#REF!,1)="&lt;","&gt;",""))</f>
        <v>#REF!</v>
      </c>
      <c r="AJ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3" s="24" t="e">
        <f>IF(LEFT('Results w relative recovery'!#REF!,1)="&lt;","",IF(LEFT('Results w relative recovery'!#REF!,1)="&lt;","&gt;",""))</f>
        <v>#REF!</v>
      </c>
      <c r="AL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3" s="24" t="e">
        <f>IF(LEFT('Results w relative recovery'!#REF!,1)="&lt;","",IF(LEFT('Results w relative recovery'!#REF!,1)="&lt;","&gt;",""))</f>
        <v>#REF!</v>
      </c>
      <c r="AN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3" s="24" t="e">
        <f>IF(LEFT('Results w relative recovery'!#REF!,1)="&lt;","",IF(LEFT('Results w relative recovery'!#REF!,1)="&lt;","&gt;",""))</f>
        <v>#REF!</v>
      </c>
      <c r="AP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3" s="24" t="e">
        <f>IF(LEFT('Results w relative recovery'!#REF!,1)="&lt;","",IF(LEFT('Results w relative recovery'!#REF!,1)="&lt;","&gt;",""))</f>
        <v>#REF!</v>
      </c>
      <c r="AR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3" s="24" t="e">
        <f>IF(LEFT('Results w relative recovery'!#REF!,1)="&lt;","",IF(LEFT('Results w relative recovery'!#REF!,1)="&lt;","&gt;",""))</f>
        <v>#REF!</v>
      </c>
      <c r="AT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3" s="24" t="e">
        <f>IF(LEFT('Results w relative recovery'!#REF!,1)="&lt;","",IF(LEFT('Results w relative recovery'!#REF!,1)="&lt;","&gt;",""))</f>
        <v>#REF!</v>
      </c>
      <c r="AV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3" s="24"/>
      <c r="AX43" s="19"/>
      <c r="AY43" s="19" t="e">
        <f>IF(LEFT('Results w relative recovery'!#REF!,1)="&lt;","",IF(LEFT('Results w relative recovery'!#REF!,1)="&lt;","&gt;",""))</f>
        <v>#REF!</v>
      </c>
      <c r="AZ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3" s="19" t="e">
        <f>IF(LEFT('Results w relative recovery'!#REF!,1)="&lt;","",IF(LEFT('Results w relative recovery'!#REF!,1)="&lt;","&gt;",""))</f>
        <v>#REF!</v>
      </c>
      <c r="BB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3" s="24" t="e">
        <f>IF(LEFT('Results w relative recovery'!#REF!,1)="&lt;","",IF(LEFT('Results w relative recovery'!#REF!,1)="&lt;","&gt;",""))</f>
        <v>#REF!</v>
      </c>
      <c r="BD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3" s="24" t="e">
        <f>IF(LEFT('Results w relative recovery'!#REF!,1)="&lt;","",IF(LEFT('Results w relative recovery'!#REF!,1)="&lt;","&gt;",""))</f>
        <v>#REF!</v>
      </c>
      <c r="BF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3" s="24" t="e">
        <f>IF(LEFT('Results w relative recovery'!#REF!,1)="&lt;","",IF(LEFT('Results w relative recovery'!#REF!,1)="&lt;","&gt;",""))</f>
        <v>#REF!</v>
      </c>
      <c r="BH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3" s="24" t="e">
        <f>IF(LEFT('Results w relative recovery'!#REF!,1)="&lt;","",IF(LEFT('Results w relative recovery'!#REF!,1)="&lt;","&gt;",""))</f>
        <v>#REF!</v>
      </c>
      <c r="BJ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3" s="19" t="e">
        <f>IF(LEFT('Results w relative recovery'!#REF!,1)="&lt;","",IF(LEFT('Results w relative recovery'!#REF!,1)="&lt;","&gt;",""))</f>
        <v>#REF!</v>
      </c>
      <c r="BL4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3" s="23"/>
      <c r="BN43" s="23"/>
      <c r="BO43" s="22"/>
      <c r="BP43" s="19"/>
      <c r="BQ43" s="19"/>
      <c r="BR43" s="19"/>
      <c r="BS43" s="19"/>
      <c r="BT43" s="19"/>
      <c r="BU43" s="22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22"/>
      <c r="CH43" s="19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3"/>
      <c r="DD43" s="21"/>
      <c r="DE43" s="3"/>
      <c r="DF43" s="21"/>
      <c r="DG43" s="3"/>
      <c r="DH43" s="21"/>
      <c r="DI43" s="3"/>
      <c r="DJ43" s="21"/>
      <c r="DK43" s="3"/>
      <c r="DL43" s="21"/>
      <c r="DM43" s="3"/>
      <c r="DN43" s="21"/>
      <c r="DO43" s="3"/>
      <c r="DP43" s="21"/>
      <c r="DQ43" s="3"/>
      <c r="DR43" s="21"/>
      <c r="DS43" s="3"/>
      <c r="DT43" s="21"/>
      <c r="DU43" s="21" t="e">
        <f>IF(LEFT('Results w relative recovery'!#REF!,1)="&lt;","",IF(LEFT('Results w relative recovery'!#REF!,1)="&lt;","&gt;",""))</f>
        <v>#REF!</v>
      </c>
      <c r="DV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3" s="21" t="e">
        <f>IF(LEFT('Results w relative recovery'!#REF!,1)="&lt;","",IF(LEFT('Results w relative recovery'!#REF!,1)="&lt;","&gt;",""))</f>
        <v>#REF!</v>
      </c>
      <c r="DX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3" s="21" t="e">
        <f>IF(LEFT('Results w relative recovery'!#REF!,1)="&lt;","",IF(LEFT('Results w relative recovery'!#REF!,1)="&lt;","&gt;",""))</f>
        <v>#REF!</v>
      </c>
      <c r="DZ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3" s="21" t="e">
        <f>IF(LEFT('Results w relative recovery'!#REF!,1)="&lt;","",IF(LEFT('Results w relative recovery'!#REF!,1)="&lt;","&gt;",""))</f>
        <v>#REF!</v>
      </c>
      <c r="EB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3" s="21" t="e">
        <f>IF(LEFT('Results w relative recovery'!#REF!,1)="&lt;","",IF(LEFT('Results w relative recovery'!#REF!,1)="&lt;","&gt;",""))</f>
        <v>#REF!</v>
      </c>
      <c r="ED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3" s="21" t="e">
        <f>IF(LEFT('Results w relative recovery'!#REF!,1)="&lt;","",IF(LEFT('Results w relative recovery'!#REF!,1)="&lt;","&gt;",""))</f>
        <v>#REF!</v>
      </c>
      <c r="EF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3" s="21" t="e">
        <f>IF(LEFT('Results w relative recovery'!#REF!,1)="&lt;","",IF(LEFT('Results w relative recovery'!#REF!,1)="&lt;","&gt;",""))</f>
        <v>#REF!</v>
      </c>
      <c r="EH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3" s="21" t="e">
        <f>IF(LEFT('Results w relative recovery'!#REF!,1)="&lt;","",IF(LEFT('Results w relative recovery'!#REF!,1)="&lt;","&gt;",""))</f>
        <v>#REF!</v>
      </c>
      <c r="EJ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3" s="21" t="e">
        <f>IF(LEFT('Results w relative recovery'!#REF!,1)="&lt;","",IF(LEFT('Results w relative recovery'!#REF!,1)="&lt;","&gt;",""))</f>
        <v>#REF!</v>
      </c>
      <c r="EL4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3" s="21"/>
      <c r="EN43" s="21"/>
      <c r="EO43" s="21"/>
      <c r="EP43" s="21"/>
      <c r="EQ43" s="21"/>
      <c r="ER43" s="19"/>
      <c r="ES43" s="21"/>
      <c r="ET43" s="59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19"/>
      <c r="FM43" s="21"/>
      <c r="FN43" s="58"/>
      <c r="FO43" s="19"/>
      <c r="FP43" s="19"/>
      <c r="FQ43" s="20"/>
      <c r="FR43" s="20"/>
      <c r="FS43" s="20"/>
      <c r="FT43" s="20"/>
      <c r="FU43" s="20"/>
      <c r="FV43" s="20"/>
      <c r="FW43" s="20"/>
      <c r="FX43" s="20"/>
      <c r="FY43" s="19"/>
      <c r="FZ43" s="19"/>
      <c r="GA43" s="19"/>
      <c r="GB43" s="19"/>
      <c r="GC43" s="20"/>
      <c r="GD43" s="20"/>
      <c r="GE43" s="20"/>
      <c r="GF43" s="20"/>
      <c r="GG43" s="19"/>
      <c r="GH43" s="19"/>
      <c r="GI43" s="20"/>
      <c r="GJ43" s="20"/>
      <c r="GK43" s="20"/>
      <c r="GL43" s="20"/>
      <c r="GM43" s="20"/>
      <c r="GN43" s="20"/>
      <c r="GO43" s="20"/>
      <c r="GP43" s="20"/>
      <c r="GQ43" s="19"/>
      <c r="GR43" s="19"/>
      <c r="GS43" s="19"/>
      <c r="GT43" s="19"/>
      <c r="GU43" s="20"/>
      <c r="GV43" s="20"/>
      <c r="GW43" s="20"/>
      <c r="GX43" s="20"/>
      <c r="GY43" s="19"/>
      <c r="GZ43" s="19"/>
      <c r="HA43" s="20"/>
      <c r="HB43" s="20"/>
      <c r="HC43" s="20"/>
      <c r="HD43" s="20"/>
      <c r="HE43" s="20"/>
      <c r="HF43" s="20"/>
      <c r="HG43" s="20"/>
      <c r="HH43" s="20"/>
      <c r="HI43" s="19"/>
      <c r="HJ43" s="19"/>
    </row>
    <row r="44" spans="1:218" s="6" customFormat="1" ht="15" x14ac:dyDescent="0.25">
      <c r="A44" s="12" t="s">
        <v>54</v>
      </c>
      <c r="B44" s="12"/>
      <c r="C44" s="24" t="e">
        <f>IF(LEFT('Results w relative recovery'!#REF!,1)="&lt;","",IF(LEFT('Results w relative recovery'!#REF!,1)="&lt;","&gt;",""))</f>
        <v>#REF!</v>
      </c>
      <c r="D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4" s="24" t="e">
        <f>IF(LEFT('Results w relative recovery'!#REF!,1)="&lt;","",IF(LEFT('Results w relative recovery'!#REF!,1)="&lt;","&gt;",""))</f>
        <v>#REF!</v>
      </c>
      <c r="F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4" s="24" t="e">
        <f>IF(LEFT('Results w relative recovery'!#REF!,1)="&lt;","",IF(LEFT('Results w relative recovery'!#REF!,1)="&lt;","&gt;",""))</f>
        <v>#REF!</v>
      </c>
      <c r="H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4" s="24" t="e">
        <f>IF(LEFT('Results w relative recovery'!#REF!,1)="&lt;","",IF(LEFT('Results w relative recovery'!#REF!,1)="&lt;","&gt;",""))</f>
        <v>#REF!</v>
      </c>
      <c r="J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4" s="24" t="e">
        <f>IF(LEFT('Results w relative recovery'!#REF!,1)="&lt;","",IF(LEFT('Results w relative recovery'!#REF!,1)="&lt;","&gt;",""))</f>
        <v>#REF!</v>
      </c>
      <c r="L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4" s="24" t="e">
        <f>IF(LEFT('Results w relative recovery'!#REF!,1)="&lt;","",IF(LEFT('Results w relative recovery'!#REF!,1)="&lt;","&gt;",""))</f>
        <v>#REF!</v>
      </c>
      <c r="N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4" s="24" t="e">
        <f>IF(LEFT('Results w relative recovery'!#REF!,1)="&lt;","",IF(LEFT('Results w relative recovery'!#REF!,1)="&lt;","&gt;",""))</f>
        <v>#REF!</v>
      </c>
      <c r="P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4" s="24" t="e">
        <f>IF(LEFT('Results w relative recovery'!#REF!,1)="&lt;","",IF(LEFT('Results w relative recovery'!#REF!,1)="&lt;","&gt;",""))</f>
        <v>#REF!</v>
      </c>
      <c r="R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4" s="24" t="e">
        <f>IF(LEFT('Results w relative recovery'!#REF!,1)="&lt;","",IF(LEFT('Results w relative recovery'!#REF!,1)="&lt;","&gt;",""))</f>
        <v>#REF!</v>
      </c>
      <c r="T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4" s="19"/>
      <c r="V44" s="19"/>
      <c r="W44" s="24" t="e">
        <f>IF(LEFT('Results w relative recovery'!#REF!,1)="&lt;","",IF(LEFT('Results w relative recovery'!#REF!,1)="&lt;","&gt;",""))</f>
        <v>#REF!</v>
      </c>
      <c r="X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4" s="24" t="e">
        <f>IF(LEFT('Results w relative recovery'!#REF!,1)="&lt;","",IF(LEFT('Results w relative recovery'!#REF!,1)="&lt;","&gt;",""))</f>
        <v>#REF!</v>
      </c>
      <c r="Z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4" s="24"/>
      <c r="AB44" s="19"/>
      <c r="AC44" s="24" t="e">
        <f>IF(LEFT('Results w relative recovery'!#REF!,1)="&lt;","",IF(LEFT('Results w relative recovery'!#REF!,1)="&lt;","&gt;",""))</f>
        <v>#REF!</v>
      </c>
      <c r="AD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4" s="19" t="e">
        <f>IF(LEFT('Results w relative recovery'!#REF!,1)="&lt;","",IF(LEFT('Results w relative recovery'!#REF!,1)="&lt;","&gt;",""))</f>
        <v>#REF!</v>
      </c>
      <c r="AF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4" s="24" t="e">
        <f>IF(LEFT('Results w relative recovery'!#REF!,1)="&lt;","",IF(LEFT('Results w relative recovery'!#REF!,1)="&lt;","&gt;",""))</f>
        <v>#REF!</v>
      </c>
      <c r="AH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4" s="24" t="e">
        <f>IF(LEFT('Results w relative recovery'!#REF!,1)="&lt;","",IF(LEFT('Results w relative recovery'!#REF!,1)="&lt;","&gt;",""))</f>
        <v>#REF!</v>
      </c>
      <c r="AJ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4" s="24" t="e">
        <f>IF(LEFT('Results w relative recovery'!#REF!,1)="&lt;","",IF(LEFT('Results w relative recovery'!#REF!,1)="&lt;","&gt;",""))</f>
        <v>#REF!</v>
      </c>
      <c r="AL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4" s="24" t="e">
        <f>IF(LEFT('Results w relative recovery'!#REF!,1)="&lt;","",IF(LEFT('Results w relative recovery'!#REF!,1)="&lt;","&gt;",""))</f>
        <v>#REF!</v>
      </c>
      <c r="AN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4" s="24" t="e">
        <f>IF(LEFT('Results w relative recovery'!#REF!,1)="&lt;","",IF(LEFT('Results w relative recovery'!#REF!,1)="&lt;","&gt;",""))</f>
        <v>#REF!</v>
      </c>
      <c r="AP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4" s="24" t="e">
        <f>IF(LEFT('Results w relative recovery'!#REF!,1)="&lt;","",IF(LEFT('Results w relative recovery'!#REF!,1)="&lt;","&gt;",""))</f>
        <v>#REF!</v>
      </c>
      <c r="AR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4" s="24" t="e">
        <f>IF(LEFT('Results w relative recovery'!#REF!,1)="&lt;","",IF(LEFT('Results w relative recovery'!#REF!,1)="&lt;","&gt;",""))</f>
        <v>#REF!</v>
      </c>
      <c r="AT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4" s="24" t="e">
        <f>IF(LEFT('Results w relative recovery'!#REF!,1)="&lt;","",IF(LEFT('Results w relative recovery'!#REF!,1)="&lt;","&gt;",""))</f>
        <v>#REF!</v>
      </c>
      <c r="AV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4" s="24"/>
      <c r="AX44" s="19"/>
      <c r="AY44" s="19" t="e">
        <f>IF(LEFT('Results w relative recovery'!#REF!,1)="&lt;","",IF(LEFT('Results w relative recovery'!#REF!,1)="&lt;","&gt;",""))</f>
        <v>#REF!</v>
      </c>
      <c r="AZ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4" s="19" t="e">
        <f>IF(LEFT('Results w relative recovery'!#REF!,1)="&lt;","",IF(LEFT('Results w relative recovery'!#REF!,1)="&lt;","&gt;",""))</f>
        <v>#REF!</v>
      </c>
      <c r="BB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4" s="24" t="e">
        <f>IF(LEFT('Results w relative recovery'!#REF!,1)="&lt;","",IF(LEFT('Results w relative recovery'!#REF!,1)="&lt;","&gt;",""))</f>
        <v>#REF!</v>
      </c>
      <c r="BD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4" s="24" t="e">
        <f>IF(LEFT('Results w relative recovery'!#REF!,1)="&lt;","",IF(LEFT('Results w relative recovery'!#REF!,1)="&lt;","&gt;",""))</f>
        <v>#REF!</v>
      </c>
      <c r="BF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4" s="24" t="e">
        <f>IF(LEFT('Results w relative recovery'!#REF!,1)="&lt;","",IF(LEFT('Results w relative recovery'!#REF!,1)="&lt;","&gt;",""))</f>
        <v>#REF!</v>
      </c>
      <c r="BH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4" s="24" t="e">
        <f>IF(LEFT('Results w relative recovery'!#REF!,1)="&lt;","",IF(LEFT('Results w relative recovery'!#REF!,1)="&lt;","&gt;",""))</f>
        <v>#REF!</v>
      </c>
      <c r="BJ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4" s="19" t="e">
        <f>IF(LEFT('Results w relative recovery'!#REF!,1)="&lt;","",IF(LEFT('Results w relative recovery'!#REF!,1)="&lt;","&gt;",""))</f>
        <v>#REF!</v>
      </c>
      <c r="BL4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4" s="23"/>
      <c r="BN44" s="23"/>
      <c r="BO44" s="22"/>
      <c r="BP44" s="19"/>
      <c r="BQ44" s="19"/>
      <c r="BR44" s="19"/>
      <c r="BS44" s="19"/>
      <c r="BT44" s="19"/>
      <c r="BU44" s="22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22"/>
      <c r="CH44" s="19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3"/>
      <c r="DD44" s="21"/>
      <c r="DE44" s="3"/>
      <c r="DF44" s="21"/>
      <c r="DG44" s="3"/>
      <c r="DH44" s="21"/>
      <c r="DI44" s="3"/>
      <c r="DJ44" s="21"/>
      <c r="DK44" s="3"/>
      <c r="DL44" s="21"/>
      <c r="DM44" s="3"/>
      <c r="DN44" s="21"/>
      <c r="DO44" s="3"/>
      <c r="DP44" s="21"/>
      <c r="DQ44" s="3"/>
      <c r="DR44" s="21"/>
      <c r="DS44" s="3"/>
      <c r="DT44" s="21"/>
      <c r="DU44" s="21" t="e">
        <f>IF(LEFT('Results w relative recovery'!#REF!,1)="&lt;","",IF(LEFT('Results w relative recovery'!#REF!,1)="&lt;","&gt;",""))</f>
        <v>#REF!</v>
      </c>
      <c r="DV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4" s="21" t="e">
        <f>IF(LEFT('Results w relative recovery'!#REF!,1)="&lt;","",IF(LEFT('Results w relative recovery'!#REF!,1)="&lt;","&gt;",""))</f>
        <v>#REF!</v>
      </c>
      <c r="DX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4" s="21" t="e">
        <f>IF(LEFT('Results w relative recovery'!#REF!,1)="&lt;","",IF(LEFT('Results w relative recovery'!#REF!,1)="&lt;","&gt;",""))</f>
        <v>#REF!</v>
      </c>
      <c r="DZ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4" s="21" t="e">
        <f>IF(LEFT('Results w relative recovery'!#REF!,1)="&lt;","",IF(LEFT('Results w relative recovery'!#REF!,1)="&lt;","&gt;",""))</f>
        <v>#REF!</v>
      </c>
      <c r="EB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4" s="21" t="e">
        <f>IF(LEFT('Results w relative recovery'!#REF!,1)="&lt;","",IF(LEFT('Results w relative recovery'!#REF!,1)="&lt;","&gt;",""))</f>
        <v>#REF!</v>
      </c>
      <c r="ED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4" s="21" t="e">
        <f>IF(LEFT('Results w relative recovery'!#REF!,1)="&lt;","",IF(LEFT('Results w relative recovery'!#REF!,1)="&lt;","&gt;",""))</f>
        <v>#REF!</v>
      </c>
      <c r="EF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4" s="21" t="e">
        <f>IF(LEFT('Results w relative recovery'!#REF!,1)="&lt;","",IF(LEFT('Results w relative recovery'!#REF!,1)="&lt;","&gt;",""))</f>
        <v>#REF!</v>
      </c>
      <c r="EH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4" s="21" t="e">
        <f>IF(LEFT('Results w relative recovery'!#REF!,1)="&lt;","",IF(LEFT('Results w relative recovery'!#REF!,1)="&lt;","&gt;",""))</f>
        <v>#REF!</v>
      </c>
      <c r="EJ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4" s="21" t="e">
        <f>IF(LEFT('Results w relative recovery'!#REF!,1)="&lt;","",IF(LEFT('Results w relative recovery'!#REF!,1)="&lt;","&gt;",""))</f>
        <v>#REF!</v>
      </c>
      <c r="EL4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4" s="21"/>
      <c r="EN44" s="21"/>
      <c r="EO44" s="21"/>
      <c r="EP44" s="21"/>
      <c r="EQ44" s="21"/>
      <c r="ER44" s="19"/>
      <c r="ES44" s="21"/>
      <c r="ET44" s="58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19"/>
      <c r="FM44" s="21"/>
      <c r="FN44" s="58"/>
      <c r="FO44" s="19"/>
      <c r="FP44" s="19"/>
      <c r="FQ44" s="20"/>
      <c r="FR44" s="20"/>
      <c r="FS44" s="20"/>
      <c r="FT44" s="20"/>
      <c r="FU44" s="20"/>
      <c r="FV44" s="20"/>
      <c r="FW44" s="20"/>
      <c r="FX44" s="20"/>
      <c r="FY44" s="19"/>
      <c r="FZ44" s="19"/>
      <c r="GA44" s="19"/>
      <c r="GB44" s="19"/>
      <c r="GC44" s="20"/>
      <c r="GD44" s="20"/>
      <c r="GE44" s="20"/>
      <c r="GF44" s="20"/>
      <c r="GG44" s="19"/>
      <c r="GH44" s="19"/>
      <c r="GI44" s="20"/>
      <c r="GJ44" s="20"/>
      <c r="GK44" s="20"/>
      <c r="GL44" s="20"/>
      <c r="GM44" s="20"/>
      <c r="GN44" s="20"/>
      <c r="GO44" s="20"/>
      <c r="GP44" s="20"/>
      <c r="GQ44" s="19"/>
      <c r="GR44" s="19"/>
      <c r="GS44" s="19"/>
      <c r="GT44" s="19"/>
      <c r="GU44" s="20"/>
      <c r="GV44" s="20"/>
      <c r="GW44" s="20"/>
      <c r="GX44" s="20"/>
      <c r="GY44" s="19"/>
      <c r="GZ44" s="19"/>
      <c r="HA44" s="20"/>
      <c r="HB44" s="20"/>
      <c r="HC44" s="20"/>
      <c r="HD44" s="20"/>
      <c r="HE44" s="20"/>
      <c r="HF44" s="20"/>
      <c r="HG44" s="20"/>
      <c r="HH44" s="20"/>
      <c r="HI44" s="19"/>
      <c r="HJ44" s="19"/>
    </row>
    <row r="45" spans="1:218" s="6" customFormat="1" ht="15" x14ac:dyDescent="0.25">
      <c r="A45" s="12" t="s">
        <v>55</v>
      </c>
      <c r="B45" s="12"/>
      <c r="C45" s="24" t="e">
        <f>IF(LEFT('Results w relative recovery'!#REF!,1)="&lt;","",IF(LEFT('Results w relative recovery'!#REF!,1)="&lt;","&gt;",""))</f>
        <v>#REF!</v>
      </c>
      <c r="D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5" s="24" t="e">
        <f>IF(LEFT('Results w relative recovery'!#REF!,1)="&lt;","",IF(LEFT('Results w relative recovery'!#REF!,1)="&lt;","&gt;",""))</f>
        <v>#REF!</v>
      </c>
      <c r="F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5" s="24" t="e">
        <f>IF(LEFT('Results w relative recovery'!#REF!,1)="&lt;","",IF(LEFT('Results w relative recovery'!#REF!,1)="&lt;","&gt;",""))</f>
        <v>#REF!</v>
      </c>
      <c r="H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5" s="24" t="e">
        <f>IF(LEFT('Results w relative recovery'!#REF!,1)="&lt;","",IF(LEFT('Results w relative recovery'!#REF!,1)="&lt;","&gt;",""))</f>
        <v>#REF!</v>
      </c>
      <c r="J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5" s="24" t="e">
        <f>IF(LEFT('Results w relative recovery'!#REF!,1)="&lt;","",IF(LEFT('Results w relative recovery'!#REF!,1)="&lt;","&gt;",""))</f>
        <v>#REF!</v>
      </c>
      <c r="L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5" s="24" t="e">
        <f>IF(LEFT('Results w relative recovery'!#REF!,1)="&lt;","",IF(LEFT('Results w relative recovery'!#REF!,1)="&lt;","&gt;",""))</f>
        <v>#REF!</v>
      </c>
      <c r="N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5" s="24" t="e">
        <f>IF(LEFT('Results w relative recovery'!#REF!,1)="&lt;","",IF(LEFT('Results w relative recovery'!#REF!,1)="&lt;","&gt;",""))</f>
        <v>#REF!</v>
      </c>
      <c r="P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5" s="24" t="e">
        <f>IF(LEFT('Results w relative recovery'!#REF!,1)="&lt;","",IF(LEFT('Results w relative recovery'!#REF!,1)="&lt;","&gt;",""))</f>
        <v>#REF!</v>
      </c>
      <c r="R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5" s="24" t="e">
        <f>IF(LEFT('Results w relative recovery'!#REF!,1)="&lt;","",IF(LEFT('Results w relative recovery'!#REF!,1)="&lt;","&gt;",""))</f>
        <v>#REF!</v>
      </c>
      <c r="T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5" s="19"/>
      <c r="V45" s="19"/>
      <c r="W45" s="24" t="e">
        <f>IF(LEFT('Results w relative recovery'!#REF!,1)="&lt;","",IF(LEFT('Results w relative recovery'!#REF!,1)="&lt;","&gt;",""))</f>
        <v>#REF!</v>
      </c>
      <c r="X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5" s="24" t="e">
        <f>IF(LEFT('Results w relative recovery'!#REF!,1)="&lt;","",IF(LEFT('Results w relative recovery'!#REF!,1)="&lt;","&gt;",""))</f>
        <v>#REF!</v>
      </c>
      <c r="Z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5" s="24"/>
      <c r="AB45" s="19"/>
      <c r="AC45" s="24" t="e">
        <f>IF(LEFT('Results w relative recovery'!#REF!,1)="&lt;","",IF(LEFT('Results w relative recovery'!#REF!,1)="&lt;","&gt;",""))</f>
        <v>#REF!</v>
      </c>
      <c r="AD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5" s="19" t="e">
        <f>IF(LEFT('Results w relative recovery'!#REF!,1)="&lt;","",IF(LEFT('Results w relative recovery'!#REF!,1)="&lt;","&gt;",""))</f>
        <v>#REF!</v>
      </c>
      <c r="AF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5" s="24" t="e">
        <f>IF(LEFT('Results w relative recovery'!#REF!,1)="&lt;","",IF(LEFT('Results w relative recovery'!#REF!,1)="&lt;","&gt;",""))</f>
        <v>#REF!</v>
      </c>
      <c r="AH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5" s="24" t="e">
        <f>IF(LEFT('Results w relative recovery'!#REF!,1)="&lt;","",IF(LEFT('Results w relative recovery'!#REF!,1)="&lt;","&gt;",""))</f>
        <v>#REF!</v>
      </c>
      <c r="AJ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5" s="24" t="e">
        <f>IF(LEFT('Results w relative recovery'!#REF!,1)="&lt;","",IF(LEFT('Results w relative recovery'!#REF!,1)="&lt;","&gt;",""))</f>
        <v>#REF!</v>
      </c>
      <c r="AL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5" s="24" t="e">
        <f>IF(LEFT('Results w relative recovery'!#REF!,1)="&lt;","",IF(LEFT('Results w relative recovery'!#REF!,1)="&lt;","&gt;",""))</f>
        <v>#REF!</v>
      </c>
      <c r="AN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5" s="24" t="e">
        <f>IF(LEFT('Results w relative recovery'!#REF!,1)="&lt;","",IF(LEFT('Results w relative recovery'!#REF!,1)="&lt;","&gt;",""))</f>
        <v>#REF!</v>
      </c>
      <c r="AP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5" s="24" t="e">
        <f>IF(LEFT('Results w relative recovery'!#REF!,1)="&lt;","",IF(LEFT('Results w relative recovery'!#REF!,1)="&lt;","&gt;",""))</f>
        <v>#REF!</v>
      </c>
      <c r="AR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5" s="24" t="e">
        <f>IF(LEFT('Results w relative recovery'!#REF!,1)="&lt;","",IF(LEFT('Results w relative recovery'!#REF!,1)="&lt;","&gt;",""))</f>
        <v>#REF!</v>
      </c>
      <c r="AT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5" s="24" t="e">
        <f>IF(LEFT('Results w relative recovery'!#REF!,1)="&lt;","",IF(LEFT('Results w relative recovery'!#REF!,1)="&lt;","&gt;",""))</f>
        <v>#REF!</v>
      </c>
      <c r="AV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5" s="24"/>
      <c r="AX45" s="19"/>
      <c r="AY45" s="19" t="e">
        <f>IF(LEFT('Results w relative recovery'!#REF!,1)="&lt;","",IF(LEFT('Results w relative recovery'!#REF!,1)="&lt;","&gt;",""))</f>
        <v>#REF!</v>
      </c>
      <c r="AZ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5" s="19" t="e">
        <f>IF(LEFT('Results w relative recovery'!#REF!,1)="&lt;","",IF(LEFT('Results w relative recovery'!#REF!,1)="&lt;","&gt;",""))</f>
        <v>#REF!</v>
      </c>
      <c r="BB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5" s="24" t="e">
        <f>IF(LEFT('Results w relative recovery'!#REF!,1)="&lt;","",IF(LEFT('Results w relative recovery'!#REF!,1)="&lt;","&gt;",""))</f>
        <v>#REF!</v>
      </c>
      <c r="BD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5" s="24" t="e">
        <f>IF(LEFT('Results w relative recovery'!#REF!,1)="&lt;","",IF(LEFT('Results w relative recovery'!#REF!,1)="&lt;","&gt;",""))</f>
        <v>#REF!</v>
      </c>
      <c r="BF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5" s="24" t="e">
        <f>IF(LEFT('Results w relative recovery'!#REF!,1)="&lt;","",IF(LEFT('Results w relative recovery'!#REF!,1)="&lt;","&gt;",""))</f>
        <v>#REF!</v>
      </c>
      <c r="BH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5" s="24" t="e">
        <f>IF(LEFT('Results w relative recovery'!#REF!,1)="&lt;","",IF(LEFT('Results w relative recovery'!#REF!,1)="&lt;","&gt;",""))</f>
        <v>#REF!</v>
      </c>
      <c r="BJ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5" s="19" t="e">
        <f>IF(LEFT('Results w relative recovery'!#REF!,1)="&lt;","",IF(LEFT('Results w relative recovery'!#REF!,1)="&lt;","&gt;",""))</f>
        <v>#REF!</v>
      </c>
      <c r="BL4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5" s="23"/>
      <c r="BN45" s="23"/>
      <c r="BO45" s="22"/>
      <c r="BP45" s="19"/>
      <c r="BQ45" s="19"/>
      <c r="BR45" s="19"/>
      <c r="BS45" s="19"/>
      <c r="BT45" s="19"/>
      <c r="BU45" s="22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22"/>
      <c r="CH45" s="19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3"/>
      <c r="DD45" s="21"/>
      <c r="DE45" s="3"/>
      <c r="DF45" s="21"/>
      <c r="DG45" s="3"/>
      <c r="DH45" s="21"/>
      <c r="DI45" s="3"/>
      <c r="DJ45" s="21"/>
      <c r="DK45" s="3"/>
      <c r="DL45" s="21"/>
      <c r="DM45" s="3"/>
      <c r="DN45" s="21"/>
      <c r="DO45" s="3"/>
      <c r="DP45" s="21"/>
      <c r="DQ45" s="3"/>
      <c r="DR45" s="21"/>
      <c r="DS45" s="3"/>
      <c r="DT45" s="21"/>
      <c r="DU45" s="21" t="e">
        <f>IF(LEFT('Results w relative recovery'!#REF!,1)="&lt;","",IF(LEFT('Results w relative recovery'!#REF!,1)="&lt;","&gt;",""))</f>
        <v>#REF!</v>
      </c>
      <c r="DV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5" s="21" t="e">
        <f>IF(LEFT('Results w relative recovery'!#REF!,1)="&lt;","",IF(LEFT('Results w relative recovery'!#REF!,1)="&lt;","&gt;",""))</f>
        <v>#REF!</v>
      </c>
      <c r="DX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5" s="21" t="e">
        <f>IF(LEFT('Results w relative recovery'!#REF!,1)="&lt;","",IF(LEFT('Results w relative recovery'!#REF!,1)="&lt;","&gt;",""))</f>
        <v>#REF!</v>
      </c>
      <c r="DZ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5" s="21" t="e">
        <f>IF(LEFT('Results w relative recovery'!#REF!,1)="&lt;","",IF(LEFT('Results w relative recovery'!#REF!,1)="&lt;","&gt;",""))</f>
        <v>#REF!</v>
      </c>
      <c r="EB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5" s="21" t="e">
        <f>IF(LEFT('Results w relative recovery'!#REF!,1)="&lt;","",IF(LEFT('Results w relative recovery'!#REF!,1)="&lt;","&gt;",""))</f>
        <v>#REF!</v>
      </c>
      <c r="ED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5" s="21" t="e">
        <f>IF(LEFT('Results w relative recovery'!#REF!,1)="&lt;","",IF(LEFT('Results w relative recovery'!#REF!,1)="&lt;","&gt;",""))</f>
        <v>#REF!</v>
      </c>
      <c r="EF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5" s="21" t="e">
        <f>IF(LEFT('Results w relative recovery'!#REF!,1)="&lt;","",IF(LEFT('Results w relative recovery'!#REF!,1)="&lt;","&gt;",""))</f>
        <v>#REF!</v>
      </c>
      <c r="EH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5" s="21" t="e">
        <f>IF(LEFT('Results w relative recovery'!#REF!,1)="&lt;","",IF(LEFT('Results w relative recovery'!#REF!,1)="&lt;","&gt;",""))</f>
        <v>#REF!</v>
      </c>
      <c r="EJ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5" s="21" t="e">
        <f>IF(LEFT('Results w relative recovery'!#REF!,1)="&lt;","",IF(LEFT('Results w relative recovery'!#REF!,1)="&lt;","&gt;",""))</f>
        <v>#REF!</v>
      </c>
      <c r="EL4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5" s="21"/>
      <c r="EN45" s="21"/>
      <c r="EO45" s="21"/>
      <c r="EP45" s="21"/>
      <c r="EQ45" s="21"/>
      <c r="ER45" s="19"/>
      <c r="ES45" s="21"/>
      <c r="ET45" s="58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19"/>
      <c r="FM45" s="21"/>
      <c r="FN45" s="58"/>
      <c r="FO45" s="19"/>
      <c r="FP45" s="19"/>
      <c r="FQ45" s="20"/>
      <c r="FR45" s="20"/>
      <c r="FS45" s="20"/>
      <c r="FT45" s="20"/>
      <c r="FU45" s="20"/>
      <c r="FV45" s="20"/>
      <c r="FW45" s="20"/>
      <c r="FX45" s="20"/>
      <c r="FY45" s="19"/>
      <c r="FZ45" s="19"/>
      <c r="GA45" s="19"/>
      <c r="GB45" s="19"/>
      <c r="GC45" s="20"/>
      <c r="GD45" s="20"/>
      <c r="GE45" s="20"/>
      <c r="GF45" s="20"/>
      <c r="GG45" s="19"/>
      <c r="GH45" s="19"/>
      <c r="GI45" s="20"/>
      <c r="GJ45" s="20"/>
      <c r="GK45" s="20"/>
      <c r="GL45" s="20"/>
      <c r="GM45" s="20"/>
      <c r="GN45" s="20"/>
      <c r="GO45" s="20"/>
      <c r="GP45" s="20"/>
      <c r="GQ45" s="19"/>
      <c r="GR45" s="19"/>
      <c r="GS45" s="19"/>
      <c r="GT45" s="19"/>
      <c r="GU45" s="20"/>
      <c r="GV45" s="20"/>
      <c r="GW45" s="20"/>
      <c r="GX45" s="20"/>
      <c r="GY45" s="19"/>
      <c r="GZ45" s="19"/>
      <c r="HA45" s="20"/>
      <c r="HB45" s="20"/>
      <c r="HC45" s="20"/>
      <c r="HD45" s="20"/>
      <c r="HE45" s="20"/>
      <c r="HF45" s="20"/>
      <c r="HG45" s="20"/>
      <c r="HH45" s="20"/>
      <c r="HI45" s="19"/>
      <c r="HJ45" s="19"/>
    </row>
    <row r="46" spans="1:218" s="6" customFormat="1" ht="15" x14ac:dyDescent="0.25">
      <c r="A46" s="12" t="s">
        <v>56</v>
      </c>
      <c r="B46" s="12"/>
      <c r="C46" s="24" t="e">
        <f>IF(LEFT('Results w relative recovery'!#REF!,1)="&lt;","",IF(LEFT('Results w relative recovery'!#REF!,1)="&lt;","&gt;",""))</f>
        <v>#REF!</v>
      </c>
      <c r="D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6" s="24" t="e">
        <f>IF(LEFT('Results w relative recovery'!#REF!,1)="&lt;","",IF(LEFT('Results w relative recovery'!#REF!,1)="&lt;","&gt;",""))</f>
        <v>#REF!</v>
      </c>
      <c r="F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6" s="24" t="e">
        <f>IF(LEFT('Results w relative recovery'!#REF!,1)="&lt;","",IF(LEFT('Results w relative recovery'!#REF!,1)="&lt;","&gt;",""))</f>
        <v>#REF!</v>
      </c>
      <c r="H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6" s="24" t="e">
        <f>IF(LEFT('Results w relative recovery'!#REF!,1)="&lt;","",IF(LEFT('Results w relative recovery'!#REF!,1)="&lt;","&gt;",""))</f>
        <v>#REF!</v>
      </c>
      <c r="J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6" s="24" t="e">
        <f>IF(LEFT('Results w relative recovery'!#REF!,1)="&lt;","",IF(LEFT('Results w relative recovery'!#REF!,1)="&lt;","&gt;",""))</f>
        <v>#REF!</v>
      </c>
      <c r="L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6" s="24" t="e">
        <f>IF(LEFT('Results w relative recovery'!#REF!,1)="&lt;","",IF(LEFT('Results w relative recovery'!#REF!,1)="&lt;","&gt;",""))</f>
        <v>#REF!</v>
      </c>
      <c r="N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6" s="24" t="e">
        <f>IF(LEFT('Results w relative recovery'!#REF!,1)="&lt;","",IF(LEFT('Results w relative recovery'!#REF!,1)="&lt;","&gt;",""))</f>
        <v>#REF!</v>
      </c>
      <c r="P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6" s="24" t="e">
        <f>IF(LEFT('Results w relative recovery'!#REF!,1)="&lt;","",IF(LEFT('Results w relative recovery'!#REF!,1)="&lt;","&gt;",""))</f>
        <v>#REF!</v>
      </c>
      <c r="R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6" s="24" t="e">
        <f>IF(LEFT('Results w relative recovery'!#REF!,1)="&lt;","",IF(LEFT('Results w relative recovery'!#REF!,1)="&lt;","&gt;",""))</f>
        <v>#REF!</v>
      </c>
      <c r="T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6" s="19"/>
      <c r="V46" s="19"/>
      <c r="W46" s="24" t="e">
        <f>IF(LEFT('Results w relative recovery'!#REF!,1)="&lt;","",IF(LEFT('Results w relative recovery'!#REF!,1)="&lt;","&gt;",""))</f>
        <v>#REF!</v>
      </c>
      <c r="X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6" s="24" t="e">
        <f>IF(LEFT('Results w relative recovery'!#REF!,1)="&lt;","",IF(LEFT('Results w relative recovery'!#REF!,1)="&lt;","&gt;",""))</f>
        <v>#REF!</v>
      </c>
      <c r="Z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6" s="24"/>
      <c r="AB46" s="19"/>
      <c r="AC46" s="24" t="e">
        <f>IF(LEFT('Results w relative recovery'!#REF!,1)="&lt;","",IF(LEFT('Results w relative recovery'!#REF!,1)="&lt;","&gt;",""))</f>
        <v>#REF!</v>
      </c>
      <c r="AD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6" s="19" t="e">
        <f>IF(LEFT('Results w relative recovery'!#REF!,1)="&lt;","",IF(LEFT('Results w relative recovery'!#REF!,1)="&lt;","&gt;",""))</f>
        <v>#REF!</v>
      </c>
      <c r="AF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6" s="24" t="e">
        <f>IF(LEFT('Results w relative recovery'!#REF!,1)="&lt;","",IF(LEFT('Results w relative recovery'!#REF!,1)="&lt;","&gt;",""))</f>
        <v>#REF!</v>
      </c>
      <c r="AH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6" s="24" t="e">
        <f>IF(LEFT('Results w relative recovery'!#REF!,1)="&lt;","",IF(LEFT('Results w relative recovery'!#REF!,1)="&lt;","&gt;",""))</f>
        <v>#REF!</v>
      </c>
      <c r="AJ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6" s="24" t="e">
        <f>IF(LEFT('Results w relative recovery'!#REF!,1)="&lt;","",IF(LEFT('Results w relative recovery'!#REF!,1)="&lt;","&gt;",""))</f>
        <v>#REF!</v>
      </c>
      <c r="AL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6" s="24" t="e">
        <f>IF(LEFT('Results w relative recovery'!#REF!,1)="&lt;","",IF(LEFT('Results w relative recovery'!#REF!,1)="&lt;","&gt;",""))</f>
        <v>#REF!</v>
      </c>
      <c r="AN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6" s="24" t="e">
        <f>IF(LEFT('Results w relative recovery'!#REF!,1)="&lt;","",IF(LEFT('Results w relative recovery'!#REF!,1)="&lt;","&gt;",""))</f>
        <v>#REF!</v>
      </c>
      <c r="AP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6" s="24" t="e">
        <f>IF(LEFT('Results w relative recovery'!#REF!,1)="&lt;","",IF(LEFT('Results w relative recovery'!#REF!,1)="&lt;","&gt;",""))</f>
        <v>#REF!</v>
      </c>
      <c r="AR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6" s="24" t="e">
        <f>IF(LEFT('Results w relative recovery'!#REF!,1)="&lt;","",IF(LEFT('Results w relative recovery'!#REF!,1)="&lt;","&gt;",""))</f>
        <v>#REF!</v>
      </c>
      <c r="AT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6" s="24" t="e">
        <f>IF(LEFT('Results w relative recovery'!#REF!,1)="&lt;","",IF(LEFT('Results w relative recovery'!#REF!,1)="&lt;","&gt;",""))</f>
        <v>#REF!</v>
      </c>
      <c r="AV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6" s="24"/>
      <c r="AX46" s="19"/>
      <c r="AY46" s="19" t="e">
        <f>IF(LEFT('Results w relative recovery'!#REF!,1)="&lt;","",IF(LEFT('Results w relative recovery'!#REF!,1)="&lt;","&gt;",""))</f>
        <v>#REF!</v>
      </c>
      <c r="AZ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6" s="19" t="e">
        <f>IF(LEFT('Results w relative recovery'!#REF!,1)="&lt;","",IF(LEFT('Results w relative recovery'!#REF!,1)="&lt;","&gt;",""))</f>
        <v>#REF!</v>
      </c>
      <c r="BB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6" s="24" t="e">
        <f>IF(LEFT('Results w relative recovery'!#REF!,1)="&lt;","",IF(LEFT('Results w relative recovery'!#REF!,1)="&lt;","&gt;",""))</f>
        <v>#REF!</v>
      </c>
      <c r="BD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6" s="24" t="e">
        <f>IF(LEFT('Results w relative recovery'!#REF!,1)="&lt;","",IF(LEFT('Results w relative recovery'!#REF!,1)="&lt;","&gt;",""))</f>
        <v>#REF!</v>
      </c>
      <c r="BF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6" s="24" t="e">
        <f>IF(LEFT('Results w relative recovery'!#REF!,1)="&lt;","",IF(LEFT('Results w relative recovery'!#REF!,1)="&lt;","&gt;",""))</f>
        <v>#REF!</v>
      </c>
      <c r="BH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6" s="24" t="e">
        <f>IF(LEFT('Results w relative recovery'!#REF!,1)="&lt;","",IF(LEFT('Results w relative recovery'!#REF!,1)="&lt;","&gt;",""))</f>
        <v>#REF!</v>
      </c>
      <c r="BJ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6" s="19" t="e">
        <f>IF(LEFT('Results w relative recovery'!#REF!,1)="&lt;","",IF(LEFT('Results w relative recovery'!#REF!,1)="&lt;","&gt;",""))</f>
        <v>#REF!</v>
      </c>
      <c r="BL4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6" s="23"/>
      <c r="BN46" s="23"/>
      <c r="BO46" s="22"/>
      <c r="BP46" s="19"/>
      <c r="BQ46" s="19"/>
      <c r="BR46" s="19"/>
      <c r="BS46" s="19"/>
      <c r="BT46" s="19"/>
      <c r="BU46" s="22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22"/>
      <c r="CH46" s="19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3"/>
      <c r="DD46" s="21"/>
      <c r="DE46" s="3"/>
      <c r="DF46" s="21"/>
      <c r="DG46" s="3"/>
      <c r="DH46" s="21"/>
      <c r="DI46" s="3"/>
      <c r="DJ46" s="21"/>
      <c r="DK46" s="3"/>
      <c r="DL46" s="21"/>
      <c r="DM46" s="3"/>
      <c r="DN46" s="21"/>
      <c r="DO46" s="3"/>
      <c r="DP46" s="21"/>
      <c r="DQ46" s="3"/>
      <c r="DR46" s="21"/>
      <c r="DS46" s="3"/>
      <c r="DT46" s="21"/>
      <c r="DU46" s="21" t="e">
        <f>IF(LEFT('Results w relative recovery'!#REF!,1)="&lt;","",IF(LEFT('Results w relative recovery'!#REF!,1)="&lt;","&gt;",""))</f>
        <v>#REF!</v>
      </c>
      <c r="DV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6" s="21" t="e">
        <f>IF(LEFT('Results w relative recovery'!#REF!,1)="&lt;","",IF(LEFT('Results w relative recovery'!#REF!,1)="&lt;","&gt;",""))</f>
        <v>#REF!</v>
      </c>
      <c r="DX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6" s="21" t="e">
        <f>IF(LEFT('Results w relative recovery'!#REF!,1)="&lt;","",IF(LEFT('Results w relative recovery'!#REF!,1)="&lt;","&gt;",""))</f>
        <v>#REF!</v>
      </c>
      <c r="DZ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6" s="21" t="e">
        <f>IF(LEFT('Results w relative recovery'!#REF!,1)="&lt;","",IF(LEFT('Results w relative recovery'!#REF!,1)="&lt;","&gt;",""))</f>
        <v>#REF!</v>
      </c>
      <c r="EB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6" s="21" t="e">
        <f>IF(LEFT('Results w relative recovery'!#REF!,1)="&lt;","",IF(LEFT('Results w relative recovery'!#REF!,1)="&lt;","&gt;",""))</f>
        <v>#REF!</v>
      </c>
      <c r="ED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6" s="21" t="e">
        <f>IF(LEFT('Results w relative recovery'!#REF!,1)="&lt;","",IF(LEFT('Results w relative recovery'!#REF!,1)="&lt;","&gt;",""))</f>
        <v>#REF!</v>
      </c>
      <c r="EF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6" s="21" t="e">
        <f>IF(LEFT('Results w relative recovery'!#REF!,1)="&lt;","",IF(LEFT('Results w relative recovery'!#REF!,1)="&lt;","&gt;",""))</f>
        <v>#REF!</v>
      </c>
      <c r="EH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6" s="21" t="e">
        <f>IF(LEFT('Results w relative recovery'!#REF!,1)="&lt;","",IF(LEFT('Results w relative recovery'!#REF!,1)="&lt;","&gt;",""))</f>
        <v>#REF!</v>
      </c>
      <c r="EJ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6" s="21" t="e">
        <f>IF(LEFT('Results w relative recovery'!#REF!,1)="&lt;","",IF(LEFT('Results w relative recovery'!#REF!,1)="&lt;","&gt;",""))</f>
        <v>#REF!</v>
      </c>
      <c r="EL4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6" s="21"/>
      <c r="EN46" s="21"/>
      <c r="EO46" s="21"/>
      <c r="EP46" s="21"/>
      <c r="EQ46" s="21"/>
      <c r="ER46" s="19"/>
      <c r="ES46" s="21"/>
      <c r="ET46" s="58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19"/>
      <c r="FM46" s="21"/>
      <c r="FN46" s="58"/>
      <c r="FO46" s="19"/>
      <c r="FP46" s="19"/>
      <c r="FQ46" s="20"/>
      <c r="FR46" s="20"/>
      <c r="FS46" s="20"/>
      <c r="FT46" s="20"/>
      <c r="FU46" s="20"/>
      <c r="FV46" s="20"/>
      <c r="FW46" s="20"/>
      <c r="FX46" s="20"/>
      <c r="FY46" s="19"/>
      <c r="FZ46" s="19"/>
      <c r="GA46" s="19"/>
      <c r="GB46" s="19"/>
      <c r="GC46" s="20"/>
      <c r="GD46" s="20"/>
      <c r="GE46" s="20"/>
      <c r="GF46" s="20"/>
      <c r="GG46" s="19"/>
      <c r="GH46" s="19"/>
      <c r="GI46" s="20"/>
      <c r="GJ46" s="20"/>
      <c r="GK46" s="20"/>
      <c r="GL46" s="20"/>
      <c r="GM46" s="20"/>
      <c r="GN46" s="20"/>
      <c r="GO46" s="20"/>
      <c r="GP46" s="20"/>
      <c r="GQ46" s="19"/>
      <c r="GR46" s="19"/>
      <c r="GS46" s="19"/>
      <c r="GT46" s="19"/>
      <c r="GU46" s="20"/>
      <c r="GV46" s="20"/>
      <c r="GW46" s="20"/>
      <c r="GX46" s="20"/>
      <c r="GY46" s="19"/>
      <c r="GZ46" s="19"/>
      <c r="HA46" s="20"/>
      <c r="HB46" s="20"/>
      <c r="HC46" s="20"/>
      <c r="HD46" s="20"/>
      <c r="HE46" s="20"/>
      <c r="HF46" s="20"/>
      <c r="HG46" s="20"/>
      <c r="HH46" s="20"/>
      <c r="HI46" s="19"/>
      <c r="HJ46" s="19"/>
    </row>
    <row r="47" spans="1:218" s="6" customFormat="1" ht="15" x14ac:dyDescent="0.25">
      <c r="A47" s="12" t="s">
        <v>57</v>
      </c>
      <c r="B47" s="12"/>
      <c r="C47" s="24" t="e">
        <f>IF(LEFT('Results w relative recovery'!#REF!,1)="&lt;","",IF(LEFT('Results w relative recovery'!#REF!,1)="&lt;","&gt;",""))</f>
        <v>#REF!</v>
      </c>
      <c r="D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7" s="24" t="e">
        <f>IF(LEFT('Results w relative recovery'!#REF!,1)="&lt;","",IF(LEFT('Results w relative recovery'!#REF!,1)="&lt;","&gt;",""))</f>
        <v>#REF!</v>
      </c>
      <c r="F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7" s="24" t="e">
        <f>IF(LEFT('Results w relative recovery'!#REF!,1)="&lt;","",IF(LEFT('Results w relative recovery'!#REF!,1)="&lt;","&gt;",""))</f>
        <v>#REF!</v>
      </c>
      <c r="H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7" s="24" t="e">
        <f>IF(LEFT('Results w relative recovery'!#REF!,1)="&lt;","",IF(LEFT('Results w relative recovery'!#REF!,1)="&lt;","&gt;",""))</f>
        <v>#REF!</v>
      </c>
      <c r="J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7" s="24" t="e">
        <f>IF(LEFT('Results w relative recovery'!#REF!,1)="&lt;","",IF(LEFT('Results w relative recovery'!#REF!,1)="&lt;","&gt;",""))</f>
        <v>#REF!</v>
      </c>
      <c r="L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7" s="24" t="e">
        <f>IF(LEFT('Results w relative recovery'!#REF!,1)="&lt;","",IF(LEFT('Results w relative recovery'!#REF!,1)="&lt;","&gt;",""))</f>
        <v>#REF!</v>
      </c>
      <c r="N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7" s="24" t="e">
        <f>IF(LEFT('Results w relative recovery'!#REF!,1)="&lt;","",IF(LEFT('Results w relative recovery'!#REF!,1)="&lt;","&gt;",""))</f>
        <v>#REF!</v>
      </c>
      <c r="P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7" s="24" t="e">
        <f>IF(LEFT('Results w relative recovery'!#REF!,1)="&lt;","",IF(LEFT('Results w relative recovery'!#REF!,1)="&lt;","&gt;",""))</f>
        <v>#REF!</v>
      </c>
      <c r="R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7" s="24" t="e">
        <f>IF(LEFT('Results w relative recovery'!#REF!,1)="&lt;","",IF(LEFT('Results w relative recovery'!#REF!,1)="&lt;","&gt;",""))</f>
        <v>#REF!</v>
      </c>
      <c r="T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7" s="19"/>
      <c r="V47" s="19"/>
      <c r="W47" s="24" t="e">
        <f>IF(LEFT('Results w relative recovery'!#REF!,1)="&lt;","",IF(LEFT('Results w relative recovery'!#REF!,1)="&lt;","&gt;",""))</f>
        <v>#REF!</v>
      </c>
      <c r="X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7" s="24" t="e">
        <f>IF(LEFT('Results w relative recovery'!#REF!,1)="&lt;","",IF(LEFT('Results w relative recovery'!#REF!,1)="&lt;","&gt;",""))</f>
        <v>#REF!</v>
      </c>
      <c r="Z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7" s="24"/>
      <c r="AB47" s="19"/>
      <c r="AC47" s="24" t="e">
        <f>IF(LEFT('Results w relative recovery'!#REF!,1)="&lt;","",IF(LEFT('Results w relative recovery'!#REF!,1)="&lt;","&gt;",""))</f>
        <v>#REF!</v>
      </c>
      <c r="AD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7" s="19" t="e">
        <f>IF(LEFT('Results w relative recovery'!#REF!,1)="&lt;","",IF(LEFT('Results w relative recovery'!#REF!,1)="&lt;","&gt;",""))</f>
        <v>#REF!</v>
      </c>
      <c r="AF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7" s="24" t="e">
        <f>IF(LEFT('Results w relative recovery'!#REF!,1)="&lt;","",IF(LEFT('Results w relative recovery'!#REF!,1)="&lt;","&gt;",""))</f>
        <v>#REF!</v>
      </c>
      <c r="AH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7" s="24" t="e">
        <f>IF(LEFT('Results w relative recovery'!#REF!,1)="&lt;","",IF(LEFT('Results w relative recovery'!#REF!,1)="&lt;","&gt;",""))</f>
        <v>#REF!</v>
      </c>
      <c r="AJ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7" s="24" t="e">
        <f>IF(LEFT('Results w relative recovery'!#REF!,1)="&lt;","",IF(LEFT('Results w relative recovery'!#REF!,1)="&lt;","&gt;",""))</f>
        <v>#REF!</v>
      </c>
      <c r="AL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7" s="24" t="e">
        <f>IF(LEFT('Results w relative recovery'!#REF!,1)="&lt;","",IF(LEFT('Results w relative recovery'!#REF!,1)="&lt;","&gt;",""))</f>
        <v>#REF!</v>
      </c>
      <c r="AN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7" s="24" t="e">
        <f>IF(LEFT('Results w relative recovery'!#REF!,1)="&lt;","",IF(LEFT('Results w relative recovery'!#REF!,1)="&lt;","&gt;",""))</f>
        <v>#REF!</v>
      </c>
      <c r="AP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7" s="24" t="e">
        <f>IF(LEFT('Results w relative recovery'!#REF!,1)="&lt;","",IF(LEFT('Results w relative recovery'!#REF!,1)="&lt;","&gt;",""))</f>
        <v>#REF!</v>
      </c>
      <c r="AR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7" s="24" t="e">
        <f>IF(LEFT('Results w relative recovery'!#REF!,1)="&lt;","",IF(LEFT('Results w relative recovery'!#REF!,1)="&lt;","&gt;",""))</f>
        <v>#REF!</v>
      </c>
      <c r="AT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7" s="24" t="e">
        <f>IF(LEFT('Results w relative recovery'!#REF!,1)="&lt;","",IF(LEFT('Results w relative recovery'!#REF!,1)="&lt;","&gt;",""))</f>
        <v>#REF!</v>
      </c>
      <c r="AV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7" s="24"/>
      <c r="AX47" s="19"/>
      <c r="AY47" s="19" t="e">
        <f>IF(LEFT('Results w relative recovery'!#REF!,1)="&lt;","",IF(LEFT('Results w relative recovery'!#REF!,1)="&lt;","&gt;",""))</f>
        <v>#REF!</v>
      </c>
      <c r="AZ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7" s="19" t="e">
        <f>IF(LEFT('Results w relative recovery'!#REF!,1)="&lt;","",IF(LEFT('Results w relative recovery'!#REF!,1)="&lt;","&gt;",""))</f>
        <v>#REF!</v>
      </c>
      <c r="BB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7" s="24" t="e">
        <f>IF(LEFT('Results w relative recovery'!#REF!,1)="&lt;","",IF(LEFT('Results w relative recovery'!#REF!,1)="&lt;","&gt;",""))</f>
        <v>#REF!</v>
      </c>
      <c r="BD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7" s="24" t="e">
        <f>IF(LEFT('Results w relative recovery'!#REF!,1)="&lt;","",IF(LEFT('Results w relative recovery'!#REF!,1)="&lt;","&gt;",""))</f>
        <v>#REF!</v>
      </c>
      <c r="BF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7" s="24" t="e">
        <f>IF(LEFT('Results w relative recovery'!#REF!,1)="&lt;","",IF(LEFT('Results w relative recovery'!#REF!,1)="&lt;","&gt;",""))</f>
        <v>#REF!</v>
      </c>
      <c r="BH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7" s="24" t="e">
        <f>IF(LEFT('Results w relative recovery'!#REF!,1)="&lt;","",IF(LEFT('Results w relative recovery'!#REF!,1)="&lt;","&gt;",""))</f>
        <v>#REF!</v>
      </c>
      <c r="BJ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7" s="19" t="e">
        <f>IF(LEFT('Results w relative recovery'!#REF!,1)="&lt;","",IF(LEFT('Results w relative recovery'!#REF!,1)="&lt;","&gt;",""))</f>
        <v>#REF!</v>
      </c>
      <c r="BL4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7" s="23"/>
      <c r="BN47" s="23"/>
      <c r="BO47" s="22"/>
      <c r="BP47" s="19"/>
      <c r="BQ47" s="19"/>
      <c r="BR47" s="19"/>
      <c r="BS47" s="19"/>
      <c r="BT47" s="19"/>
      <c r="BU47" s="22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22"/>
      <c r="CH47" s="19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3"/>
      <c r="DD47" s="21"/>
      <c r="DE47" s="3"/>
      <c r="DF47" s="21"/>
      <c r="DG47" s="3"/>
      <c r="DH47" s="21"/>
      <c r="DI47" s="3"/>
      <c r="DJ47" s="21"/>
      <c r="DK47" s="3"/>
      <c r="DL47" s="21"/>
      <c r="DM47" s="3"/>
      <c r="DN47" s="21"/>
      <c r="DO47" s="3"/>
      <c r="DP47" s="21"/>
      <c r="DQ47" s="3"/>
      <c r="DR47" s="21"/>
      <c r="DS47" s="3"/>
      <c r="DT47" s="21"/>
      <c r="DU47" s="21" t="e">
        <f>IF(LEFT('Results w relative recovery'!#REF!,1)="&lt;","",IF(LEFT('Results w relative recovery'!#REF!,1)="&lt;","&gt;",""))</f>
        <v>#REF!</v>
      </c>
      <c r="DV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7" s="21" t="e">
        <f>IF(LEFT('Results w relative recovery'!#REF!,1)="&lt;","",IF(LEFT('Results w relative recovery'!#REF!,1)="&lt;","&gt;",""))</f>
        <v>#REF!</v>
      </c>
      <c r="DX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7" s="21" t="e">
        <f>IF(LEFT('Results w relative recovery'!#REF!,1)="&lt;","",IF(LEFT('Results w relative recovery'!#REF!,1)="&lt;","&gt;",""))</f>
        <v>#REF!</v>
      </c>
      <c r="DZ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7" s="21" t="e">
        <f>IF(LEFT('Results w relative recovery'!#REF!,1)="&lt;","",IF(LEFT('Results w relative recovery'!#REF!,1)="&lt;","&gt;",""))</f>
        <v>#REF!</v>
      </c>
      <c r="EB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7" s="21" t="e">
        <f>IF(LEFT('Results w relative recovery'!#REF!,1)="&lt;","",IF(LEFT('Results w relative recovery'!#REF!,1)="&lt;","&gt;",""))</f>
        <v>#REF!</v>
      </c>
      <c r="ED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7" s="21" t="e">
        <f>IF(LEFT('Results w relative recovery'!#REF!,1)="&lt;","",IF(LEFT('Results w relative recovery'!#REF!,1)="&lt;","&gt;",""))</f>
        <v>#REF!</v>
      </c>
      <c r="EF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7" s="21" t="e">
        <f>IF(LEFT('Results w relative recovery'!#REF!,1)="&lt;","",IF(LEFT('Results w relative recovery'!#REF!,1)="&lt;","&gt;",""))</f>
        <v>#REF!</v>
      </c>
      <c r="EH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7" s="21" t="e">
        <f>IF(LEFT('Results w relative recovery'!#REF!,1)="&lt;","",IF(LEFT('Results w relative recovery'!#REF!,1)="&lt;","&gt;",""))</f>
        <v>#REF!</v>
      </c>
      <c r="EJ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7" s="21" t="e">
        <f>IF(LEFT('Results w relative recovery'!#REF!,1)="&lt;","",IF(LEFT('Results w relative recovery'!#REF!,1)="&lt;","&gt;",""))</f>
        <v>#REF!</v>
      </c>
      <c r="EL4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7" s="21"/>
      <c r="EN47" s="21"/>
      <c r="EO47" s="21"/>
      <c r="EP47" s="21"/>
      <c r="EQ47" s="21"/>
      <c r="ER47" s="19"/>
      <c r="ES47" s="21"/>
      <c r="ET47" s="58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19"/>
      <c r="FM47" s="21"/>
      <c r="FN47" s="58"/>
      <c r="FO47" s="19"/>
      <c r="FP47" s="19"/>
      <c r="FQ47" s="20"/>
      <c r="FR47" s="20"/>
      <c r="FS47" s="20"/>
      <c r="FT47" s="20"/>
      <c r="FU47" s="20"/>
      <c r="FV47" s="20"/>
      <c r="FW47" s="20"/>
      <c r="FX47" s="20"/>
      <c r="FY47" s="19"/>
      <c r="FZ47" s="19"/>
      <c r="GA47" s="19"/>
      <c r="GB47" s="19"/>
      <c r="GC47" s="20"/>
      <c r="GD47" s="20"/>
      <c r="GE47" s="20"/>
      <c r="GF47" s="20"/>
      <c r="GG47" s="19"/>
      <c r="GH47" s="19"/>
      <c r="GI47" s="20"/>
      <c r="GJ47" s="20"/>
      <c r="GK47" s="20"/>
      <c r="GL47" s="20"/>
      <c r="GM47" s="20"/>
      <c r="GN47" s="20"/>
      <c r="GO47" s="20"/>
      <c r="GP47" s="20"/>
      <c r="GQ47" s="19"/>
      <c r="GR47" s="19"/>
      <c r="GS47" s="19"/>
      <c r="GT47" s="19"/>
      <c r="GU47" s="20"/>
      <c r="GV47" s="20"/>
      <c r="GW47" s="20"/>
      <c r="GX47" s="20"/>
      <c r="GY47" s="19"/>
      <c r="GZ47" s="19"/>
      <c r="HA47" s="20"/>
      <c r="HB47" s="20"/>
      <c r="HC47" s="20"/>
      <c r="HD47" s="20"/>
      <c r="HE47" s="20"/>
      <c r="HF47" s="20"/>
      <c r="HG47" s="20"/>
      <c r="HH47" s="20"/>
      <c r="HI47" s="19"/>
      <c r="HJ47" s="19"/>
    </row>
    <row r="48" spans="1:218" s="6" customFormat="1" ht="15" x14ac:dyDescent="0.25">
      <c r="A48" s="12" t="s">
        <v>10</v>
      </c>
      <c r="B48" s="12"/>
      <c r="C48" s="24" t="e">
        <f>IF(LEFT('Results w relative recovery'!#REF!,1)="&lt;","",IF(LEFT('Results w relative recovery'!#REF!,1)="&lt;","&gt;",""))</f>
        <v>#REF!</v>
      </c>
      <c r="D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8" s="24" t="e">
        <f>IF(LEFT('Results w relative recovery'!#REF!,1)="&lt;","",IF(LEFT('Results w relative recovery'!#REF!,1)="&lt;","&gt;",""))</f>
        <v>#REF!</v>
      </c>
      <c r="F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8" s="24" t="e">
        <f>IF(LEFT('Results w relative recovery'!#REF!,1)="&lt;","",IF(LEFT('Results w relative recovery'!#REF!,1)="&lt;","&gt;",""))</f>
        <v>#REF!</v>
      </c>
      <c r="H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8" s="24" t="e">
        <f>IF(LEFT('Results w relative recovery'!#REF!,1)="&lt;","",IF(LEFT('Results w relative recovery'!#REF!,1)="&lt;","&gt;",""))</f>
        <v>#REF!</v>
      </c>
      <c r="J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8" s="24" t="e">
        <f>IF(LEFT('Results w relative recovery'!#REF!,1)="&lt;","",IF(LEFT('Results w relative recovery'!#REF!,1)="&lt;","&gt;",""))</f>
        <v>#REF!</v>
      </c>
      <c r="L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8" s="24" t="e">
        <f>IF(LEFT('Results w relative recovery'!#REF!,1)="&lt;","",IF(LEFT('Results w relative recovery'!#REF!,1)="&lt;","&gt;",""))</f>
        <v>#REF!</v>
      </c>
      <c r="N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8" s="24" t="e">
        <f>IF(LEFT('Results w relative recovery'!#REF!,1)="&lt;","",IF(LEFT('Results w relative recovery'!#REF!,1)="&lt;","&gt;",""))</f>
        <v>#REF!</v>
      </c>
      <c r="P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8" s="24" t="e">
        <f>IF(LEFT('Results w relative recovery'!#REF!,1)="&lt;","",IF(LEFT('Results w relative recovery'!#REF!,1)="&lt;","&gt;",""))</f>
        <v>#REF!</v>
      </c>
      <c r="R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8" s="24" t="e">
        <f>IF(LEFT('Results w relative recovery'!#REF!,1)="&lt;","",IF(LEFT('Results w relative recovery'!#REF!,1)="&lt;","&gt;",""))</f>
        <v>#REF!</v>
      </c>
      <c r="T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8" s="19"/>
      <c r="V48" s="19"/>
      <c r="W48" s="24" t="e">
        <f>IF(LEFT('Results w relative recovery'!#REF!,1)="&lt;","",IF(LEFT('Results w relative recovery'!#REF!,1)="&lt;","&gt;",""))</f>
        <v>#REF!</v>
      </c>
      <c r="X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8" s="24" t="e">
        <f>IF(LEFT('Results w relative recovery'!#REF!,1)="&lt;","",IF(LEFT('Results w relative recovery'!#REF!,1)="&lt;","&gt;",""))</f>
        <v>#REF!</v>
      </c>
      <c r="Z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8" s="24"/>
      <c r="AB48" s="19"/>
      <c r="AC48" s="24" t="e">
        <f>IF(LEFT('Results w relative recovery'!#REF!,1)="&lt;","",IF(LEFT('Results w relative recovery'!#REF!,1)="&lt;","&gt;",""))</f>
        <v>#REF!</v>
      </c>
      <c r="AD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8" s="19" t="e">
        <f>IF(LEFT('Results w relative recovery'!#REF!,1)="&lt;","",IF(LEFT('Results w relative recovery'!#REF!,1)="&lt;","&gt;",""))</f>
        <v>#REF!</v>
      </c>
      <c r="AF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8" s="24" t="e">
        <f>IF(LEFT('Results w relative recovery'!#REF!,1)="&lt;","",IF(LEFT('Results w relative recovery'!#REF!,1)="&lt;","&gt;",""))</f>
        <v>#REF!</v>
      </c>
      <c r="AH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8" s="24" t="e">
        <f>IF(LEFT('Results w relative recovery'!#REF!,1)="&lt;","",IF(LEFT('Results w relative recovery'!#REF!,1)="&lt;","&gt;",""))</f>
        <v>#REF!</v>
      </c>
      <c r="AJ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8" s="24" t="e">
        <f>IF(LEFT('Results w relative recovery'!#REF!,1)="&lt;","",IF(LEFT('Results w relative recovery'!#REF!,1)="&lt;","&gt;",""))</f>
        <v>#REF!</v>
      </c>
      <c r="AL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8" s="24" t="e">
        <f>IF(LEFT('Results w relative recovery'!#REF!,1)="&lt;","",IF(LEFT('Results w relative recovery'!#REF!,1)="&lt;","&gt;",""))</f>
        <v>#REF!</v>
      </c>
      <c r="AN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8" s="24" t="e">
        <f>IF(LEFT('Results w relative recovery'!#REF!,1)="&lt;","",IF(LEFT('Results w relative recovery'!#REF!,1)="&lt;","&gt;",""))</f>
        <v>#REF!</v>
      </c>
      <c r="AP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8" s="24" t="e">
        <f>IF(LEFT('Results w relative recovery'!#REF!,1)="&lt;","",IF(LEFT('Results w relative recovery'!#REF!,1)="&lt;","&gt;",""))</f>
        <v>#REF!</v>
      </c>
      <c r="AR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8" s="24" t="e">
        <f>IF(LEFT('Results w relative recovery'!#REF!,1)="&lt;","",IF(LEFT('Results w relative recovery'!#REF!,1)="&lt;","&gt;",""))</f>
        <v>#REF!</v>
      </c>
      <c r="AT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8" s="24" t="e">
        <f>IF(LEFT('Results w relative recovery'!#REF!,1)="&lt;","",IF(LEFT('Results w relative recovery'!#REF!,1)="&lt;","&gt;",""))</f>
        <v>#REF!</v>
      </c>
      <c r="AV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8" s="24"/>
      <c r="AX48" s="19"/>
      <c r="AY48" s="19" t="e">
        <f>IF(LEFT('Results w relative recovery'!#REF!,1)="&lt;","",IF(LEFT('Results w relative recovery'!#REF!,1)="&lt;","&gt;",""))</f>
        <v>#REF!</v>
      </c>
      <c r="AZ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8" s="19" t="e">
        <f>IF(LEFT('Results w relative recovery'!#REF!,1)="&lt;","",IF(LEFT('Results w relative recovery'!#REF!,1)="&lt;","&gt;",""))</f>
        <v>#REF!</v>
      </c>
      <c r="BB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8" s="24" t="e">
        <f>IF(LEFT('Results w relative recovery'!#REF!,1)="&lt;","",IF(LEFT('Results w relative recovery'!#REF!,1)="&lt;","&gt;",""))</f>
        <v>#REF!</v>
      </c>
      <c r="BD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8" s="24" t="e">
        <f>IF(LEFT('Results w relative recovery'!#REF!,1)="&lt;","",IF(LEFT('Results w relative recovery'!#REF!,1)="&lt;","&gt;",""))</f>
        <v>#REF!</v>
      </c>
      <c r="BF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8" s="24" t="e">
        <f>IF(LEFT('Results w relative recovery'!#REF!,1)="&lt;","",IF(LEFT('Results w relative recovery'!#REF!,1)="&lt;","&gt;",""))</f>
        <v>#REF!</v>
      </c>
      <c r="BH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8" s="24" t="e">
        <f>IF(LEFT('Results w relative recovery'!#REF!,1)="&lt;","",IF(LEFT('Results w relative recovery'!#REF!,1)="&lt;","&gt;",""))</f>
        <v>#REF!</v>
      </c>
      <c r="BJ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8" s="19" t="e">
        <f>IF(LEFT('Results w relative recovery'!#REF!,1)="&lt;","",IF(LEFT('Results w relative recovery'!#REF!,1)="&lt;","&gt;",""))</f>
        <v>#REF!</v>
      </c>
      <c r="BL4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8" s="23"/>
      <c r="BN48" s="23"/>
      <c r="BO48" s="22"/>
      <c r="BP48" s="19"/>
      <c r="BQ48" s="19"/>
      <c r="BR48" s="19"/>
      <c r="BS48" s="19"/>
      <c r="BT48" s="19"/>
      <c r="BU48" s="22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22"/>
      <c r="CH48" s="19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3"/>
      <c r="DD48" s="21"/>
      <c r="DE48" s="3"/>
      <c r="DF48" s="21"/>
      <c r="DG48" s="3"/>
      <c r="DH48" s="21"/>
      <c r="DI48" s="3"/>
      <c r="DJ48" s="21"/>
      <c r="DK48" s="3"/>
      <c r="DL48" s="21"/>
      <c r="DM48" s="3"/>
      <c r="DN48" s="21"/>
      <c r="DO48" s="3"/>
      <c r="DP48" s="21"/>
      <c r="DQ48" s="3"/>
      <c r="DR48" s="21"/>
      <c r="DS48" s="3"/>
      <c r="DT48" s="21"/>
      <c r="DU48" s="21" t="e">
        <f>IF(LEFT('Results w relative recovery'!#REF!,1)="&lt;","",IF(LEFT('Results w relative recovery'!#REF!,1)="&lt;","&gt;",""))</f>
        <v>#REF!</v>
      </c>
      <c r="DV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8" s="21" t="e">
        <f>IF(LEFT('Results w relative recovery'!#REF!,1)="&lt;","",IF(LEFT('Results w relative recovery'!#REF!,1)="&lt;","&gt;",""))</f>
        <v>#REF!</v>
      </c>
      <c r="DX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8" s="21" t="e">
        <f>IF(LEFT('Results w relative recovery'!#REF!,1)="&lt;","",IF(LEFT('Results w relative recovery'!#REF!,1)="&lt;","&gt;",""))</f>
        <v>#REF!</v>
      </c>
      <c r="DZ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8" s="21" t="e">
        <f>IF(LEFT('Results w relative recovery'!#REF!,1)="&lt;","",IF(LEFT('Results w relative recovery'!#REF!,1)="&lt;","&gt;",""))</f>
        <v>#REF!</v>
      </c>
      <c r="EB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8" s="21" t="e">
        <f>IF(LEFT('Results w relative recovery'!#REF!,1)="&lt;","",IF(LEFT('Results w relative recovery'!#REF!,1)="&lt;","&gt;",""))</f>
        <v>#REF!</v>
      </c>
      <c r="ED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8" s="21" t="e">
        <f>IF(LEFT('Results w relative recovery'!#REF!,1)="&lt;","",IF(LEFT('Results w relative recovery'!#REF!,1)="&lt;","&gt;",""))</f>
        <v>#REF!</v>
      </c>
      <c r="EF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8" s="21" t="e">
        <f>IF(LEFT('Results w relative recovery'!#REF!,1)="&lt;","",IF(LEFT('Results w relative recovery'!#REF!,1)="&lt;","&gt;",""))</f>
        <v>#REF!</v>
      </c>
      <c r="EH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8" s="21" t="e">
        <f>IF(LEFT('Results w relative recovery'!#REF!,1)="&lt;","",IF(LEFT('Results w relative recovery'!#REF!,1)="&lt;","&gt;",""))</f>
        <v>#REF!</v>
      </c>
      <c r="EJ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8" s="21" t="e">
        <f>IF(LEFT('Results w relative recovery'!#REF!,1)="&lt;","",IF(LEFT('Results w relative recovery'!#REF!,1)="&lt;","&gt;",""))</f>
        <v>#REF!</v>
      </c>
      <c r="EL4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8" s="21"/>
      <c r="EN48" s="21"/>
      <c r="EO48" s="21"/>
      <c r="EP48" s="21"/>
      <c r="EQ48" s="21"/>
      <c r="ER48" s="19"/>
      <c r="ES48" s="21"/>
      <c r="ET48" s="58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19"/>
      <c r="FM48" s="21"/>
      <c r="FN48" s="58"/>
      <c r="FO48" s="19"/>
      <c r="FP48" s="19"/>
      <c r="FQ48" s="20"/>
      <c r="FR48" s="20"/>
      <c r="FS48" s="20"/>
      <c r="FT48" s="20"/>
      <c r="FU48" s="20"/>
      <c r="FV48" s="20"/>
      <c r="FW48" s="20"/>
      <c r="FX48" s="20"/>
      <c r="FY48" s="19"/>
      <c r="FZ48" s="19"/>
      <c r="GA48" s="19"/>
      <c r="GB48" s="19"/>
      <c r="GC48" s="20"/>
      <c r="GD48" s="20"/>
      <c r="GE48" s="20"/>
      <c r="GF48" s="20"/>
      <c r="GG48" s="19"/>
      <c r="GH48" s="19"/>
      <c r="GI48" s="20"/>
      <c r="GJ48" s="20"/>
      <c r="GK48" s="20"/>
      <c r="GL48" s="20"/>
      <c r="GM48" s="20"/>
      <c r="GN48" s="20"/>
      <c r="GO48" s="20"/>
      <c r="GP48" s="20"/>
      <c r="GQ48" s="19"/>
      <c r="GR48" s="19"/>
      <c r="GS48" s="19"/>
      <c r="GT48" s="19"/>
      <c r="GU48" s="20"/>
      <c r="GV48" s="20"/>
      <c r="GW48" s="20"/>
      <c r="GX48" s="20"/>
      <c r="GY48" s="19"/>
      <c r="GZ48" s="19"/>
      <c r="HA48" s="20"/>
      <c r="HB48" s="20"/>
      <c r="HC48" s="20"/>
      <c r="HD48" s="20"/>
      <c r="HE48" s="20"/>
      <c r="HF48" s="20"/>
      <c r="HG48" s="20"/>
      <c r="HH48" s="20"/>
      <c r="HI48" s="19"/>
      <c r="HJ48" s="19"/>
    </row>
    <row r="49" spans="1:218" s="6" customFormat="1" ht="15" x14ac:dyDescent="0.25">
      <c r="A49" s="12" t="s">
        <v>12</v>
      </c>
      <c r="B49" s="12"/>
      <c r="C49" s="24" t="e">
        <f>IF(LEFT('Results w relative recovery'!#REF!,1)="&lt;","",IF(LEFT('Results w relative recovery'!#REF!,1)="&lt;","&gt;",""))</f>
        <v>#REF!</v>
      </c>
      <c r="D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49" s="24" t="e">
        <f>IF(LEFT('Results w relative recovery'!#REF!,1)="&lt;","",IF(LEFT('Results w relative recovery'!#REF!,1)="&lt;","&gt;",""))</f>
        <v>#REF!</v>
      </c>
      <c r="F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49" s="24" t="e">
        <f>IF(LEFT('Results w relative recovery'!#REF!,1)="&lt;","",IF(LEFT('Results w relative recovery'!#REF!,1)="&lt;","&gt;",""))</f>
        <v>#REF!</v>
      </c>
      <c r="H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49" s="24" t="e">
        <f>IF(LEFT('Results w relative recovery'!#REF!,1)="&lt;","",IF(LEFT('Results w relative recovery'!#REF!,1)="&lt;","&gt;",""))</f>
        <v>#REF!</v>
      </c>
      <c r="J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49" s="24" t="e">
        <f>IF(LEFT('Results w relative recovery'!#REF!,1)="&lt;","",IF(LEFT('Results w relative recovery'!#REF!,1)="&lt;","&gt;",""))</f>
        <v>#REF!</v>
      </c>
      <c r="L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49" s="24" t="e">
        <f>IF(LEFT('Results w relative recovery'!#REF!,1)="&lt;","",IF(LEFT('Results w relative recovery'!#REF!,1)="&lt;","&gt;",""))</f>
        <v>#REF!</v>
      </c>
      <c r="N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49" s="24" t="e">
        <f>IF(LEFT('Results w relative recovery'!#REF!,1)="&lt;","",IF(LEFT('Results w relative recovery'!#REF!,1)="&lt;","&gt;",""))</f>
        <v>#REF!</v>
      </c>
      <c r="P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49" s="24" t="e">
        <f>IF(LEFT('Results w relative recovery'!#REF!,1)="&lt;","",IF(LEFT('Results w relative recovery'!#REF!,1)="&lt;","&gt;",""))</f>
        <v>#REF!</v>
      </c>
      <c r="R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49" s="24" t="e">
        <f>IF(LEFT('Results w relative recovery'!#REF!,1)="&lt;","",IF(LEFT('Results w relative recovery'!#REF!,1)="&lt;","&gt;",""))</f>
        <v>#REF!</v>
      </c>
      <c r="T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49" s="19"/>
      <c r="V49" s="19"/>
      <c r="W49" s="24" t="e">
        <f>IF(LEFT('Results w relative recovery'!#REF!,1)="&lt;","",IF(LEFT('Results w relative recovery'!#REF!,1)="&lt;","&gt;",""))</f>
        <v>#REF!</v>
      </c>
      <c r="X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49" s="24" t="e">
        <f>IF(LEFT('Results w relative recovery'!#REF!,1)="&lt;","",IF(LEFT('Results w relative recovery'!#REF!,1)="&lt;","&gt;",""))</f>
        <v>#REF!</v>
      </c>
      <c r="Z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49" s="24"/>
      <c r="AB49" s="19"/>
      <c r="AC49" s="24" t="e">
        <f>IF(LEFT('Results w relative recovery'!#REF!,1)="&lt;","",IF(LEFT('Results w relative recovery'!#REF!,1)="&lt;","&gt;",""))</f>
        <v>#REF!</v>
      </c>
      <c r="AD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49" s="19" t="e">
        <f>IF(LEFT('Results w relative recovery'!#REF!,1)="&lt;","",IF(LEFT('Results w relative recovery'!#REF!,1)="&lt;","&gt;",""))</f>
        <v>#REF!</v>
      </c>
      <c r="AF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49" s="24" t="e">
        <f>IF(LEFT('Results w relative recovery'!#REF!,1)="&lt;","",IF(LEFT('Results w relative recovery'!#REF!,1)="&lt;","&gt;",""))</f>
        <v>#REF!</v>
      </c>
      <c r="AH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49" s="24" t="e">
        <f>IF(LEFT('Results w relative recovery'!#REF!,1)="&lt;","",IF(LEFT('Results w relative recovery'!#REF!,1)="&lt;","&gt;",""))</f>
        <v>#REF!</v>
      </c>
      <c r="AJ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49" s="24" t="e">
        <f>IF(LEFT('Results w relative recovery'!#REF!,1)="&lt;","",IF(LEFT('Results w relative recovery'!#REF!,1)="&lt;","&gt;",""))</f>
        <v>#REF!</v>
      </c>
      <c r="AL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49" s="24" t="e">
        <f>IF(LEFT('Results w relative recovery'!#REF!,1)="&lt;","",IF(LEFT('Results w relative recovery'!#REF!,1)="&lt;","&gt;",""))</f>
        <v>#REF!</v>
      </c>
      <c r="AN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49" s="24" t="e">
        <f>IF(LEFT('Results w relative recovery'!#REF!,1)="&lt;","",IF(LEFT('Results w relative recovery'!#REF!,1)="&lt;","&gt;",""))</f>
        <v>#REF!</v>
      </c>
      <c r="AP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49" s="24" t="e">
        <f>IF(LEFT('Results w relative recovery'!#REF!,1)="&lt;","",IF(LEFT('Results w relative recovery'!#REF!,1)="&lt;","&gt;",""))</f>
        <v>#REF!</v>
      </c>
      <c r="AR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49" s="24" t="e">
        <f>IF(LEFT('Results w relative recovery'!#REF!,1)="&lt;","",IF(LEFT('Results w relative recovery'!#REF!,1)="&lt;","&gt;",""))</f>
        <v>#REF!</v>
      </c>
      <c r="AT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49" s="24" t="e">
        <f>IF(LEFT('Results w relative recovery'!#REF!,1)="&lt;","",IF(LEFT('Results w relative recovery'!#REF!,1)="&lt;","&gt;",""))</f>
        <v>#REF!</v>
      </c>
      <c r="AV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49" s="24"/>
      <c r="AX49" s="19"/>
      <c r="AY49" s="19" t="e">
        <f>IF(LEFT('Results w relative recovery'!#REF!,1)="&lt;","",IF(LEFT('Results w relative recovery'!#REF!,1)="&lt;","&gt;",""))</f>
        <v>#REF!</v>
      </c>
      <c r="AZ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49" s="19" t="e">
        <f>IF(LEFT('Results w relative recovery'!#REF!,1)="&lt;","",IF(LEFT('Results w relative recovery'!#REF!,1)="&lt;","&gt;",""))</f>
        <v>#REF!</v>
      </c>
      <c r="BB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49" s="24" t="e">
        <f>IF(LEFT('Results w relative recovery'!#REF!,1)="&lt;","",IF(LEFT('Results w relative recovery'!#REF!,1)="&lt;","&gt;",""))</f>
        <v>#REF!</v>
      </c>
      <c r="BD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49" s="24" t="e">
        <f>IF(LEFT('Results w relative recovery'!#REF!,1)="&lt;","",IF(LEFT('Results w relative recovery'!#REF!,1)="&lt;","&gt;",""))</f>
        <v>#REF!</v>
      </c>
      <c r="BF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49" s="24" t="e">
        <f>IF(LEFT('Results w relative recovery'!#REF!,1)="&lt;","",IF(LEFT('Results w relative recovery'!#REF!,1)="&lt;","&gt;",""))</f>
        <v>#REF!</v>
      </c>
      <c r="BH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49" s="24" t="e">
        <f>IF(LEFT('Results w relative recovery'!#REF!,1)="&lt;","",IF(LEFT('Results w relative recovery'!#REF!,1)="&lt;","&gt;",""))</f>
        <v>#REF!</v>
      </c>
      <c r="BJ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49" s="19" t="e">
        <f>IF(LEFT('Results w relative recovery'!#REF!,1)="&lt;","",IF(LEFT('Results w relative recovery'!#REF!,1)="&lt;","&gt;",""))</f>
        <v>#REF!</v>
      </c>
      <c r="BL4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49" s="23"/>
      <c r="BN49" s="23"/>
      <c r="BO49" s="22"/>
      <c r="BP49" s="19"/>
      <c r="BQ49" s="19"/>
      <c r="BR49" s="19"/>
      <c r="BS49" s="19"/>
      <c r="BT49" s="19"/>
      <c r="BU49" s="22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22"/>
      <c r="CH49" s="19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3"/>
      <c r="DD49" s="21"/>
      <c r="DE49" s="3"/>
      <c r="DF49" s="21"/>
      <c r="DG49" s="3"/>
      <c r="DH49" s="21"/>
      <c r="DI49" s="3"/>
      <c r="DJ49" s="21"/>
      <c r="DK49" s="3"/>
      <c r="DL49" s="21"/>
      <c r="DM49" s="3"/>
      <c r="DN49" s="21"/>
      <c r="DO49" s="3"/>
      <c r="DP49" s="21"/>
      <c r="DQ49" s="3"/>
      <c r="DR49" s="21"/>
      <c r="DS49" s="3"/>
      <c r="DT49" s="21"/>
      <c r="DU49" s="21" t="e">
        <f>IF(LEFT('Results w relative recovery'!#REF!,1)="&lt;","",IF(LEFT('Results w relative recovery'!#REF!,1)="&lt;","&gt;",""))</f>
        <v>#REF!</v>
      </c>
      <c r="DV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49" s="21" t="e">
        <f>IF(LEFT('Results w relative recovery'!#REF!,1)="&lt;","",IF(LEFT('Results w relative recovery'!#REF!,1)="&lt;","&gt;",""))</f>
        <v>#REF!</v>
      </c>
      <c r="DX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49" s="21" t="e">
        <f>IF(LEFT('Results w relative recovery'!#REF!,1)="&lt;","",IF(LEFT('Results w relative recovery'!#REF!,1)="&lt;","&gt;",""))</f>
        <v>#REF!</v>
      </c>
      <c r="DZ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49" s="21" t="e">
        <f>IF(LEFT('Results w relative recovery'!#REF!,1)="&lt;","",IF(LEFT('Results w relative recovery'!#REF!,1)="&lt;","&gt;",""))</f>
        <v>#REF!</v>
      </c>
      <c r="EB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49" s="21" t="e">
        <f>IF(LEFT('Results w relative recovery'!#REF!,1)="&lt;","",IF(LEFT('Results w relative recovery'!#REF!,1)="&lt;","&gt;",""))</f>
        <v>#REF!</v>
      </c>
      <c r="ED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49" s="21" t="e">
        <f>IF(LEFT('Results w relative recovery'!#REF!,1)="&lt;","",IF(LEFT('Results w relative recovery'!#REF!,1)="&lt;","&gt;",""))</f>
        <v>#REF!</v>
      </c>
      <c r="EF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49" s="21" t="e">
        <f>IF(LEFT('Results w relative recovery'!#REF!,1)="&lt;","",IF(LEFT('Results w relative recovery'!#REF!,1)="&lt;","&gt;",""))</f>
        <v>#REF!</v>
      </c>
      <c r="EH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49" s="21" t="e">
        <f>IF(LEFT('Results w relative recovery'!#REF!,1)="&lt;","",IF(LEFT('Results w relative recovery'!#REF!,1)="&lt;","&gt;",""))</f>
        <v>#REF!</v>
      </c>
      <c r="EJ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49" s="21" t="e">
        <f>IF(LEFT('Results w relative recovery'!#REF!,1)="&lt;","",IF(LEFT('Results w relative recovery'!#REF!,1)="&lt;","&gt;",""))</f>
        <v>#REF!</v>
      </c>
      <c r="EL4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49" s="21"/>
      <c r="EN49" s="21"/>
      <c r="EO49" s="21"/>
      <c r="EP49" s="21"/>
      <c r="EQ49" s="21"/>
      <c r="ER49" s="19"/>
      <c r="ES49" s="21"/>
      <c r="ET49" s="58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19"/>
      <c r="FM49" s="21"/>
      <c r="FN49" s="58"/>
      <c r="FO49" s="19"/>
      <c r="FP49" s="19"/>
      <c r="FQ49" s="20"/>
      <c r="FR49" s="20"/>
      <c r="FS49" s="20"/>
      <c r="FT49" s="20"/>
      <c r="FU49" s="20"/>
      <c r="FV49" s="20"/>
      <c r="FW49" s="20"/>
      <c r="FX49" s="20"/>
      <c r="FY49" s="19"/>
      <c r="FZ49" s="19"/>
      <c r="GA49" s="19"/>
      <c r="GB49" s="19"/>
      <c r="GC49" s="20"/>
      <c r="GD49" s="20"/>
      <c r="GE49" s="20"/>
      <c r="GF49" s="20"/>
      <c r="GG49" s="19"/>
      <c r="GH49" s="19"/>
      <c r="GI49" s="20"/>
      <c r="GJ49" s="20"/>
      <c r="GK49" s="20"/>
      <c r="GL49" s="20"/>
      <c r="GM49" s="20"/>
      <c r="GN49" s="20"/>
      <c r="GO49" s="20"/>
      <c r="GP49" s="20"/>
      <c r="GQ49" s="19"/>
      <c r="GR49" s="19"/>
      <c r="GS49" s="19"/>
      <c r="GT49" s="19"/>
      <c r="GU49" s="20"/>
      <c r="GV49" s="20"/>
      <c r="GW49" s="20"/>
      <c r="GX49" s="20"/>
      <c r="GY49" s="19"/>
      <c r="GZ49" s="19"/>
      <c r="HA49" s="20"/>
      <c r="HB49" s="20"/>
      <c r="HC49" s="20"/>
      <c r="HD49" s="20"/>
      <c r="HE49" s="20"/>
      <c r="HF49" s="20"/>
      <c r="HG49" s="20"/>
      <c r="HH49" s="20"/>
      <c r="HI49" s="19"/>
      <c r="HJ49" s="19"/>
    </row>
    <row r="50" spans="1:218" s="6" customFormat="1" ht="15" x14ac:dyDescent="0.25">
      <c r="A50" s="12" t="s">
        <v>18</v>
      </c>
      <c r="B50" s="12"/>
      <c r="C50" s="24" t="e">
        <f>IF(LEFT('Results w relative recovery'!#REF!,1)="&lt;","",IF(LEFT('Results w relative recovery'!#REF!,1)="&lt;","&gt;",""))</f>
        <v>#REF!</v>
      </c>
      <c r="D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0" s="24" t="e">
        <f>IF(LEFT('Results w relative recovery'!#REF!,1)="&lt;","",IF(LEFT('Results w relative recovery'!#REF!,1)="&lt;","&gt;",""))</f>
        <v>#REF!</v>
      </c>
      <c r="F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0" s="24" t="e">
        <f>IF(LEFT('Results w relative recovery'!#REF!,1)="&lt;","",IF(LEFT('Results w relative recovery'!#REF!,1)="&lt;","&gt;",""))</f>
        <v>#REF!</v>
      </c>
      <c r="H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0" s="24" t="e">
        <f>IF(LEFT('Results w relative recovery'!#REF!,1)="&lt;","",IF(LEFT('Results w relative recovery'!#REF!,1)="&lt;","&gt;",""))</f>
        <v>#REF!</v>
      </c>
      <c r="J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0" s="24" t="e">
        <f>IF(LEFT('Results w relative recovery'!#REF!,1)="&lt;","",IF(LEFT('Results w relative recovery'!#REF!,1)="&lt;","&gt;",""))</f>
        <v>#REF!</v>
      </c>
      <c r="L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0" s="24" t="e">
        <f>IF(LEFT('Results w relative recovery'!#REF!,1)="&lt;","",IF(LEFT('Results w relative recovery'!#REF!,1)="&lt;","&gt;",""))</f>
        <v>#REF!</v>
      </c>
      <c r="N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0" s="24" t="e">
        <f>IF(LEFT('Results w relative recovery'!#REF!,1)="&lt;","",IF(LEFT('Results w relative recovery'!#REF!,1)="&lt;","&gt;",""))</f>
        <v>#REF!</v>
      </c>
      <c r="P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0" s="24" t="e">
        <f>IF(LEFT('Results w relative recovery'!#REF!,1)="&lt;","",IF(LEFT('Results w relative recovery'!#REF!,1)="&lt;","&gt;",""))</f>
        <v>#REF!</v>
      </c>
      <c r="R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0" s="24" t="e">
        <f>IF(LEFT('Results w relative recovery'!#REF!,1)="&lt;","",IF(LEFT('Results w relative recovery'!#REF!,1)="&lt;","&gt;",""))</f>
        <v>#REF!</v>
      </c>
      <c r="T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0" s="19"/>
      <c r="V50" s="19"/>
      <c r="W50" s="24" t="e">
        <f>IF(LEFT('Results w relative recovery'!#REF!,1)="&lt;","",IF(LEFT('Results w relative recovery'!#REF!,1)="&lt;","&gt;",""))</f>
        <v>#REF!</v>
      </c>
      <c r="X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0" s="24" t="e">
        <f>IF(LEFT('Results w relative recovery'!#REF!,1)="&lt;","",IF(LEFT('Results w relative recovery'!#REF!,1)="&lt;","&gt;",""))</f>
        <v>#REF!</v>
      </c>
      <c r="Z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0" s="24"/>
      <c r="AB50" s="19"/>
      <c r="AC50" s="24" t="e">
        <f>IF(LEFT('Results w relative recovery'!#REF!,1)="&lt;","",IF(LEFT('Results w relative recovery'!#REF!,1)="&lt;","&gt;",""))</f>
        <v>#REF!</v>
      </c>
      <c r="AD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0" s="19" t="e">
        <f>IF(LEFT('Results w relative recovery'!#REF!,1)="&lt;","",IF(LEFT('Results w relative recovery'!#REF!,1)="&lt;","&gt;",""))</f>
        <v>#REF!</v>
      </c>
      <c r="AF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0" s="24" t="e">
        <f>IF(LEFT('Results w relative recovery'!#REF!,1)="&lt;","",IF(LEFT('Results w relative recovery'!#REF!,1)="&lt;","&gt;",""))</f>
        <v>#REF!</v>
      </c>
      <c r="AH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0" s="24" t="e">
        <f>IF(LEFT('Results w relative recovery'!#REF!,1)="&lt;","",IF(LEFT('Results w relative recovery'!#REF!,1)="&lt;","&gt;",""))</f>
        <v>#REF!</v>
      </c>
      <c r="AJ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0" s="24" t="e">
        <f>IF(LEFT('Results w relative recovery'!#REF!,1)="&lt;","",IF(LEFT('Results w relative recovery'!#REF!,1)="&lt;","&gt;",""))</f>
        <v>#REF!</v>
      </c>
      <c r="AL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0" s="24" t="e">
        <f>IF(LEFT('Results w relative recovery'!#REF!,1)="&lt;","",IF(LEFT('Results w relative recovery'!#REF!,1)="&lt;","&gt;",""))</f>
        <v>#REF!</v>
      </c>
      <c r="AN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0" s="24" t="e">
        <f>IF(LEFT('Results w relative recovery'!#REF!,1)="&lt;","",IF(LEFT('Results w relative recovery'!#REF!,1)="&lt;","&gt;",""))</f>
        <v>#REF!</v>
      </c>
      <c r="AP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0" s="24" t="e">
        <f>IF(LEFT('Results w relative recovery'!#REF!,1)="&lt;","",IF(LEFT('Results w relative recovery'!#REF!,1)="&lt;","&gt;",""))</f>
        <v>#REF!</v>
      </c>
      <c r="AR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0" s="24" t="e">
        <f>IF(LEFT('Results w relative recovery'!#REF!,1)="&lt;","",IF(LEFT('Results w relative recovery'!#REF!,1)="&lt;","&gt;",""))</f>
        <v>#REF!</v>
      </c>
      <c r="AT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0" s="24" t="e">
        <f>IF(LEFT('Results w relative recovery'!#REF!,1)="&lt;","",IF(LEFT('Results w relative recovery'!#REF!,1)="&lt;","&gt;",""))</f>
        <v>#REF!</v>
      </c>
      <c r="AV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0" s="24"/>
      <c r="AX50" s="19"/>
      <c r="AY50" s="19" t="e">
        <f>IF(LEFT('Results w relative recovery'!#REF!,1)="&lt;","",IF(LEFT('Results w relative recovery'!#REF!,1)="&lt;","&gt;",""))</f>
        <v>#REF!</v>
      </c>
      <c r="AZ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0" s="19" t="e">
        <f>IF(LEFT('Results w relative recovery'!#REF!,1)="&lt;","",IF(LEFT('Results w relative recovery'!#REF!,1)="&lt;","&gt;",""))</f>
        <v>#REF!</v>
      </c>
      <c r="BB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0" s="24" t="e">
        <f>IF(LEFT('Results w relative recovery'!#REF!,1)="&lt;","",IF(LEFT('Results w relative recovery'!#REF!,1)="&lt;","&gt;",""))</f>
        <v>#REF!</v>
      </c>
      <c r="BD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0" s="24" t="e">
        <f>IF(LEFT('Results w relative recovery'!#REF!,1)="&lt;","",IF(LEFT('Results w relative recovery'!#REF!,1)="&lt;","&gt;",""))</f>
        <v>#REF!</v>
      </c>
      <c r="BF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0" s="24" t="e">
        <f>IF(LEFT('Results w relative recovery'!#REF!,1)="&lt;","",IF(LEFT('Results w relative recovery'!#REF!,1)="&lt;","&gt;",""))</f>
        <v>#REF!</v>
      </c>
      <c r="BH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0" s="24" t="e">
        <f>IF(LEFT('Results w relative recovery'!#REF!,1)="&lt;","",IF(LEFT('Results w relative recovery'!#REF!,1)="&lt;","&gt;",""))</f>
        <v>#REF!</v>
      </c>
      <c r="BJ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0" s="19" t="e">
        <f>IF(LEFT('Results w relative recovery'!#REF!,1)="&lt;","",IF(LEFT('Results w relative recovery'!#REF!,1)="&lt;","&gt;",""))</f>
        <v>#REF!</v>
      </c>
      <c r="BL5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0" s="23"/>
      <c r="BN50" s="23"/>
      <c r="BO50" s="22"/>
      <c r="BP50" s="19"/>
      <c r="BQ50" s="19"/>
      <c r="BR50" s="19"/>
      <c r="BS50" s="19"/>
      <c r="BT50" s="19"/>
      <c r="BU50" s="22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22"/>
      <c r="CH50" s="19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3"/>
      <c r="DD50" s="21"/>
      <c r="DE50" s="3"/>
      <c r="DF50" s="21"/>
      <c r="DG50" s="3"/>
      <c r="DH50" s="21"/>
      <c r="DI50" s="3"/>
      <c r="DJ50" s="21"/>
      <c r="DK50" s="3"/>
      <c r="DL50" s="21"/>
      <c r="DM50" s="3"/>
      <c r="DN50" s="21"/>
      <c r="DO50" s="3"/>
      <c r="DP50" s="21"/>
      <c r="DQ50" s="3"/>
      <c r="DR50" s="21"/>
      <c r="DS50" s="3"/>
      <c r="DT50" s="21"/>
      <c r="DU50" s="21" t="e">
        <f>IF(LEFT('Results w relative recovery'!#REF!,1)="&lt;","",IF(LEFT('Results w relative recovery'!#REF!,1)="&lt;","&gt;",""))</f>
        <v>#REF!</v>
      </c>
      <c r="DV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0" s="21" t="e">
        <f>IF(LEFT('Results w relative recovery'!#REF!,1)="&lt;","",IF(LEFT('Results w relative recovery'!#REF!,1)="&lt;","&gt;",""))</f>
        <v>#REF!</v>
      </c>
      <c r="DX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0" s="21" t="e">
        <f>IF(LEFT('Results w relative recovery'!#REF!,1)="&lt;","",IF(LEFT('Results w relative recovery'!#REF!,1)="&lt;","&gt;",""))</f>
        <v>#REF!</v>
      </c>
      <c r="DZ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0" s="21" t="e">
        <f>IF(LEFT('Results w relative recovery'!#REF!,1)="&lt;","",IF(LEFT('Results w relative recovery'!#REF!,1)="&lt;","&gt;",""))</f>
        <v>#REF!</v>
      </c>
      <c r="EB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0" s="21" t="e">
        <f>IF(LEFT('Results w relative recovery'!#REF!,1)="&lt;","",IF(LEFT('Results w relative recovery'!#REF!,1)="&lt;","&gt;",""))</f>
        <v>#REF!</v>
      </c>
      <c r="ED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0" s="21" t="e">
        <f>IF(LEFT('Results w relative recovery'!#REF!,1)="&lt;","",IF(LEFT('Results w relative recovery'!#REF!,1)="&lt;","&gt;",""))</f>
        <v>#REF!</v>
      </c>
      <c r="EF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0" s="21" t="e">
        <f>IF(LEFT('Results w relative recovery'!#REF!,1)="&lt;","",IF(LEFT('Results w relative recovery'!#REF!,1)="&lt;","&gt;",""))</f>
        <v>#REF!</v>
      </c>
      <c r="EH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0" s="21" t="e">
        <f>IF(LEFT('Results w relative recovery'!#REF!,1)="&lt;","",IF(LEFT('Results w relative recovery'!#REF!,1)="&lt;","&gt;",""))</f>
        <v>#REF!</v>
      </c>
      <c r="EJ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0" s="21" t="e">
        <f>IF(LEFT('Results w relative recovery'!#REF!,1)="&lt;","",IF(LEFT('Results w relative recovery'!#REF!,1)="&lt;","&gt;",""))</f>
        <v>#REF!</v>
      </c>
      <c r="EL5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0" s="21"/>
      <c r="EN50" s="21"/>
      <c r="EO50" s="21"/>
      <c r="EP50" s="21"/>
      <c r="EQ50" s="21"/>
      <c r="ER50" s="19"/>
      <c r="ES50" s="21"/>
      <c r="ET50" s="58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19"/>
      <c r="FM50" s="21"/>
      <c r="FN50" s="58"/>
      <c r="FO50" s="19"/>
      <c r="FP50" s="19"/>
      <c r="FQ50" s="20"/>
      <c r="FR50" s="20"/>
      <c r="FS50" s="20"/>
      <c r="FT50" s="20"/>
      <c r="FU50" s="20"/>
      <c r="FV50" s="20"/>
      <c r="FW50" s="20"/>
      <c r="FX50" s="20"/>
      <c r="FY50" s="19"/>
      <c r="FZ50" s="19"/>
      <c r="GA50" s="19"/>
      <c r="GB50" s="19"/>
      <c r="GC50" s="20"/>
      <c r="GD50" s="20"/>
      <c r="GE50" s="20"/>
      <c r="GF50" s="20"/>
      <c r="GG50" s="19"/>
      <c r="GH50" s="19"/>
      <c r="GI50" s="20"/>
      <c r="GJ50" s="20"/>
      <c r="GK50" s="20"/>
      <c r="GL50" s="20"/>
      <c r="GM50" s="20"/>
      <c r="GN50" s="20"/>
      <c r="GO50" s="20"/>
      <c r="GP50" s="20"/>
      <c r="GQ50" s="19"/>
      <c r="GR50" s="19"/>
      <c r="GS50" s="19"/>
      <c r="GT50" s="19"/>
      <c r="GU50" s="20"/>
      <c r="GV50" s="20"/>
      <c r="GW50" s="20"/>
      <c r="GX50" s="20"/>
      <c r="GY50" s="19"/>
      <c r="GZ50" s="19"/>
      <c r="HA50" s="20"/>
      <c r="HB50" s="20"/>
      <c r="HC50" s="20"/>
      <c r="HD50" s="20"/>
      <c r="HE50" s="20"/>
      <c r="HF50" s="20"/>
      <c r="HG50" s="20"/>
      <c r="HH50" s="20"/>
      <c r="HI50" s="19"/>
      <c r="HJ50" s="19"/>
    </row>
    <row r="51" spans="1:218" s="6" customFormat="1" ht="15" x14ac:dyDescent="0.25">
      <c r="A51" s="12" t="s">
        <v>58</v>
      </c>
      <c r="B51" s="12">
        <v>1</v>
      </c>
      <c r="C51" s="24" t="e">
        <f>IF(LEFT('Results w relative recovery'!#REF!,1)="&lt;","",IF(LEFT('Results w relative recovery'!#REF!,1)="&lt;","&gt;",""))</f>
        <v>#REF!</v>
      </c>
      <c r="D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1" s="24" t="e">
        <f>IF(LEFT('Results w relative recovery'!#REF!,1)="&lt;","",IF(LEFT('Results w relative recovery'!#REF!,1)="&lt;","&gt;",""))</f>
        <v>#REF!</v>
      </c>
      <c r="F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1" s="24" t="e">
        <f>IF(LEFT('Results w relative recovery'!#REF!,1)="&lt;","",IF(LEFT('Results w relative recovery'!#REF!,1)="&lt;","&gt;",""))</f>
        <v>#REF!</v>
      </c>
      <c r="H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1" s="24" t="e">
        <f>IF(LEFT('Results w relative recovery'!#REF!,1)="&lt;","",IF(LEFT('Results w relative recovery'!#REF!,1)="&lt;","&gt;",""))</f>
        <v>#REF!</v>
      </c>
      <c r="J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1" s="24" t="e">
        <f>IF(LEFT('Results w relative recovery'!#REF!,1)="&lt;","",IF(LEFT('Results w relative recovery'!#REF!,1)="&lt;","&gt;",""))</f>
        <v>#REF!</v>
      </c>
      <c r="L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1" s="24" t="e">
        <f>IF(LEFT('Results w relative recovery'!#REF!,1)="&lt;","",IF(LEFT('Results w relative recovery'!#REF!,1)="&lt;","&gt;",""))</f>
        <v>#REF!</v>
      </c>
      <c r="N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1" s="24" t="e">
        <f>IF(LEFT('Results w relative recovery'!#REF!,1)="&lt;","",IF(LEFT('Results w relative recovery'!#REF!,1)="&lt;","&gt;",""))</f>
        <v>#REF!</v>
      </c>
      <c r="P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1" s="24" t="e">
        <f>IF(LEFT('Results w relative recovery'!#REF!,1)="&lt;","",IF(LEFT('Results w relative recovery'!#REF!,1)="&lt;","&gt;",""))</f>
        <v>#REF!</v>
      </c>
      <c r="R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1" s="24" t="e">
        <f>IF(LEFT('Results w relative recovery'!#REF!,1)="&lt;","",IF(LEFT('Results w relative recovery'!#REF!,1)="&lt;","&gt;",""))</f>
        <v>#REF!</v>
      </c>
      <c r="T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1" s="19"/>
      <c r="V51" s="19"/>
      <c r="W51" s="24" t="e">
        <f>IF(LEFT('Results w relative recovery'!#REF!,1)="&lt;","",IF(LEFT('Results w relative recovery'!#REF!,1)="&lt;","&gt;",""))</f>
        <v>#REF!</v>
      </c>
      <c r="X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1" s="24" t="e">
        <f>IF(LEFT('Results w relative recovery'!#REF!,1)="&lt;","",IF(LEFT('Results w relative recovery'!#REF!,1)="&lt;","&gt;",""))</f>
        <v>#REF!</v>
      </c>
      <c r="Z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1" s="24"/>
      <c r="AB51" s="19"/>
      <c r="AC51" s="24" t="e">
        <f>IF(LEFT('Results w relative recovery'!#REF!,1)="&lt;","",IF(LEFT('Results w relative recovery'!#REF!,1)="&lt;","&gt;",""))</f>
        <v>#REF!</v>
      </c>
      <c r="AD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1" s="19" t="e">
        <f>IF(LEFT('Results w relative recovery'!#REF!,1)="&lt;","",IF(LEFT('Results w relative recovery'!#REF!,1)="&lt;","&gt;",""))</f>
        <v>#REF!</v>
      </c>
      <c r="AF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1" s="24" t="e">
        <f>IF(LEFT('Results w relative recovery'!#REF!,1)="&lt;","",IF(LEFT('Results w relative recovery'!#REF!,1)="&lt;","&gt;",""))</f>
        <v>#REF!</v>
      </c>
      <c r="AH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1" s="24" t="e">
        <f>IF(LEFT('Results w relative recovery'!#REF!,1)="&lt;","",IF(LEFT('Results w relative recovery'!#REF!,1)="&lt;","&gt;",""))</f>
        <v>#REF!</v>
      </c>
      <c r="AJ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1" s="24" t="e">
        <f>IF(LEFT('Results w relative recovery'!#REF!,1)="&lt;","",IF(LEFT('Results w relative recovery'!#REF!,1)="&lt;","&gt;",""))</f>
        <v>#REF!</v>
      </c>
      <c r="AL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1" s="24" t="e">
        <f>IF(LEFT('Results w relative recovery'!#REF!,1)="&lt;","",IF(LEFT('Results w relative recovery'!#REF!,1)="&lt;","&gt;",""))</f>
        <v>#REF!</v>
      </c>
      <c r="AN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1" s="24" t="e">
        <f>IF(LEFT('Results w relative recovery'!#REF!,1)="&lt;","",IF(LEFT('Results w relative recovery'!#REF!,1)="&lt;","&gt;",""))</f>
        <v>#REF!</v>
      </c>
      <c r="AP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1" s="24" t="e">
        <f>IF(LEFT('Results w relative recovery'!#REF!,1)="&lt;","",IF(LEFT('Results w relative recovery'!#REF!,1)="&lt;","&gt;",""))</f>
        <v>#REF!</v>
      </c>
      <c r="AR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1" s="24" t="e">
        <f>IF(LEFT('Results w relative recovery'!#REF!,1)="&lt;","",IF(LEFT('Results w relative recovery'!#REF!,1)="&lt;","&gt;",""))</f>
        <v>#REF!</v>
      </c>
      <c r="AT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1" s="24" t="e">
        <f>IF(LEFT('Results w relative recovery'!#REF!,1)="&lt;","",IF(LEFT('Results w relative recovery'!#REF!,1)="&lt;","&gt;",""))</f>
        <v>#REF!</v>
      </c>
      <c r="AV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1" s="24"/>
      <c r="AX51" s="19"/>
      <c r="AY51" s="19" t="e">
        <f>IF(LEFT('Results w relative recovery'!#REF!,1)="&lt;","",IF(LEFT('Results w relative recovery'!#REF!,1)="&lt;","&gt;",""))</f>
        <v>#REF!</v>
      </c>
      <c r="AZ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1" s="19" t="e">
        <f>IF(LEFT('Results w relative recovery'!#REF!,1)="&lt;","",IF(LEFT('Results w relative recovery'!#REF!,1)="&lt;","&gt;",""))</f>
        <v>#REF!</v>
      </c>
      <c r="BB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1" s="24" t="e">
        <f>IF(LEFT('Results w relative recovery'!#REF!,1)="&lt;","",IF(LEFT('Results w relative recovery'!#REF!,1)="&lt;","&gt;",""))</f>
        <v>#REF!</v>
      </c>
      <c r="BD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1" s="24" t="e">
        <f>IF(LEFT('Results w relative recovery'!#REF!,1)="&lt;","",IF(LEFT('Results w relative recovery'!#REF!,1)="&lt;","&gt;",""))</f>
        <v>#REF!</v>
      </c>
      <c r="BF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1" s="24" t="e">
        <f>IF(LEFT('Results w relative recovery'!#REF!,1)="&lt;","",IF(LEFT('Results w relative recovery'!#REF!,1)="&lt;","&gt;",""))</f>
        <v>#REF!</v>
      </c>
      <c r="BH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1" s="24" t="e">
        <f>IF(LEFT('Results w relative recovery'!#REF!,1)="&lt;","",IF(LEFT('Results w relative recovery'!#REF!,1)="&lt;","&gt;",""))</f>
        <v>#REF!</v>
      </c>
      <c r="BJ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1" s="19" t="e">
        <f>IF(LEFT('Results w relative recovery'!#REF!,1)="&lt;","",IF(LEFT('Results w relative recovery'!#REF!,1)="&lt;","&gt;",""))</f>
        <v>#REF!</v>
      </c>
      <c r="BL5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1" s="23"/>
      <c r="BN51" s="23"/>
      <c r="BO51" s="22"/>
      <c r="BP51" s="19"/>
      <c r="BQ51" s="19"/>
      <c r="BR51" s="19"/>
      <c r="BS51" s="19"/>
      <c r="BT51" s="19"/>
      <c r="BU51" s="22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22"/>
      <c r="CH51" s="19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3"/>
      <c r="DD51" s="21"/>
      <c r="DE51" s="3"/>
      <c r="DF51" s="21"/>
      <c r="DG51" s="3"/>
      <c r="DH51" s="21"/>
      <c r="DI51" s="3"/>
      <c r="DJ51" s="21"/>
      <c r="DK51" s="3"/>
      <c r="DL51" s="21"/>
      <c r="DM51" s="3"/>
      <c r="DN51" s="21"/>
      <c r="DO51" s="3"/>
      <c r="DP51" s="21"/>
      <c r="DQ51" s="3"/>
      <c r="DR51" s="21"/>
      <c r="DS51" s="3"/>
      <c r="DT51" s="21"/>
      <c r="DU51" s="21" t="e">
        <f>IF(LEFT('Results w relative recovery'!#REF!,1)="&lt;","",IF(LEFT('Results w relative recovery'!#REF!,1)="&lt;","&gt;",""))</f>
        <v>#REF!</v>
      </c>
      <c r="DV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1" s="21" t="e">
        <f>IF(LEFT('Results w relative recovery'!#REF!,1)="&lt;","",IF(LEFT('Results w relative recovery'!#REF!,1)="&lt;","&gt;",""))</f>
        <v>#REF!</v>
      </c>
      <c r="DX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1" s="21" t="e">
        <f>IF(LEFT('Results w relative recovery'!#REF!,1)="&lt;","",IF(LEFT('Results w relative recovery'!#REF!,1)="&lt;","&gt;",""))</f>
        <v>#REF!</v>
      </c>
      <c r="DZ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1" s="21" t="e">
        <f>IF(LEFT('Results w relative recovery'!#REF!,1)="&lt;","",IF(LEFT('Results w relative recovery'!#REF!,1)="&lt;","&gt;",""))</f>
        <v>#REF!</v>
      </c>
      <c r="EB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1" s="21" t="e">
        <f>IF(LEFT('Results w relative recovery'!#REF!,1)="&lt;","",IF(LEFT('Results w relative recovery'!#REF!,1)="&lt;","&gt;",""))</f>
        <v>#REF!</v>
      </c>
      <c r="ED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1" s="21" t="e">
        <f>IF(LEFT('Results w relative recovery'!#REF!,1)="&lt;","",IF(LEFT('Results w relative recovery'!#REF!,1)="&lt;","&gt;",""))</f>
        <v>#REF!</v>
      </c>
      <c r="EF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1" s="21" t="e">
        <f>IF(LEFT('Results w relative recovery'!#REF!,1)="&lt;","",IF(LEFT('Results w relative recovery'!#REF!,1)="&lt;","&gt;",""))</f>
        <v>#REF!</v>
      </c>
      <c r="EH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1" s="21" t="e">
        <f>IF(LEFT('Results w relative recovery'!#REF!,1)="&lt;","",IF(LEFT('Results w relative recovery'!#REF!,1)="&lt;","&gt;",""))</f>
        <v>#REF!</v>
      </c>
      <c r="EJ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1" s="21" t="e">
        <f>IF(LEFT('Results w relative recovery'!#REF!,1)="&lt;","",IF(LEFT('Results w relative recovery'!#REF!,1)="&lt;","&gt;",""))</f>
        <v>#REF!</v>
      </c>
      <c r="EL5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1" s="21"/>
      <c r="EN51" s="21"/>
      <c r="EO51" s="21"/>
      <c r="EP51" s="21"/>
      <c r="EQ51" s="21"/>
      <c r="ER51" s="19"/>
      <c r="ES51" s="21"/>
      <c r="ET51" s="59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19"/>
      <c r="FM51" s="21"/>
      <c r="FN51" s="58"/>
      <c r="FO51" s="19"/>
      <c r="FP51" s="19"/>
      <c r="FQ51" s="20"/>
      <c r="FR51" s="20"/>
      <c r="FS51" s="20"/>
      <c r="FT51" s="20"/>
      <c r="FU51" s="20"/>
      <c r="FV51" s="20"/>
      <c r="FW51" s="20"/>
      <c r="FX51" s="20"/>
      <c r="FY51" s="19"/>
      <c r="FZ51" s="19"/>
      <c r="GA51" s="19"/>
      <c r="GB51" s="19"/>
      <c r="GC51" s="20"/>
      <c r="GD51" s="20"/>
      <c r="GE51" s="20"/>
      <c r="GF51" s="20"/>
      <c r="GG51" s="19"/>
      <c r="GH51" s="19"/>
      <c r="GI51" s="20"/>
      <c r="GJ51" s="20"/>
      <c r="GK51" s="20"/>
      <c r="GL51" s="20"/>
      <c r="GM51" s="20"/>
      <c r="GN51" s="20"/>
      <c r="GO51" s="20"/>
      <c r="GP51" s="20"/>
      <c r="GQ51" s="19"/>
      <c r="GR51" s="19"/>
      <c r="GS51" s="19"/>
      <c r="GT51" s="19"/>
      <c r="GU51" s="20"/>
      <c r="GV51" s="20"/>
      <c r="GW51" s="20"/>
      <c r="GX51" s="20"/>
      <c r="GY51" s="19"/>
      <c r="GZ51" s="19"/>
      <c r="HA51" s="20"/>
      <c r="HB51" s="20"/>
      <c r="HC51" s="20"/>
      <c r="HD51" s="20"/>
      <c r="HE51" s="20"/>
      <c r="HF51" s="20"/>
      <c r="HG51" s="20"/>
      <c r="HH51" s="20"/>
      <c r="HI51" s="19"/>
      <c r="HJ51" s="19"/>
    </row>
    <row r="52" spans="1:218" s="6" customFormat="1" ht="15" x14ac:dyDescent="0.25">
      <c r="A52" s="12" t="s">
        <v>59</v>
      </c>
      <c r="B52" s="12"/>
      <c r="C52" s="24" t="e">
        <f>IF(LEFT('Results w relative recovery'!#REF!,1)="&lt;","",IF(LEFT('Results w relative recovery'!#REF!,1)="&lt;","&gt;",""))</f>
        <v>#REF!</v>
      </c>
      <c r="D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2" s="24" t="e">
        <f>IF(LEFT('Results w relative recovery'!#REF!,1)="&lt;","",IF(LEFT('Results w relative recovery'!#REF!,1)="&lt;","&gt;",""))</f>
        <v>#REF!</v>
      </c>
      <c r="F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2" s="24" t="e">
        <f>IF(LEFT('Results w relative recovery'!#REF!,1)="&lt;","",IF(LEFT('Results w relative recovery'!#REF!,1)="&lt;","&gt;",""))</f>
        <v>#REF!</v>
      </c>
      <c r="H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2" s="24" t="e">
        <f>IF(LEFT('Results w relative recovery'!#REF!,1)="&lt;","",IF(LEFT('Results w relative recovery'!#REF!,1)="&lt;","&gt;",""))</f>
        <v>#REF!</v>
      </c>
      <c r="J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2" s="24" t="e">
        <f>IF(LEFT('Results w relative recovery'!#REF!,1)="&lt;","",IF(LEFT('Results w relative recovery'!#REF!,1)="&lt;","&gt;",""))</f>
        <v>#REF!</v>
      </c>
      <c r="L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2" s="24" t="e">
        <f>IF(LEFT('Results w relative recovery'!#REF!,1)="&lt;","",IF(LEFT('Results w relative recovery'!#REF!,1)="&lt;","&gt;",""))</f>
        <v>#REF!</v>
      </c>
      <c r="N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2" s="24" t="e">
        <f>IF(LEFT('Results w relative recovery'!#REF!,1)="&lt;","",IF(LEFT('Results w relative recovery'!#REF!,1)="&lt;","&gt;",""))</f>
        <v>#REF!</v>
      </c>
      <c r="P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2" s="24" t="e">
        <f>IF(LEFT('Results w relative recovery'!#REF!,1)="&lt;","",IF(LEFT('Results w relative recovery'!#REF!,1)="&lt;","&gt;",""))</f>
        <v>#REF!</v>
      </c>
      <c r="R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2" s="24" t="e">
        <f>IF(LEFT('Results w relative recovery'!#REF!,1)="&lt;","",IF(LEFT('Results w relative recovery'!#REF!,1)="&lt;","&gt;",""))</f>
        <v>#REF!</v>
      </c>
      <c r="T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2" s="19"/>
      <c r="V52" s="19"/>
      <c r="W52" s="24" t="e">
        <f>IF(LEFT('Results w relative recovery'!#REF!,1)="&lt;","",IF(LEFT('Results w relative recovery'!#REF!,1)="&lt;","&gt;",""))</f>
        <v>#REF!</v>
      </c>
      <c r="X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2" s="24" t="e">
        <f>IF(LEFT('Results w relative recovery'!#REF!,1)="&lt;","",IF(LEFT('Results w relative recovery'!#REF!,1)="&lt;","&gt;",""))</f>
        <v>#REF!</v>
      </c>
      <c r="Z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2" s="24"/>
      <c r="AB52" s="19"/>
      <c r="AC52" s="24" t="e">
        <f>IF(LEFT('Results w relative recovery'!#REF!,1)="&lt;","",IF(LEFT('Results w relative recovery'!#REF!,1)="&lt;","&gt;",""))</f>
        <v>#REF!</v>
      </c>
      <c r="AD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2" s="19" t="e">
        <f>IF(LEFT('Results w relative recovery'!#REF!,1)="&lt;","",IF(LEFT('Results w relative recovery'!#REF!,1)="&lt;","&gt;",""))</f>
        <v>#REF!</v>
      </c>
      <c r="AF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2" s="24" t="e">
        <f>IF(LEFT('Results w relative recovery'!#REF!,1)="&lt;","",IF(LEFT('Results w relative recovery'!#REF!,1)="&lt;","&gt;",""))</f>
        <v>#REF!</v>
      </c>
      <c r="AH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2" s="24" t="e">
        <f>IF(LEFT('Results w relative recovery'!#REF!,1)="&lt;","",IF(LEFT('Results w relative recovery'!#REF!,1)="&lt;","&gt;",""))</f>
        <v>#REF!</v>
      </c>
      <c r="AJ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2" s="24" t="e">
        <f>IF(LEFT('Results w relative recovery'!#REF!,1)="&lt;","",IF(LEFT('Results w relative recovery'!#REF!,1)="&lt;","&gt;",""))</f>
        <v>#REF!</v>
      </c>
      <c r="AL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2" s="24" t="e">
        <f>IF(LEFT('Results w relative recovery'!#REF!,1)="&lt;","",IF(LEFT('Results w relative recovery'!#REF!,1)="&lt;","&gt;",""))</f>
        <v>#REF!</v>
      </c>
      <c r="AN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2" s="24" t="e">
        <f>IF(LEFT('Results w relative recovery'!#REF!,1)="&lt;","",IF(LEFT('Results w relative recovery'!#REF!,1)="&lt;","&gt;",""))</f>
        <v>#REF!</v>
      </c>
      <c r="AP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2" s="24" t="e">
        <f>IF(LEFT('Results w relative recovery'!#REF!,1)="&lt;","",IF(LEFT('Results w relative recovery'!#REF!,1)="&lt;","&gt;",""))</f>
        <v>#REF!</v>
      </c>
      <c r="AR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2" s="24" t="e">
        <f>IF(LEFT('Results w relative recovery'!#REF!,1)="&lt;","",IF(LEFT('Results w relative recovery'!#REF!,1)="&lt;","&gt;",""))</f>
        <v>#REF!</v>
      </c>
      <c r="AT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2" s="24" t="e">
        <f>IF(LEFT('Results w relative recovery'!#REF!,1)="&lt;","",IF(LEFT('Results w relative recovery'!#REF!,1)="&lt;","&gt;",""))</f>
        <v>#REF!</v>
      </c>
      <c r="AV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2" s="24"/>
      <c r="AX52" s="19"/>
      <c r="AY52" s="19" t="e">
        <f>IF(LEFT('Results w relative recovery'!#REF!,1)="&lt;","",IF(LEFT('Results w relative recovery'!#REF!,1)="&lt;","&gt;",""))</f>
        <v>#REF!</v>
      </c>
      <c r="AZ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2" s="19" t="e">
        <f>IF(LEFT('Results w relative recovery'!#REF!,1)="&lt;","",IF(LEFT('Results w relative recovery'!#REF!,1)="&lt;","&gt;",""))</f>
        <v>#REF!</v>
      </c>
      <c r="BB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2" s="24" t="e">
        <f>IF(LEFT('Results w relative recovery'!#REF!,1)="&lt;","",IF(LEFT('Results w relative recovery'!#REF!,1)="&lt;","&gt;",""))</f>
        <v>#REF!</v>
      </c>
      <c r="BD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2" s="24" t="e">
        <f>IF(LEFT('Results w relative recovery'!#REF!,1)="&lt;","",IF(LEFT('Results w relative recovery'!#REF!,1)="&lt;","&gt;",""))</f>
        <v>#REF!</v>
      </c>
      <c r="BF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2" s="24" t="e">
        <f>IF(LEFT('Results w relative recovery'!#REF!,1)="&lt;","",IF(LEFT('Results w relative recovery'!#REF!,1)="&lt;","&gt;",""))</f>
        <v>#REF!</v>
      </c>
      <c r="BH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2" s="24" t="e">
        <f>IF(LEFT('Results w relative recovery'!#REF!,1)="&lt;","",IF(LEFT('Results w relative recovery'!#REF!,1)="&lt;","&gt;",""))</f>
        <v>#REF!</v>
      </c>
      <c r="BJ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2" s="19" t="e">
        <f>IF(LEFT('Results w relative recovery'!#REF!,1)="&lt;","",IF(LEFT('Results w relative recovery'!#REF!,1)="&lt;","&gt;",""))</f>
        <v>#REF!</v>
      </c>
      <c r="BL5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2" s="23"/>
      <c r="BN52" s="23"/>
      <c r="BO52" s="22"/>
      <c r="BP52" s="19"/>
      <c r="BQ52" s="19"/>
      <c r="BR52" s="19"/>
      <c r="BS52" s="19"/>
      <c r="BT52" s="19"/>
      <c r="BU52" s="22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22"/>
      <c r="CH52" s="19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3"/>
      <c r="DD52" s="21"/>
      <c r="DE52" s="3"/>
      <c r="DF52" s="21"/>
      <c r="DG52" s="3"/>
      <c r="DH52" s="21"/>
      <c r="DI52" s="3"/>
      <c r="DJ52" s="21"/>
      <c r="DK52" s="3"/>
      <c r="DL52" s="21"/>
      <c r="DM52" s="3"/>
      <c r="DN52" s="21"/>
      <c r="DO52" s="3"/>
      <c r="DP52" s="21"/>
      <c r="DQ52" s="3"/>
      <c r="DR52" s="21"/>
      <c r="DS52" s="3"/>
      <c r="DT52" s="21"/>
      <c r="DU52" s="21" t="e">
        <f>IF(LEFT('Results w relative recovery'!#REF!,1)="&lt;","",IF(LEFT('Results w relative recovery'!#REF!,1)="&lt;","&gt;",""))</f>
        <v>#REF!</v>
      </c>
      <c r="DV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2" s="21" t="e">
        <f>IF(LEFT('Results w relative recovery'!#REF!,1)="&lt;","",IF(LEFT('Results w relative recovery'!#REF!,1)="&lt;","&gt;",""))</f>
        <v>#REF!</v>
      </c>
      <c r="DX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2" s="21" t="e">
        <f>IF(LEFT('Results w relative recovery'!#REF!,1)="&lt;","",IF(LEFT('Results w relative recovery'!#REF!,1)="&lt;","&gt;",""))</f>
        <v>#REF!</v>
      </c>
      <c r="DZ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2" s="21" t="e">
        <f>IF(LEFT('Results w relative recovery'!#REF!,1)="&lt;","",IF(LEFT('Results w relative recovery'!#REF!,1)="&lt;","&gt;",""))</f>
        <v>#REF!</v>
      </c>
      <c r="EB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2" s="21" t="e">
        <f>IF(LEFT('Results w relative recovery'!#REF!,1)="&lt;","",IF(LEFT('Results w relative recovery'!#REF!,1)="&lt;","&gt;",""))</f>
        <v>#REF!</v>
      </c>
      <c r="ED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2" s="21" t="e">
        <f>IF(LEFT('Results w relative recovery'!#REF!,1)="&lt;","",IF(LEFT('Results w relative recovery'!#REF!,1)="&lt;","&gt;",""))</f>
        <v>#REF!</v>
      </c>
      <c r="EF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2" s="21" t="e">
        <f>IF(LEFT('Results w relative recovery'!#REF!,1)="&lt;","",IF(LEFT('Results w relative recovery'!#REF!,1)="&lt;","&gt;",""))</f>
        <v>#REF!</v>
      </c>
      <c r="EH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2" s="21" t="e">
        <f>IF(LEFT('Results w relative recovery'!#REF!,1)="&lt;","",IF(LEFT('Results w relative recovery'!#REF!,1)="&lt;","&gt;",""))</f>
        <v>#REF!</v>
      </c>
      <c r="EJ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2" s="21" t="e">
        <f>IF(LEFT('Results w relative recovery'!#REF!,1)="&lt;","",IF(LEFT('Results w relative recovery'!#REF!,1)="&lt;","&gt;",""))</f>
        <v>#REF!</v>
      </c>
      <c r="EL5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2" s="21"/>
      <c r="EN52" s="21"/>
      <c r="EO52" s="21"/>
      <c r="EP52" s="21"/>
      <c r="EQ52" s="21"/>
      <c r="ER52" s="19"/>
      <c r="ES52" s="21"/>
      <c r="ET52" s="58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19"/>
      <c r="FM52" s="21"/>
      <c r="FN52" s="58"/>
      <c r="FO52" s="19"/>
      <c r="FP52" s="19"/>
      <c r="FQ52" s="20"/>
      <c r="FR52" s="20"/>
      <c r="FS52" s="20"/>
      <c r="FT52" s="20"/>
      <c r="FU52" s="20"/>
      <c r="FV52" s="20"/>
      <c r="FW52" s="20"/>
      <c r="FX52" s="20"/>
      <c r="FY52" s="19"/>
      <c r="FZ52" s="19"/>
      <c r="GA52" s="19"/>
      <c r="GB52" s="19"/>
      <c r="GC52" s="20"/>
      <c r="GD52" s="20"/>
      <c r="GE52" s="20"/>
      <c r="GF52" s="20"/>
      <c r="GG52" s="19"/>
      <c r="GH52" s="19"/>
      <c r="GI52" s="20"/>
      <c r="GJ52" s="20"/>
      <c r="GK52" s="20"/>
      <c r="GL52" s="20"/>
      <c r="GM52" s="20"/>
      <c r="GN52" s="20"/>
      <c r="GO52" s="20"/>
      <c r="GP52" s="20"/>
      <c r="GQ52" s="19"/>
      <c r="GR52" s="19"/>
      <c r="GS52" s="19"/>
      <c r="GT52" s="19"/>
      <c r="GU52" s="20"/>
      <c r="GV52" s="20"/>
      <c r="GW52" s="20"/>
      <c r="GX52" s="20"/>
      <c r="GY52" s="19"/>
      <c r="GZ52" s="19"/>
      <c r="HA52" s="20"/>
      <c r="HB52" s="20"/>
      <c r="HC52" s="20"/>
      <c r="HD52" s="20"/>
      <c r="HE52" s="20"/>
      <c r="HF52" s="20"/>
      <c r="HG52" s="20"/>
      <c r="HH52" s="20"/>
      <c r="HI52" s="19"/>
      <c r="HJ52" s="19"/>
    </row>
    <row r="53" spans="1:218" s="6" customFormat="1" ht="15" x14ac:dyDescent="0.25">
      <c r="A53" s="12" t="s">
        <v>60</v>
      </c>
      <c r="B53" s="12"/>
      <c r="C53" s="24" t="e">
        <f>IF(LEFT('Results w relative recovery'!#REF!,1)="&lt;","",IF(LEFT('Results w relative recovery'!#REF!,1)="&lt;","&gt;",""))</f>
        <v>#REF!</v>
      </c>
      <c r="D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3" s="24" t="e">
        <f>IF(LEFT('Results w relative recovery'!#REF!,1)="&lt;","",IF(LEFT('Results w relative recovery'!#REF!,1)="&lt;","&gt;",""))</f>
        <v>#REF!</v>
      </c>
      <c r="F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3" s="24" t="e">
        <f>IF(LEFT('Results w relative recovery'!#REF!,1)="&lt;","",IF(LEFT('Results w relative recovery'!#REF!,1)="&lt;","&gt;",""))</f>
        <v>#REF!</v>
      </c>
      <c r="H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3" s="24" t="e">
        <f>IF(LEFT('Results w relative recovery'!#REF!,1)="&lt;","",IF(LEFT('Results w relative recovery'!#REF!,1)="&lt;","&gt;",""))</f>
        <v>#REF!</v>
      </c>
      <c r="J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3" s="24" t="e">
        <f>IF(LEFT('Results w relative recovery'!#REF!,1)="&lt;","",IF(LEFT('Results w relative recovery'!#REF!,1)="&lt;","&gt;",""))</f>
        <v>#REF!</v>
      </c>
      <c r="L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3" s="24" t="e">
        <f>IF(LEFT('Results w relative recovery'!#REF!,1)="&lt;","",IF(LEFT('Results w relative recovery'!#REF!,1)="&lt;","&gt;",""))</f>
        <v>#REF!</v>
      </c>
      <c r="N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3" s="24" t="e">
        <f>IF(LEFT('Results w relative recovery'!#REF!,1)="&lt;","",IF(LEFT('Results w relative recovery'!#REF!,1)="&lt;","&gt;",""))</f>
        <v>#REF!</v>
      </c>
      <c r="P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3" s="24" t="e">
        <f>IF(LEFT('Results w relative recovery'!#REF!,1)="&lt;","",IF(LEFT('Results w relative recovery'!#REF!,1)="&lt;","&gt;",""))</f>
        <v>#REF!</v>
      </c>
      <c r="R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3" s="24" t="e">
        <f>IF(LEFT('Results w relative recovery'!#REF!,1)="&lt;","",IF(LEFT('Results w relative recovery'!#REF!,1)="&lt;","&gt;",""))</f>
        <v>#REF!</v>
      </c>
      <c r="T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3" s="19"/>
      <c r="V53" s="19"/>
      <c r="W53" s="24" t="e">
        <f>IF(LEFT('Results w relative recovery'!#REF!,1)="&lt;","",IF(LEFT('Results w relative recovery'!#REF!,1)="&lt;","&gt;",""))</f>
        <v>#REF!</v>
      </c>
      <c r="X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3" s="24" t="e">
        <f>IF(LEFT('Results w relative recovery'!#REF!,1)="&lt;","",IF(LEFT('Results w relative recovery'!#REF!,1)="&lt;","&gt;",""))</f>
        <v>#REF!</v>
      </c>
      <c r="Z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3" s="24"/>
      <c r="AB53" s="19"/>
      <c r="AC53" s="24" t="e">
        <f>IF(LEFT('Results w relative recovery'!#REF!,1)="&lt;","",IF(LEFT('Results w relative recovery'!#REF!,1)="&lt;","&gt;",""))</f>
        <v>#REF!</v>
      </c>
      <c r="AD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3" s="19" t="e">
        <f>IF(LEFT('Results w relative recovery'!#REF!,1)="&lt;","",IF(LEFT('Results w relative recovery'!#REF!,1)="&lt;","&gt;",""))</f>
        <v>#REF!</v>
      </c>
      <c r="AF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3" s="24" t="e">
        <f>IF(LEFT('Results w relative recovery'!#REF!,1)="&lt;","",IF(LEFT('Results w relative recovery'!#REF!,1)="&lt;","&gt;",""))</f>
        <v>#REF!</v>
      </c>
      <c r="AH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3" s="24" t="e">
        <f>IF(LEFT('Results w relative recovery'!#REF!,1)="&lt;","",IF(LEFT('Results w relative recovery'!#REF!,1)="&lt;","&gt;",""))</f>
        <v>#REF!</v>
      </c>
      <c r="AJ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3" s="24" t="e">
        <f>IF(LEFT('Results w relative recovery'!#REF!,1)="&lt;","",IF(LEFT('Results w relative recovery'!#REF!,1)="&lt;","&gt;",""))</f>
        <v>#REF!</v>
      </c>
      <c r="AL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3" s="24" t="e">
        <f>IF(LEFT('Results w relative recovery'!#REF!,1)="&lt;","",IF(LEFT('Results w relative recovery'!#REF!,1)="&lt;","&gt;",""))</f>
        <v>#REF!</v>
      </c>
      <c r="AN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3" s="24" t="e">
        <f>IF(LEFT('Results w relative recovery'!#REF!,1)="&lt;","",IF(LEFT('Results w relative recovery'!#REF!,1)="&lt;","&gt;",""))</f>
        <v>#REF!</v>
      </c>
      <c r="AP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3" s="24" t="e">
        <f>IF(LEFT('Results w relative recovery'!#REF!,1)="&lt;","",IF(LEFT('Results w relative recovery'!#REF!,1)="&lt;","&gt;",""))</f>
        <v>#REF!</v>
      </c>
      <c r="AR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3" s="24" t="e">
        <f>IF(LEFT('Results w relative recovery'!#REF!,1)="&lt;","",IF(LEFT('Results w relative recovery'!#REF!,1)="&lt;","&gt;",""))</f>
        <v>#REF!</v>
      </c>
      <c r="AT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3" s="24" t="e">
        <f>IF(LEFT('Results w relative recovery'!#REF!,1)="&lt;","",IF(LEFT('Results w relative recovery'!#REF!,1)="&lt;","&gt;",""))</f>
        <v>#REF!</v>
      </c>
      <c r="AV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3" s="24"/>
      <c r="AX53" s="19"/>
      <c r="AY53" s="19" t="e">
        <f>IF(LEFT('Results w relative recovery'!#REF!,1)="&lt;","",IF(LEFT('Results w relative recovery'!#REF!,1)="&lt;","&gt;",""))</f>
        <v>#REF!</v>
      </c>
      <c r="AZ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3" s="19" t="e">
        <f>IF(LEFT('Results w relative recovery'!#REF!,1)="&lt;","",IF(LEFT('Results w relative recovery'!#REF!,1)="&lt;","&gt;",""))</f>
        <v>#REF!</v>
      </c>
      <c r="BB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3" s="24" t="e">
        <f>IF(LEFT('Results w relative recovery'!#REF!,1)="&lt;","",IF(LEFT('Results w relative recovery'!#REF!,1)="&lt;","&gt;",""))</f>
        <v>#REF!</v>
      </c>
      <c r="BD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3" s="24" t="e">
        <f>IF(LEFT('Results w relative recovery'!#REF!,1)="&lt;","",IF(LEFT('Results w relative recovery'!#REF!,1)="&lt;","&gt;",""))</f>
        <v>#REF!</v>
      </c>
      <c r="BF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3" s="24" t="e">
        <f>IF(LEFT('Results w relative recovery'!#REF!,1)="&lt;","",IF(LEFT('Results w relative recovery'!#REF!,1)="&lt;","&gt;",""))</f>
        <v>#REF!</v>
      </c>
      <c r="BH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3" s="24" t="e">
        <f>IF(LEFT('Results w relative recovery'!#REF!,1)="&lt;","",IF(LEFT('Results w relative recovery'!#REF!,1)="&lt;","&gt;",""))</f>
        <v>#REF!</v>
      </c>
      <c r="BJ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3" s="19" t="e">
        <f>IF(LEFT('Results w relative recovery'!#REF!,1)="&lt;","",IF(LEFT('Results w relative recovery'!#REF!,1)="&lt;","&gt;",""))</f>
        <v>#REF!</v>
      </c>
      <c r="BL5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3" s="23"/>
      <c r="BN53" s="23"/>
      <c r="BO53" s="22"/>
      <c r="BP53" s="19"/>
      <c r="BQ53" s="19"/>
      <c r="BR53" s="19"/>
      <c r="BS53" s="19"/>
      <c r="BT53" s="19"/>
      <c r="BU53" s="22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22"/>
      <c r="CH53" s="19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3"/>
      <c r="DD53" s="21"/>
      <c r="DE53" s="3"/>
      <c r="DF53" s="21"/>
      <c r="DG53" s="3"/>
      <c r="DH53" s="21"/>
      <c r="DI53" s="3"/>
      <c r="DJ53" s="21"/>
      <c r="DK53" s="3"/>
      <c r="DL53" s="21"/>
      <c r="DM53" s="3"/>
      <c r="DN53" s="21"/>
      <c r="DO53" s="3"/>
      <c r="DP53" s="21"/>
      <c r="DQ53" s="3"/>
      <c r="DR53" s="21"/>
      <c r="DS53" s="3"/>
      <c r="DT53" s="21"/>
      <c r="DU53" s="21" t="e">
        <f>IF(LEFT('Results w relative recovery'!#REF!,1)="&lt;","",IF(LEFT('Results w relative recovery'!#REF!,1)="&lt;","&gt;",""))</f>
        <v>#REF!</v>
      </c>
      <c r="DV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3" s="21" t="e">
        <f>IF(LEFT('Results w relative recovery'!#REF!,1)="&lt;","",IF(LEFT('Results w relative recovery'!#REF!,1)="&lt;","&gt;",""))</f>
        <v>#REF!</v>
      </c>
      <c r="DX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3" s="21" t="e">
        <f>IF(LEFT('Results w relative recovery'!#REF!,1)="&lt;","",IF(LEFT('Results w relative recovery'!#REF!,1)="&lt;","&gt;",""))</f>
        <v>#REF!</v>
      </c>
      <c r="DZ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3" s="21" t="e">
        <f>IF(LEFT('Results w relative recovery'!#REF!,1)="&lt;","",IF(LEFT('Results w relative recovery'!#REF!,1)="&lt;","&gt;",""))</f>
        <v>#REF!</v>
      </c>
      <c r="EB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3" s="21" t="e">
        <f>IF(LEFT('Results w relative recovery'!#REF!,1)="&lt;","",IF(LEFT('Results w relative recovery'!#REF!,1)="&lt;","&gt;",""))</f>
        <v>#REF!</v>
      </c>
      <c r="ED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3" s="21" t="e">
        <f>IF(LEFT('Results w relative recovery'!#REF!,1)="&lt;","",IF(LEFT('Results w relative recovery'!#REF!,1)="&lt;","&gt;",""))</f>
        <v>#REF!</v>
      </c>
      <c r="EF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3" s="21" t="e">
        <f>IF(LEFT('Results w relative recovery'!#REF!,1)="&lt;","",IF(LEFT('Results w relative recovery'!#REF!,1)="&lt;","&gt;",""))</f>
        <v>#REF!</v>
      </c>
      <c r="EH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3" s="21" t="e">
        <f>IF(LEFT('Results w relative recovery'!#REF!,1)="&lt;","",IF(LEFT('Results w relative recovery'!#REF!,1)="&lt;","&gt;",""))</f>
        <v>#REF!</v>
      </c>
      <c r="EJ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3" s="21" t="e">
        <f>IF(LEFT('Results w relative recovery'!#REF!,1)="&lt;","",IF(LEFT('Results w relative recovery'!#REF!,1)="&lt;","&gt;",""))</f>
        <v>#REF!</v>
      </c>
      <c r="EL5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3" s="21"/>
      <c r="EN53" s="21"/>
      <c r="EO53" s="21"/>
      <c r="EP53" s="21"/>
      <c r="EQ53" s="21"/>
      <c r="ER53" s="19"/>
      <c r="ES53" s="21"/>
      <c r="ET53" s="58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19"/>
      <c r="FM53" s="21"/>
      <c r="FN53" s="58"/>
      <c r="FO53" s="19"/>
      <c r="FP53" s="19"/>
      <c r="FQ53" s="20"/>
      <c r="FR53" s="20"/>
      <c r="FS53" s="20"/>
      <c r="FT53" s="20"/>
      <c r="FU53" s="20"/>
      <c r="FV53" s="20"/>
      <c r="FW53" s="20"/>
      <c r="FX53" s="20"/>
      <c r="FY53" s="19"/>
      <c r="FZ53" s="19"/>
      <c r="GA53" s="19"/>
      <c r="GB53" s="19"/>
      <c r="GC53" s="20"/>
      <c r="GD53" s="20"/>
      <c r="GE53" s="20"/>
      <c r="GF53" s="20"/>
      <c r="GG53" s="19"/>
      <c r="GH53" s="19"/>
      <c r="GI53" s="20"/>
      <c r="GJ53" s="20"/>
      <c r="GK53" s="20"/>
      <c r="GL53" s="20"/>
      <c r="GM53" s="20"/>
      <c r="GN53" s="20"/>
      <c r="GO53" s="20"/>
      <c r="GP53" s="20"/>
      <c r="GQ53" s="19"/>
      <c r="GR53" s="19"/>
      <c r="GS53" s="19"/>
      <c r="GT53" s="19"/>
      <c r="GU53" s="20"/>
      <c r="GV53" s="20"/>
      <c r="GW53" s="20"/>
      <c r="GX53" s="20"/>
      <c r="GY53" s="19"/>
      <c r="GZ53" s="19"/>
      <c r="HA53" s="20"/>
      <c r="HB53" s="20"/>
      <c r="HC53" s="20"/>
      <c r="HD53" s="20"/>
      <c r="HE53" s="20"/>
      <c r="HF53" s="20"/>
      <c r="HG53" s="20"/>
      <c r="HH53" s="20"/>
      <c r="HI53" s="19"/>
      <c r="HJ53" s="19"/>
    </row>
    <row r="54" spans="1:218" s="6" customFormat="1" ht="15" x14ac:dyDescent="0.25">
      <c r="A54" s="12" t="s">
        <v>61</v>
      </c>
      <c r="B54" s="12"/>
      <c r="C54" s="24" t="e">
        <f>IF(LEFT('Results w relative recovery'!#REF!,1)="&lt;","",IF(LEFT('Results w relative recovery'!#REF!,1)="&lt;","&gt;",""))</f>
        <v>#REF!</v>
      </c>
      <c r="D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4" s="24" t="e">
        <f>IF(LEFT('Results w relative recovery'!#REF!,1)="&lt;","",IF(LEFT('Results w relative recovery'!#REF!,1)="&lt;","&gt;",""))</f>
        <v>#REF!</v>
      </c>
      <c r="F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4" s="24" t="e">
        <f>IF(LEFT('Results w relative recovery'!#REF!,1)="&lt;","",IF(LEFT('Results w relative recovery'!#REF!,1)="&lt;","&gt;",""))</f>
        <v>#REF!</v>
      </c>
      <c r="H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4" s="24" t="e">
        <f>IF(LEFT('Results w relative recovery'!#REF!,1)="&lt;","",IF(LEFT('Results w relative recovery'!#REF!,1)="&lt;","&gt;",""))</f>
        <v>#REF!</v>
      </c>
      <c r="J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4" s="24" t="e">
        <f>IF(LEFT('Results w relative recovery'!#REF!,1)="&lt;","",IF(LEFT('Results w relative recovery'!#REF!,1)="&lt;","&gt;",""))</f>
        <v>#REF!</v>
      </c>
      <c r="L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4" s="24" t="e">
        <f>IF(LEFT('Results w relative recovery'!#REF!,1)="&lt;","",IF(LEFT('Results w relative recovery'!#REF!,1)="&lt;","&gt;",""))</f>
        <v>#REF!</v>
      </c>
      <c r="N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4" s="24" t="e">
        <f>IF(LEFT('Results w relative recovery'!#REF!,1)="&lt;","",IF(LEFT('Results w relative recovery'!#REF!,1)="&lt;","&gt;",""))</f>
        <v>#REF!</v>
      </c>
      <c r="P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4" s="24" t="e">
        <f>IF(LEFT('Results w relative recovery'!#REF!,1)="&lt;","",IF(LEFT('Results w relative recovery'!#REF!,1)="&lt;","&gt;",""))</f>
        <v>#REF!</v>
      </c>
      <c r="R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4" s="24" t="e">
        <f>IF(LEFT('Results w relative recovery'!#REF!,1)="&lt;","",IF(LEFT('Results w relative recovery'!#REF!,1)="&lt;","&gt;",""))</f>
        <v>#REF!</v>
      </c>
      <c r="T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4" s="19"/>
      <c r="V54" s="19"/>
      <c r="W54" s="24" t="e">
        <f>IF(LEFT('Results w relative recovery'!#REF!,1)="&lt;","",IF(LEFT('Results w relative recovery'!#REF!,1)="&lt;","&gt;",""))</f>
        <v>#REF!</v>
      </c>
      <c r="X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4" s="24" t="e">
        <f>IF(LEFT('Results w relative recovery'!#REF!,1)="&lt;","",IF(LEFT('Results w relative recovery'!#REF!,1)="&lt;","&gt;",""))</f>
        <v>#REF!</v>
      </c>
      <c r="Z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4" s="24"/>
      <c r="AB54" s="19"/>
      <c r="AC54" s="24" t="e">
        <f>IF(LEFT('Results w relative recovery'!#REF!,1)="&lt;","",IF(LEFT('Results w relative recovery'!#REF!,1)="&lt;","&gt;",""))</f>
        <v>#REF!</v>
      </c>
      <c r="AD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4" s="19" t="e">
        <f>IF(LEFT('Results w relative recovery'!#REF!,1)="&lt;","",IF(LEFT('Results w relative recovery'!#REF!,1)="&lt;","&gt;",""))</f>
        <v>#REF!</v>
      </c>
      <c r="AF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4" s="24" t="e">
        <f>IF(LEFT('Results w relative recovery'!#REF!,1)="&lt;","",IF(LEFT('Results w relative recovery'!#REF!,1)="&lt;","&gt;",""))</f>
        <v>#REF!</v>
      </c>
      <c r="AH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4" s="24" t="e">
        <f>IF(LEFT('Results w relative recovery'!#REF!,1)="&lt;","",IF(LEFT('Results w relative recovery'!#REF!,1)="&lt;","&gt;",""))</f>
        <v>#REF!</v>
      </c>
      <c r="AJ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4" s="24" t="e">
        <f>IF(LEFT('Results w relative recovery'!#REF!,1)="&lt;","",IF(LEFT('Results w relative recovery'!#REF!,1)="&lt;","&gt;",""))</f>
        <v>#REF!</v>
      </c>
      <c r="AL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4" s="24" t="e">
        <f>IF(LEFT('Results w relative recovery'!#REF!,1)="&lt;","",IF(LEFT('Results w relative recovery'!#REF!,1)="&lt;","&gt;",""))</f>
        <v>#REF!</v>
      </c>
      <c r="AN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4" s="24" t="e">
        <f>IF(LEFT('Results w relative recovery'!#REF!,1)="&lt;","",IF(LEFT('Results w relative recovery'!#REF!,1)="&lt;","&gt;",""))</f>
        <v>#REF!</v>
      </c>
      <c r="AP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4" s="24" t="e">
        <f>IF(LEFT('Results w relative recovery'!#REF!,1)="&lt;","",IF(LEFT('Results w relative recovery'!#REF!,1)="&lt;","&gt;",""))</f>
        <v>#REF!</v>
      </c>
      <c r="AR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4" s="24" t="e">
        <f>IF(LEFT('Results w relative recovery'!#REF!,1)="&lt;","",IF(LEFT('Results w relative recovery'!#REF!,1)="&lt;","&gt;",""))</f>
        <v>#REF!</v>
      </c>
      <c r="AT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4" s="24" t="e">
        <f>IF(LEFT('Results w relative recovery'!#REF!,1)="&lt;","",IF(LEFT('Results w relative recovery'!#REF!,1)="&lt;","&gt;",""))</f>
        <v>#REF!</v>
      </c>
      <c r="AV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4" s="24"/>
      <c r="AX54" s="19"/>
      <c r="AY54" s="19" t="e">
        <f>IF(LEFT('Results w relative recovery'!#REF!,1)="&lt;","",IF(LEFT('Results w relative recovery'!#REF!,1)="&lt;","&gt;",""))</f>
        <v>#REF!</v>
      </c>
      <c r="AZ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4" s="19" t="e">
        <f>IF(LEFT('Results w relative recovery'!#REF!,1)="&lt;","",IF(LEFT('Results w relative recovery'!#REF!,1)="&lt;","&gt;",""))</f>
        <v>#REF!</v>
      </c>
      <c r="BB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4" s="24" t="e">
        <f>IF(LEFT('Results w relative recovery'!#REF!,1)="&lt;","",IF(LEFT('Results w relative recovery'!#REF!,1)="&lt;","&gt;",""))</f>
        <v>#REF!</v>
      </c>
      <c r="BD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4" s="24" t="e">
        <f>IF(LEFT('Results w relative recovery'!#REF!,1)="&lt;","",IF(LEFT('Results w relative recovery'!#REF!,1)="&lt;","&gt;",""))</f>
        <v>#REF!</v>
      </c>
      <c r="BF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4" s="24" t="e">
        <f>IF(LEFT('Results w relative recovery'!#REF!,1)="&lt;","",IF(LEFT('Results w relative recovery'!#REF!,1)="&lt;","&gt;",""))</f>
        <v>#REF!</v>
      </c>
      <c r="BH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4" s="24" t="e">
        <f>IF(LEFT('Results w relative recovery'!#REF!,1)="&lt;","",IF(LEFT('Results w relative recovery'!#REF!,1)="&lt;","&gt;",""))</f>
        <v>#REF!</v>
      </c>
      <c r="BJ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4" s="19" t="e">
        <f>IF(LEFT('Results w relative recovery'!#REF!,1)="&lt;","",IF(LEFT('Results w relative recovery'!#REF!,1)="&lt;","&gt;",""))</f>
        <v>#REF!</v>
      </c>
      <c r="BL5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4" s="23"/>
      <c r="BN54" s="23"/>
      <c r="BO54" s="22"/>
      <c r="BP54" s="19"/>
      <c r="BQ54" s="19"/>
      <c r="BR54" s="19"/>
      <c r="BS54" s="19"/>
      <c r="BT54" s="19"/>
      <c r="BU54" s="22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22"/>
      <c r="CH54" s="19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3"/>
      <c r="DD54" s="21"/>
      <c r="DE54" s="3"/>
      <c r="DF54" s="21"/>
      <c r="DG54" s="3"/>
      <c r="DH54" s="21"/>
      <c r="DI54" s="3"/>
      <c r="DJ54" s="21"/>
      <c r="DK54" s="3"/>
      <c r="DL54" s="21"/>
      <c r="DM54" s="3"/>
      <c r="DN54" s="21"/>
      <c r="DO54" s="3"/>
      <c r="DP54" s="21"/>
      <c r="DQ54" s="3"/>
      <c r="DR54" s="21"/>
      <c r="DS54" s="3"/>
      <c r="DT54" s="21"/>
      <c r="DU54" s="21" t="e">
        <f>IF(LEFT('Results w relative recovery'!#REF!,1)="&lt;","",IF(LEFT('Results w relative recovery'!#REF!,1)="&lt;","&gt;",""))</f>
        <v>#REF!</v>
      </c>
      <c r="DV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4" s="21" t="e">
        <f>IF(LEFT('Results w relative recovery'!#REF!,1)="&lt;","",IF(LEFT('Results w relative recovery'!#REF!,1)="&lt;","&gt;",""))</f>
        <v>#REF!</v>
      </c>
      <c r="DX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4" s="21" t="e">
        <f>IF(LEFT('Results w relative recovery'!#REF!,1)="&lt;","",IF(LEFT('Results w relative recovery'!#REF!,1)="&lt;","&gt;",""))</f>
        <v>#REF!</v>
      </c>
      <c r="DZ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4" s="21" t="e">
        <f>IF(LEFT('Results w relative recovery'!#REF!,1)="&lt;","",IF(LEFT('Results w relative recovery'!#REF!,1)="&lt;","&gt;",""))</f>
        <v>#REF!</v>
      </c>
      <c r="EB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4" s="21" t="e">
        <f>IF(LEFT('Results w relative recovery'!#REF!,1)="&lt;","",IF(LEFT('Results w relative recovery'!#REF!,1)="&lt;","&gt;",""))</f>
        <v>#REF!</v>
      </c>
      <c r="ED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4" s="21" t="e">
        <f>IF(LEFT('Results w relative recovery'!#REF!,1)="&lt;","",IF(LEFT('Results w relative recovery'!#REF!,1)="&lt;","&gt;",""))</f>
        <v>#REF!</v>
      </c>
      <c r="EF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4" s="21" t="e">
        <f>IF(LEFT('Results w relative recovery'!#REF!,1)="&lt;","",IF(LEFT('Results w relative recovery'!#REF!,1)="&lt;","&gt;",""))</f>
        <v>#REF!</v>
      </c>
      <c r="EH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4" s="21" t="e">
        <f>IF(LEFT('Results w relative recovery'!#REF!,1)="&lt;","",IF(LEFT('Results w relative recovery'!#REF!,1)="&lt;","&gt;",""))</f>
        <v>#REF!</v>
      </c>
      <c r="EJ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4" s="21" t="e">
        <f>IF(LEFT('Results w relative recovery'!#REF!,1)="&lt;","",IF(LEFT('Results w relative recovery'!#REF!,1)="&lt;","&gt;",""))</f>
        <v>#REF!</v>
      </c>
      <c r="EL5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4" s="21"/>
      <c r="EN54" s="21"/>
      <c r="EO54" s="21"/>
      <c r="EP54" s="21"/>
      <c r="EQ54" s="21"/>
      <c r="ER54" s="19"/>
      <c r="ES54" s="21"/>
      <c r="ET54" s="58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19"/>
      <c r="FM54" s="21"/>
      <c r="FN54" s="58"/>
      <c r="FO54" s="19"/>
      <c r="FP54" s="19"/>
      <c r="FQ54" s="20"/>
      <c r="FR54" s="20"/>
      <c r="FS54" s="20"/>
      <c r="FT54" s="20"/>
      <c r="FU54" s="20"/>
      <c r="FV54" s="20"/>
      <c r="FW54" s="20"/>
      <c r="FX54" s="20"/>
      <c r="FY54" s="19"/>
      <c r="FZ54" s="19"/>
      <c r="GA54" s="19"/>
      <c r="GB54" s="19"/>
      <c r="GC54" s="20"/>
      <c r="GD54" s="20"/>
      <c r="GE54" s="20"/>
      <c r="GF54" s="20"/>
      <c r="GG54" s="19"/>
      <c r="GH54" s="19"/>
      <c r="GI54" s="20"/>
      <c r="GJ54" s="20"/>
      <c r="GK54" s="20"/>
      <c r="GL54" s="20"/>
      <c r="GM54" s="20"/>
      <c r="GN54" s="20"/>
      <c r="GO54" s="20"/>
      <c r="GP54" s="20"/>
      <c r="GQ54" s="19"/>
      <c r="GR54" s="19"/>
      <c r="GS54" s="19"/>
      <c r="GT54" s="19"/>
      <c r="GU54" s="20"/>
      <c r="GV54" s="20"/>
      <c r="GW54" s="20"/>
      <c r="GX54" s="20"/>
      <c r="GY54" s="19"/>
      <c r="GZ54" s="19"/>
      <c r="HA54" s="20"/>
      <c r="HB54" s="20"/>
      <c r="HC54" s="20"/>
      <c r="HD54" s="20"/>
      <c r="HE54" s="20"/>
      <c r="HF54" s="20"/>
      <c r="HG54" s="20"/>
      <c r="HH54" s="20"/>
      <c r="HI54" s="19"/>
      <c r="HJ54" s="19"/>
    </row>
    <row r="55" spans="1:218" s="6" customFormat="1" ht="15" x14ac:dyDescent="0.25">
      <c r="A55" s="12" t="s">
        <v>62</v>
      </c>
      <c r="B55" s="12"/>
      <c r="C55" s="24" t="e">
        <f>IF(LEFT('Results w relative recovery'!#REF!,1)="&lt;","",IF(LEFT('Results w relative recovery'!#REF!,1)="&lt;","&gt;",""))</f>
        <v>#REF!</v>
      </c>
      <c r="D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5" s="24" t="e">
        <f>IF(LEFT('Results w relative recovery'!#REF!,1)="&lt;","",IF(LEFT('Results w relative recovery'!#REF!,1)="&lt;","&gt;",""))</f>
        <v>#REF!</v>
      </c>
      <c r="F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5" s="24" t="e">
        <f>IF(LEFT('Results w relative recovery'!#REF!,1)="&lt;","",IF(LEFT('Results w relative recovery'!#REF!,1)="&lt;","&gt;",""))</f>
        <v>#REF!</v>
      </c>
      <c r="H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5" s="24" t="e">
        <f>IF(LEFT('Results w relative recovery'!#REF!,1)="&lt;","",IF(LEFT('Results w relative recovery'!#REF!,1)="&lt;","&gt;",""))</f>
        <v>#REF!</v>
      </c>
      <c r="J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5" s="24" t="e">
        <f>IF(LEFT('Results w relative recovery'!#REF!,1)="&lt;","",IF(LEFT('Results w relative recovery'!#REF!,1)="&lt;","&gt;",""))</f>
        <v>#REF!</v>
      </c>
      <c r="L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5" s="24" t="e">
        <f>IF(LEFT('Results w relative recovery'!#REF!,1)="&lt;","",IF(LEFT('Results w relative recovery'!#REF!,1)="&lt;","&gt;",""))</f>
        <v>#REF!</v>
      </c>
      <c r="N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5" s="24" t="e">
        <f>IF(LEFT('Results w relative recovery'!#REF!,1)="&lt;","",IF(LEFT('Results w relative recovery'!#REF!,1)="&lt;","&gt;",""))</f>
        <v>#REF!</v>
      </c>
      <c r="P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5" s="24" t="e">
        <f>IF(LEFT('Results w relative recovery'!#REF!,1)="&lt;","",IF(LEFT('Results w relative recovery'!#REF!,1)="&lt;","&gt;",""))</f>
        <v>#REF!</v>
      </c>
      <c r="R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5" s="24" t="e">
        <f>IF(LEFT('Results w relative recovery'!#REF!,1)="&lt;","",IF(LEFT('Results w relative recovery'!#REF!,1)="&lt;","&gt;",""))</f>
        <v>#REF!</v>
      </c>
      <c r="T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5" s="19"/>
      <c r="V55" s="19"/>
      <c r="W55" s="24" t="e">
        <f>IF(LEFT('Results w relative recovery'!#REF!,1)="&lt;","",IF(LEFT('Results w relative recovery'!#REF!,1)="&lt;","&gt;",""))</f>
        <v>#REF!</v>
      </c>
      <c r="X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5" s="24" t="e">
        <f>IF(LEFT('Results w relative recovery'!#REF!,1)="&lt;","",IF(LEFT('Results w relative recovery'!#REF!,1)="&lt;","&gt;",""))</f>
        <v>#REF!</v>
      </c>
      <c r="Z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5" s="24"/>
      <c r="AB55" s="19"/>
      <c r="AC55" s="24" t="e">
        <f>IF(LEFT('Results w relative recovery'!#REF!,1)="&lt;","",IF(LEFT('Results w relative recovery'!#REF!,1)="&lt;","&gt;",""))</f>
        <v>#REF!</v>
      </c>
      <c r="AD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5" s="19" t="e">
        <f>IF(LEFT('Results w relative recovery'!#REF!,1)="&lt;","",IF(LEFT('Results w relative recovery'!#REF!,1)="&lt;","&gt;",""))</f>
        <v>#REF!</v>
      </c>
      <c r="AF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5" s="24" t="e">
        <f>IF(LEFT('Results w relative recovery'!#REF!,1)="&lt;","",IF(LEFT('Results w relative recovery'!#REF!,1)="&lt;","&gt;",""))</f>
        <v>#REF!</v>
      </c>
      <c r="AH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5" s="24" t="e">
        <f>IF(LEFT('Results w relative recovery'!#REF!,1)="&lt;","",IF(LEFT('Results w relative recovery'!#REF!,1)="&lt;","&gt;",""))</f>
        <v>#REF!</v>
      </c>
      <c r="AJ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5" s="24" t="e">
        <f>IF(LEFT('Results w relative recovery'!#REF!,1)="&lt;","",IF(LEFT('Results w relative recovery'!#REF!,1)="&lt;","&gt;",""))</f>
        <v>#REF!</v>
      </c>
      <c r="AL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5" s="24" t="e">
        <f>IF(LEFT('Results w relative recovery'!#REF!,1)="&lt;","",IF(LEFT('Results w relative recovery'!#REF!,1)="&lt;","&gt;",""))</f>
        <v>#REF!</v>
      </c>
      <c r="AN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5" s="24" t="e">
        <f>IF(LEFT('Results w relative recovery'!#REF!,1)="&lt;","",IF(LEFT('Results w relative recovery'!#REF!,1)="&lt;","&gt;",""))</f>
        <v>#REF!</v>
      </c>
      <c r="AP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5" s="24" t="e">
        <f>IF(LEFT('Results w relative recovery'!#REF!,1)="&lt;","",IF(LEFT('Results w relative recovery'!#REF!,1)="&lt;","&gt;",""))</f>
        <v>#REF!</v>
      </c>
      <c r="AR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5" s="24" t="e">
        <f>IF(LEFT('Results w relative recovery'!#REF!,1)="&lt;","",IF(LEFT('Results w relative recovery'!#REF!,1)="&lt;","&gt;",""))</f>
        <v>#REF!</v>
      </c>
      <c r="AT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5" s="24" t="e">
        <f>IF(LEFT('Results w relative recovery'!#REF!,1)="&lt;","",IF(LEFT('Results w relative recovery'!#REF!,1)="&lt;","&gt;",""))</f>
        <v>#REF!</v>
      </c>
      <c r="AV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5" s="24"/>
      <c r="AX55" s="19"/>
      <c r="AY55" s="19" t="e">
        <f>IF(LEFT('Results w relative recovery'!#REF!,1)="&lt;","",IF(LEFT('Results w relative recovery'!#REF!,1)="&lt;","&gt;",""))</f>
        <v>#REF!</v>
      </c>
      <c r="AZ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5" s="19" t="e">
        <f>IF(LEFT('Results w relative recovery'!#REF!,1)="&lt;","",IF(LEFT('Results w relative recovery'!#REF!,1)="&lt;","&gt;",""))</f>
        <v>#REF!</v>
      </c>
      <c r="BB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5" s="24" t="e">
        <f>IF(LEFT('Results w relative recovery'!#REF!,1)="&lt;","",IF(LEFT('Results w relative recovery'!#REF!,1)="&lt;","&gt;",""))</f>
        <v>#REF!</v>
      </c>
      <c r="BD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5" s="24" t="e">
        <f>IF(LEFT('Results w relative recovery'!#REF!,1)="&lt;","",IF(LEFT('Results w relative recovery'!#REF!,1)="&lt;","&gt;",""))</f>
        <v>#REF!</v>
      </c>
      <c r="BF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5" s="24" t="e">
        <f>IF(LEFT('Results w relative recovery'!#REF!,1)="&lt;","",IF(LEFT('Results w relative recovery'!#REF!,1)="&lt;","&gt;",""))</f>
        <v>#REF!</v>
      </c>
      <c r="BH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5" s="24" t="e">
        <f>IF(LEFT('Results w relative recovery'!#REF!,1)="&lt;","",IF(LEFT('Results w relative recovery'!#REF!,1)="&lt;","&gt;",""))</f>
        <v>#REF!</v>
      </c>
      <c r="BJ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5" s="19" t="e">
        <f>IF(LEFT('Results w relative recovery'!#REF!,1)="&lt;","",IF(LEFT('Results w relative recovery'!#REF!,1)="&lt;","&gt;",""))</f>
        <v>#REF!</v>
      </c>
      <c r="BL5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5" s="23"/>
      <c r="BN55" s="23"/>
      <c r="BO55" s="22"/>
      <c r="BP55" s="19"/>
      <c r="BQ55" s="19"/>
      <c r="BR55" s="19"/>
      <c r="BS55" s="19"/>
      <c r="BT55" s="19"/>
      <c r="BU55" s="22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22"/>
      <c r="CH55" s="19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3"/>
      <c r="DD55" s="21"/>
      <c r="DE55" s="3"/>
      <c r="DF55" s="21"/>
      <c r="DG55" s="3"/>
      <c r="DH55" s="21"/>
      <c r="DI55" s="3"/>
      <c r="DJ55" s="21"/>
      <c r="DK55" s="3"/>
      <c r="DL55" s="21"/>
      <c r="DM55" s="3"/>
      <c r="DN55" s="21"/>
      <c r="DO55" s="3"/>
      <c r="DP55" s="21"/>
      <c r="DQ55" s="3"/>
      <c r="DR55" s="21"/>
      <c r="DS55" s="3"/>
      <c r="DT55" s="21"/>
      <c r="DU55" s="21" t="e">
        <f>IF(LEFT('Results w relative recovery'!#REF!,1)="&lt;","",IF(LEFT('Results w relative recovery'!#REF!,1)="&lt;","&gt;",""))</f>
        <v>#REF!</v>
      </c>
      <c r="DV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5" s="21" t="e">
        <f>IF(LEFT('Results w relative recovery'!#REF!,1)="&lt;","",IF(LEFT('Results w relative recovery'!#REF!,1)="&lt;","&gt;",""))</f>
        <v>#REF!</v>
      </c>
      <c r="DX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5" s="21" t="e">
        <f>IF(LEFT('Results w relative recovery'!#REF!,1)="&lt;","",IF(LEFT('Results w relative recovery'!#REF!,1)="&lt;","&gt;",""))</f>
        <v>#REF!</v>
      </c>
      <c r="DZ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5" s="21" t="e">
        <f>IF(LEFT('Results w relative recovery'!#REF!,1)="&lt;","",IF(LEFT('Results w relative recovery'!#REF!,1)="&lt;","&gt;",""))</f>
        <v>#REF!</v>
      </c>
      <c r="EB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5" s="21" t="e">
        <f>IF(LEFT('Results w relative recovery'!#REF!,1)="&lt;","",IF(LEFT('Results w relative recovery'!#REF!,1)="&lt;","&gt;",""))</f>
        <v>#REF!</v>
      </c>
      <c r="ED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5" s="21" t="e">
        <f>IF(LEFT('Results w relative recovery'!#REF!,1)="&lt;","",IF(LEFT('Results w relative recovery'!#REF!,1)="&lt;","&gt;",""))</f>
        <v>#REF!</v>
      </c>
      <c r="EF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5" s="21" t="e">
        <f>IF(LEFT('Results w relative recovery'!#REF!,1)="&lt;","",IF(LEFT('Results w relative recovery'!#REF!,1)="&lt;","&gt;",""))</f>
        <v>#REF!</v>
      </c>
      <c r="EH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5" s="21" t="e">
        <f>IF(LEFT('Results w relative recovery'!#REF!,1)="&lt;","",IF(LEFT('Results w relative recovery'!#REF!,1)="&lt;","&gt;",""))</f>
        <v>#REF!</v>
      </c>
      <c r="EJ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5" s="21" t="e">
        <f>IF(LEFT('Results w relative recovery'!#REF!,1)="&lt;","",IF(LEFT('Results w relative recovery'!#REF!,1)="&lt;","&gt;",""))</f>
        <v>#REF!</v>
      </c>
      <c r="EL5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5" s="21"/>
      <c r="EN55" s="21"/>
      <c r="EO55" s="21"/>
      <c r="EP55" s="21"/>
      <c r="EQ55" s="21"/>
      <c r="ER55" s="19"/>
      <c r="ES55" s="21"/>
      <c r="ET55" s="58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19"/>
      <c r="FM55" s="21"/>
      <c r="FN55" s="58"/>
      <c r="FO55" s="19"/>
      <c r="FP55" s="19"/>
      <c r="FQ55" s="20"/>
      <c r="FR55" s="20"/>
      <c r="FS55" s="20"/>
      <c r="FT55" s="20"/>
      <c r="FU55" s="20"/>
      <c r="FV55" s="20"/>
      <c r="FW55" s="20"/>
      <c r="FX55" s="20"/>
      <c r="FY55" s="19"/>
      <c r="FZ55" s="19"/>
      <c r="GA55" s="19"/>
      <c r="GB55" s="19"/>
      <c r="GC55" s="20"/>
      <c r="GD55" s="20"/>
      <c r="GE55" s="20"/>
      <c r="GF55" s="20"/>
      <c r="GG55" s="19"/>
      <c r="GH55" s="19"/>
      <c r="GI55" s="20"/>
      <c r="GJ55" s="20"/>
      <c r="GK55" s="20"/>
      <c r="GL55" s="20"/>
      <c r="GM55" s="20"/>
      <c r="GN55" s="20"/>
      <c r="GO55" s="20"/>
      <c r="GP55" s="20"/>
      <c r="GQ55" s="19"/>
      <c r="GR55" s="19"/>
      <c r="GS55" s="19"/>
      <c r="GT55" s="19"/>
      <c r="GU55" s="20"/>
      <c r="GV55" s="20"/>
      <c r="GW55" s="20"/>
      <c r="GX55" s="20"/>
      <c r="GY55" s="19"/>
      <c r="GZ55" s="19"/>
      <c r="HA55" s="20"/>
      <c r="HB55" s="20"/>
      <c r="HC55" s="20"/>
      <c r="HD55" s="20"/>
      <c r="HE55" s="20"/>
      <c r="HF55" s="20"/>
      <c r="HG55" s="20"/>
      <c r="HH55" s="20"/>
      <c r="HI55" s="19"/>
      <c r="HJ55" s="19"/>
    </row>
    <row r="56" spans="1:218" s="6" customFormat="1" ht="15" x14ac:dyDescent="0.25">
      <c r="A56" s="12" t="s">
        <v>63</v>
      </c>
      <c r="B56" s="12"/>
      <c r="C56" s="24" t="e">
        <f>IF(LEFT('Results w relative recovery'!#REF!,1)="&lt;","",IF(LEFT('Results w relative recovery'!#REF!,1)="&lt;","&gt;",""))</f>
        <v>#REF!</v>
      </c>
      <c r="D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6" s="24" t="e">
        <f>IF(LEFT('Results w relative recovery'!#REF!,1)="&lt;","",IF(LEFT('Results w relative recovery'!#REF!,1)="&lt;","&gt;",""))</f>
        <v>#REF!</v>
      </c>
      <c r="F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6" s="24" t="e">
        <f>IF(LEFT('Results w relative recovery'!#REF!,1)="&lt;","",IF(LEFT('Results w relative recovery'!#REF!,1)="&lt;","&gt;",""))</f>
        <v>#REF!</v>
      </c>
      <c r="H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6" s="24" t="e">
        <f>IF(LEFT('Results w relative recovery'!#REF!,1)="&lt;","",IF(LEFT('Results w relative recovery'!#REF!,1)="&lt;","&gt;",""))</f>
        <v>#REF!</v>
      </c>
      <c r="J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6" s="24" t="e">
        <f>IF(LEFT('Results w relative recovery'!#REF!,1)="&lt;","",IF(LEFT('Results w relative recovery'!#REF!,1)="&lt;","&gt;",""))</f>
        <v>#REF!</v>
      </c>
      <c r="L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6" s="24" t="e">
        <f>IF(LEFT('Results w relative recovery'!#REF!,1)="&lt;","",IF(LEFT('Results w relative recovery'!#REF!,1)="&lt;","&gt;",""))</f>
        <v>#REF!</v>
      </c>
      <c r="N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6" s="24" t="e">
        <f>IF(LEFT('Results w relative recovery'!#REF!,1)="&lt;","",IF(LEFT('Results w relative recovery'!#REF!,1)="&lt;","&gt;",""))</f>
        <v>#REF!</v>
      </c>
      <c r="P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6" s="24" t="e">
        <f>IF(LEFT('Results w relative recovery'!#REF!,1)="&lt;","",IF(LEFT('Results w relative recovery'!#REF!,1)="&lt;","&gt;",""))</f>
        <v>#REF!</v>
      </c>
      <c r="R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6" s="24" t="e">
        <f>IF(LEFT('Results w relative recovery'!#REF!,1)="&lt;","",IF(LEFT('Results w relative recovery'!#REF!,1)="&lt;","&gt;",""))</f>
        <v>#REF!</v>
      </c>
      <c r="T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6" s="19"/>
      <c r="V56" s="19"/>
      <c r="W56" s="24" t="e">
        <f>IF(LEFT('Results w relative recovery'!#REF!,1)="&lt;","",IF(LEFT('Results w relative recovery'!#REF!,1)="&lt;","&gt;",""))</f>
        <v>#REF!</v>
      </c>
      <c r="X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6" s="24" t="e">
        <f>IF(LEFT('Results w relative recovery'!#REF!,1)="&lt;","",IF(LEFT('Results w relative recovery'!#REF!,1)="&lt;","&gt;",""))</f>
        <v>#REF!</v>
      </c>
      <c r="Z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6" s="24"/>
      <c r="AB56" s="19"/>
      <c r="AC56" s="24" t="e">
        <f>IF(LEFT('Results w relative recovery'!#REF!,1)="&lt;","",IF(LEFT('Results w relative recovery'!#REF!,1)="&lt;","&gt;",""))</f>
        <v>#REF!</v>
      </c>
      <c r="AD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6" s="19" t="e">
        <f>IF(LEFT('Results w relative recovery'!#REF!,1)="&lt;","",IF(LEFT('Results w relative recovery'!#REF!,1)="&lt;","&gt;",""))</f>
        <v>#REF!</v>
      </c>
      <c r="AF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6" s="24" t="e">
        <f>IF(LEFT('Results w relative recovery'!#REF!,1)="&lt;","",IF(LEFT('Results w relative recovery'!#REF!,1)="&lt;","&gt;",""))</f>
        <v>#REF!</v>
      </c>
      <c r="AH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6" s="24" t="e">
        <f>IF(LEFT('Results w relative recovery'!#REF!,1)="&lt;","",IF(LEFT('Results w relative recovery'!#REF!,1)="&lt;","&gt;",""))</f>
        <v>#REF!</v>
      </c>
      <c r="AJ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6" s="24" t="e">
        <f>IF(LEFT('Results w relative recovery'!#REF!,1)="&lt;","",IF(LEFT('Results w relative recovery'!#REF!,1)="&lt;","&gt;",""))</f>
        <v>#REF!</v>
      </c>
      <c r="AL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6" s="24" t="e">
        <f>IF(LEFT('Results w relative recovery'!#REF!,1)="&lt;","",IF(LEFT('Results w relative recovery'!#REF!,1)="&lt;","&gt;",""))</f>
        <v>#REF!</v>
      </c>
      <c r="AN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6" s="24" t="e">
        <f>IF(LEFT('Results w relative recovery'!#REF!,1)="&lt;","",IF(LEFT('Results w relative recovery'!#REF!,1)="&lt;","&gt;",""))</f>
        <v>#REF!</v>
      </c>
      <c r="AP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6" s="24" t="e">
        <f>IF(LEFT('Results w relative recovery'!#REF!,1)="&lt;","",IF(LEFT('Results w relative recovery'!#REF!,1)="&lt;","&gt;",""))</f>
        <v>#REF!</v>
      </c>
      <c r="AR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6" s="24" t="e">
        <f>IF(LEFT('Results w relative recovery'!#REF!,1)="&lt;","",IF(LEFT('Results w relative recovery'!#REF!,1)="&lt;","&gt;",""))</f>
        <v>#REF!</v>
      </c>
      <c r="AT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6" s="24" t="e">
        <f>IF(LEFT('Results w relative recovery'!#REF!,1)="&lt;","",IF(LEFT('Results w relative recovery'!#REF!,1)="&lt;","&gt;",""))</f>
        <v>#REF!</v>
      </c>
      <c r="AV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6" s="24"/>
      <c r="AX56" s="19"/>
      <c r="AY56" s="19" t="e">
        <f>IF(LEFT('Results w relative recovery'!#REF!,1)="&lt;","",IF(LEFT('Results w relative recovery'!#REF!,1)="&lt;","&gt;",""))</f>
        <v>#REF!</v>
      </c>
      <c r="AZ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6" s="19" t="e">
        <f>IF(LEFT('Results w relative recovery'!#REF!,1)="&lt;","",IF(LEFT('Results w relative recovery'!#REF!,1)="&lt;","&gt;",""))</f>
        <v>#REF!</v>
      </c>
      <c r="BB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6" s="24" t="e">
        <f>IF(LEFT('Results w relative recovery'!#REF!,1)="&lt;","",IF(LEFT('Results w relative recovery'!#REF!,1)="&lt;","&gt;",""))</f>
        <v>#REF!</v>
      </c>
      <c r="BD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6" s="24" t="e">
        <f>IF(LEFT('Results w relative recovery'!#REF!,1)="&lt;","",IF(LEFT('Results w relative recovery'!#REF!,1)="&lt;","&gt;",""))</f>
        <v>#REF!</v>
      </c>
      <c r="BF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6" s="24" t="e">
        <f>IF(LEFT('Results w relative recovery'!#REF!,1)="&lt;","",IF(LEFT('Results w relative recovery'!#REF!,1)="&lt;","&gt;",""))</f>
        <v>#REF!</v>
      </c>
      <c r="BH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6" s="24" t="e">
        <f>IF(LEFT('Results w relative recovery'!#REF!,1)="&lt;","",IF(LEFT('Results w relative recovery'!#REF!,1)="&lt;","&gt;",""))</f>
        <v>#REF!</v>
      </c>
      <c r="BJ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6" s="19" t="e">
        <f>IF(LEFT('Results w relative recovery'!#REF!,1)="&lt;","",IF(LEFT('Results w relative recovery'!#REF!,1)="&lt;","&gt;",""))</f>
        <v>#REF!</v>
      </c>
      <c r="BL5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6" s="23"/>
      <c r="BN56" s="23"/>
      <c r="BO56" s="22"/>
      <c r="BP56" s="19"/>
      <c r="BQ56" s="19"/>
      <c r="BR56" s="19"/>
      <c r="BS56" s="19"/>
      <c r="BT56" s="19"/>
      <c r="BU56" s="22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22"/>
      <c r="CH56" s="19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3"/>
      <c r="DD56" s="21"/>
      <c r="DE56" s="3"/>
      <c r="DF56" s="21"/>
      <c r="DG56" s="3"/>
      <c r="DH56" s="21"/>
      <c r="DI56" s="3"/>
      <c r="DJ56" s="21"/>
      <c r="DK56" s="3"/>
      <c r="DL56" s="21"/>
      <c r="DM56" s="3"/>
      <c r="DN56" s="21"/>
      <c r="DO56" s="3"/>
      <c r="DP56" s="21"/>
      <c r="DQ56" s="3"/>
      <c r="DR56" s="21"/>
      <c r="DS56" s="3"/>
      <c r="DT56" s="21"/>
      <c r="DU56" s="21" t="e">
        <f>IF(LEFT('Results w relative recovery'!#REF!,1)="&lt;","",IF(LEFT('Results w relative recovery'!#REF!,1)="&lt;","&gt;",""))</f>
        <v>#REF!</v>
      </c>
      <c r="DV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6" s="21" t="e">
        <f>IF(LEFT('Results w relative recovery'!#REF!,1)="&lt;","",IF(LEFT('Results w relative recovery'!#REF!,1)="&lt;","&gt;",""))</f>
        <v>#REF!</v>
      </c>
      <c r="DX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6" s="21" t="e">
        <f>IF(LEFT('Results w relative recovery'!#REF!,1)="&lt;","",IF(LEFT('Results w relative recovery'!#REF!,1)="&lt;","&gt;",""))</f>
        <v>#REF!</v>
      </c>
      <c r="DZ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6" s="21" t="e">
        <f>IF(LEFT('Results w relative recovery'!#REF!,1)="&lt;","",IF(LEFT('Results w relative recovery'!#REF!,1)="&lt;","&gt;",""))</f>
        <v>#REF!</v>
      </c>
      <c r="EB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6" s="21" t="e">
        <f>IF(LEFT('Results w relative recovery'!#REF!,1)="&lt;","",IF(LEFT('Results w relative recovery'!#REF!,1)="&lt;","&gt;",""))</f>
        <v>#REF!</v>
      </c>
      <c r="ED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6" s="21" t="e">
        <f>IF(LEFT('Results w relative recovery'!#REF!,1)="&lt;","",IF(LEFT('Results w relative recovery'!#REF!,1)="&lt;","&gt;",""))</f>
        <v>#REF!</v>
      </c>
      <c r="EF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6" s="21" t="e">
        <f>IF(LEFT('Results w relative recovery'!#REF!,1)="&lt;","",IF(LEFT('Results w relative recovery'!#REF!,1)="&lt;","&gt;",""))</f>
        <v>#REF!</v>
      </c>
      <c r="EH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6" s="21" t="e">
        <f>IF(LEFT('Results w relative recovery'!#REF!,1)="&lt;","",IF(LEFT('Results w relative recovery'!#REF!,1)="&lt;","&gt;",""))</f>
        <v>#REF!</v>
      </c>
      <c r="EJ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6" s="21" t="e">
        <f>IF(LEFT('Results w relative recovery'!#REF!,1)="&lt;","",IF(LEFT('Results w relative recovery'!#REF!,1)="&lt;","&gt;",""))</f>
        <v>#REF!</v>
      </c>
      <c r="EL5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6" s="21"/>
      <c r="EN56" s="21"/>
      <c r="EO56" s="21"/>
      <c r="EP56" s="21"/>
      <c r="EQ56" s="21"/>
      <c r="ER56" s="19"/>
      <c r="ES56" s="21"/>
      <c r="ET56" s="58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19"/>
      <c r="FM56" s="21"/>
      <c r="FN56" s="58"/>
      <c r="FO56" s="19"/>
      <c r="FP56" s="19"/>
      <c r="FQ56" s="20"/>
      <c r="FR56" s="20"/>
      <c r="FS56" s="20"/>
      <c r="FT56" s="20"/>
      <c r="FU56" s="20"/>
      <c r="FV56" s="20"/>
      <c r="FW56" s="20"/>
      <c r="FX56" s="20"/>
      <c r="FY56" s="19"/>
      <c r="FZ56" s="19"/>
      <c r="GA56" s="19"/>
      <c r="GB56" s="19"/>
      <c r="GC56" s="20"/>
      <c r="GD56" s="20"/>
      <c r="GE56" s="20"/>
      <c r="GF56" s="20"/>
      <c r="GG56" s="19"/>
      <c r="GH56" s="19"/>
      <c r="GI56" s="20"/>
      <c r="GJ56" s="20"/>
      <c r="GK56" s="20"/>
      <c r="GL56" s="20"/>
      <c r="GM56" s="20"/>
      <c r="GN56" s="20"/>
      <c r="GO56" s="20"/>
      <c r="GP56" s="20"/>
      <c r="GQ56" s="19"/>
      <c r="GR56" s="19"/>
      <c r="GS56" s="19"/>
      <c r="GT56" s="19"/>
      <c r="GU56" s="20"/>
      <c r="GV56" s="20"/>
      <c r="GW56" s="20"/>
      <c r="GX56" s="20"/>
      <c r="GY56" s="19"/>
      <c r="GZ56" s="19"/>
      <c r="HA56" s="20"/>
      <c r="HB56" s="20"/>
      <c r="HC56" s="20"/>
      <c r="HD56" s="20"/>
      <c r="HE56" s="20"/>
      <c r="HF56" s="20"/>
      <c r="HG56" s="20"/>
      <c r="HH56" s="20"/>
      <c r="HI56" s="19"/>
      <c r="HJ56" s="19"/>
    </row>
    <row r="57" spans="1:218" s="6" customFormat="1" ht="15" x14ac:dyDescent="0.25">
      <c r="A57" s="12" t="s">
        <v>64</v>
      </c>
      <c r="B57" s="12">
        <v>3</v>
      </c>
      <c r="C57" s="24" t="e">
        <f>IF(LEFT('Results w relative recovery'!#REF!,1)="&lt;","",IF(LEFT('Results w relative recovery'!#REF!,1)="&lt;","&gt;",""))</f>
        <v>#REF!</v>
      </c>
      <c r="D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7" s="24" t="e">
        <f>IF(LEFT('Results w relative recovery'!#REF!,1)="&lt;","",IF(LEFT('Results w relative recovery'!#REF!,1)="&lt;","&gt;",""))</f>
        <v>#REF!</v>
      </c>
      <c r="F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7" s="24" t="e">
        <f>IF(LEFT('Results w relative recovery'!#REF!,1)="&lt;","",IF(LEFT('Results w relative recovery'!#REF!,1)="&lt;","&gt;",""))</f>
        <v>#REF!</v>
      </c>
      <c r="H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7" s="24" t="e">
        <f>IF(LEFT('Results w relative recovery'!#REF!,1)="&lt;","",IF(LEFT('Results w relative recovery'!#REF!,1)="&lt;","&gt;",""))</f>
        <v>#REF!</v>
      </c>
      <c r="J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7" s="24" t="e">
        <f>IF(LEFT('Results w relative recovery'!#REF!,1)="&lt;","",IF(LEFT('Results w relative recovery'!#REF!,1)="&lt;","&gt;",""))</f>
        <v>#REF!</v>
      </c>
      <c r="L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7" s="24" t="e">
        <f>IF(LEFT('Results w relative recovery'!#REF!,1)="&lt;","",IF(LEFT('Results w relative recovery'!#REF!,1)="&lt;","&gt;",""))</f>
        <v>#REF!</v>
      </c>
      <c r="N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7" s="24" t="e">
        <f>IF(LEFT('Results w relative recovery'!#REF!,1)="&lt;","",IF(LEFT('Results w relative recovery'!#REF!,1)="&lt;","&gt;",""))</f>
        <v>#REF!</v>
      </c>
      <c r="P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7" s="24" t="e">
        <f>IF(LEFT('Results w relative recovery'!#REF!,1)="&lt;","",IF(LEFT('Results w relative recovery'!#REF!,1)="&lt;","&gt;",""))</f>
        <v>#REF!</v>
      </c>
      <c r="R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7" s="24" t="e">
        <f>IF(LEFT('Results w relative recovery'!#REF!,1)="&lt;","",IF(LEFT('Results w relative recovery'!#REF!,1)="&lt;","&gt;",""))</f>
        <v>#REF!</v>
      </c>
      <c r="T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7" s="19"/>
      <c r="V57" s="19"/>
      <c r="W57" s="24" t="e">
        <f>IF(LEFT('Results w relative recovery'!#REF!,1)="&lt;","",IF(LEFT('Results w relative recovery'!#REF!,1)="&lt;","&gt;",""))</f>
        <v>#REF!</v>
      </c>
      <c r="X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7" s="24" t="e">
        <f>IF(LEFT('Results w relative recovery'!#REF!,1)="&lt;","",IF(LEFT('Results w relative recovery'!#REF!,1)="&lt;","&gt;",""))</f>
        <v>#REF!</v>
      </c>
      <c r="Z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7" s="24"/>
      <c r="AB57" s="19"/>
      <c r="AC57" s="24" t="e">
        <f>IF(LEFT('Results w relative recovery'!#REF!,1)="&lt;","",IF(LEFT('Results w relative recovery'!#REF!,1)="&lt;","&gt;",""))</f>
        <v>#REF!</v>
      </c>
      <c r="AD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7" s="19" t="e">
        <f>IF(LEFT('Results w relative recovery'!#REF!,1)="&lt;","",IF(LEFT('Results w relative recovery'!#REF!,1)="&lt;","&gt;",""))</f>
        <v>#REF!</v>
      </c>
      <c r="AF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7" s="24" t="e">
        <f>IF(LEFT('Results w relative recovery'!#REF!,1)="&lt;","",IF(LEFT('Results w relative recovery'!#REF!,1)="&lt;","&gt;",""))</f>
        <v>#REF!</v>
      </c>
      <c r="AH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7" s="24" t="e">
        <f>IF(LEFT('Results w relative recovery'!#REF!,1)="&lt;","",IF(LEFT('Results w relative recovery'!#REF!,1)="&lt;","&gt;",""))</f>
        <v>#REF!</v>
      </c>
      <c r="AJ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7" s="24" t="e">
        <f>IF(LEFT('Results w relative recovery'!#REF!,1)="&lt;","",IF(LEFT('Results w relative recovery'!#REF!,1)="&lt;","&gt;",""))</f>
        <v>#REF!</v>
      </c>
      <c r="AL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7" s="24" t="e">
        <f>IF(LEFT('Results w relative recovery'!#REF!,1)="&lt;","",IF(LEFT('Results w relative recovery'!#REF!,1)="&lt;","&gt;",""))</f>
        <v>#REF!</v>
      </c>
      <c r="AN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7" s="24" t="e">
        <f>IF(LEFT('Results w relative recovery'!#REF!,1)="&lt;","",IF(LEFT('Results w relative recovery'!#REF!,1)="&lt;","&gt;",""))</f>
        <v>#REF!</v>
      </c>
      <c r="AP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7" s="24" t="e">
        <f>IF(LEFT('Results w relative recovery'!#REF!,1)="&lt;","",IF(LEFT('Results w relative recovery'!#REF!,1)="&lt;","&gt;",""))</f>
        <v>#REF!</v>
      </c>
      <c r="AR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7" s="24" t="e">
        <f>IF(LEFT('Results w relative recovery'!#REF!,1)="&lt;","",IF(LEFT('Results w relative recovery'!#REF!,1)="&lt;","&gt;",""))</f>
        <v>#REF!</v>
      </c>
      <c r="AT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7" s="24" t="e">
        <f>IF(LEFT('Results w relative recovery'!#REF!,1)="&lt;","",IF(LEFT('Results w relative recovery'!#REF!,1)="&lt;","&gt;",""))</f>
        <v>#REF!</v>
      </c>
      <c r="AV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7" s="24"/>
      <c r="AX57" s="19"/>
      <c r="AY57" s="19" t="e">
        <f>IF(LEFT('Results w relative recovery'!#REF!,1)="&lt;","",IF(LEFT('Results w relative recovery'!#REF!,1)="&lt;","&gt;",""))</f>
        <v>#REF!</v>
      </c>
      <c r="AZ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7" s="19" t="e">
        <f>IF(LEFT('Results w relative recovery'!#REF!,1)="&lt;","",IF(LEFT('Results w relative recovery'!#REF!,1)="&lt;","&gt;",""))</f>
        <v>#REF!</v>
      </c>
      <c r="BB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7" s="24" t="e">
        <f>IF(LEFT('Results w relative recovery'!#REF!,1)="&lt;","",IF(LEFT('Results w relative recovery'!#REF!,1)="&lt;","&gt;",""))</f>
        <v>#REF!</v>
      </c>
      <c r="BD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7" s="24" t="e">
        <f>IF(LEFT('Results w relative recovery'!#REF!,1)="&lt;","",IF(LEFT('Results w relative recovery'!#REF!,1)="&lt;","&gt;",""))</f>
        <v>#REF!</v>
      </c>
      <c r="BF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7" s="24" t="e">
        <f>IF(LEFT('Results w relative recovery'!#REF!,1)="&lt;","",IF(LEFT('Results w relative recovery'!#REF!,1)="&lt;","&gt;",""))</f>
        <v>#REF!</v>
      </c>
      <c r="BH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7" s="24" t="e">
        <f>IF(LEFT('Results w relative recovery'!#REF!,1)="&lt;","",IF(LEFT('Results w relative recovery'!#REF!,1)="&lt;","&gt;",""))</f>
        <v>#REF!</v>
      </c>
      <c r="BJ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7" s="19" t="e">
        <f>IF(LEFT('Results w relative recovery'!#REF!,1)="&lt;","",IF(LEFT('Results w relative recovery'!#REF!,1)="&lt;","&gt;",""))</f>
        <v>#REF!</v>
      </c>
      <c r="BL5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7" s="23"/>
      <c r="BN57" s="23"/>
      <c r="BO57" s="22"/>
      <c r="BP57" s="19"/>
      <c r="BQ57" s="19"/>
      <c r="BR57" s="19"/>
      <c r="BS57" s="19"/>
      <c r="BT57" s="19"/>
      <c r="BU57" s="22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22"/>
      <c r="CH57" s="19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3"/>
      <c r="DD57" s="21"/>
      <c r="DE57" s="3"/>
      <c r="DF57" s="21"/>
      <c r="DG57" s="3"/>
      <c r="DH57" s="21"/>
      <c r="DI57" s="3"/>
      <c r="DJ57" s="21"/>
      <c r="DK57" s="3"/>
      <c r="DL57" s="21"/>
      <c r="DM57" s="3"/>
      <c r="DN57" s="21"/>
      <c r="DO57" s="3"/>
      <c r="DP57" s="21"/>
      <c r="DQ57" s="3"/>
      <c r="DR57" s="21"/>
      <c r="DS57" s="3"/>
      <c r="DT57" s="21"/>
      <c r="DU57" s="21" t="e">
        <f>IF(LEFT('Results w relative recovery'!#REF!,1)="&lt;","",IF(LEFT('Results w relative recovery'!#REF!,1)="&lt;","&gt;",""))</f>
        <v>#REF!</v>
      </c>
      <c r="DV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7" s="21" t="e">
        <f>IF(LEFT('Results w relative recovery'!#REF!,1)="&lt;","",IF(LEFT('Results w relative recovery'!#REF!,1)="&lt;","&gt;",""))</f>
        <v>#REF!</v>
      </c>
      <c r="DX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7" s="21" t="e">
        <f>IF(LEFT('Results w relative recovery'!#REF!,1)="&lt;","",IF(LEFT('Results w relative recovery'!#REF!,1)="&lt;","&gt;",""))</f>
        <v>#REF!</v>
      </c>
      <c r="DZ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7" s="21" t="e">
        <f>IF(LEFT('Results w relative recovery'!#REF!,1)="&lt;","",IF(LEFT('Results w relative recovery'!#REF!,1)="&lt;","&gt;",""))</f>
        <v>#REF!</v>
      </c>
      <c r="EB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7" s="21" t="e">
        <f>IF(LEFT('Results w relative recovery'!#REF!,1)="&lt;","",IF(LEFT('Results w relative recovery'!#REF!,1)="&lt;","&gt;",""))</f>
        <v>#REF!</v>
      </c>
      <c r="ED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7" s="21" t="e">
        <f>IF(LEFT('Results w relative recovery'!#REF!,1)="&lt;","",IF(LEFT('Results w relative recovery'!#REF!,1)="&lt;","&gt;",""))</f>
        <v>#REF!</v>
      </c>
      <c r="EF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7" s="21" t="e">
        <f>IF(LEFT('Results w relative recovery'!#REF!,1)="&lt;","",IF(LEFT('Results w relative recovery'!#REF!,1)="&lt;","&gt;",""))</f>
        <v>#REF!</v>
      </c>
      <c r="EH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7" s="21" t="e">
        <f>IF(LEFT('Results w relative recovery'!#REF!,1)="&lt;","",IF(LEFT('Results w relative recovery'!#REF!,1)="&lt;","&gt;",""))</f>
        <v>#REF!</v>
      </c>
      <c r="EJ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7" s="21" t="e">
        <f>IF(LEFT('Results w relative recovery'!#REF!,1)="&lt;","",IF(LEFT('Results w relative recovery'!#REF!,1)="&lt;","&gt;",""))</f>
        <v>#REF!</v>
      </c>
      <c r="EL5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7" s="21"/>
      <c r="EN57" s="21"/>
      <c r="EO57" s="21"/>
      <c r="EP57" s="21"/>
      <c r="EQ57" s="21"/>
      <c r="ER57" s="19"/>
      <c r="ES57" s="21"/>
      <c r="ET57" s="58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19"/>
      <c r="FM57" s="21"/>
      <c r="FN57" s="58"/>
      <c r="FO57" s="19"/>
      <c r="FP57" s="19"/>
      <c r="FQ57" s="20"/>
      <c r="FR57" s="20"/>
      <c r="FS57" s="20"/>
      <c r="FT57" s="20"/>
      <c r="FU57" s="20"/>
      <c r="FV57" s="20"/>
      <c r="FW57" s="20"/>
      <c r="FX57" s="20"/>
      <c r="FY57" s="19"/>
      <c r="FZ57" s="19"/>
      <c r="GA57" s="19"/>
      <c r="GB57" s="19"/>
      <c r="GC57" s="20"/>
      <c r="GD57" s="20"/>
      <c r="GE57" s="20"/>
      <c r="GF57" s="20"/>
      <c r="GG57" s="19"/>
      <c r="GH57" s="19"/>
      <c r="GI57" s="20"/>
      <c r="GJ57" s="20"/>
      <c r="GK57" s="20"/>
      <c r="GL57" s="20"/>
      <c r="GM57" s="20"/>
      <c r="GN57" s="20"/>
      <c r="GO57" s="20"/>
      <c r="GP57" s="20"/>
      <c r="GQ57" s="19"/>
      <c r="GR57" s="19"/>
      <c r="GS57" s="19"/>
      <c r="GT57" s="19"/>
      <c r="GU57" s="20"/>
      <c r="GV57" s="20"/>
      <c r="GW57" s="20"/>
      <c r="GX57" s="20"/>
      <c r="GY57" s="19"/>
      <c r="GZ57" s="19"/>
      <c r="HA57" s="20"/>
      <c r="HB57" s="20"/>
      <c r="HC57" s="20"/>
      <c r="HD57" s="20"/>
      <c r="HE57" s="20"/>
      <c r="HF57" s="20"/>
      <c r="HG57" s="20"/>
      <c r="HH57" s="20"/>
      <c r="HI57" s="19"/>
      <c r="HJ57" s="19"/>
    </row>
    <row r="58" spans="1:218" s="6" customFormat="1" ht="15" x14ac:dyDescent="0.25">
      <c r="A58" s="12" t="s">
        <v>65</v>
      </c>
      <c r="B58" s="12"/>
      <c r="C58" s="24" t="e">
        <f>IF(LEFT('Results w relative recovery'!#REF!,1)="&lt;","",IF(LEFT('Results w relative recovery'!#REF!,1)="&lt;","&gt;",""))</f>
        <v>#REF!</v>
      </c>
      <c r="D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8" s="24" t="e">
        <f>IF(LEFT('Results w relative recovery'!#REF!,1)="&lt;","",IF(LEFT('Results w relative recovery'!#REF!,1)="&lt;","&gt;",""))</f>
        <v>#REF!</v>
      </c>
      <c r="F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8" s="24" t="e">
        <f>IF(LEFT('Results w relative recovery'!#REF!,1)="&lt;","",IF(LEFT('Results w relative recovery'!#REF!,1)="&lt;","&gt;",""))</f>
        <v>#REF!</v>
      </c>
      <c r="H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8" s="24" t="e">
        <f>IF(LEFT('Results w relative recovery'!#REF!,1)="&lt;","",IF(LEFT('Results w relative recovery'!#REF!,1)="&lt;","&gt;",""))</f>
        <v>#REF!</v>
      </c>
      <c r="J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8" s="24" t="e">
        <f>IF(LEFT('Results w relative recovery'!#REF!,1)="&lt;","",IF(LEFT('Results w relative recovery'!#REF!,1)="&lt;","&gt;",""))</f>
        <v>#REF!</v>
      </c>
      <c r="L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8" s="24" t="e">
        <f>IF(LEFT('Results w relative recovery'!#REF!,1)="&lt;","",IF(LEFT('Results w relative recovery'!#REF!,1)="&lt;","&gt;",""))</f>
        <v>#REF!</v>
      </c>
      <c r="N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8" s="24" t="e">
        <f>IF(LEFT('Results w relative recovery'!#REF!,1)="&lt;","",IF(LEFT('Results w relative recovery'!#REF!,1)="&lt;","&gt;",""))</f>
        <v>#REF!</v>
      </c>
      <c r="P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8" s="24" t="e">
        <f>IF(LEFT('Results w relative recovery'!#REF!,1)="&lt;","",IF(LEFT('Results w relative recovery'!#REF!,1)="&lt;","&gt;",""))</f>
        <v>#REF!</v>
      </c>
      <c r="R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8" s="24" t="e">
        <f>IF(LEFT('Results w relative recovery'!#REF!,1)="&lt;","",IF(LEFT('Results w relative recovery'!#REF!,1)="&lt;","&gt;",""))</f>
        <v>#REF!</v>
      </c>
      <c r="T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8" s="19"/>
      <c r="V58" s="19"/>
      <c r="W58" s="24" t="e">
        <f>IF(LEFT('Results w relative recovery'!#REF!,1)="&lt;","",IF(LEFT('Results w relative recovery'!#REF!,1)="&lt;","&gt;",""))</f>
        <v>#REF!</v>
      </c>
      <c r="X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8" s="24" t="e">
        <f>IF(LEFT('Results w relative recovery'!#REF!,1)="&lt;","",IF(LEFT('Results w relative recovery'!#REF!,1)="&lt;","&gt;",""))</f>
        <v>#REF!</v>
      </c>
      <c r="Z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8" s="24"/>
      <c r="AB58" s="19"/>
      <c r="AC58" s="24" t="e">
        <f>IF(LEFT('Results w relative recovery'!#REF!,1)="&lt;","",IF(LEFT('Results w relative recovery'!#REF!,1)="&lt;","&gt;",""))</f>
        <v>#REF!</v>
      </c>
      <c r="AD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8" s="19" t="e">
        <f>IF(LEFT('Results w relative recovery'!#REF!,1)="&lt;","",IF(LEFT('Results w relative recovery'!#REF!,1)="&lt;","&gt;",""))</f>
        <v>#REF!</v>
      </c>
      <c r="AF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8" s="24" t="e">
        <f>IF(LEFT('Results w relative recovery'!#REF!,1)="&lt;","",IF(LEFT('Results w relative recovery'!#REF!,1)="&lt;","&gt;",""))</f>
        <v>#REF!</v>
      </c>
      <c r="AH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8" s="24" t="e">
        <f>IF(LEFT('Results w relative recovery'!#REF!,1)="&lt;","",IF(LEFT('Results w relative recovery'!#REF!,1)="&lt;","&gt;",""))</f>
        <v>#REF!</v>
      </c>
      <c r="AJ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8" s="24" t="e">
        <f>IF(LEFT('Results w relative recovery'!#REF!,1)="&lt;","",IF(LEFT('Results w relative recovery'!#REF!,1)="&lt;","&gt;",""))</f>
        <v>#REF!</v>
      </c>
      <c r="AL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8" s="24" t="e">
        <f>IF(LEFT('Results w relative recovery'!#REF!,1)="&lt;","",IF(LEFT('Results w relative recovery'!#REF!,1)="&lt;","&gt;",""))</f>
        <v>#REF!</v>
      </c>
      <c r="AN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8" s="24" t="e">
        <f>IF(LEFT('Results w relative recovery'!#REF!,1)="&lt;","",IF(LEFT('Results w relative recovery'!#REF!,1)="&lt;","&gt;",""))</f>
        <v>#REF!</v>
      </c>
      <c r="AP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8" s="24" t="e">
        <f>IF(LEFT('Results w relative recovery'!#REF!,1)="&lt;","",IF(LEFT('Results w relative recovery'!#REF!,1)="&lt;","&gt;",""))</f>
        <v>#REF!</v>
      </c>
      <c r="AR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8" s="24" t="e">
        <f>IF(LEFT('Results w relative recovery'!#REF!,1)="&lt;","",IF(LEFT('Results w relative recovery'!#REF!,1)="&lt;","&gt;",""))</f>
        <v>#REF!</v>
      </c>
      <c r="AT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8" s="24" t="e">
        <f>IF(LEFT('Results w relative recovery'!#REF!,1)="&lt;","",IF(LEFT('Results w relative recovery'!#REF!,1)="&lt;","&gt;",""))</f>
        <v>#REF!</v>
      </c>
      <c r="AV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8" s="24"/>
      <c r="AX58" s="19"/>
      <c r="AY58" s="19" t="e">
        <f>IF(LEFT('Results w relative recovery'!#REF!,1)="&lt;","",IF(LEFT('Results w relative recovery'!#REF!,1)="&lt;","&gt;",""))</f>
        <v>#REF!</v>
      </c>
      <c r="AZ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8" s="19" t="e">
        <f>IF(LEFT('Results w relative recovery'!#REF!,1)="&lt;","",IF(LEFT('Results w relative recovery'!#REF!,1)="&lt;","&gt;",""))</f>
        <v>#REF!</v>
      </c>
      <c r="BB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8" s="24" t="e">
        <f>IF(LEFT('Results w relative recovery'!#REF!,1)="&lt;","",IF(LEFT('Results w relative recovery'!#REF!,1)="&lt;","&gt;",""))</f>
        <v>#REF!</v>
      </c>
      <c r="BD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8" s="24" t="e">
        <f>IF(LEFT('Results w relative recovery'!#REF!,1)="&lt;","",IF(LEFT('Results w relative recovery'!#REF!,1)="&lt;","&gt;",""))</f>
        <v>#REF!</v>
      </c>
      <c r="BF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8" s="24" t="e">
        <f>IF(LEFT('Results w relative recovery'!#REF!,1)="&lt;","",IF(LEFT('Results w relative recovery'!#REF!,1)="&lt;","&gt;",""))</f>
        <v>#REF!</v>
      </c>
      <c r="BH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8" s="24" t="e">
        <f>IF(LEFT('Results w relative recovery'!#REF!,1)="&lt;","",IF(LEFT('Results w relative recovery'!#REF!,1)="&lt;","&gt;",""))</f>
        <v>#REF!</v>
      </c>
      <c r="BJ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8" s="19" t="e">
        <f>IF(LEFT('Results w relative recovery'!#REF!,1)="&lt;","",IF(LEFT('Results w relative recovery'!#REF!,1)="&lt;","&gt;",""))</f>
        <v>#REF!</v>
      </c>
      <c r="BL58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8" s="23"/>
      <c r="BN58" s="23"/>
      <c r="BO58" s="22"/>
      <c r="BP58" s="19"/>
      <c r="BQ58" s="19"/>
      <c r="BR58" s="19"/>
      <c r="BS58" s="19"/>
      <c r="BT58" s="19"/>
      <c r="BU58" s="22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22"/>
      <c r="CH58" s="19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3"/>
      <c r="DD58" s="21"/>
      <c r="DE58" s="3"/>
      <c r="DF58" s="21"/>
      <c r="DG58" s="3"/>
      <c r="DH58" s="21"/>
      <c r="DI58" s="3"/>
      <c r="DJ58" s="21"/>
      <c r="DK58" s="3"/>
      <c r="DL58" s="21"/>
      <c r="DM58" s="3"/>
      <c r="DN58" s="21"/>
      <c r="DO58" s="3"/>
      <c r="DP58" s="21"/>
      <c r="DQ58" s="3"/>
      <c r="DR58" s="21"/>
      <c r="DS58" s="3"/>
      <c r="DT58" s="21"/>
      <c r="DU58" s="21" t="e">
        <f>IF(LEFT('Results w relative recovery'!#REF!,1)="&lt;","",IF(LEFT('Results w relative recovery'!#REF!,1)="&lt;","&gt;",""))</f>
        <v>#REF!</v>
      </c>
      <c r="DV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8" s="21" t="e">
        <f>IF(LEFT('Results w relative recovery'!#REF!,1)="&lt;","",IF(LEFT('Results w relative recovery'!#REF!,1)="&lt;","&gt;",""))</f>
        <v>#REF!</v>
      </c>
      <c r="DX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8" s="21" t="e">
        <f>IF(LEFT('Results w relative recovery'!#REF!,1)="&lt;","",IF(LEFT('Results w relative recovery'!#REF!,1)="&lt;","&gt;",""))</f>
        <v>#REF!</v>
      </c>
      <c r="DZ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8" s="21" t="e">
        <f>IF(LEFT('Results w relative recovery'!#REF!,1)="&lt;","",IF(LEFT('Results w relative recovery'!#REF!,1)="&lt;","&gt;",""))</f>
        <v>#REF!</v>
      </c>
      <c r="EB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8" s="21" t="e">
        <f>IF(LEFT('Results w relative recovery'!#REF!,1)="&lt;","",IF(LEFT('Results w relative recovery'!#REF!,1)="&lt;","&gt;",""))</f>
        <v>#REF!</v>
      </c>
      <c r="ED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8" s="21" t="e">
        <f>IF(LEFT('Results w relative recovery'!#REF!,1)="&lt;","",IF(LEFT('Results w relative recovery'!#REF!,1)="&lt;","&gt;",""))</f>
        <v>#REF!</v>
      </c>
      <c r="EF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8" s="21" t="e">
        <f>IF(LEFT('Results w relative recovery'!#REF!,1)="&lt;","",IF(LEFT('Results w relative recovery'!#REF!,1)="&lt;","&gt;",""))</f>
        <v>#REF!</v>
      </c>
      <c r="EH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8" s="21" t="e">
        <f>IF(LEFT('Results w relative recovery'!#REF!,1)="&lt;","",IF(LEFT('Results w relative recovery'!#REF!,1)="&lt;","&gt;",""))</f>
        <v>#REF!</v>
      </c>
      <c r="EJ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8" s="21" t="e">
        <f>IF(LEFT('Results w relative recovery'!#REF!,1)="&lt;","",IF(LEFT('Results w relative recovery'!#REF!,1)="&lt;","&gt;",""))</f>
        <v>#REF!</v>
      </c>
      <c r="EL58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8" s="21"/>
      <c r="EN58" s="21"/>
      <c r="EO58" s="21"/>
      <c r="EP58" s="21"/>
      <c r="EQ58" s="21"/>
      <c r="ER58" s="19"/>
      <c r="ES58" s="21"/>
      <c r="ET58" s="58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19"/>
      <c r="FM58" s="21"/>
      <c r="FN58" s="58"/>
      <c r="FO58" s="19"/>
      <c r="FP58" s="19"/>
      <c r="FQ58" s="20"/>
      <c r="FR58" s="20"/>
      <c r="FS58" s="20"/>
      <c r="FT58" s="20"/>
      <c r="FU58" s="20"/>
      <c r="FV58" s="20"/>
      <c r="FW58" s="20"/>
      <c r="FX58" s="20"/>
      <c r="FY58" s="19"/>
      <c r="FZ58" s="19"/>
      <c r="GA58" s="19"/>
      <c r="GB58" s="19"/>
      <c r="GC58" s="20"/>
      <c r="GD58" s="20"/>
      <c r="GE58" s="20"/>
      <c r="GF58" s="20"/>
      <c r="GG58" s="19"/>
      <c r="GH58" s="19"/>
      <c r="GI58" s="20"/>
      <c r="GJ58" s="20"/>
      <c r="GK58" s="20"/>
      <c r="GL58" s="20"/>
      <c r="GM58" s="20"/>
      <c r="GN58" s="20"/>
      <c r="GO58" s="20"/>
      <c r="GP58" s="20"/>
      <c r="GQ58" s="19"/>
      <c r="GR58" s="19"/>
      <c r="GS58" s="19"/>
      <c r="GT58" s="19"/>
      <c r="GU58" s="20"/>
      <c r="GV58" s="20"/>
      <c r="GW58" s="20"/>
      <c r="GX58" s="20"/>
      <c r="GY58" s="19"/>
      <c r="GZ58" s="19"/>
      <c r="HA58" s="20"/>
      <c r="HB58" s="20"/>
      <c r="HC58" s="20"/>
      <c r="HD58" s="20"/>
      <c r="HE58" s="20"/>
      <c r="HF58" s="20"/>
      <c r="HG58" s="20"/>
      <c r="HH58" s="20"/>
      <c r="HI58" s="19"/>
      <c r="HJ58" s="19"/>
    </row>
    <row r="59" spans="1:218" s="6" customFormat="1" ht="15" x14ac:dyDescent="0.25">
      <c r="A59" s="12" t="s">
        <v>66</v>
      </c>
      <c r="B59" s="12"/>
      <c r="C59" s="24" t="e">
        <f>IF(LEFT('Results w relative recovery'!#REF!,1)="&lt;","",IF(LEFT('Results w relative recovery'!#REF!,1)="&lt;","&gt;",""))</f>
        <v>#REF!</v>
      </c>
      <c r="D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59" s="24" t="e">
        <f>IF(LEFT('Results w relative recovery'!#REF!,1)="&lt;","",IF(LEFT('Results w relative recovery'!#REF!,1)="&lt;","&gt;",""))</f>
        <v>#REF!</v>
      </c>
      <c r="F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59" s="24" t="e">
        <f>IF(LEFT('Results w relative recovery'!#REF!,1)="&lt;","",IF(LEFT('Results w relative recovery'!#REF!,1)="&lt;","&gt;",""))</f>
        <v>#REF!</v>
      </c>
      <c r="H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59" s="24" t="e">
        <f>IF(LEFT('Results w relative recovery'!#REF!,1)="&lt;","",IF(LEFT('Results w relative recovery'!#REF!,1)="&lt;","&gt;",""))</f>
        <v>#REF!</v>
      </c>
      <c r="J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59" s="24" t="e">
        <f>IF(LEFT('Results w relative recovery'!#REF!,1)="&lt;","",IF(LEFT('Results w relative recovery'!#REF!,1)="&lt;","&gt;",""))</f>
        <v>#REF!</v>
      </c>
      <c r="L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59" s="24" t="e">
        <f>IF(LEFT('Results w relative recovery'!#REF!,1)="&lt;","",IF(LEFT('Results w relative recovery'!#REF!,1)="&lt;","&gt;",""))</f>
        <v>#REF!</v>
      </c>
      <c r="N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59" s="24" t="e">
        <f>IF(LEFT('Results w relative recovery'!#REF!,1)="&lt;","",IF(LEFT('Results w relative recovery'!#REF!,1)="&lt;","&gt;",""))</f>
        <v>#REF!</v>
      </c>
      <c r="P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59" s="24" t="e">
        <f>IF(LEFT('Results w relative recovery'!#REF!,1)="&lt;","",IF(LEFT('Results w relative recovery'!#REF!,1)="&lt;","&gt;",""))</f>
        <v>#REF!</v>
      </c>
      <c r="R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59" s="24" t="e">
        <f>IF(LEFT('Results w relative recovery'!#REF!,1)="&lt;","",IF(LEFT('Results w relative recovery'!#REF!,1)="&lt;","&gt;",""))</f>
        <v>#REF!</v>
      </c>
      <c r="T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59" s="19"/>
      <c r="V59" s="19"/>
      <c r="W59" s="24" t="e">
        <f>IF(LEFT('Results w relative recovery'!#REF!,1)="&lt;","",IF(LEFT('Results w relative recovery'!#REF!,1)="&lt;","&gt;",""))</f>
        <v>#REF!</v>
      </c>
      <c r="X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59" s="24" t="e">
        <f>IF(LEFT('Results w relative recovery'!#REF!,1)="&lt;","",IF(LEFT('Results w relative recovery'!#REF!,1)="&lt;","&gt;",""))</f>
        <v>#REF!</v>
      </c>
      <c r="Z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59" s="24"/>
      <c r="AB59" s="19"/>
      <c r="AC59" s="24" t="e">
        <f>IF(LEFT('Results w relative recovery'!#REF!,1)="&lt;","",IF(LEFT('Results w relative recovery'!#REF!,1)="&lt;","&gt;",""))</f>
        <v>#REF!</v>
      </c>
      <c r="AD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59" s="19" t="e">
        <f>IF(LEFT('Results w relative recovery'!#REF!,1)="&lt;","",IF(LEFT('Results w relative recovery'!#REF!,1)="&lt;","&gt;",""))</f>
        <v>#REF!</v>
      </c>
      <c r="AF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59" s="24" t="e">
        <f>IF(LEFT('Results w relative recovery'!#REF!,1)="&lt;","",IF(LEFT('Results w relative recovery'!#REF!,1)="&lt;","&gt;",""))</f>
        <v>#REF!</v>
      </c>
      <c r="AH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59" s="24" t="e">
        <f>IF(LEFT('Results w relative recovery'!#REF!,1)="&lt;","",IF(LEFT('Results w relative recovery'!#REF!,1)="&lt;","&gt;",""))</f>
        <v>#REF!</v>
      </c>
      <c r="AJ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59" s="24" t="e">
        <f>IF(LEFT('Results w relative recovery'!#REF!,1)="&lt;","",IF(LEFT('Results w relative recovery'!#REF!,1)="&lt;","&gt;",""))</f>
        <v>#REF!</v>
      </c>
      <c r="AL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59" s="24" t="e">
        <f>IF(LEFT('Results w relative recovery'!#REF!,1)="&lt;","",IF(LEFT('Results w relative recovery'!#REF!,1)="&lt;","&gt;",""))</f>
        <v>#REF!</v>
      </c>
      <c r="AN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59" s="24" t="e">
        <f>IF(LEFT('Results w relative recovery'!#REF!,1)="&lt;","",IF(LEFT('Results w relative recovery'!#REF!,1)="&lt;","&gt;",""))</f>
        <v>#REF!</v>
      </c>
      <c r="AP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59" s="24" t="e">
        <f>IF(LEFT('Results w relative recovery'!#REF!,1)="&lt;","",IF(LEFT('Results w relative recovery'!#REF!,1)="&lt;","&gt;",""))</f>
        <v>#REF!</v>
      </c>
      <c r="AR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59" s="24" t="e">
        <f>IF(LEFT('Results w relative recovery'!#REF!,1)="&lt;","",IF(LEFT('Results w relative recovery'!#REF!,1)="&lt;","&gt;",""))</f>
        <v>#REF!</v>
      </c>
      <c r="AT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59" s="24" t="e">
        <f>IF(LEFT('Results w relative recovery'!#REF!,1)="&lt;","",IF(LEFT('Results w relative recovery'!#REF!,1)="&lt;","&gt;",""))</f>
        <v>#REF!</v>
      </c>
      <c r="AV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59" s="24"/>
      <c r="AX59" s="19"/>
      <c r="AY59" s="19" t="e">
        <f>IF(LEFT('Results w relative recovery'!#REF!,1)="&lt;","",IF(LEFT('Results w relative recovery'!#REF!,1)="&lt;","&gt;",""))</f>
        <v>#REF!</v>
      </c>
      <c r="AZ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59" s="19" t="e">
        <f>IF(LEFT('Results w relative recovery'!#REF!,1)="&lt;","",IF(LEFT('Results w relative recovery'!#REF!,1)="&lt;","&gt;",""))</f>
        <v>#REF!</v>
      </c>
      <c r="BB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59" s="24" t="e">
        <f>IF(LEFT('Results w relative recovery'!#REF!,1)="&lt;","",IF(LEFT('Results w relative recovery'!#REF!,1)="&lt;","&gt;",""))</f>
        <v>#REF!</v>
      </c>
      <c r="BD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59" s="24" t="e">
        <f>IF(LEFT('Results w relative recovery'!#REF!,1)="&lt;","",IF(LEFT('Results w relative recovery'!#REF!,1)="&lt;","&gt;",""))</f>
        <v>#REF!</v>
      </c>
      <c r="BF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59" s="24" t="e">
        <f>IF(LEFT('Results w relative recovery'!#REF!,1)="&lt;","",IF(LEFT('Results w relative recovery'!#REF!,1)="&lt;","&gt;",""))</f>
        <v>#REF!</v>
      </c>
      <c r="BH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59" s="24" t="e">
        <f>IF(LEFT('Results w relative recovery'!#REF!,1)="&lt;","",IF(LEFT('Results w relative recovery'!#REF!,1)="&lt;","&gt;",""))</f>
        <v>#REF!</v>
      </c>
      <c r="BJ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59" s="19" t="e">
        <f>IF(LEFT('Results w relative recovery'!#REF!,1)="&lt;","",IF(LEFT('Results w relative recovery'!#REF!,1)="&lt;","&gt;",""))</f>
        <v>#REF!</v>
      </c>
      <c r="BL59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59" s="23"/>
      <c r="BN59" s="23"/>
      <c r="BO59" s="22"/>
      <c r="BP59" s="19"/>
      <c r="BQ59" s="19"/>
      <c r="BR59" s="19"/>
      <c r="BS59" s="19"/>
      <c r="BT59" s="19"/>
      <c r="BU59" s="22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22"/>
      <c r="CH59" s="19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3"/>
      <c r="DD59" s="21"/>
      <c r="DE59" s="3"/>
      <c r="DF59" s="21"/>
      <c r="DG59" s="3"/>
      <c r="DH59" s="21"/>
      <c r="DI59" s="3"/>
      <c r="DJ59" s="21"/>
      <c r="DK59" s="3"/>
      <c r="DL59" s="21"/>
      <c r="DM59" s="3"/>
      <c r="DN59" s="21"/>
      <c r="DO59" s="3"/>
      <c r="DP59" s="21"/>
      <c r="DQ59" s="3"/>
      <c r="DR59" s="21"/>
      <c r="DS59" s="3"/>
      <c r="DT59" s="21"/>
      <c r="DU59" s="21" t="e">
        <f>IF(LEFT('Results w relative recovery'!#REF!,1)="&lt;","",IF(LEFT('Results w relative recovery'!#REF!,1)="&lt;","&gt;",""))</f>
        <v>#REF!</v>
      </c>
      <c r="DV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59" s="21" t="e">
        <f>IF(LEFT('Results w relative recovery'!#REF!,1)="&lt;","",IF(LEFT('Results w relative recovery'!#REF!,1)="&lt;","&gt;",""))</f>
        <v>#REF!</v>
      </c>
      <c r="DX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59" s="21" t="e">
        <f>IF(LEFT('Results w relative recovery'!#REF!,1)="&lt;","",IF(LEFT('Results w relative recovery'!#REF!,1)="&lt;","&gt;",""))</f>
        <v>#REF!</v>
      </c>
      <c r="DZ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59" s="21" t="e">
        <f>IF(LEFT('Results w relative recovery'!#REF!,1)="&lt;","",IF(LEFT('Results w relative recovery'!#REF!,1)="&lt;","&gt;",""))</f>
        <v>#REF!</v>
      </c>
      <c r="EB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59" s="21" t="e">
        <f>IF(LEFT('Results w relative recovery'!#REF!,1)="&lt;","",IF(LEFT('Results w relative recovery'!#REF!,1)="&lt;","&gt;",""))</f>
        <v>#REF!</v>
      </c>
      <c r="ED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59" s="21" t="e">
        <f>IF(LEFT('Results w relative recovery'!#REF!,1)="&lt;","",IF(LEFT('Results w relative recovery'!#REF!,1)="&lt;","&gt;",""))</f>
        <v>#REF!</v>
      </c>
      <c r="EF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59" s="21" t="e">
        <f>IF(LEFT('Results w relative recovery'!#REF!,1)="&lt;","",IF(LEFT('Results w relative recovery'!#REF!,1)="&lt;","&gt;",""))</f>
        <v>#REF!</v>
      </c>
      <c r="EH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59" s="21" t="e">
        <f>IF(LEFT('Results w relative recovery'!#REF!,1)="&lt;","",IF(LEFT('Results w relative recovery'!#REF!,1)="&lt;","&gt;",""))</f>
        <v>#REF!</v>
      </c>
      <c r="EJ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59" s="21" t="e">
        <f>IF(LEFT('Results w relative recovery'!#REF!,1)="&lt;","",IF(LEFT('Results w relative recovery'!#REF!,1)="&lt;","&gt;",""))</f>
        <v>#REF!</v>
      </c>
      <c r="EL59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59" s="21"/>
      <c r="EN59" s="21"/>
      <c r="EO59" s="21"/>
      <c r="EP59" s="21"/>
      <c r="EQ59" s="21"/>
      <c r="ER59" s="19"/>
      <c r="ES59" s="21"/>
      <c r="ET59" s="58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19"/>
      <c r="FM59" s="21"/>
      <c r="FN59" s="58"/>
      <c r="FO59" s="19"/>
      <c r="FP59" s="19"/>
      <c r="FQ59" s="20"/>
      <c r="FR59" s="20"/>
      <c r="FS59" s="20"/>
      <c r="FT59" s="20"/>
      <c r="FU59" s="20"/>
      <c r="FV59" s="20"/>
      <c r="FW59" s="20"/>
      <c r="FX59" s="20"/>
      <c r="FY59" s="19"/>
      <c r="FZ59" s="19"/>
      <c r="GA59" s="19"/>
      <c r="GB59" s="19"/>
      <c r="GC59" s="20"/>
      <c r="GD59" s="20"/>
      <c r="GE59" s="20"/>
      <c r="GF59" s="20"/>
      <c r="GG59" s="19"/>
      <c r="GH59" s="19"/>
      <c r="GI59" s="20"/>
      <c r="GJ59" s="20"/>
      <c r="GK59" s="20"/>
      <c r="GL59" s="20"/>
      <c r="GM59" s="20"/>
      <c r="GN59" s="20"/>
      <c r="GO59" s="20"/>
      <c r="GP59" s="20"/>
      <c r="GQ59" s="19"/>
      <c r="GR59" s="19"/>
      <c r="GS59" s="19"/>
      <c r="GT59" s="19"/>
      <c r="GU59" s="20"/>
      <c r="GV59" s="20"/>
      <c r="GW59" s="20"/>
      <c r="GX59" s="20"/>
      <c r="GY59" s="19"/>
      <c r="GZ59" s="19"/>
      <c r="HA59" s="20"/>
      <c r="HB59" s="20"/>
      <c r="HC59" s="20"/>
      <c r="HD59" s="20"/>
      <c r="HE59" s="20"/>
      <c r="HF59" s="20"/>
      <c r="HG59" s="20"/>
      <c r="HH59" s="20"/>
      <c r="HI59" s="19"/>
      <c r="HJ59" s="19"/>
    </row>
    <row r="60" spans="1:218" ht="15" x14ac:dyDescent="0.25">
      <c r="A60" s="12" t="s">
        <v>11</v>
      </c>
      <c r="B60" s="12"/>
      <c r="C60" s="24" t="e">
        <f>IF(LEFT('Results w relative recovery'!#REF!,1)="&lt;","",IF(LEFT('Results w relative recovery'!#REF!,1)="&lt;","&gt;",""))</f>
        <v>#REF!</v>
      </c>
      <c r="D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0" s="24" t="e">
        <f>IF(LEFT('Results w relative recovery'!#REF!,1)="&lt;","",IF(LEFT('Results w relative recovery'!#REF!,1)="&lt;","&gt;",""))</f>
        <v>#REF!</v>
      </c>
      <c r="F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0" s="24" t="e">
        <f>IF(LEFT('Results w relative recovery'!#REF!,1)="&lt;","",IF(LEFT('Results w relative recovery'!#REF!,1)="&lt;","&gt;",""))</f>
        <v>#REF!</v>
      </c>
      <c r="H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0" s="24" t="e">
        <f>IF(LEFT('Results w relative recovery'!#REF!,1)="&lt;","",IF(LEFT('Results w relative recovery'!#REF!,1)="&lt;","&gt;",""))</f>
        <v>#REF!</v>
      </c>
      <c r="J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0" s="24" t="e">
        <f>IF(LEFT('Results w relative recovery'!#REF!,1)="&lt;","",IF(LEFT('Results w relative recovery'!#REF!,1)="&lt;","&gt;",""))</f>
        <v>#REF!</v>
      </c>
      <c r="L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0" s="24" t="e">
        <f>IF(LEFT('Results w relative recovery'!#REF!,1)="&lt;","",IF(LEFT('Results w relative recovery'!#REF!,1)="&lt;","&gt;",""))</f>
        <v>#REF!</v>
      </c>
      <c r="N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0" s="24" t="e">
        <f>IF(LEFT('Results w relative recovery'!#REF!,1)="&lt;","",IF(LEFT('Results w relative recovery'!#REF!,1)="&lt;","&gt;",""))</f>
        <v>#REF!</v>
      </c>
      <c r="P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0" s="24" t="e">
        <f>IF(LEFT('Results w relative recovery'!#REF!,1)="&lt;","",IF(LEFT('Results w relative recovery'!#REF!,1)="&lt;","&gt;",""))</f>
        <v>#REF!</v>
      </c>
      <c r="R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0" s="24" t="e">
        <f>IF(LEFT('Results w relative recovery'!#REF!,1)="&lt;","",IF(LEFT('Results w relative recovery'!#REF!,1)="&lt;","&gt;",""))</f>
        <v>#REF!</v>
      </c>
      <c r="T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0" s="19"/>
      <c r="V60" s="19"/>
      <c r="W60" s="24" t="e">
        <f>IF(LEFT('Results w relative recovery'!#REF!,1)="&lt;","",IF(LEFT('Results w relative recovery'!#REF!,1)="&lt;","&gt;",""))</f>
        <v>#REF!</v>
      </c>
      <c r="X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0" s="24" t="e">
        <f>IF(LEFT('Results w relative recovery'!#REF!,1)="&lt;","",IF(LEFT('Results w relative recovery'!#REF!,1)="&lt;","&gt;",""))</f>
        <v>#REF!</v>
      </c>
      <c r="Z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0" s="24"/>
      <c r="AB60" s="19"/>
      <c r="AC60" s="24" t="e">
        <f>IF(LEFT('Results w relative recovery'!#REF!,1)="&lt;","",IF(LEFT('Results w relative recovery'!#REF!,1)="&lt;","&gt;",""))</f>
        <v>#REF!</v>
      </c>
      <c r="AD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0" s="19" t="e">
        <f>IF(LEFT('Results w relative recovery'!#REF!,1)="&lt;","",IF(LEFT('Results w relative recovery'!#REF!,1)="&lt;","&gt;",""))</f>
        <v>#REF!</v>
      </c>
      <c r="AF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0" s="24" t="e">
        <f>IF(LEFT('Results w relative recovery'!#REF!,1)="&lt;","",IF(LEFT('Results w relative recovery'!#REF!,1)="&lt;","&gt;",""))</f>
        <v>#REF!</v>
      </c>
      <c r="AH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0" s="24" t="e">
        <f>IF(LEFT('Results w relative recovery'!#REF!,1)="&lt;","",IF(LEFT('Results w relative recovery'!#REF!,1)="&lt;","&gt;",""))</f>
        <v>#REF!</v>
      </c>
      <c r="AJ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0" s="24" t="e">
        <f>IF(LEFT('Results w relative recovery'!#REF!,1)="&lt;","",IF(LEFT('Results w relative recovery'!#REF!,1)="&lt;","&gt;",""))</f>
        <v>#REF!</v>
      </c>
      <c r="AL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0" s="24" t="e">
        <f>IF(LEFT('Results w relative recovery'!#REF!,1)="&lt;","",IF(LEFT('Results w relative recovery'!#REF!,1)="&lt;","&gt;",""))</f>
        <v>#REF!</v>
      </c>
      <c r="AN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0" s="24" t="e">
        <f>IF(LEFT('Results w relative recovery'!#REF!,1)="&lt;","",IF(LEFT('Results w relative recovery'!#REF!,1)="&lt;","&gt;",""))</f>
        <v>#REF!</v>
      </c>
      <c r="AP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0" s="24" t="e">
        <f>IF(LEFT('Results w relative recovery'!#REF!,1)="&lt;","",IF(LEFT('Results w relative recovery'!#REF!,1)="&lt;","&gt;",""))</f>
        <v>#REF!</v>
      </c>
      <c r="AR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0" s="24" t="e">
        <f>IF(LEFT('Results w relative recovery'!#REF!,1)="&lt;","",IF(LEFT('Results w relative recovery'!#REF!,1)="&lt;","&gt;",""))</f>
        <v>#REF!</v>
      </c>
      <c r="AT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0" s="24" t="e">
        <f>IF(LEFT('Results w relative recovery'!#REF!,1)="&lt;","",IF(LEFT('Results w relative recovery'!#REF!,1)="&lt;","&gt;",""))</f>
        <v>#REF!</v>
      </c>
      <c r="AV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0" s="24"/>
      <c r="AX60" s="19"/>
      <c r="AY60" s="19" t="e">
        <f>IF(LEFT('Results w relative recovery'!#REF!,1)="&lt;","",IF(LEFT('Results w relative recovery'!#REF!,1)="&lt;","&gt;",""))</f>
        <v>#REF!</v>
      </c>
      <c r="AZ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0" s="19" t="e">
        <f>IF(LEFT('Results w relative recovery'!#REF!,1)="&lt;","",IF(LEFT('Results w relative recovery'!#REF!,1)="&lt;","&gt;",""))</f>
        <v>#REF!</v>
      </c>
      <c r="BB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0" s="24" t="e">
        <f>IF(LEFT('Results w relative recovery'!#REF!,1)="&lt;","",IF(LEFT('Results w relative recovery'!#REF!,1)="&lt;","&gt;",""))</f>
        <v>#REF!</v>
      </c>
      <c r="BD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0" s="24" t="e">
        <f>IF(LEFT('Results w relative recovery'!#REF!,1)="&lt;","",IF(LEFT('Results w relative recovery'!#REF!,1)="&lt;","&gt;",""))</f>
        <v>#REF!</v>
      </c>
      <c r="BF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0" s="24" t="e">
        <f>IF(LEFT('Results w relative recovery'!#REF!,1)="&lt;","",IF(LEFT('Results w relative recovery'!#REF!,1)="&lt;","&gt;",""))</f>
        <v>#REF!</v>
      </c>
      <c r="BH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0" s="24" t="e">
        <f>IF(LEFT('Results w relative recovery'!#REF!,1)="&lt;","",IF(LEFT('Results w relative recovery'!#REF!,1)="&lt;","&gt;",""))</f>
        <v>#REF!</v>
      </c>
      <c r="BJ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0" s="19" t="e">
        <f>IF(LEFT('Results w relative recovery'!#REF!,1)="&lt;","",IF(LEFT('Results w relative recovery'!#REF!,1)="&lt;","&gt;",""))</f>
        <v>#REF!</v>
      </c>
      <c r="BL60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0" s="23"/>
      <c r="BN60" s="23"/>
      <c r="BO60" s="22"/>
      <c r="BP60" s="19"/>
      <c r="BQ60" s="19"/>
      <c r="BR60" s="19"/>
      <c r="BS60" s="19"/>
      <c r="BT60" s="19"/>
      <c r="BU60" s="22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22"/>
      <c r="CH60" s="19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D60" s="21"/>
      <c r="DF60" s="21"/>
      <c r="DH60" s="21"/>
      <c r="DJ60" s="21"/>
      <c r="DL60" s="21"/>
      <c r="DN60" s="21"/>
      <c r="DP60" s="21"/>
      <c r="DR60" s="21"/>
      <c r="DT60" s="21"/>
      <c r="DU60" s="21" t="e">
        <f>IF(LEFT('Results w relative recovery'!#REF!,1)="&lt;","",IF(LEFT('Results w relative recovery'!#REF!,1)="&lt;","&gt;",""))</f>
        <v>#REF!</v>
      </c>
      <c r="DV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0" s="21" t="e">
        <f>IF(LEFT('Results w relative recovery'!#REF!,1)="&lt;","",IF(LEFT('Results w relative recovery'!#REF!,1)="&lt;","&gt;",""))</f>
        <v>#REF!</v>
      </c>
      <c r="DX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0" s="21" t="e">
        <f>IF(LEFT('Results w relative recovery'!#REF!,1)="&lt;","",IF(LEFT('Results w relative recovery'!#REF!,1)="&lt;","&gt;",""))</f>
        <v>#REF!</v>
      </c>
      <c r="DZ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0" s="21" t="e">
        <f>IF(LEFT('Results w relative recovery'!#REF!,1)="&lt;","",IF(LEFT('Results w relative recovery'!#REF!,1)="&lt;","&gt;",""))</f>
        <v>#REF!</v>
      </c>
      <c r="EB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0" s="21" t="e">
        <f>IF(LEFT('Results w relative recovery'!#REF!,1)="&lt;","",IF(LEFT('Results w relative recovery'!#REF!,1)="&lt;","&gt;",""))</f>
        <v>#REF!</v>
      </c>
      <c r="ED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0" s="21" t="e">
        <f>IF(LEFT('Results w relative recovery'!#REF!,1)="&lt;","",IF(LEFT('Results w relative recovery'!#REF!,1)="&lt;","&gt;",""))</f>
        <v>#REF!</v>
      </c>
      <c r="EF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0" s="21" t="e">
        <f>IF(LEFT('Results w relative recovery'!#REF!,1)="&lt;","",IF(LEFT('Results w relative recovery'!#REF!,1)="&lt;","&gt;",""))</f>
        <v>#REF!</v>
      </c>
      <c r="EH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0" s="21" t="e">
        <f>IF(LEFT('Results w relative recovery'!#REF!,1)="&lt;","",IF(LEFT('Results w relative recovery'!#REF!,1)="&lt;","&gt;",""))</f>
        <v>#REF!</v>
      </c>
      <c r="EJ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0" s="21" t="e">
        <f>IF(LEFT('Results w relative recovery'!#REF!,1)="&lt;","",IF(LEFT('Results w relative recovery'!#REF!,1)="&lt;","&gt;",""))</f>
        <v>#REF!</v>
      </c>
      <c r="EL60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0" s="21"/>
      <c r="EN60" s="21"/>
      <c r="EO60" s="21"/>
      <c r="EP60" s="21"/>
      <c r="EQ60" s="21"/>
      <c r="ER60" s="19"/>
      <c r="ES60" s="21"/>
      <c r="ET60" s="58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19"/>
      <c r="FM60" s="21"/>
      <c r="FN60" s="58"/>
      <c r="FO60" s="19"/>
      <c r="FP60" s="19"/>
      <c r="FQ60" s="20"/>
      <c r="FR60" s="20"/>
      <c r="FS60" s="20"/>
      <c r="FT60" s="20"/>
      <c r="FU60" s="20"/>
      <c r="FV60" s="20"/>
      <c r="FW60" s="20"/>
      <c r="FX60" s="20"/>
      <c r="FY60" s="19"/>
      <c r="FZ60" s="19"/>
      <c r="GA60" s="19"/>
      <c r="GB60" s="19"/>
      <c r="GC60" s="20"/>
      <c r="GD60" s="20"/>
      <c r="GE60" s="20"/>
      <c r="GF60" s="20"/>
      <c r="GG60" s="19"/>
      <c r="GH60" s="19"/>
      <c r="GI60" s="20"/>
      <c r="GJ60" s="20"/>
      <c r="GK60" s="20"/>
      <c r="GL60" s="20"/>
      <c r="GM60" s="20"/>
      <c r="GN60" s="20"/>
      <c r="GO60" s="20"/>
      <c r="GP60" s="20"/>
      <c r="GQ60" s="19"/>
      <c r="GR60" s="19"/>
      <c r="GS60" s="19"/>
      <c r="GT60" s="19"/>
      <c r="GU60" s="20"/>
      <c r="GV60" s="20"/>
      <c r="GW60" s="20"/>
      <c r="GX60" s="20"/>
      <c r="GY60" s="19"/>
      <c r="GZ60" s="19"/>
      <c r="HA60" s="20"/>
      <c r="HB60" s="20"/>
      <c r="HC60" s="20"/>
      <c r="HD60" s="20"/>
      <c r="HE60" s="20"/>
      <c r="HF60" s="20"/>
      <c r="HG60" s="20"/>
      <c r="HH60" s="20"/>
      <c r="HI60" s="19"/>
      <c r="HJ60" s="19"/>
    </row>
    <row r="61" spans="1:218" ht="15" x14ac:dyDescent="0.25">
      <c r="A61" s="12" t="s">
        <v>67</v>
      </c>
      <c r="B61" s="12">
        <v>2</v>
      </c>
      <c r="C61" s="24" t="e">
        <f>IF(LEFT('Results w relative recovery'!#REF!,1)="&lt;","",IF(LEFT('Results w relative recovery'!#REF!,1)="&lt;","&gt;",""))</f>
        <v>#REF!</v>
      </c>
      <c r="D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1" s="24" t="e">
        <f>IF(LEFT('Results w relative recovery'!#REF!,1)="&lt;","",IF(LEFT('Results w relative recovery'!#REF!,1)="&lt;","&gt;",""))</f>
        <v>#REF!</v>
      </c>
      <c r="F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1" s="24" t="e">
        <f>IF(LEFT('Results w relative recovery'!#REF!,1)="&lt;","",IF(LEFT('Results w relative recovery'!#REF!,1)="&lt;","&gt;",""))</f>
        <v>#REF!</v>
      </c>
      <c r="H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1" s="24" t="e">
        <f>IF(LEFT('Results w relative recovery'!#REF!,1)="&lt;","",IF(LEFT('Results w relative recovery'!#REF!,1)="&lt;","&gt;",""))</f>
        <v>#REF!</v>
      </c>
      <c r="J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1" s="24" t="e">
        <f>IF(LEFT('Results w relative recovery'!#REF!,1)="&lt;","",IF(LEFT('Results w relative recovery'!#REF!,1)="&lt;","&gt;",""))</f>
        <v>#REF!</v>
      </c>
      <c r="L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1" s="24" t="e">
        <f>IF(LEFT('Results w relative recovery'!#REF!,1)="&lt;","",IF(LEFT('Results w relative recovery'!#REF!,1)="&lt;","&gt;",""))</f>
        <v>#REF!</v>
      </c>
      <c r="N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1" s="24" t="e">
        <f>IF(LEFT('Results w relative recovery'!#REF!,1)="&lt;","",IF(LEFT('Results w relative recovery'!#REF!,1)="&lt;","&gt;",""))</f>
        <v>#REF!</v>
      </c>
      <c r="P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1" s="24" t="e">
        <f>IF(LEFT('Results w relative recovery'!#REF!,1)="&lt;","",IF(LEFT('Results w relative recovery'!#REF!,1)="&lt;","&gt;",""))</f>
        <v>#REF!</v>
      </c>
      <c r="R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1" s="24" t="e">
        <f>IF(LEFT('Results w relative recovery'!#REF!,1)="&lt;","",IF(LEFT('Results w relative recovery'!#REF!,1)="&lt;","&gt;",""))</f>
        <v>#REF!</v>
      </c>
      <c r="T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1" s="19"/>
      <c r="V61" s="19"/>
      <c r="W61" s="24" t="e">
        <f>IF(LEFT('Results w relative recovery'!#REF!,1)="&lt;","",IF(LEFT('Results w relative recovery'!#REF!,1)="&lt;","&gt;",""))</f>
        <v>#REF!</v>
      </c>
      <c r="X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1" s="24" t="e">
        <f>IF(LEFT('Results w relative recovery'!#REF!,1)="&lt;","",IF(LEFT('Results w relative recovery'!#REF!,1)="&lt;","&gt;",""))</f>
        <v>#REF!</v>
      </c>
      <c r="Z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1" s="24"/>
      <c r="AB61" s="19"/>
      <c r="AC61" s="24" t="e">
        <f>IF(LEFT('Results w relative recovery'!#REF!,1)="&lt;","",IF(LEFT('Results w relative recovery'!#REF!,1)="&lt;","&gt;",""))</f>
        <v>#REF!</v>
      </c>
      <c r="AD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1" s="19" t="e">
        <f>IF(LEFT('Results w relative recovery'!#REF!,1)="&lt;","",IF(LEFT('Results w relative recovery'!#REF!,1)="&lt;","&gt;",""))</f>
        <v>#REF!</v>
      </c>
      <c r="AF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1" s="24" t="e">
        <f>IF(LEFT('Results w relative recovery'!#REF!,1)="&lt;","",IF(LEFT('Results w relative recovery'!#REF!,1)="&lt;","&gt;",""))</f>
        <v>#REF!</v>
      </c>
      <c r="AH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1" s="24" t="e">
        <f>IF(LEFT('Results w relative recovery'!#REF!,1)="&lt;","",IF(LEFT('Results w relative recovery'!#REF!,1)="&lt;","&gt;",""))</f>
        <v>#REF!</v>
      </c>
      <c r="AJ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1" s="24" t="e">
        <f>IF(LEFT('Results w relative recovery'!#REF!,1)="&lt;","",IF(LEFT('Results w relative recovery'!#REF!,1)="&lt;","&gt;",""))</f>
        <v>#REF!</v>
      </c>
      <c r="AL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1" s="24" t="e">
        <f>IF(LEFT('Results w relative recovery'!#REF!,1)="&lt;","",IF(LEFT('Results w relative recovery'!#REF!,1)="&lt;","&gt;",""))</f>
        <v>#REF!</v>
      </c>
      <c r="AN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1" s="24" t="e">
        <f>IF(LEFT('Results w relative recovery'!#REF!,1)="&lt;","",IF(LEFT('Results w relative recovery'!#REF!,1)="&lt;","&gt;",""))</f>
        <v>#REF!</v>
      </c>
      <c r="AP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1" s="24" t="e">
        <f>IF(LEFT('Results w relative recovery'!#REF!,1)="&lt;","",IF(LEFT('Results w relative recovery'!#REF!,1)="&lt;","&gt;",""))</f>
        <v>#REF!</v>
      </c>
      <c r="AR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1" s="24" t="e">
        <f>IF(LEFT('Results w relative recovery'!#REF!,1)="&lt;","",IF(LEFT('Results w relative recovery'!#REF!,1)="&lt;","&gt;",""))</f>
        <v>#REF!</v>
      </c>
      <c r="AT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1" s="24" t="e">
        <f>IF(LEFT('Results w relative recovery'!#REF!,1)="&lt;","",IF(LEFT('Results w relative recovery'!#REF!,1)="&lt;","&gt;",""))</f>
        <v>#REF!</v>
      </c>
      <c r="AV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1" s="24"/>
      <c r="AX61" s="19"/>
      <c r="AY61" s="19" t="e">
        <f>IF(LEFT('Results w relative recovery'!#REF!,1)="&lt;","",IF(LEFT('Results w relative recovery'!#REF!,1)="&lt;","&gt;",""))</f>
        <v>#REF!</v>
      </c>
      <c r="AZ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1" s="19" t="e">
        <f>IF(LEFT('Results w relative recovery'!#REF!,1)="&lt;","",IF(LEFT('Results w relative recovery'!#REF!,1)="&lt;","&gt;",""))</f>
        <v>#REF!</v>
      </c>
      <c r="BB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1" s="24" t="e">
        <f>IF(LEFT('Results w relative recovery'!#REF!,1)="&lt;","",IF(LEFT('Results w relative recovery'!#REF!,1)="&lt;","&gt;",""))</f>
        <v>#REF!</v>
      </c>
      <c r="BD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1" s="24" t="e">
        <f>IF(LEFT('Results w relative recovery'!#REF!,1)="&lt;","",IF(LEFT('Results w relative recovery'!#REF!,1)="&lt;","&gt;",""))</f>
        <v>#REF!</v>
      </c>
      <c r="BF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1" s="24" t="e">
        <f>IF(LEFT('Results w relative recovery'!#REF!,1)="&lt;","",IF(LEFT('Results w relative recovery'!#REF!,1)="&lt;","&gt;",""))</f>
        <v>#REF!</v>
      </c>
      <c r="BH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1" s="24" t="e">
        <f>IF(LEFT('Results w relative recovery'!#REF!,1)="&lt;","",IF(LEFT('Results w relative recovery'!#REF!,1)="&lt;","&gt;",""))</f>
        <v>#REF!</v>
      </c>
      <c r="BJ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1" s="19" t="e">
        <f>IF(LEFT('Results w relative recovery'!#REF!,1)="&lt;","",IF(LEFT('Results w relative recovery'!#REF!,1)="&lt;","&gt;",""))</f>
        <v>#REF!</v>
      </c>
      <c r="BL61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1" s="23"/>
      <c r="BN61" s="23"/>
      <c r="BO61" s="22"/>
      <c r="BP61" s="19"/>
      <c r="BQ61" s="19"/>
      <c r="BR61" s="19"/>
      <c r="BS61" s="19"/>
      <c r="BT61" s="19"/>
      <c r="BU61" s="22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22"/>
      <c r="CH61" s="19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D61" s="21"/>
      <c r="DF61" s="21"/>
      <c r="DH61" s="21"/>
      <c r="DJ61" s="21"/>
      <c r="DL61" s="21"/>
      <c r="DN61" s="21"/>
      <c r="DP61" s="21"/>
      <c r="DR61" s="21"/>
      <c r="DT61" s="21"/>
      <c r="DU61" s="21" t="e">
        <f>IF(LEFT('Results w relative recovery'!#REF!,1)="&lt;","",IF(LEFT('Results w relative recovery'!#REF!,1)="&lt;","&gt;",""))</f>
        <v>#REF!</v>
      </c>
      <c r="DV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1" s="21" t="e">
        <f>IF(LEFT('Results w relative recovery'!#REF!,1)="&lt;","",IF(LEFT('Results w relative recovery'!#REF!,1)="&lt;","&gt;",""))</f>
        <v>#REF!</v>
      </c>
      <c r="DX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1" s="21" t="e">
        <f>IF(LEFT('Results w relative recovery'!#REF!,1)="&lt;","",IF(LEFT('Results w relative recovery'!#REF!,1)="&lt;","&gt;",""))</f>
        <v>#REF!</v>
      </c>
      <c r="DZ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1" s="21" t="e">
        <f>IF(LEFT('Results w relative recovery'!#REF!,1)="&lt;","",IF(LEFT('Results w relative recovery'!#REF!,1)="&lt;","&gt;",""))</f>
        <v>#REF!</v>
      </c>
      <c r="EB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1" s="21" t="e">
        <f>IF(LEFT('Results w relative recovery'!#REF!,1)="&lt;","",IF(LEFT('Results w relative recovery'!#REF!,1)="&lt;","&gt;",""))</f>
        <v>#REF!</v>
      </c>
      <c r="ED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1" s="21" t="e">
        <f>IF(LEFT('Results w relative recovery'!#REF!,1)="&lt;","",IF(LEFT('Results w relative recovery'!#REF!,1)="&lt;","&gt;",""))</f>
        <v>#REF!</v>
      </c>
      <c r="EF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1" s="21" t="e">
        <f>IF(LEFT('Results w relative recovery'!#REF!,1)="&lt;","",IF(LEFT('Results w relative recovery'!#REF!,1)="&lt;","&gt;",""))</f>
        <v>#REF!</v>
      </c>
      <c r="EH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1" s="21" t="e">
        <f>IF(LEFT('Results w relative recovery'!#REF!,1)="&lt;","",IF(LEFT('Results w relative recovery'!#REF!,1)="&lt;","&gt;",""))</f>
        <v>#REF!</v>
      </c>
      <c r="EJ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1" s="21" t="e">
        <f>IF(LEFT('Results w relative recovery'!#REF!,1)="&lt;","",IF(LEFT('Results w relative recovery'!#REF!,1)="&lt;","&gt;",""))</f>
        <v>#REF!</v>
      </c>
      <c r="EL61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1" s="21"/>
      <c r="EN61" s="21"/>
      <c r="EO61" s="21"/>
      <c r="EP61" s="21"/>
      <c r="EQ61" s="21"/>
      <c r="ER61" s="19"/>
      <c r="ES61" s="21"/>
      <c r="ET61" s="59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19"/>
      <c r="FM61" s="21"/>
      <c r="FN61" s="58"/>
      <c r="FO61" s="19"/>
      <c r="FP61" s="19"/>
      <c r="FQ61" s="20"/>
      <c r="FR61" s="20"/>
      <c r="FS61" s="20"/>
      <c r="FT61" s="20"/>
      <c r="FU61" s="20"/>
      <c r="FV61" s="20"/>
      <c r="FW61" s="20"/>
      <c r="FX61" s="20"/>
      <c r="FY61" s="19"/>
      <c r="FZ61" s="19"/>
      <c r="GA61" s="19"/>
      <c r="GB61" s="19"/>
      <c r="GC61" s="20"/>
      <c r="GD61" s="20"/>
      <c r="GE61" s="20"/>
      <c r="GF61" s="20"/>
      <c r="GG61" s="19"/>
      <c r="GH61" s="19"/>
      <c r="GI61" s="20"/>
      <c r="GJ61" s="20"/>
      <c r="GK61" s="20"/>
      <c r="GL61" s="20"/>
      <c r="GM61" s="20"/>
      <c r="GN61" s="20"/>
      <c r="GO61" s="20"/>
      <c r="GP61" s="20"/>
      <c r="GQ61" s="19"/>
      <c r="GR61" s="19"/>
      <c r="GS61" s="19"/>
      <c r="GT61" s="19"/>
      <c r="GU61" s="20"/>
      <c r="GV61" s="20"/>
      <c r="GW61" s="20"/>
      <c r="GX61" s="20"/>
      <c r="GY61" s="19"/>
      <c r="GZ61" s="19"/>
      <c r="HA61" s="20"/>
      <c r="HB61" s="20"/>
      <c r="HC61" s="20"/>
      <c r="HD61" s="20"/>
      <c r="HE61" s="20"/>
      <c r="HF61" s="20"/>
      <c r="HG61" s="20"/>
      <c r="HH61" s="20"/>
      <c r="HI61" s="19"/>
      <c r="HJ61" s="19"/>
    </row>
    <row r="62" spans="1:218" ht="15" x14ac:dyDescent="0.25">
      <c r="A62" s="12" t="s">
        <v>68</v>
      </c>
      <c r="B62" s="12">
        <v>3</v>
      </c>
      <c r="C62" s="24" t="e">
        <f>IF(LEFT('Results w relative recovery'!#REF!,1)="&lt;","",IF(LEFT('Results w relative recovery'!#REF!,1)="&lt;","&gt;",""))</f>
        <v>#REF!</v>
      </c>
      <c r="D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2" s="24" t="e">
        <f>IF(LEFT('Results w relative recovery'!#REF!,1)="&lt;","",IF(LEFT('Results w relative recovery'!#REF!,1)="&lt;","&gt;",""))</f>
        <v>#REF!</v>
      </c>
      <c r="F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2" s="24" t="e">
        <f>IF(LEFT('Results w relative recovery'!#REF!,1)="&lt;","",IF(LEFT('Results w relative recovery'!#REF!,1)="&lt;","&gt;",""))</f>
        <v>#REF!</v>
      </c>
      <c r="H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2" s="24" t="e">
        <f>IF(LEFT('Results w relative recovery'!#REF!,1)="&lt;","",IF(LEFT('Results w relative recovery'!#REF!,1)="&lt;","&gt;",""))</f>
        <v>#REF!</v>
      </c>
      <c r="J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2" s="24" t="e">
        <f>IF(LEFT('Results w relative recovery'!#REF!,1)="&lt;","",IF(LEFT('Results w relative recovery'!#REF!,1)="&lt;","&gt;",""))</f>
        <v>#REF!</v>
      </c>
      <c r="L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2" s="24" t="e">
        <f>IF(LEFT('Results w relative recovery'!#REF!,1)="&lt;","",IF(LEFT('Results w relative recovery'!#REF!,1)="&lt;","&gt;",""))</f>
        <v>#REF!</v>
      </c>
      <c r="N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2" s="24" t="e">
        <f>IF(LEFT('Results w relative recovery'!#REF!,1)="&lt;","",IF(LEFT('Results w relative recovery'!#REF!,1)="&lt;","&gt;",""))</f>
        <v>#REF!</v>
      </c>
      <c r="P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2" s="24" t="e">
        <f>IF(LEFT('Results w relative recovery'!#REF!,1)="&lt;","",IF(LEFT('Results w relative recovery'!#REF!,1)="&lt;","&gt;",""))</f>
        <v>#REF!</v>
      </c>
      <c r="R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2" s="24" t="e">
        <f>IF(LEFT('Results w relative recovery'!#REF!,1)="&lt;","",IF(LEFT('Results w relative recovery'!#REF!,1)="&lt;","&gt;",""))</f>
        <v>#REF!</v>
      </c>
      <c r="T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2" s="19"/>
      <c r="V62" s="19"/>
      <c r="W62" s="24" t="e">
        <f>IF(LEFT('Results w relative recovery'!#REF!,1)="&lt;","",IF(LEFT('Results w relative recovery'!#REF!,1)="&lt;","&gt;",""))</f>
        <v>#REF!</v>
      </c>
      <c r="X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2" s="24" t="e">
        <f>IF(LEFT('Results w relative recovery'!#REF!,1)="&lt;","",IF(LEFT('Results w relative recovery'!#REF!,1)="&lt;","&gt;",""))</f>
        <v>#REF!</v>
      </c>
      <c r="Z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2" s="24"/>
      <c r="AB62" s="19"/>
      <c r="AC62" s="24" t="e">
        <f>IF(LEFT('Results w relative recovery'!#REF!,1)="&lt;","",IF(LEFT('Results w relative recovery'!#REF!,1)="&lt;","&gt;",""))</f>
        <v>#REF!</v>
      </c>
      <c r="AD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2" s="19" t="e">
        <f>IF(LEFT('Results w relative recovery'!#REF!,1)="&lt;","",IF(LEFT('Results w relative recovery'!#REF!,1)="&lt;","&gt;",""))</f>
        <v>#REF!</v>
      </c>
      <c r="AF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2" s="24" t="e">
        <f>IF(LEFT('Results w relative recovery'!#REF!,1)="&lt;","",IF(LEFT('Results w relative recovery'!#REF!,1)="&lt;","&gt;",""))</f>
        <v>#REF!</v>
      </c>
      <c r="AH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2" s="24" t="e">
        <f>IF(LEFT('Results w relative recovery'!#REF!,1)="&lt;","",IF(LEFT('Results w relative recovery'!#REF!,1)="&lt;","&gt;",""))</f>
        <v>#REF!</v>
      </c>
      <c r="AJ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2" s="24" t="e">
        <f>IF(LEFT('Results w relative recovery'!#REF!,1)="&lt;","",IF(LEFT('Results w relative recovery'!#REF!,1)="&lt;","&gt;",""))</f>
        <v>#REF!</v>
      </c>
      <c r="AL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2" s="24" t="e">
        <f>IF(LEFT('Results w relative recovery'!#REF!,1)="&lt;","",IF(LEFT('Results w relative recovery'!#REF!,1)="&lt;","&gt;",""))</f>
        <v>#REF!</v>
      </c>
      <c r="AN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2" s="24" t="e">
        <f>IF(LEFT('Results w relative recovery'!#REF!,1)="&lt;","",IF(LEFT('Results w relative recovery'!#REF!,1)="&lt;","&gt;",""))</f>
        <v>#REF!</v>
      </c>
      <c r="AP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2" s="24" t="e">
        <f>IF(LEFT('Results w relative recovery'!#REF!,1)="&lt;","",IF(LEFT('Results w relative recovery'!#REF!,1)="&lt;","&gt;",""))</f>
        <v>#REF!</v>
      </c>
      <c r="AR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2" s="24" t="e">
        <f>IF(LEFT('Results w relative recovery'!#REF!,1)="&lt;","",IF(LEFT('Results w relative recovery'!#REF!,1)="&lt;","&gt;",""))</f>
        <v>#REF!</v>
      </c>
      <c r="AT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2" s="24" t="e">
        <f>IF(LEFT('Results w relative recovery'!#REF!,1)="&lt;","",IF(LEFT('Results w relative recovery'!#REF!,1)="&lt;","&gt;",""))</f>
        <v>#REF!</v>
      </c>
      <c r="AV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2" s="24"/>
      <c r="AX62" s="19"/>
      <c r="AY62" s="19" t="e">
        <f>IF(LEFT('Results w relative recovery'!#REF!,1)="&lt;","",IF(LEFT('Results w relative recovery'!#REF!,1)="&lt;","&gt;",""))</f>
        <v>#REF!</v>
      </c>
      <c r="AZ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2" s="19" t="e">
        <f>IF(LEFT('Results w relative recovery'!#REF!,1)="&lt;","",IF(LEFT('Results w relative recovery'!#REF!,1)="&lt;","&gt;",""))</f>
        <v>#REF!</v>
      </c>
      <c r="BB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2" s="24" t="e">
        <f>IF(LEFT('Results w relative recovery'!#REF!,1)="&lt;","",IF(LEFT('Results w relative recovery'!#REF!,1)="&lt;","&gt;",""))</f>
        <v>#REF!</v>
      </c>
      <c r="BD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2" s="24" t="e">
        <f>IF(LEFT('Results w relative recovery'!#REF!,1)="&lt;","",IF(LEFT('Results w relative recovery'!#REF!,1)="&lt;","&gt;",""))</f>
        <v>#REF!</v>
      </c>
      <c r="BF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2" s="24" t="e">
        <f>IF(LEFT('Results w relative recovery'!#REF!,1)="&lt;","",IF(LEFT('Results w relative recovery'!#REF!,1)="&lt;","&gt;",""))</f>
        <v>#REF!</v>
      </c>
      <c r="BH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2" s="24" t="e">
        <f>IF(LEFT('Results w relative recovery'!#REF!,1)="&lt;","",IF(LEFT('Results w relative recovery'!#REF!,1)="&lt;","&gt;",""))</f>
        <v>#REF!</v>
      </c>
      <c r="BJ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2" s="19" t="e">
        <f>IF(LEFT('Results w relative recovery'!#REF!,1)="&lt;","",IF(LEFT('Results w relative recovery'!#REF!,1)="&lt;","&gt;",""))</f>
        <v>#REF!</v>
      </c>
      <c r="BL62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2" s="23"/>
      <c r="BN62" s="23"/>
      <c r="BO62" s="22"/>
      <c r="BP62" s="19"/>
      <c r="BQ62" s="19"/>
      <c r="BR62" s="19"/>
      <c r="BS62" s="19"/>
      <c r="BT62" s="19"/>
      <c r="BU62" s="22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22"/>
      <c r="CH62" s="19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D62" s="21"/>
      <c r="DF62" s="21"/>
      <c r="DH62" s="21"/>
      <c r="DJ62" s="21"/>
      <c r="DL62" s="21"/>
      <c r="DN62" s="21"/>
      <c r="DP62" s="21"/>
      <c r="DR62" s="21"/>
      <c r="DT62" s="21"/>
      <c r="DU62" s="21" t="e">
        <f>IF(LEFT('Results w relative recovery'!#REF!,1)="&lt;","",IF(LEFT('Results w relative recovery'!#REF!,1)="&lt;","&gt;",""))</f>
        <v>#REF!</v>
      </c>
      <c r="DV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2" s="21" t="e">
        <f>IF(LEFT('Results w relative recovery'!#REF!,1)="&lt;","",IF(LEFT('Results w relative recovery'!#REF!,1)="&lt;","&gt;",""))</f>
        <v>#REF!</v>
      </c>
      <c r="DX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2" s="21" t="e">
        <f>IF(LEFT('Results w relative recovery'!#REF!,1)="&lt;","",IF(LEFT('Results w relative recovery'!#REF!,1)="&lt;","&gt;",""))</f>
        <v>#REF!</v>
      </c>
      <c r="DZ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2" s="21" t="e">
        <f>IF(LEFT('Results w relative recovery'!#REF!,1)="&lt;","",IF(LEFT('Results w relative recovery'!#REF!,1)="&lt;","&gt;",""))</f>
        <v>#REF!</v>
      </c>
      <c r="EB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2" s="21" t="e">
        <f>IF(LEFT('Results w relative recovery'!#REF!,1)="&lt;","",IF(LEFT('Results w relative recovery'!#REF!,1)="&lt;","&gt;",""))</f>
        <v>#REF!</v>
      </c>
      <c r="ED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2" s="21" t="e">
        <f>IF(LEFT('Results w relative recovery'!#REF!,1)="&lt;","",IF(LEFT('Results w relative recovery'!#REF!,1)="&lt;","&gt;",""))</f>
        <v>#REF!</v>
      </c>
      <c r="EF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2" s="21" t="e">
        <f>IF(LEFT('Results w relative recovery'!#REF!,1)="&lt;","",IF(LEFT('Results w relative recovery'!#REF!,1)="&lt;","&gt;",""))</f>
        <v>#REF!</v>
      </c>
      <c r="EH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2" s="21" t="e">
        <f>IF(LEFT('Results w relative recovery'!#REF!,1)="&lt;","",IF(LEFT('Results w relative recovery'!#REF!,1)="&lt;","&gt;",""))</f>
        <v>#REF!</v>
      </c>
      <c r="EJ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2" s="21" t="e">
        <f>IF(LEFT('Results w relative recovery'!#REF!,1)="&lt;","",IF(LEFT('Results w relative recovery'!#REF!,1)="&lt;","&gt;",""))</f>
        <v>#REF!</v>
      </c>
      <c r="EL62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2" s="21"/>
      <c r="EN62" s="21"/>
      <c r="EO62" s="21"/>
      <c r="EP62" s="21"/>
      <c r="EQ62" s="21"/>
      <c r="ER62" s="19"/>
      <c r="ES62" s="21"/>
      <c r="ET62" s="58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19"/>
      <c r="FM62" s="21"/>
      <c r="FN62" s="58"/>
      <c r="FO62" s="19"/>
      <c r="FP62" s="19"/>
      <c r="FQ62" s="20"/>
      <c r="FR62" s="20"/>
      <c r="FS62" s="20"/>
      <c r="FT62" s="20"/>
      <c r="FU62" s="20"/>
      <c r="FV62" s="20"/>
      <c r="FW62" s="20"/>
      <c r="FX62" s="20"/>
      <c r="FY62" s="19"/>
      <c r="FZ62" s="19"/>
      <c r="GA62" s="19"/>
      <c r="GB62" s="19"/>
      <c r="GC62" s="20"/>
      <c r="GD62" s="20"/>
      <c r="GE62" s="20"/>
      <c r="GF62" s="20"/>
      <c r="GG62" s="19"/>
      <c r="GH62" s="19"/>
      <c r="GI62" s="20"/>
      <c r="GJ62" s="20"/>
      <c r="GK62" s="20"/>
      <c r="GL62" s="20"/>
      <c r="GM62" s="20"/>
      <c r="GN62" s="20"/>
      <c r="GO62" s="20"/>
      <c r="GP62" s="20"/>
      <c r="GQ62" s="19"/>
      <c r="GR62" s="19"/>
      <c r="GS62" s="19"/>
      <c r="GT62" s="19"/>
      <c r="GU62" s="20"/>
      <c r="GV62" s="20"/>
      <c r="GW62" s="20"/>
      <c r="GX62" s="20"/>
      <c r="GY62" s="19"/>
      <c r="GZ62" s="19"/>
      <c r="HA62" s="20"/>
      <c r="HB62" s="20"/>
      <c r="HC62" s="20"/>
      <c r="HD62" s="20"/>
      <c r="HE62" s="20"/>
      <c r="HF62" s="20"/>
      <c r="HG62" s="20"/>
      <c r="HH62" s="20"/>
      <c r="HI62" s="19"/>
      <c r="HJ62" s="19"/>
    </row>
    <row r="63" spans="1:218" ht="15" x14ac:dyDescent="0.25">
      <c r="A63" s="12" t="s">
        <v>69</v>
      </c>
      <c r="B63" s="12"/>
      <c r="C63" s="24" t="e">
        <f>IF(LEFT('Results w relative recovery'!#REF!,1)="&lt;","",IF(LEFT('Results w relative recovery'!#REF!,1)="&lt;","&gt;",""))</f>
        <v>#REF!</v>
      </c>
      <c r="D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3" s="24" t="e">
        <f>IF(LEFT('Results w relative recovery'!#REF!,1)="&lt;","",IF(LEFT('Results w relative recovery'!#REF!,1)="&lt;","&gt;",""))</f>
        <v>#REF!</v>
      </c>
      <c r="F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3" s="24" t="e">
        <f>IF(LEFT('Results w relative recovery'!#REF!,1)="&lt;","",IF(LEFT('Results w relative recovery'!#REF!,1)="&lt;","&gt;",""))</f>
        <v>#REF!</v>
      </c>
      <c r="H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3" s="24" t="e">
        <f>IF(LEFT('Results w relative recovery'!#REF!,1)="&lt;","",IF(LEFT('Results w relative recovery'!#REF!,1)="&lt;","&gt;",""))</f>
        <v>#REF!</v>
      </c>
      <c r="J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3" s="24" t="e">
        <f>IF(LEFT('Results w relative recovery'!#REF!,1)="&lt;","",IF(LEFT('Results w relative recovery'!#REF!,1)="&lt;","&gt;",""))</f>
        <v>#REF!</v>
      </c>
      <c r="L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3" s="24" t="e">
        <f>IF(LEFT('Results w relative recovery'!#REF!,1)="&lt;","",IF(LEFT('Results w relative recovery'!#REF!,1)="&lt;","&gt;",""))</f>
        <v>#REF!</v>
      </c>
      <c r="N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3" s="24" t="e">
        <f>IF(LEFT('Results w relative recovery'!#REF!,1)="&lt;","",IF(LEFT('Results w relative recovery'!#REF!,1)="&lt;","&gt;",""))</f>
        <v>#REF!</v>
      </c>
      <c r="P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3" s="24" t="e">
        <f>IF(LEFT('Results w relative recovery'!#REF!,1)="&lt;","",IF(LEFT('Results w relative recovery'!#REF!,1)="&lt;","&gt;",""))</f>
        <v>#REF!</v>
      </c>
      <c r="R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3" s="24" t="e">
        <f>IF(LEFT('Results w relative recovery'!#REF!,1)="&lt;","",IF(LEFT('Results w relative recovery'!#REF!,1)="&lt;","&gt;",""))</f>
        <v>#REF!</v>
      </c>
      <c r="T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3" s="19"/>
      <c r="V63" s="19"/>
      <c r="W63" s="24" t="e">
        <f>IF(LEFT('Results w relative recovery'!#REF!,1)="&lt;","",IF(LEFT('Results w relative recovery'!#REF!,1)="&lt;","&gt;",""))</f>
        <v>#REF!</v>
      </c>
      <c r="X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3" s="24" t="e">
        <f>IF(LEFT('Results w relative recovery'!#REF!,1)="&lt;","",IF(LEFT('Results w relative recovery'!#REF!,1)="&lt;","&gt;",""))</f>
        <v>#REF!</v>
      </c>
      <c r="Z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3" s="24"/>
      <c r="AB63" s="19"/>
      <c r="AC63" s="24" t="e">
        <f>IF(LEFT('Results w relative recovery'!#REF!,1)="&lt;","",IF(LEFT('Results w relative recovery'!#REF!,1)="&lt;","&gt;",""))</f>
        <v>#REF!</v>
      </c>
      <c r="AD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3" s="19" t="e">
        <f>IF(LEFT('Results w relative recovery'!#REF!,1)="&lt;","",IF(LEFT('Results w relative recovery'!#REF!,1)="&lt;","&gt;",""))</f>
        <v>#REF!</v>
      </c>
      <c r="AF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3" s="24" t="e">
        <f>IF(LEFT('Results w relative recovery'!#REF!,1)="&lt;","",IF(LEFT('Results w relative recovery'!#REF!,1)="&lt;","&gt;",""))</f>
        <v>#REF!</v>
      </c>
      <c r="AH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3" s="24" t="e">
        <f>IF(LEFT('Results w relative recovery'!#REF!,1)="&lt;","",IF(LEFT('Results w relative recovery'!#REF!,1)="&lt;","&gt;",""))</f>
        <v>#REF!</v>
      </c>
      <c r="AJ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3" s="24" t="e">
        <f>IF(LEFT('Results w relative recovery'!#REF!,1)="&lt;","",IF(LEFT('Results w relative recovery'!#REF!,1)="&lt;","&gt;",""))</f>
        <v>#REF!</v>
      </c>
      <c r="AL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3" s="24" t="e">
        <f>IF(LEFT('Results w relative recovery'!#REF!,1)="&lt;","",IF(LEFT('Results w relative recovery'!#REF!,1)="&lt;","&gt;",""))</f>
        <v>#REF!</v>
      </c>
      <c r="AN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3" s="24" t="e">
        <f>IF(LEFT('Results w relative recovery'!#REF!,1)="&lt;","",IF(LEFT('Results w relative recovery'!#REF!,1)="&lt;","&gt;",""))</f>
        <v>#REF!</v>
      </c>
      <c r="AP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3" s="24" t="e">
        <f>IF(LEFT('Results w relative recovery'!#REF!,1)="&lt;","",IF(LEFT('Results w relative recovery'!#REF!,1)="&lt;","&gt;",""))</f>
        <v>#REF!</v>
      </c>
      <c r="AR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3" s="24" t="e">
        <f>IF(LEFT('Results w relative recovery'!#REF!,1)="&lt;","",IF(LEFT('Results w relative recovery'!#REF!,1)="&lt;","&gt;",""))</f>
        <v>#REF!</v>
      </c>
      <c r="AT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3" s="24" t="e">
        <f>IF(LEFT('Results w relative recovery'!#REF!,1)="&lt;","",IF(LEFT('Results w relative recovery'!#REF!,1)="&lt;","&gt;",""))</f>
        <v>#REF!</v>
      </c>
      <c r="AV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3" s="24"/>
      <c r="AX63" s="19"/>
      <c r="AY63" s="19" t="e">
        <f>IF(LEFT('Results w relative recovery'!#REF!,1)="&lt;","",IF(LEFT('Results w relative recovery'!#REF!,1)="&lt;","&gt;",""))</f>
        <v>#REF!</v>
      </c>
      <c r="AZ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3" s="19" t="e">
        <f>IF(LEFT('Results w relative recovery'!#REF!,1)="&lt;","",IF(LEFT('Results w relative recovery'!#REF!,1)="&lt;","&gt;",""))</f>
        <v>#REF!</v>
      </c>
      <c r="BB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3" s="24" t="e">
        <f>IF(LEFT('Results w relative recovery'!#REF!,1)="&lt;","",IF(LEFT('Results w relative recovery'!#REF!,1)="&lt;","&gt;",""))</f>
        <v>#REF!</v>
      </c>
      <c r="BD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3" s="24" t="e">
        <f>IF(LEFT('Results w relative recovery'!#REF!,1)="&lt;","",IF(LEFT('Results w relative recovery'!#REF!,1)="&lt;","&gt;",""))</f>
        <v>#REF!</v>
      </c>
      <c r="BF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3" s="24" t="e">
        <f>IF(LEFT('Results w relative recovery'!#REF!,1)="&lt;","",IF(LEFT('Results w relative recovery'!#REF!,1)="&lt;","&gt;",""))</f>
        <v>#REF!</v>
      </c>
      <c r="BH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3" s="24" t="e">
        <f>IF(LEFT('Results w relative recovery'!#REF!,1)="&lt;","",IF(LEFT('Results w relative recovery'!#REF!,1)="&lt;","&gt;",""))</f>
        <v>#REF!</v>
      </c>
      <c r="BJ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3" s="19" t="e">
        <f>IF(LEFT('Results w relative recovery'!#REF!,1)="&lt;","",IF(LEFT('Results w relative recovery'!#REF!,1)="&lt;","&gt;",""))</f>
        <v>#REF!</v>
      </c>
      <c r="BL63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3" s="23"/>
      <c r="BN63" s="23"/>
      <c r="BO63" s="22"/>
      <c r="BP63" s="19"/>
      <c r="BQ63" s="19"/>
      <c r="BR63" s="19"/>
      <c r="BS63" s="19"/>
      <c r="BT63" s="19"/>
      <c r="BU63" s="22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22"/>
      <c r="CH63" s="19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D63" s="21"/>
      <c r="DF63" s="21"/>
      <c r="DH63" s="21"/>
      <c r="DJ63" s="21"/>
      <c r="DL63" s="21"/>
      <c r="DN63" s="21"/>
      <c r="DP63" s="21"/>
      <c r="DR63" s="21"/>
      <c r="DT63" s="21"/>
      <c r="DU63" s="21" t="e">
        <f>IF(LEFT('Results w relative recovery'!#REF!,1)="&lt;","",IF(LEFT('Results w relative recovery'!#REF!,1)="&lt;","&gt;",""))</f>
        <v>#REF!</v>
      </c>
      <c r="DV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3" s="21" t="e">
        <f>IF(LEFT('Results w relative recovery'!#REF!,1)="&lt;","",IF(LEFT('Results w relative recovery'!#REF!,1)="&lt;","&gt;",""))</f>
        <v>#REF!</v>
      </c>
      <c r="DX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3" s="21" t="e">
        <f>IF(LEFT('Results w relative recovery'!#REF!,1)="&lt;","",IF(LEFT('Results w relative recovery'!#REF!,1)="&lt;","&gt;",""))</f>
        <v>#REF!</v>
      </c>
      <c r="DZ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3" s="21" t="e">
        <f>IF(LEFT('Results w relative recovery'!#REF!,1)="&lt;","",IF(LEFT('Results w relative recovery'!#REF!,1)="&lt;","&gt;",""))</f>
        <v>#REF!</v>
      </c>
      <c r="EB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3" s="21" t="e">
        <f>IF(LEFT('Results w relative recovery'!#REF!,1)="&lt;","",IF(LEFT('Results w relative recovery'!#REF!,1)="&lt;","&gt;",""))</f>
        <v>#REF!</v>
      </c>
      <c r="ED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3" s="21" t="e">
        <f>IF(LEFT('Results w relative recovery'!#REF!,1)="&lt;","",IF(LEFT('Results w relative recovery'!#REF!,1)="&lt;","&gt;",""))</f>
        <v>#REF!</v>
      </c>
      <c r="EF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3" s="21" t="e">
        <f>IF(LEFT('Results w relative recovery'!#REF!,1)="&lt;","",IF(LEFT('Results w relative recovery'!#REF!,1)="&lt;","&gt;",""))</f>
        <v>#REF!</v>
      </c>
      <c r="EH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3" s="21" t="e">
        <f>IF(LEFT('Results w relative recovery'!#REF!,1)="&lt;","",IF(LEFT('Results w relative recovery'!#REF!,1)="&lt;","&gt;",""))</f>
        <v>#REF!</v>
      </c>
      <c r="EJ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3" s="21" t="e">
        <f>IF(LEFT('Results w relative recovery'!#REF!,1)="&lt;","",IF(LEFT('Results w relative recovery'!#REF!,1)="&lt;","&gt;",""))</f>
        <v>#REF!</v>
      </c>
      <c r="EL63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3" s="21"/>
      <c r="EN63" s="21"/>
      <c r="EO63" s="21"/>
      <c r="EP63" s="21"/>
      <c r="EQ63" s="21"/>
      <c r="ER63" s="19"/>
      <c r="ES63" s="21"/>
      <c r="ET63" s="58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19"/>
      <c r="FM63" s="21"/>
      <c r="FN63" s="58"/>
      <c r="FO63" s="19"/>
      <c r="FP63" s="19"/>
      <c r="FQ63" s="20"/>
      <c r="FR63" s="20"/>
      <c r="FS63" s="20"/>
      <c r="FT63" s="20"/>
      <c r="FU63" s="20"/>
      <c r="FV63" s="20"/>
      <c r="FW63" s="20"/>
      <c r="FX63" s="20"/>
      <c r="FY63" s="19"/>
      <c r="FZ63" s="19"/>
      <c r="GA63" s="19"/>
      <c r="GB63" s="19"/>
      <c r="GC63" s="20"/>
      <c r="GD63" s="20"/>
      <c r="GE63" s="20"/>
      <c r="GF63" s="20"/>
      <c r="GG63" s="19"/>
      <c r="GH63" s="19"/>
      <c r="GI63" s="20"/>
      <c r="GJ63" s="20"/>
      <c r="GK63" s="20"/>
      <c r="GL63" s="20"/>
      <c r="GM63" s="20"/>
      <c r="GN63" s="20"/>
      <c r="GO63" s="20"/>
      <c r="GP63" s="20"/>
      <c r="GQ63" s="19"/>
      <c r="GR63" s="19"/>
      <c r="GS63" s="19"/>
      <c r="GT63" s="19"/>
      <c r="GU63" s="20"/>
      <c r="GV63" s="20"/>
      <c r="GW63" s="20"/>
      <c r="GX63" s="20"/>
      <c r="GY63" s="19"/>
      <c r="GZ63" s="19"/>
      <c r="HA63" s="20"/>
      <c r="HB63" s="20"/>
      <c r="HC63" s="20"/>
      <c r="HD63" s="20"/>
      <c r="HE63" s="20"/>
      <c r="HF63" s="20"/>
      <c r="HG63" s="20"/>
      <c r="HH63" s="20"/>
      <c r="HI63" s="19"/>
      <c r="HJ63" s="19"/>
    </row>
    <row r="64" spans="1:218" ht="15" x14ac:dyDescent="0.25">
      <c r="A64" s="12" t="s">
        <v>70</v>
      </c>
      <c r="B64" s="12"/>
      <c r="C64" s="24" t="e">
        <f>IF(LEFT('Results w relative recovery'!#REF!,1)="&lt;","",IF(LEFT('Results w relative recovery'!#REF!,1)="&lt;","&gt;",""))</f>
        <v>#REF!</v>
      </c>
      <c r="D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4" s="24" t="e">
        <f>IF(LEFT('Results w relative recovery'!#REF!,1)="&lt;","",IF(LEFT('Results w relative recovery'!#REF!,1)="&lt;","&gt;",""))</f>
        <v>#REF!</v>
      </c>
      <c r="F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4" s="24" t="e">
        <f>IF(LEFT('Results w relative recovery'!#REF!,1)="&lt;","",IF(LEFT('Results w relative recovery'!#REF!,1)="&lt;","&gt;",""))</f>
        <v>#REF!</v>
      </c>
      <c r="H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4" s="24" t="e">
        <f>IF(LEFT('Results w relative recovery'!#REF!,1)="&lt;","",IF(LEFT('Results w relative recovery'!#REF!,1)="&lt;","&gt;",""))</f>
        <v>#REF!</v>
      </c>
      <c r="J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4" s="24" t="e">
        <f>IF(LEFT('Results w relative recovery'!#REF!,1)="&lt;","",IF(LEFT('Results w relative recovery'!#REF!,1)="&lt;","&gt;",""))</f>
        <v>#REF!</v>
      </c>
      <c r="L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4" s="24" t="e">
        <f>IF(LEFT('Results w relative recovery'!#REF!,1)="&lt;","",IF(LEFT('Results w relative recovery'!#REF!,1)="&lt;","&gt;",""))</f>
        <v>#REF!</v>
      </c>
      <c r="N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4" s="24" t="e">
        <f>IF(LEFT('Results w relative recovery'!#REF!,1)="&lt;","",IF(LEFT('Results w relative recovery'!#REF!,1)="&lt;","&gt;",""))</f>
        <v>#REF!</v>
      </c>
      <c r="P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4" s="24" t="e">
        <f>IF(LEFT('Results w relative recovery'!#REF!,1)="&lt;","",IF(LEFT('Results w relative recovery'!#REF!,1)="&lt;","&gt;",""))</f>
        <v>#REF!</v>
      </c>
      <c r="R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4" s="24" t="e">
        <f>IF(LEFT('Results w relative recovery'!#REF!,1)="&lt;","",IF(LEFT('Results w relative recovery'!#REF!,1)="&lt;","&gt;",""))</f>
        <v>#REF!</v>
      </c>
      <c r="T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4" s="19"/>
      <c r="V64" s="19"/>
      <c r="W64" s="24" t="e">
        <f>IF(LEFT('Results w relative recovery'!#REF!,1)="&lt;","",IF(LEFT('Results w relative recovery'!#REF!,1)="&lt;","&gt;",""))</f>
        <v>#REF!</v>
      </c>
      <c r="X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4" s="24" t="e">
        <f>IF(LEFT('Results w relative recovery'!#REF!,1)="&lt;","",IF(LEFT('Results w relative recovery'!#REF!,1)="&lt;","&gt;",""))</f>
        <v>#REF!</v>
      </c>
      <c r="Z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4" s="24"/>
      <c r="AB64" s="19"/>
      <c r="AC64" s="24" t="e">
        <f>IF(LEFT('Results w relative recovery'!#REF!,1)="&lt;","",IF(LEFT('Results w relative recovery'!#REF!,1)="&lt;","&gt;",""))</f>
        <v>#REF!</v>
      </c>
      <c r="AD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4" s="19" t="e">
        <f>IF(LEFT('Results w relative recovery'!#REF!,1)="&lt;","",IF(LEFT('Results w relative recovery'!#REF!,1)="&lt;","&gt;",""))</f>
        <v>#REF!</v>
      </c>
      <c r="AF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4" s="24" t="e">
        <f>IF(LEFT('Results w relative recovery'!#REF!,1)="&lt;","",IF(LEFT('Results w relative recovery'!#REF!,1)="&lt;","&gt;",""))</f>
        <v>#REF!</v>
      </c>
      <c r="AH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4" s="24" t="e">
        <f>IF(LEFT('Results w relative recovery'!#REF!,1)="&lt;","",IF(LEFT('Results w relative recovery'!#REF!,1)="&lt;","&gt;",""))</f>
        <v>#REF!</v>
      </c>
      <c r="AJ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4" s="24" t="e">
        <f>IF(LEFT('Results w relative recovery'!#REF!,1)="&lt;","",IF(LEFT('Results w relative recovery'!#REF!,1)="&lt;","&gt;",""))</f>
        <v>#REF!</v>
      </c>
      <c r="AL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4" s="24" t="e">
        <f>IF(LEFT('Results w relative recovery'!#REF!,1)="&lt;","",IF(LEFT('Results w relative recovery'!#REF!,1)="&lt;","&gt;",""))</f>
        <v>#REF!</v>
      </c>
      <c r="AN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4" s="24" t="e">
        <f>IF(LEFT('Results w relative recovery'!#REF!,1)="&lt;","",IF(LEFT('Results w relative recovery'!#REF!,1)="&lt;","&gt;",""))</f>
        <v>#REF!</v>
      </c>
      <c r="AP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4" s="24" t="e">
        <f>IF(LEFT('Results w relative recovery'!#REF!,1)="&lt;","",IF(LEFT('Results w relative recovery'!#REF!,1)="&lt;","&gt;",""))</f>
        <v>#REF!</v>
      </c>
      <c r="AR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4" s="24" t="e">
        <f>IF(LEFT('Results w relative recovery'!#REF!,1)="&lt;","",IF(LEFT('Results w relative recovery'!#REF!,1)="&lt;","&gt;",""))</f>
        <v>#REF!</v>
      </c>
      <c r="AT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4" s="24" t="e">
        <f>IF(LEFT('Results w relative recovery'!#REF!,1)="&lt;","",IF(LEFT('Results w relative recovery'!#REF!,1)="&lt;","&gt;",""))</f>
        <v>#REF!</v>
      </c>
      <c r="AV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4" s="24"/>
      <c r="AX64" s="19"/>
      <c r="AY64" s="19" t="e">
        <f>IF(LEFT('Results w relative recovery'!#REF!,1)="&lt;","",IF(LEFT('Results w relative recovery'!#REF!,1)="&lt;","&gt;",""))</f>
        <v>#REF!</v>
      </c>
      <c r="AZ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4" s="19" t="e">
        <f>IF(LEFT('Results w relative recovery'!#REF!,1)="&lt;","",IF(LEFT('Results w relative recovery'!#REF!,1)="&lt;","&gt;",""))</f>
        <v>#REF!</v>
      </c>
      <c r="BB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4" s="24" t="e">
        <f>IF(LEFT('Results w relative recovery'!#REF!,1)="&lt;","",IF(LEFT('Results w relative recovery'!#REF!,1)="&lt;","&gt;",""))</f>
        <v>#REF!</v>
      </c>
      <c r="BD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4" s="24" t="e">
        <f>IF(LEFT('Results w relative recovery'!#REF!,1)="&lt;","",IF(LEFT('Results w relative recovery'!#REF!,1)="&lt;","&gt;",""))</f>
        <v>#REF!</v>
      </c>
      <c r="BF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4" s="24" t="e">
        <f>IF(LEFT('Results w relative recovery'!#REF!,1)="&lt;","",IF(LEFT('Results w relative recovery'!#REF!,1)="&lt;","&gt;",""))</f>
        <v>#REF!</v>
      </c>
      <c r="BH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4" s="24" t="e">
        <f>IF(LEFT('Results w relative recovery'!#REF!,1)="&lt;","",IF(LEFT('Results w relative recovery'!#REF!,1)="&lt;","&gt;",""))</f>
        <v>#REF!</v>
      </c>
      <c r="BJ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4" s="19" t="e">
        <f>IF(LEFT('Results w relative recovery'!#REF!,1)="&lt;","",IF(LEFT('Results w relative recovery'!#REF!,1)="&lt;","&gt;",""))</f>
        <v>#REF!</v>
      </c>
      <c r="BL64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4" s="23"/>
      <c r="BN64" s="23"/>
      <c r="BO64" s="22"/>
      <c r="BP64" s="19"/>
      <c r="BQ64" s="19"/>
      <c r="BR64" s="19"/>
      <c r="BS64" s="19"/>
      <c r="BT64" s="19"/>
      <c r="BU64" s="22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22"/>
      <c r="CH64" s="19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D64" s="21"/>
      <c r="DF64" s="21"/>
      <c r="DH64" s="21"/>
      <c r="DJ64" s="21"/>
      <c r="DL64" s="21"/>
      <c r="DN64" s="21"/>
      <c r="DP64" s="21"/>
      <c r="DR64" s="21"/>
      <c r="DT64" s="21"/>
      <c r="DU64" s="21" t="e">
        <f>IF(LEFT('Results w relative recovery'!#REF!,1)="&lt;","",IF(LEFT('Results w relative recovery'!#REF!,1)="&lt;","&gt;",""))</f>
        <v>#REF!</v>
      </c>
      <c r="DV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4" s="21" t="e">
        <f>IF(LEFT('Results w relative recovery'!#REF!,1)="&lt;","",IF(LEFT('Results w relative recovery'!#REF!,1)="&lt;","&gt;",""))</f>
        <v>#REF!</v>
      </c>
      <c r="DX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4" s="21" t="e">
        <f>IF(LEFT('Results w relative recovery'!#REF!,1)="&lt;","",IF(LEFT('Results w relative recovery'!#REF!,1)="&lt;","&gt;",""))</f>
        <v>#REF!</v>
      </c>
      <c r="DZ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4" s="21" t="e">
        <f>IF(LEFT('Results w relative recovery'!#REF!,1)="&lt;","",IF(LEFT('Results w relative recovery'!#REF!,1)="&lt;","&gt;",""))</f>
        <v>#REF!</v>
      </c>
      <c r="EB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4" s="21" t="e">
        <f>IF(LEFT('Results w relative recovery'!#REF!,1)="&lt;","",IF(LEFT('Results w relative recovery'!#REF!,1)="&lt;","&gt;",""))</f>
        <v>#REF!</v>
      </c>
      <c r="ED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4" s="21" t="e">
        <f>IF(LEFT('Results w relative recovery'!#REF!,1)="&lt;","",IF(LEFT('Results w relative recovery'!#REF!,1)="&lt;","&gt;",""))</f>
        <v>#REF!</v>
      </c>
      <c r="EF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4" s="21" t="e">
        <f>IF(LEFT('Results w relative recovery'!#REF!,1)="&lt;","",IF(LEFT('Results w relative recovery'!#REF!,1)="&lt;","&gt;",""))</f>
        <v>#REF!</v>
      </c>
      <c r="EH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4" s="21" t="e">
        <f>IF(LEFT('Results w relative recovery'!#REF!,1)="&lt;","",IF(LEFT('Results w relative recovery'!#REF!,1)="&lt;","&gt;",""))</f>
        <v>#REF!</v>
      </c>
      <c r="EJ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4" s="21" t="e">
        <f>IF(LEFT('Results w relative recovery'!#REF!,1)="&lt;","",IF(LEFT('Results w relative recovery'!#REF!,1)="&lt;","&gt;",""))</f>
        <v>#REF!</v>
      </c>
      <c r="EL64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4" s="21"/>
      <c r="EN64" s="21"/>
      <c r="EO64" s="21"/>
      <c r="EP64" s="21"/>
      <c r="EQ64" s="21"/>
      <c r="ER64" s="19"/>
      <c r="ES64" s="21"/>
      <c r="ET64" s="58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19"/>
      <c r="FM64" s="21"/>
      <c r="FN64" s="58"/>
    </row>
    <row r="65" spans="1:170" ht="15" x14ac:dyDescent="0.25">
      <c r="A65" s="12" t="s">
        <v>71</v>
      </c>
      <c r="B65" s="12"/>
      <c r="C65" s="24" t="e">
        <f>IF(LEFT('Results w relative recovery'!#REF!,1)="&lt;","",IF(LEFT('Results w relative recovery'!#REF!,1)="&lt;","&gt;",""))</f>
        <v>#REF!</v>
      </c>
      <c r="D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5" s="24" t="e">
        <f>IF(LEFT('Results w relative recovery'!#REF!,1)="&lt;","",IF(LEFT('Results w relative recovery'!#REF!,1)="&lt;","&gt;",""))</f>
        <v>#REF!</v>
      </c>
      <c r="F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5" s="24" t="e">
        <f>IF(LEFT('Results w relative recovery'!#REF!,1)="&lt;","",IF(LEFT('Results w relative recovery'!#REF!,1)="&lt;","&gt;",""))</f>
        <v>#REF!</v>
      </c>
      <c r="H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5" s="24" t="e">
        <f>IF(LEFT('Results w relative recovery'!#REF!,1)="&lt;","",IF(LEFT('Results w relative recovery'!#REF!,1)="&lt;","&gt;",""))</f>
        <v>#REF!</v>
      </c>
      <c r="J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5" s="24" t="e">
        <f>IF(LEFT('Results w relative recovery'!#REF!,1)="&lt;","",IF(LEFT('Results w relative recovery'!#REF!,1)="&lt;","&gt;",""))</f>
        <v>#REF!</v>
      </c>
      <c r="L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5" s="24" t="e">
        <f>IF(LEFT('Results w relative recovery'!#REF!,1)="&lt;","",IF(LEFT('Results w relative recovery'!#REF!,1)="&lt;","&gt;",""))</f>
        <v>#REF!</v>
      </c>
      <c r="N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5" s="24" t="e">
        <f>IF(LEFT('Results w relative recovery'!#REF!,1)="&lt;","",IF(LEFT('Results w relative recovery'!#REF!,1)="&lt;","&gt;",""))</f>
        <v>#REF!</v>
      </c>
      <c r="P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5" s="24" t="e">
        <f>IF(LEFT('Results w relative recovery'!#REF!,1)="&lt;","",IF(LEFT('Results w relative recovery'!#REF!,1)="&lt;","&gt;",""))</f>
        <v>#REF!</v>
      </c>
      <c r="R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5" s="24" t="e">
        <f>IF(LEFT('Results w relative recovery'!#REF!,1)="&lt;","",IF(LEFT('Results w relative recovery'!#REF!,1)="&lt;","&gt;",""))</f>
        <v>#REF!</v>
      </c>
      <c r="T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5" s="19"/>
      <c r="V65" s="19"/>
      <c r="W65" s="24" t="e">
        <f>IF(LEFT('Results w relative recovery'!#REF!,1)="&lt;","",IF(LEFT('Results w relative recovery'!#REF!,1)="&lt;","&gt;",""))</f>
        <v>#REF!</v>
      </c>
      <c r="X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5" s="24" t="e">
        <f>IF(LEFT('Results w relative recovery'!#REF!,1)="&lt;","",IF(LEFT('Results w relative recovery'!#REF!,1)="&lt;","&gt;",""))</f>
        <v>#REF!</v>
      </c>
      <c r="Z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5" s="24"/>
      <c r="AB65" s="19"/>
      <c r="AC65" s="24" t="e">
        <f>IF(LEFT('Results w relative recovery'!#REF!,1)="&lt;","",IF(LEFT('Results w relative recovery'!#REF!,1)="&lt;","&gt;",""))</f>
        <v>#REF!</v>
      </c>
      <c r="AD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5" s="19" t="e">
        <f>IF(LEFT('Results w relative recovery'!#REF!,1)="&lt;","",IF(LEFT('Results w relative recovery'!#REF!,1)="&lt;","&gt;",""))</f>
        <v>#REF!</v>
      </c>
      <c r="AF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5" s="24" t="e">
        <f>IF(LEFT('Results w relative recovery'!#REF!,1)="&lt;","",IF(LEFT('Results w relative recovery'!#REF!,1)="&lt;","&gt;",""))</f>
        <v>#REF!</v>
      </c>
      <c r="AH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5" s="24" t="e">
        <f>IF(LEFT('Results w relative recovery'!#REF!,1)="&lt;","",IF(LEFT('Results w relative recovery'!#REF!,1)="&lt;","&gt;",""))</f>
        <v>#REF!</v>
      </c>
      <c r="AJ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5" s="24" t="e">
        <f>IF(LEFT('Results w relative recovery'!#REF!,1)="&lt;","",IF(LEFT('Results w relative recovery'!#REF!,1)="&lt;","&gt;",""))</f>
        <v>#REF!</v>
      </c>
      <c r="AL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5" s="24" t="e">
        <f>IF(LEFT('Results w relative recovery'!#REF!,1)="&lt;","",IF(LEFT('Results w relative recovery'!#REF!,1)="&lt;","&gt;",""))</f>
        <v>#REF!</v>
      </c>
      <c r="AN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5" s="24" t="e">
        <f>IF(LEFT('Results w relative recovery'!#REF!,1)="&lt;","",IF(LEFT('Results w relative recovery'!#REF!,1)="&lt;","&gt;",""))</f>
        <v>#REF!</v>
      </c>
      <c r="AP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5" s="24" t="e">
        <f>IF(LEFT('Results w relative recovery'!#REF!,1)="&lt;","",IF(LEFT('Results w relative recovery'!#REF!,1)="&lt;","&gt;",""))</f>
        <v>#REF!</v>
      </c>
      <c r="AR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5" s="24" t="e">
        <f>IF(LEFT('Results w relative recovery'!#REF!,1)="&lt;","",IF(LEFT('Results w relative recovery'!#REF!,1)="&lt;","&gt;",""))</f>
        <v>#REF!</v>
      </c>
      <c r="AT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5" s="24" t="e">
        <f>IF(LEFT('Results w relative recovery'!#REF!,1)="&lt;","",IF(LEFT('Results w relative recovery'!#REF!,1)="&lt;","&gt;",""))</f>
        <v>#REF!</v>
      </c>
      <c r="AV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5" s="24"/>
      <c r="AX65" s="19"/>
      <c r="AY65" s="19" t="e">
        <f>IF(LEFT('Results w relative recovery'!#REF!,1)="&lt;","",IF(LEFT('Results w relative recovery'!#REF!,1)="&lt;","&gt;",""))</f>
        <v>#REF!</v>
      </c>
      <c r="AZ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5" s="19" t="e">
        <f>IF(LEFT('Results w relative recovery'!#REF!,1)="&lt;","",IF(LEFT('Results w relative recovery'!#REF!,1)="&lt;","&gt;",""))</f>
        <v>#REF!</v>
      </c>
      <c r="BB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5" s="24" t="e">
        <f>IF(LEFT('Results w relative recovery'!#REF!,1)="&lt;","",IF(LEFT('Results w relative recovery'!#REF!,1)="&lt;","&gt;",""))</f>
        <v>#REF!</v>
      </c>
      <c r="BD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5" s="24" t="e">
        <f>IF(LEFT('Results w relative recovery'!#REF!,1)="&lt;","",IF(LEFT('Results w relative recovery'!#REF!,1)="&lt;","&gt;",""))</f>
        <v>#REF!</v>
      </c>
      <c r="BF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5" s="24" t="e">
        <f>IF(LEFT('Results w relative recovery'!#REF!,1)="&lt;","",IF(LEFT('Results w relative recovery'!#REF!,1)="&lt;","&gt;",""))</f>
        <v>#REF!</v>
      </c>
      <c r="BH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5" s="24" t="e">
        <f>IF(LEFT('Results w relative recovery'!#REF!,1)="&lt;","",IF(LEFT('Results w relative recovery'!#REF!,1)="&lt;","&gt;",""))</f>
        <v>#REF!</v>
      </c>
      <c r="BJ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5" s="19" t="e">
        <f>IF(LEFT('Results w relative recovery'!#REF!,1)="&lt;","",IF(LEFT('Results w relative recovery'!#REF!,1)="&lt;","&gt;",""))</f>
        <v>#REF!</v>
      </c>
      <c r="BL65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5" s="23"/>
      <c r="BN65" s="23"/>
      <c r="BO65" s="22"/>
      <c r="BP65" s="19"/>
      <c r="BQ65" s="19"/>
      <c r="BR65" s="19"/>
      <c r="BS65" s="19"/>
      <c r="BT65" s="19"/>
      <c r="BU65" s="22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22"/>
      <c r="CH65" s="19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D65" s="21"/>
      <c r="DF65" s="21"/>
      <c r="DH65" s="21"/>
      <c r="DJ65" s="21"/>
      <c r="DL65" s="21"/>
      <c r="DN65" s="21"/>
      <c r="DP65" s="21"/>
      <c r="DR65" s="21"/>
      <c r="DT65" s="21"/>
      <c r="DU65" s="21" t="e">
        <f>IF(LEFT('Results w relative recovery'!#REF!,1)="&lt;","",IF(LEFT('Results w relative recovery'!#REF!,1)="&lt;","&gt;",""))</f>
        <v>#REF!</v>
      </c>
      <c r="DV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5" s="21" t="e">
        <f>IF(LEFT('Results w relative recovery'!#REF!,1)="&lt;","",IF(LEFT('Results w relative recovery'!#REF!,1)="&lt;","&gt;",""))</f>
        <v>#REF!</v>
      </c>
      <c r="DX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5" s="21" t="e">
        <f>IF(LEFT('Results w relative recovery'!#REF!,1)="&lt;","",IF(LEFT('Results w relative recovery'!#REF!,1)="&lt;","&gt;",""))</f>
        <v>#REF!</v>
      </c>
      <c r="DZ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5" s="21" t="e">
        <f>IF(LEFT('Results w relative recovery'!#REF!,1)="&lt;","",IF(LEFT('Results w relative recovery'!#REF!,1)="&lt;","&gt;",""))</f>
        <v>#REF!</v>
      </c>
      <c r="EB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5" s="21" t="e">
        <f>IF(LEFT('Results w relative recovery'!#REF!,1)="&lt;","",IF(LEFT('Results w relative recovery'!#REF!,1)="&lt;","&gt;",""))</f>
        <v>#REF!</v>
      </c>
      <c r="ED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5" s="21" t="e">
        <f>IF(LEFT('Results w relative recovery'!#REF!,1)="&lt;","",IF(LEFT('Results w relative recovery'!#REF!,1)="&lt;","&gt;",""))</f>
        <v>#REF!</v>
      </c>
      <c r="EF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5" s="21" t="e">
        <f>IF(LEFT('Results w relative recovery'!#REF!,1)="&lt;","",IF(LEFT('Results w relative recovery'!#REF!,1)="&lt;","&gt;",""))</f>
        <v>#REF!</v>
      </c>
      <c r="EH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5" s="21" t="e">
        <f>IF(LEFT('Results w relative recovery'!#REF!,1)="&lt;","",IF(LEFT('Results w relative recovery'!#REF!,1)="&lt;","&gt;",""))</f>
        <v>#REF!</v>
      </c>
      <c r="EJ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5" s="21" t="e">
        <f>IF(LEFT('Results w relative recovery'!#REF!,1)="&lt;","",IF(LEFT('Results w relative recovery'!#REF!,1)="&lt;","&gt;",""))</f>
        <v>#REF!</v>
      </c>
      <c r="EL65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5" s="21"/>
      <c r="EN65" s="21"/>
      <c r="EO65" s="21"/>
      <c r="EP65" s="21"/>
      <c r="EQ65" s="21"/>
      <c r="ER65" s="19"/>
      <c r="ES65" s="21"/>
      <c r="ET65" s="58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19"/>
      <c r="FM65" s="21"/>
      <c r="FN65" s="58"/>
    </row>
    <row r="66" spans="1:170" ht="15" x14ac:dyDescent="0.25">
      <c r="A66" s="12" t="s">
        <v>72</v>
      </c>
      <c r="B66" s="12">
        <v>1</v>
      </c>
      <c r="C66" s="24" t="e">
        <f>IF(LEFT('Results w relative recovery'!#REF!,1)="&lt;","",IF(LEFT('Results w relative recovery'!#REF!,1)="&lt;","&gt;",""))</f>
        <v>#REF!</v>
      </c>
      <c r="D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6" s="24" t="e">
        <f>IF(LEFT('Results w relative recovery'!#REF!,1)="&lt;","",IF(LEFT('Results w relative recovery'!#REF!,1)="&lt;","&gt;",""))</f>
        <v>#REF!</v>
      </c>
      <c r="F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6" s="24" t="e">
        <f>IF(LEFT('Results w relative recovery'!#REF!,1)="&lt;","",IF(LEFT('Results w relative recovery'!#REF!,1)="&lt;","&gt;",""))</f>
        <v>#REF!</v>
      </c>
      <c r="H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6" s="24" t="e">
        <f>IF(LEFT('Results w relative recovery'!#REF!,1)="&lt;","",IF(LEFT('Results w relative recovery'!#REF!,1)="&lt;","&gt;",""))</f>
        <v>#REF!</v>
      </c>
      <c r="J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6" s="24" t="e">
        <f>IF(LEFT('Results w relative recovery'!#REF!,1)="&lt;","",IF(LEFT('Results w relative recovery'!#REF!,1)="&lt;","&gt;",""))</f>
        <v>#REF!</v>
      </c>
      <c r="L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6" s="24" t="e">
        <f>IF(LEFT('Results w relative recovery'!#REF!,1)="&lt;","",IF(LEFT('Results w relative recovery'!#REF!,1)="&lt;","&gt;",""))</f>
        <v>#REF!</v>
      </c>
      <c r="N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6" s="24" t="e">
        <f>IF(LEFT('Results w relative recovery'!#REF!,1)="&lt;","",IF(LEFT('Results w relative recovery'!#REF!,1)="&lt;","&gt;",""))</f>
        <v>#REF!</v>
      </c>
      <c r="P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6" s="24" t="e">
        <f>IF(LEFT('Results w relative recovery'!#REF!,1)="&lt;","",IF(LEFT('Results w relative recovery'!#REF!,1)="&lt;","&gt;",""))</f>
        <v>#REF!</v>
      </c>
      <c r="R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6" s="24" t="e">
        <f>IF(LEFT('Results w relative recovery'!#REF!,1)="&lt;","",IF(LEFT('Results w relative recovery'!#REF!,1)="&lt;","&gt;",""))</f>
        <v>#REF!</v>
      </c>
      <c r="T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6" s="19"/>
      <c r="V66" s="19"/>
      <c r="W66" s="24" t="e">
        <f>IF(LEFT('Results w relative recovery'!#REF!,1)="&lt;","",IF(LEFT('Results w relative recovery'!#REF!,1)="&lt;","&gt;",""))</f>
        <v>#REF!</v>
      </c>
      <c r="X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6" s="24" t="e">
        <f>IF(LEFT('Results w relative recovery'!#REF!,1)="&lt;","",IF(LEFT('Results w relative recovery'!#REF!,1)="&lt;","&gt;",""))</f>
        <v>#REF!</v>
      </c>
      <c r="Z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6" s="24"/>
      <c r="AB66" s="19"/>
      <c r="AC66" s="24" t="e">
        <f>IF(LEFT('Results w relative recovery'!#REF!,1)="&lt;","",IF(LEFT('Results w relative recovery'!#REF!,1)="&lt;","&gt;",""))</f>
        <v>#REF!</v>
      </c>
      <c r="AD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6" s="19" t="e">
        <f>IF(LEFT('Results w relative recovery'!#REF!,1)="&lt;","",IF(LEFT('Results w relative recovery'!#REF!,1)="&lt;","&gt;",""))</f>
        <v>#REF!</v>
      </c>
      <c r="AF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6" s="24" t="e">
        <f>IF(LEFT('Results w relative recovery'!#REF!,1)="&lt;","",IF(LEFT('Results w relative recovery'!#REF!,1)="&lt;","&gt;",""))</f>
        <v>#REF!</v>
      </c>
      <c r="AH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6" s="24" t="e">
        <f>IF(LEFT('Results w relative recovery'!#REF!,1)="&lt;","",IF(LEFT('Results w relative recovery'!#REF!,1)="&lt;","&gt;",""))</f>
        <v>#REF!</v>
      </c>
      <c r="AJ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6" s="24" t="e">
        <f>IF(LEFT('Results w relative recovery'!#REF!,1)="&lt;","",IF(LEFT('Results w relative recovery'!#REF!,1)="&lt;","&gt;",""))</f>
        <v>#REF!</v>
      </c>
      <c r="AL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6" s="24" t="e">
        <f>IF(LEFT('Results w relative recovery'!#REF!,1)="&lt;","",IF(LEFT('Results w relative recovery'!#REF!,1)="&lt;","&gt;",""))</f>
        <v>#REF!</v>
      </c>
      <c r="AN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6" s="24" t="e">
        <f>IF(LEFT('Results w relative recovery'!#REF!,1)="&lt;","",IF(LEFT('Results w relative recovery'!#REF!,1)="&lt;","&gt;",""))</f>
        <v>#REF!</v>
      </c>
      <c r="AP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6" s="24" t="e">
        <f>IF(LEFT('Results w relative recovery'!#REF!,1)="&lt;","",IF(LEFT('Results w relative recovery'!#REF!,1)="&lt;","&gt;",""))</f>
        <v>#REF!</v>
      </c>
      <c r="AR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6" s="24" t="e">
        <f>IF(LEFT('Results w relative recovery'!#REF!,1)="&lt;","",IF(LEFT('Results w relative recovery'!#REF!,1)="&lt;","&gt;",""))</f>
        <v>#REF!</v>
      </c>
      <c r="AT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6" s="24" t="e">
        <f>IF(LEFT('Results w relative recovery'!#REF!,1)="&lt;","",IF(LEFT('Results w relative recovery'!#REF!,1)="&lt;","&gt;",""))</f>
        <v>#REF!</v>
      </c>
      <c r="AV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6" s="24"/>
      <c r="AX66" s="19"/>
      <c r="AY66" s="19" t="e">
        <f>IF(LEFT('Results w relative recovery'!#REF!,1)="&lt;","",IF(LEFT('Results w relative recovery'!#REF!,1)="&lt;","&gt;",""))</f>
        <v>#REF!</v>
      </c>
      <c r="AZ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6" s="19" t="e">
        <f>IF(LEFT('Results w relative recovery'!#REF!,1)="&lt;","",IF(LEFT('Results w relative recovery'!#REF!,1)="&lt;","&gt;",""))</f>
        <v>#REF!</v>
      </c>
      <c r="BB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6" s="24" t="e">
        <f>IF(LEFT('Results w relative recovery'!#REF!,1)="&lt;","",IF(LEFT('Results w relative recovery'!#REF!,1)="&lt;","&gt;",""))</f>
        <v>#REF!</v>
      </c>
      <c r="BD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6" s="24" t="e">
        <f>IF(LEFT('Results w relative recovery'!#REF!,1)="&lt;","",IF(LEFT('Results w relative recovery'!#REF!,1)="&lt;","&gt;",""))</f>
        <v>#REF!</v>
      </c>
      <c r="BF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6" s="24" t="e">
        <f>IF(LEFT('Results w relative recovery'!#REF!,1)="&lt;","",IF(LEFT('Results w relative recovery'!#REF!,1)="&lt;","&gt;",""))</f>
        <v>#REF!</v>
      </c>
      <c r="BH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6" s="24" t="e">
        <f>IF(LEFT('Results w relative recovery'!#REF!,1)="&lt;","",IF(LEFT('Results w relative recovery'!#REF!,1)="&lt;","&gt;",""))</f>
        <v>#REF!</v>
      </c>
      <c r="BJ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6" s="19" t="e">
        <f>IF(LEFT('Results w relative recovery'!#REF!,1)="&lt;","",IF(LEFT('Results w relative recovery'!#REF!,1)="&lt;","&gt;",""))</f>
        <v>#REF!</v>
      </c>
      <c r="BL66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6" s="23"/>
      <c r="BN66" s="23"/>
      <c r="BO66" s="22"/>
      <c r="BP66" s="19"/>
      <c r="BQ66" s="19"/>
      <c r="BR66" s="19"/>
      <c r="BS66" s="19"/>
      <c r="BT66" s="19"/>
      <c r="BU66" s="22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22"/>
      <c r="CH66" s="19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D66" s="21"/>
      <c r="DF66" s="21"/>
      <c r="DH66" s="21"/>
      <c r="DJ66" s="21"/>
      <c r="DL66" s="21"/>
      <c r="DN66" s="21"/>
      <c r="DP66" s="21"/>
      <c r="DR66" s="21"/>
      <c r="DT66" s="21"/>
      <c r="DU66" s="21" t="e">
        <f>IF(LEFT('Results w relative recovery'!#REF!,1)="&lt;","",IF(LEFT('Results w relative recovery'!#REF!,1)="&lt;","&gt;",""))</f>
        <v>#REF!</v>
      </c>
      <c r="DV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6" s="21" t="e">
        <f>IF(LEFT('Results w relative recovery'!#REF!,1)="&lt;","",IF(LEFT('Results w relative recovery'!#REF!,1)="&lt;","&gt;",""))</f>
        <v>#REF!</v>
      </c>
      <c r="DX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6" s="21" t="e">
        <f>IF(LEFT('Results w relative recovery'!#REF!,1)="&lt;","",IF(LEFT('Results w relative recovery'!#REF!,1)="&lt;","&gt;",""))</f>
        <v>#REF!</v>
      </c>
      <c r="DZ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6" s="21" t="e">
        <f>IF(LEFT('Results w relative recovery'!#REF!,1)="&lt;","",IF(LEFT('Results w relative recovery'!#REF!,1)="&lt;","&gt;",""))</f>
        <v>#REF!</v>
      </c>
      <c r="EB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6" s="21" t="e">
        <f>IF(LEFT('Results w relative recovery'!#REF!,1)="&lt;","",IF(LEFT('Results w relative recovery'!#REF!,1)="&lt;","&gt;",""))</f>
        <v>#REF!</v>
      </c>
      <c r="ED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6" s="21" t="e">
        <f>IF(LEFT('Results w relative recovery'!#REF!,1)="&lt;","",IF(LEFT('Results w relative recovery'!#REF!,1)="&lt;","&gt;",""))</f>
        <v>#REF!</v>
      </c>
      <c r="EF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6" s="21" t="e">
        <f>IF(LEFT('Results w relative recovery'!#REF!,1)="&lt;","",IF(LEFT('Results w relative recovery'!#REF!,1)="&lt;","&gt;",""))</f>
        <v>#REF!</v>
      </c>
      <c r="EH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6" s="21" t="e">
        <f>IF(LEFT('Results w relative recovery'!#REF!,1)="&lt;","",IF(LEFT('Results w relative recovery'!#REF!,1)="&lt;","&gt;",""))</f>
        <v>#REF!</v>
      </c>
      <c r="EJ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6" s="21" t="e">
        <f>IF(LEFT('Results w relative recovery'!#REF!,1)="&lt;","",IF(LEFT('Results w relative recovery'!#REF!,1)="&lt;","&gt;",""))</f>
        <v>#REF!</v>
      </c>
      <c r="EL66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6" s="21"/>
      <c r="EN66" s="21"/>
      <c r="EO66" s="21"/>
      <c r="EP66" s="21"/>
      <c r="EQ66" s="21"/>
      <c r="ER66" s="19"/>
      <c r="ES66" s="21"/>
      <c r="ET66" s="59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19"/>
      <c r="FM66" s="21"/>
      <c r="FN66" s="58"/>
    </row>
    <row r="67" spans="1:170" ht="15" x14ac:dyDescent="0.25">
      <c r="A67" s="12" t="s">
        <v>73</v>
      </c>
      <c r="B67" s="12"/>
      <c r="C67" s="24" t="e">
        <f>IF(LEFT('Results w relative recovery'!#REF!,1)="&lt;","",IF(LEFT('Results w relative recovery'!#REF!,1)="&lt;","&gt;",""))</f>
        <v>#REF!</v>
      </c>
      <c r="D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67" s="24" t="e">
        <f>IF(LEFT('Results w relative recovery'!#REF!,1)="&lt;","",IF(LEFT('Results w relative recovery'!#REF!,1)="&lt;","&gt;",""))</f>
        <v>#REF!</v>
      </c>
      <c r="F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G67" s="24" t="e">
        <f>IF(LEFT('Results w relative recovery'!#REF!,1)="&lt;","",IF(LEFT('Results w relative recovery'!#REF!,1)="&lt;","&gt;",""))</f>
        <v>#REF!</v>
      </c>
      <c r="H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I67" s="24" t="e">
        <f>IF(LEFT('Results w relative recovery'!#REF!,1)="&lt;","",IF(LEFT('Results w relative recovery'!#REF!,1)="&lt;","&gt;",""))</f>
        <v>#REF!</v>
      </c>
      <c r="J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K67" s="24" t="e">
        <f>IF(LEFT('Results w relative recovery'!#REF!,1)="&lt;","",IF(LEFT('Results w relative recovery'!#REF!,1)="&lt;","&gt;",""))</f>
        <v>#REF!</v>
      </c>
      <c r="L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M67" s="24" t="e">
        <f>IF(LEFT('Results w relative recovery'!#REF!,1)="&lt;","",IF(LEFT('Results w relative recovery'!#REF!,1)="&lt;","&gt;",""))</f>
        <v>#REF!</v>
      </c>
      <c r="N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O67" s="24" t="e">
        <f>IF(LEFT('Results w relative recovery'!#REF!,1)="&lt;","",IF(LEFT('Results w relative recovery'!#REF!,1)="&lt;","&gt;",""))</f>
        <v>#REF!</v>
      </c>
      <c r="P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Q67" s="24" t="e">
        <f>IF(LEFT('Results w relative recovery'!#REF!,1)="&lt;","",IF(LEFT('Results w relative recovery'!#REF!,1)="&lt;","&gt;",""))</f>
        <v>#REF!</v>
      </c>
      <c r="R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S67" s="24" t="e">
        <f>IF(LEFT('Results w relative recovery'!#REF!,1)="&lt;","",IF(LEFT('Results w relative recovery'!#REF!,1)="&lt;","&gt;",""))</f>
        <v>#REF!</v>
      </c>
      <c r="T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U67" s="19"/>
      <c r="V67" s="19"/>
      <c r="W67" s="24" t="e">
        <f>IF(LEFT('Results w relative recovery'!#REF!,1)="&lt;","",IF(LEFT('Results w relative recovery'!#REF!,1)="&lt;","&gt;",""))</f>
        <v>#REF!</v>
      </c>
      <c r="X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Y67" s="24" t="e">
        <f>IF(LEFT('Results w relative recovery'!#REF!,1)="&lt;","",IF(LEFT('Results w relative recovery'!#REF!,1)="&lt;","&gt;",""))</f>
        <v>#REF!</v>
      </c>
      <c r="Z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A67" s="24"/>
      <c r="AB67" s="19"/>
      <c r="AC67" s="24" t="e">
        <f>IF(LEFT('Results w relative recovery'!#REF!,1)="&lt;","",IF(LEFT('Results w relative recovery'!#REF!,1)="&lt;","&gt;",""))</f>
        <v>#REF!</v>
      </c>
      <c r="AD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E67" s="19" t="e">
        <f>IF(LEFT('Results w relative recovery'!#REF!,1)="&lt;","",IF(LEFT('Results w relative recovery'!#REF!,1)="&lt;","&gt;",""))</f>
        <v>#REF!</v>
      </c>
      <c r="AF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G67" s="24" t="e">
        <f>IF(LEFT('Results w relative recovery'!#REF!,1)="&lt;","",IF(LEFT('Results w relative recovery'!#REF!,1)="&lt;","&gt;",""))</f>
        <v>#REF!</v>
      </c>
      <c r="AH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I67" s="24" t="e">
        <f>IF(LEFT('Results w relative recovery'!#REF!,1)="&lt;","",IF(LEFT('Results w relative recovery'!#REF!,1)="&lt;","&gt;",""))</f>
        <v>#REF!</v>
      </c>
      <c r="AJ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K67" s="24" t="e">
        <f>IF(LEFT('Results w relative recovery'!#REF!,1)="&lt;","",IF(LEFT('Results w relative recovery'!#REF!,1)="&lt;","&gt;",""))</f>
        <v>#REF!</v>
      </c>
      <c r="AL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M67" s="24" t="e">
        <f>IF(LEFT('Results w relative recovery'!#REF!,1)="&lt;","",IF(LEFT('Results w relative recovery'!#REF!,1)="&lt;","&gt;",""))</f>
        <v>#REF!</v>
      </c>
      <c r="AN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O67" s="24" t="e">
        <f>IF(LEFT('Results w relative recovery'!#REF!,1)="&lt;","",IF(LEFT('Results w relative recovery'!#REF!,1)="&lt;","&gt;",""))</f>
        <v>#REF!</v>
      </c>
      <c r="AP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Q67" s="24" t="e">
        <f>IF(LEFT('Results w relative recovery'!#REF!,1)="&lt;","",IF(LEFT('Results w relative recovery'!#REF!,1)="&lt;","&gt;",""))</f>
        <v>#REF!</v>
      </c>
      <c r="AR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S67" s="24" t="e">
        <f>IF(LEFT('Results w relative recovery'!#REF!,1)="&lt;","",IF(LEFT('Results w relative recovery'!#REF!,1)="&lt;","&gt;",""))</f>
        <v>#REF!</v>
      </c>
      <c r="AT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U67" s="24" t="e">
        <f>IF(LEFT('Results w relative recovery'!#REF!,1)="&lt;","",IF(LEFT('Results w relative recovery'!#REF!,1)="&lt;","&gt;",""))</f>
        <v>#REF!</v>
      </c>
      <c r="AV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AW67" s="24"/>
      <c r="AX67" s="19"/>
      <c r="AY67" s="19" t="e">
        <f>IF(LEFT('Results w relative recovery'!#REF!,1)="&lt;","",IF(LEFT('Results w relative recovery'!#REF!,1)="&lt;","&gt;",""))</f>
        <v>#REF!</v>
      </c>
      <c r="AZ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A67" s="19" t="e">
        <f>IF(LEFT('Results w relative recovery'!#REF!,1)="&lt;","",IF(LEFT('Results w relative recovery'!#REF!,1)="&lt;","&gt;",""))</f>
        <v>#REF!</v>
      </c>
      <c r="BB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C67" s="24" t="e">
        <f>IF(LEFT('Results w relative recovery'!#REF!,1)="&lt;","",IF(LEFT('Results w relative recovery'!#REF!,1)="&lt;","&gt;",""))</f>
        <v>#REF!</v>
      </c>
      <c r="BD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E67" s="24" t="e">
        <f>IF(LEFT('Results w relative recovery'!#REF!,1)="&lt;","",IF(LEFT('Results w relative recovery'!#REF!,1)="&lt;","&gt;",""))</f>
        <v>#REF!</v>
      </c>
      <c r="BF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G67" s="24" t="e">
        <f>IF(LEFT('Results w relative recovery'!#REF!,1)="&lt;","",IF(LEFT('Results w relative recovery'!#REF!,1)="&lt;","&gt;",""))</f>
        <v>#REF!</v>
      </c>
      <c r="BH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I67" s="24" t="e">
        <f>IF(LEFT('Results w relative recovery'!#REF!,1)="&lt;","",IF(LEFT('Results w relative recovery'!#REF!,1)="&lt;","&gt;",""))</f>
        <v>#REF!</v>
      </c>
      <c r="BJ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K67" s="19" t="e">
        <f>IF(LEFT('Results w relative recovery'!#REF!,1)="&lt;","",IF(LEFT('Results w relative recovery'!#REF!,1)="&lt;","&gt;",""))</f>
        <v>#REF!</v>
      </c>
      <c r="BL67" s="19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BM67" s="23"/>
      <c r="BN67" s="23"/>
      <c r="BO67" s="22"/>
      <c r="BP67" s="19"/>
      <c r="BQ67" s="19"/>
      <c r="BR67" s="19"/>
      <c r="BS67" s="19"/>
      <c r="BT67" s="19"/>
      <c r="BU67" s="22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22"/>
      <c r="CH67" s="19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D67" s="21"/>
      <c r="DF67" s="21"/>
      <c r="DH67" s="21"/>
      <c r="DJ67" s="21"/>
      <c r="DL67" s="21"/>
      <c r="DN67" s="21"/>
      <c r="DP67" s="21"/>
      <c r="DR67" s="21"/>
      <c r="DT67" s="21"/>
      <c r="DU67" s="21" t="e">
        <f>IF(LEFT('Results w relative recovery'!#REF!,1)="&lt;","",IF(LEFT('Results w relative recovery'!#REF!,1)="&lt;","&gt;",""))</f>
        <v>#REF!</v>
      </c>
      <c r="DV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W67" s="21" t="e">
        <f>IF(LEFT('Results w relative recovery'!#REF!,1)="&lt;","",IF(LEFT('Results w relative recovery'!#REF!,1)="&lt;","&gt;",""))</f>
        <v>#REF!</v>
      </c>
      <c r="DX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DY67" s="21" t="e">
        <f>IF(LEFT('Results w relative recovery'!#REF!,1)="&lt;","",IF(LEFT('Results w relative recovery'!#REF!,1)="&lt;","&gt;",""))</f>
        <v>#REF!</v>
      </c>
      <c r="DZ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A67" s="21" t="e">
        <f>IF(LEFT('Results w relative recovery'!#REF!,1)="&lt;","",IF(LEFT('Results w relative recovery'!#REF!,1)="&lt;","&gt;",""))</f>
        <v>#REF!</v>
      </c>
      <c r="EB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C67" s="21" t="e">
        <f>IF(LEFT('Results w relative recovery'!#REF!,1)="&lt;","",IF(LEFT('Results w relative recovery'!#REF!,1)="&lt;","&gt;",""))</f>
        <v>#REF!</v>
      </c>
      <c r="ED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E67" s="21" t="e">
        <f>IF(LEFT('Results w relative recovery'!#REF!,1)="&lt;","",IF(LEFT('Results w relative recovery'!#REF!,1)="&lt;","&gt;",""))</f>
        <v>#REF!</v>
      </c>
      <c r="EF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G67" s="21" t="e">
        <f>IF(LEFT('Results w relative recovery'!#REF!,1)="&lt;","",IF(LEFT('Results w relative recovery'!#REF!,1)="&lt;","&gt;",""))</f>
        <v>#REF!</v>
      </c>
      <c r="EH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I67" s="21" t="e">
        <f>IF(LEFT('Results w relative recovery'!#REF!,1)="&lt;","",IF(LEFT('Results w relative recovery'!#REF!,1)="&lt;","&gt;",""))</f>
        <v>#REF!</v>
      </c>
      <c r="EJ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K67" s="21" t="e">
        <f>IF(LEFT('Results w relative recovery'!#REF!,1)="&lt;","",IF(LEFT('Results w relative recovery'!#REF!,1)="&lt;","&gt;",""))</f>
        <v>#REF!</v>
      </c>
      <c r="EL67" s="21" t="e">
        <f>IF(LEFT('Results w relative recovery'!#REF!,1)="&lt;","NKB&lt;LOQ",IF(LEFT('Results w relative recovery'!#REF!,1)="&lt;",('Results w relative recovery'!#REF!-'Results w relative recovery'!#REF!)/'Results w relative recovery'!#REF!*100,('Results w relative recovery'!#REF!-'Results w relative recovery'!#REF!)/'Results w relative recovery'!#REF!*100))</f>
        <v>#REF!</v>
      </c>
      <c r="EM67" s="21"/>
      <c r="EN67" s="21"/>
      <c r="EO67" s="21"/>
      <c r="EP67" s="21"/>
      <c r="EQ67" s="21"/>
      <c r="ER67" s="19"/>
      <c r="ES67" s="21"/>
      <c r="ET67" s="58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19"/>
      <c r="FM67" s="21"/>
      <c r="FN67" s="58"/>
    </row>
  </sheetData>
  <autoFilter ref="A3:B62">
    <sortState ref="A11:D91">
      <sortCondition ref="A3:A93"/>
    </sortState>
  </autoFilter>
  <mergeCells count="166">
    <mergeCell ref="GY3:GZ3"/>
    <mergeCell ref="HA3:HD3"/>
    <mergeCell ref="HE3:HH3"/>
    <mergeCell ref="HI3:HJ3"/>
    <mergeCell ref="M4:N4"/>
    <mergeCell ref="K3:N3"/>
    <mergeCell ref="AG4:AH4"/>
    <mergeCell ref="AI4:AJ4"/>
    <mergeCell ref="AG3:AJ3"/>
    <mergeCell ref="BC4:BD4"/>
    <mergeCell ref="CI3:CJ3"/>
    <mergeCell ref="CQ3:CT3"/>
    <mergeCell ref="CU3:CX3"/>
    <mergeCell ref="CY3:CZ3"/>
    <mergeCell ref="CK3:CL3"/>
    <mergeCell ref="CM3:CP3"/>
    <mergeCell ref="GU3:GX3"/>
    <mergeCell ref="FU3:FX3"/>
    <mergeCell ref="FY3:FZ3"/>
    <mergeCell ref="GA3:GB3"/>
    <mergeCell ref="GC3:GF3"/>
    <mergeCell ref="GG3:GH3"/>
    <mergeCell ref="BE4:BF4"/>
    <mergeCell ref="GI3:GL3"/>
    <mergeCell ref="GS3:GT3"/>
    <mergeCell ref="FO3:FP3"/>
    <mergeCell ref="FQ3:FT3"/>
    <mergeCell ref="DO4:DP4"/>
    <mergeCell ref="FG3:FH3"/>
    <mergeCell ref="FI3:FJ3"/>
    <mergeCell ref="EW3:EX3"/>
    <mergeCell ref="FM4:FN4"/>
    <mergeCell ref="EU4:EV4"/>
    <mergeCell ref="EW4:EX4"/>
    <mergeCell ref="EY4:EZ4"/>
    <mergeCell ref="FA4:FB4"/>
    <mergeCell ref="FC4:FD4"/>
    <mergeCell ref="FE4:FF4"/>
    <mergeCell ref="FG4:FH4"/>
    <mergeCell ref="FI4:FJ4"/>
    <mergeCell ref="FK4:FL4"/>
    <mergeCell ref="BQ4:BR4"/>
    <mergeCell ref="BS4:BT4"/>
    <mergeCell ref="BU4:BV4"/>
    <mergeCell ref="CC4:CD4"/>
    <mergeCell ref="GM3:GP3"/>
    <mergeCell ref="GQ3:GR3"/>
    <mergeCell ref="DQ3:DR3"/>
    <mergeCell ref="BY4:BZ4"/>
    <mergeCell ref="CA4:CB4"/>
    <mergeCell ref="CE4:CF4"/>
    <mergeCell ref="DI4:DJ4"/>
    <mergeCell ref="DK4:DL4"/>
    <mergeCell ref="DM4:DN4"/>
    <mergeCell ref="U3:V3"/>
    <mergeCell ref="BM3:BN3"/>
    <mergeCell ref="EO3:EP3"/>
    <mergeCell ref="EA3:EB3"/>
    <mergeCell ref="AQ3:AR3"/>
    <mergeCell ref="AO3:AP3"/>
    <mergeCell ref="AK3:AN3"/>
    <mergeCell ref="CC3:CF3"/>
    <mergeCell ref="CG3:CH3"/>
    <mergeCell ref="BQ3:BT3"/>
    <mergeCell ref="BC3:BF3"/>
    <mergeCell ref="DA3:DB3"/>
    <mergeCell ref="BY3:CB3"/>
    <mergeCell ref="DS3:DT3"/>
    <mergeCell ref="Q4:R4"/>
    <mergeCell ref="S4:T4"/>
    <mergeCell ref="O3:R3"/>
    <mergeCell ref="W4:X4"/>
    <mergeCell ref="Y4:Z4"/>
    <mergeCell ref="CG4:CH4"/>
    <mergeCell ref="K4:L4"/>
    <mergeCell ref="C4:D4"/>
    <mergeCell ref="E4:F4"/>
    <mergeCell ref="G4:H4"/>
    <mergeCell ref="I4:J4"/>
    <mergeCell ref="O4:P4"/>
    <mergeCell ref="C3:D3"/>
    <mergeCell ref="S3:T3"/>
    <mergeCell ref="E3:F3"/>
    <mergeCell ref="G3:J3"/>
    <mergeCell ref="AC3:AF3"/>
    <mergeCell ref="AE4:AF4"/>
    <mergeCell ref="AY3:BB3"/>
    <mergeCell ref="BA4:BB4"/>
    <mergeCell ref="BM4:BN4"/>
    <mergeCell ref="BU3:BX3"/>
    <mergeCell ref="BW4:BX4"/>
    <mergeCell ref="AQ4:AR4"/>
    <mergeCell ref="AA4:AB4"/>
    <mergeCell ref="Y3:AB3"/>
    <mergeCell ref="AC4:AD4"/>
    <mergeCell ref="W3:X3"/>
    <mergeCell ref="BO4:BP4"/>
    <mergeCell ref="AS4:AT4"/>
    <mergeCell ref="AU4:AV4"/>
    <mergeCell ref="AW4:AX4"/>
    <mergeCell ref="AY4:AZ4"/>
    <mergeCell ref="BG4:BH4"/>
    <mergeCell ref="BO3:BP3"/>
    <mergeCell ref="AU3:AX3"/>
    <mergeCell ref="AS3:AT3"/>
    <mergeCell ref="BG3:BJ3"/>
    <mergeCell ref="BK3:BL3"/>
    <mergeCell ref="BI4:BJ4"/>
    <mergeCell ref="BK4:BL4"/>
    <mergeCell ref="AK4:AL4"/>
    <mergeCell ref="AM4:AN4"/>
    <mergeCell ref="AO4:AP4"/>
    <mergeCell ref="DA2:DT2"/>
    <mergeCell ref="DU3:DV3"/>
    <mergeCell ref="DW3:DX3"/>
    <mergeCell ref="DW4:DX4"/>
    <mergeCell ref="DU4:DV4"/>
    <mergeCell ref="DC3:DD3"/>
    <mergeCell ref="DE3:DF3"/>
    <mergeCell ref="DI3:DJ3"/>
    <mergeCell ref="DK3:DL3"/>
    <mergeCell ref="DA4:DB4"/>
    <mergeCell ref="DM3:DN3"/>
    <mergeCell ref="DO3:DP3"/>
    <mergeCell ref="DQ4:DR4"/>
    <mergeCell ref="DG3:DH3"/>
    <mergeCell ref="DC4:DD4"/>
    <mergeCell ref="DE4:DF4"/>
    <mergeCell ref="DG4:DH4"/>
    <mergeCell ref="DU2:DZ2"/>
    <mergeCell ref="DY3:DZ3"/>
    <mergeCell ref="DY4:DZ4"/>
    <mergeCell ref="EM2:EP2"/>
    <mergeCell ref="EQ2:ET2"/>
    <mergeCell ref="EC3:ED3"/>
    <mergeCell ref="EA4:EB4"/>
    <mergeCell ref="EC4:ED4"/>
    <mergeCell ref="EG3:EH3"/>
    <mergeCell ref="EI3:EJ3"/>
    <mergeCell ref="EG4:EH4"/>
    <mergeCell ref="EI4:EJ4"/>
    <mergeCell ref="EM3:EN3"/>
    <mergeCell ref="EM4:EN4"/>
    <mergeCell ref="EO4:EP4"/>
    <mergeCell ref="ES3:ET3"/>
    <mergeCell ref="EQ4:ER4"/>
    <mergeCell ref="ES4:ET4"/>
    <mergeCell ref="EQ3:ER3"/>
    <mergeCell ref="EE3:EF3"/>
    <mergeCell ref="EE4:EF4"/>
    <mergeCell ref="EA2:EF2"/>
    <mergeCell ref="EG2:EL2"/>
    <mergeCell ref="EK3:EL3"/>
    <mergeCell ref="EK4:EL4"/>
    <mergeCell ref="EU2:EX2"/>
    <mergeCell ref="EY2:FB2"/>
    <mergeCell ref="FC2:FF2"/>
    <mergeCell ref="FG2:FJ2"/>
    <mergeCell ref="FK2:FN2"/>
    <mergeCell ref="EU3:EV3"/>
    <mergeCell ref="EY3:EZ3"/>
    <mergeCell ref="FA3:FB3"/>
    <mergeCell ref="FC3:FD3"/>
    <mergeCell ref="FE3:FF3"/>
    <mergeCell ref="FK3:FL3"/>
    <mergeCell ref="FM3:FN3"/>
  </mergeCells>
  <pageMargins left="0.70866141732283472" right="0.70866141732283472" top="0.78740157480314965" bottom="0.78740157480314965" header="0.31496062992125984" footer="0.31496062992125984"/>
  <pageSetup paperSize="8" scale="28" fitToHeight="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E687E5E-6C22-452E-919B-9F490017A572}">
            <xm:f>IF('\\eawag\userdata\Abteilungsprojekte\uchem\Projekte\Aktuelle Projekte\Advanced_Treatment_wastewater\Glarnerland\Pilot plant\Analytik\Messungen\171204_Messung_4\Auswertung\[171204_Glarnerland_M4_180110.xlsx]Resultate Summary'!#REF!="no",TRUE,FALSE)</xm:f>
            <x14:dxf>
              <font>
                <b val="0"/>
                <i/>
              </font>
            </x14:dxf>
          </x14:cfRule>
          <xm:sqref>A60:B63 A56:B58 A53:B54 A46:B49 A44:B44</xm:sqref>
        </x14:conditionalFormatting>
        <x14:conditionalFormatting xmlns:xm="http://schemas.microsoft.com/office/excel/2006/main">
          <x14:cfRule type="expression" priority="2" id="{8A24722E-8566-4120-971C-001216032A18}">
            <xm:f>IF('\\eawag\userdata\Abteilungsprojekte\uchem\Projekte\Aktuelle Projekte\Advanced_Treatment_wastewater\Glarnerland\Pilot plant\Analytik\Messungen\171204_Messung_4\Auswertung\[171204_Glarnerland_M4_180110.xlsx]Resultate Summary'!#REF!="no",TRUE,FALSE)</xm:f>
            <x14:dxf>
              <font>
                <b val="0"/>
                <i/>
              </font>
            </x14:dxf>
          </x14:cfRule>
          <xm:sqref>A59:B59 A55:B55 A50:B52 A45:B45 A36:B36 A25:B25 A14:B16</xm:sqref>
        </x14:conditionalFormatting>
        <x14:conditionalFormatting xmlns:xm="http://schemas.microsoft.com/office/excel/2006/main">
          <x14:cfRule type="expression" priority="4" id="{8CA6AF81-16E4-460C-91A8-1D63E84129D6}">
            <xm:f>IF('\\eawag\userdata\Abteilungsprojekte\uchem\Projekte\Aktuelle Projekte\Advanced_Treatment_wastewater\Glarnerland\Pilot plant\Analytik\Messungen\171204_Messung_4\Auswertung\[171204_Glarnerland_M4_180110.xlsx]Resultate Summary'!#REF!="no",TRUE,FALSE)</xm:f>
            <x14:dxf>
              <font>
                <b val="0"/>
                <i/>
              </font>
            </x14:dxf>
          </x14:cfRule>
          <xm:sqref>A5:B13</xm:sqref>
        </x14:conditionalFormatting>
        <x14:conditionalFormatting xmlns:xm="http://schemas.microsoft.com/office/excel/2006/main">
          <x14:cfRule type="expression" priority="5" id="{2D1C6BD2-FE9D-4E2C-8E4F-5BDE40A7DC66}">
            <xm:f>IF('\\eawag\userdata\Abteilungsprojekte\uchem\Projekte\Aktuelle Projekte\Advanced_Treatment_wastewater\Glarnerland\Pilot plant\Analytik\Messungen\171204_Messung_4\Auswertung\[171204_Glarnerland_M4_180110.xlsx]Resultate Summary'!#REF!="no",TRUE,FALSE)</xm:f>
            <x14:dxf>
              <font>
                <b val="0"/>
                <i/>
              </font>
            </x14:dxf>
          </x14:cfRule>
          <xm:sqref>A37:B42 A26:B34 A17:B24 B35</xm:sqref>
        </x14:conditionalFormatting>
        <x14:conditionalFormatting xmlns:xm="http://schemas.microsoft.com/office/excel/2006/main">
          <x14:cfRule type="expression" priority="6" id="{3EF39D20-DB64-48AB-84A2-D61730BB6185}">
            <xm:f>IF('\\eawag\userdata\Abteilungsprojekte\uchem\Projekte\Aktuelle Projekte\Advanced_Treatment_wastewater\Glarnerland\Pilot plant\Analytik\Messungen\171204_Messung_4\Auswertung\[171204_Glarnerland_M4_180110.xlsx]Resultate Summary'!#REF!="no",TRUE,FALSE)</xm:f>
            <x14:dxf>
              <font>
                <b val="0"/>
                <i/>
              </font>
            </x14:dxf>
          </x14:cfRule>
          <xm:sqref>A43:B43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99FFCC"/>
  </sheetPr>
  <dimension ref="A1:FU5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3" sqref="H3"/>
    </sheetView>
  </sheetViews>
  <sheetFormatPr defaultColWidth="9.140625" defaultRowHeight="12.75" x14ac:dyDescent="0.2"/>
  <cols>
    <col min="1" max="1" width="39.7109375" style="12" customWidth="1"/>
    <col min="2" max="2" width="20.140625" style="12" customWidth="1"/>
    <col min="3" max="3" width="16.85546875" style="12" customWidth="1"/>
    <col min="4" max="4" width="9.28515625" style="12" bestFit="1" customWidth="1"/>
    <col min="5" max="5" width="14" style="12" customWidth="1"/>
    <col min="6" max="6" width="16" style="12" customWidth="1"/>
    <col min="7" max="7" width="13.7109375" style="94" customWidth="1"/>
    <col min="8" max="8" width="11" style="89" customWidth="1"/>
    <col min="9" max="13" width="10.85546875" style="89" bestFit="1" customWidth="1"/>
    <col min="14" max="14" width="11" style="89" bestFit="1" customWidth="1"/>
    <col min="15" max="16" width="11" style="89" customWidth="1"/>
    <col min="17" max="21" width="10.85546875" style="89" bestFit="1" customWidth="1"/>
    <col min="22" max="22" width="11" style="89" bestFit="1" customWidth="1"/>
    <col min="23" max="25" width="11" style="89" customWidth="1"/>
    <col min="26" max="29" width="10.85546875" style="89" bestFit="1" customWidth="1"/>
    <col min="30" max="30" width="11" style="89" bestFit="1" customWidth="1"/>
    <col min="31" max="32" width="11" style="89" customWidth="1"/>
    <col min="33" max="37" width="10.85546875" style="89" bestFit="1" customWidth="1"/>
    <col min="38" max="38" width="11" style="89" bestFit="1" customWidth="1"/>
    <col min="39" max="43" width="11" style="89" customWidth="1"/>
    <col min="44" max="45" width="9" style="12" customWidth="1"/>
    <col min="46" max="47" width="9.140625" style="12"/>
    <col min="48" max="48" width="12.5703125" style="89" customWidth="1"/>
    <col min="49" max="52" width="9.140625" style="12" customWidth="1"/>
    <col min="53" max="68" width="9.140625" style="12"/>
    <col min="69" max="69" width="9" style="12" customWidth="1"/>
    <col min="70" max="70" width="9" style="134" customWidth="1"/>
    <col min="71" max="71" width="9" style="89" customWidth="1"/>
    <col min="72" max="72" width="9" style="12" customWidth="1"/>
    <col min="73" max="89" width="9.140625" style="12"/>
    <col min="90" max="90" width="9.5703125" style="12" customWidth="1"/>
    <col min="91" max="91" width="9.42578125" style="12" customWidth="1"/>
    <col min="92" max="93" width="13.85546875" style="89" customWidth="1"/>
    <col min="94" max="16384" width="9.140625" style="12"/>
  </cols>
  <sheetData>
    <row r="1" spans="1:177" s="15" customFormat="1" ht="15" customHeight="1" x14ac:dyDescent="0.2">
      <c r="A1" s="116">
        <v>1</v>
      </c>
      <c r="B1" s="15">
        <v>2</v>
      </c>
      <c r="C1" s="116">
        <v>3</v>
      </c>
      <c r="D1" s="91">
        <v>4</v>
      </c>
      <c r="E1" s="116">
        <v>5</v>
      </c>
      <c r="F1" s="91">
        <v>6</v>
      </c>
      <c r="G1" s="116">
        <v>7</v>
      </c>
      <c r="H1" s="91">
        <v>8</v>
      </c>
      <c r="I1" s="116">
        <v>9</v>
      </c>
      <c r="J1" s="91">
        <v>10</v>
      </c>
      <c r="K1" s="116">
        <v>11</v>
      </c>
      <c r="L1" s="91">
        <v>12</v>
      </c>
      <c r="M1" s="116">
        <v>13</v>
      </c>
      <c r="N1" s="91">
        <v>14</v>
      </c>
      <c r="O1" s="116">
        <v>15</v>
      </c>
      <c r="P1" s="91">
        <v>16</v>
      </c>
      <c r="Q1" s="116">
        <v>17</v>
      </c>
      <c r="R1" s="91">
        <v>18</v>
      </c>
      <c r="S1" s="116">
        <v>19</v>
      </c>
      <c r="T1" s="91">
        <v>20</v>
      </c>
      <c r="U1" s="116">
        <v>21</v>
      </c>
      <c r="V1" s="91">
        <v>22</v>
      </c>
      <c r="W1" s="116">
        <v>23</v>
      </c>
      <c r="X1" s="91">
        <v>24</v>
      </c>
      <c r="Y1" s="116">
        <v>25</v>
      </c>
      <c r="Z1" s="91">
        <v>26</v>
      </c>
      <c r="AA1" s="116">
        <v>27</v>
      </c>
      <c r="AB1" s="91">
        <v>28</v>
      </c>
      <c r="AC1" s="116">
        <v>29</v>
      </c>
      <c r="AD1" s="91">
        <v>30</v>
      </c>
      <c r="AE1" s="116">
        <v>31</v>
      </c>
      <c r="AF1" s="91">
        <v>32</v>
      </c>
      <c r="AG1" s="116">
        <v>33</v>
      </c>
      <c r="AH1" s="91">
        <v>34</v>
      </c>
      <c r="AI1" s="116">
        <v>35</v>
      </c>
      <c r="AJ1" s="91">
        <v>36</v>
      </c>
      <c r="AK1" s="116">
        <v>37</v>
      </c>
      <c r="AL1" s="91">
        <v>38</v>
      </c>
      <c r="AM1" s="116">
        <v>39</v>
      </c>
      <c r="AN1" s="91">
        <v>40</v>
      </c>
      <c r="AO1" s="116">
        <v>41</v>
      </c>
      <c r="AP1" s="91">
        <v>42</v>
      </c>
      <c r="AQ1" s="116">
        <v>43</v>
      </c>
      <c r="AR1" s="91">
        <v>44</v>
      </c>
      <c r="AS1" s="116">
        <v>45</v>
      </c>
      <c r="AT1" s="91">
        <v>46</v>
      </c>
      <c r="AU1" s="116">
        <v>47</v>
      </c>
      <c r="AV1" s="91">
        <v>48</v>
      </c>
      <c r="AW1" s="116">
        <v>49</v>
      </c>
      <c r="AX1" s="91">
        <v>50</v>
      </c>
      <c r="AY1" s="116">
        <v>51</v>
      </c>
      <c r="AZ1" s="91">
        <v>52</v>
      </c>
      <c r="BA1" s="116">
        <v>53</v>
      </c>
      <c r="BB1" s="91">
        <v>54</v>
      </c>
      <c r="BC1" s="116">
        <v>55</v>
      </c>
      <c r="BD1" s="91">
        <v>56</v>
      </c>
      <c r="BE1" s="116">
        <v>57</v>
      </c>
      <c r="BF1" s="91">
        <v>58</v>
      </c>
      <c r="BG1" s="116">
        <v>59</v>
      </c>
      <c r="BH1" s="91">
        <v>60</v>
      </c>
      <c r="BI1" s="116">
        <v>61</v>
      </c>
      <c r="BJ1" s="91">
        <v>62</v>
      </c>
      <c r="BK1" s="116">
        <v>63</v>
      </c>
      <c r="BL1" s="91">
        <v>64</v>
      </c>
      <c r="BM1" s="116">
        <v>65</v>
      </c>
      <c r="BN1" s="91">
        <v>66</v>
      </c>
      <c r="BO1" s="116">
        <v>67</v>
      </c>
      <c r="BP1" s="91">
        <v>68</v>
      </c>
      <c r="BQ1" s="116">
        <v>69</v>
      </c>
      <c r="BR1" s="91">
        <v>70</v>
      </c>
      <c r="BS1" s="116">
        <v>71</v>
      </c>
      <c r="BT1" s="91">
        <v>72</v>
      </c>
      <c r="BU1" s="116">
        <v>73</v>
      </c>
      <c r="BV1" s="91">
        <v>74</v>
      </c>
      <c r="BW1" s="116">
        <v>75</v>
      </c>
      <c r="BX1" s="91">
        <v>76</v>
      </c>
      <c r="BY1" s="116">
        <v>77</v>
      </c>
      <c r="BZ1" s="91">
        <v>78</v>
      </c>
      <c r="CA1" s="116">
        <v>79</v>
      </c>
      <c r="CB1" s="91">
        <v>80</v>
      </c>
      <c r="CC1" s="116">
        <v>81</v>
      </c>
      <c r="CD1" s="91">
        <v>82</v>
      </c>
      <c r="CE1" s="116">
        <v>83</v>
      </c>
      <c r="CF1" s="91">
        <v>84</v>
      </c>
      <c r="CG1" s="116">
        <v>85</v>
      </c>
      <c r="CH1" s="91">
        <v>86</v>
      </c>
      <c r="CI1" s="116">
        <v>87</v>
      </c>
      <c r="CJ1" s="91">
        <v>88</v>
      </c>
      <c r="CK1" s="116">
        <v>89</v>
      </c>
      <c r="CL1" s="91">
        <v>90</v>
      </c>
      <c r="CM1" s="116">
        <v>91</v>
      </c>
      <c r="CN1" s="91">
        <v>92</v>
      </c>
      <c r="CO1" s="116">
        <v>93</v>
      </c>
      <c r="CP1" s="91">
        <v>94</v>
      </c>
      <c r="CQ1" s="116">
        <v>95</v>
      </c>
      <c r="CR1" s="91">
        <v>96</v>
      </c>
      <c r="CS1" s="116">
        <v>97</v>
      </c>
      <c r="CT1" s="91">
        <v>98</v>
      </c>
      <c r="CU1" s="116">
        <v>99</v>
      </c>
      <c r="CV1" s="91">
        <v>100</v>
      </c>
      <c r="CW1" s="116">
        <v>101</v>
      </c>
      <c r="CX1" s="91">
        <v>102</v>
      </c>
      <c r="CY1" s="116">
        <v>103</v>
      </c>
      <c r="CZ1" s="91">
        <v>104</v>
      </c>
      <c r="DA1" s="116">
        <v>105</v>
      </c>
      <c r="DB1" s="91">
        <v>106</v>
      </c>
      <c r="DC1" s="116">
        <v>107</v>
      </c>
      <c r="DD1" s="91">
        <v>108</v>
      </c>
      <c r="DE1" s="116">
        <v>109</v>
      </c>
      <c r="DF1" s="91">
        <v>110</v>
      </c>
      <c r="DG1" s="116">
        <v>111</v>
      </c>
      <c r="DH1" s="91">
        <v>112</v>
      </c>
      <c r="DI1" s="116">
        <v>113</v>
      </c>
      <c r="DJ1" s="91">
        <v>114</v>
      </c>
      <c r="DK1" s="116">
        <v>115</v>
      </c>
      <c r="DL1" s="91">
        <v>116</v>
      </c>
      <c r="DM1" s="116">
        <v>117</v>
      </c>
      <c r="DN1" s="91">
        <v>118</v>
      </c>
      <c r="DO1" s="116">
        <v>119</v>
      </c>
      <c r="DP1" s="91">
        <v>120</v>
      </c>
      <c r="DQ1" s="116">
        <v>121</v>
      </c>
      <c r="DR1" s="91">
        <v>122</v>
      </c>
      <c r="DS1" s="116">
        <v>123</v>
      </c>
      <c r="DT1" s="91">
        <v>124</v>
      </c>
      <c r="DU1" s="116">
        <v>125</v>
      </c>
      <c r="DV1" s="91">
        <v>126</v>
      </c>
      <c r="DW1" s="116">
        <v>127</v>
      </c>
      <c r="DX1" s="91">
        <v>128</v>
      </c>
      <c r="DY1" s="116">
        <v>129</v>
      </c>
      <c r="DZ1" s="91">
        <v>130</v>
      </c>
      <c r="EA1" s="116">
        <v>131</v>
      </c>
      <c r="EB1" s="91">
        <v>132</v>
      </c>
      <c r="EC1" s="116">
        <v>133</v>
      </c>
      <c r="ED1" s="91">
        <v>134</v>
      </c>
      <c r="EE1" s="116">
        <v>135</v>
      </c>
      <c r="EF1" s="91">
        <v>136</v>
      </c>
      <c r="EG1" s="116">
        <v>137</v>
      </c>
      <c r="EH1" s="91">
        <v>138</v>
      </c>
      <c r="EI1" s="116">
        <v>139</v>
      </c>
      <c r="EJ1" s="91">
        <v>140</v>
      </c>
      <c r="EK1" s="116">
        <v>141</v>
      </c>
      <c r="EL1" s="91">
        <v>142</v>
      </c>
      <c r="EM1" s="116">
        <v>143</v>
      </c>
      <c r="EN1" s="91">
        <v>144</v>
      </c>
      <c r="EO1" s="116">
        <v>145</v>
      </c>
      <c r="EP1" s="91">
        <v>146</v>
      </c>
      <c r="EQ1" s="116">
        <v>147</v>
      </c>
      <c r="ER1" s="91">
        <v>148</v>
      </c>
      <c r="ES1" s="116">
        <v>149</v>
      </c>
      <c r="ET1" s="91">
        <v>150</v>
      </c>
      <c r="EU1" s="116">
        <v>151</v>
      </c>
      <c r="EV1" s="91">
        <v>152</v>
      </c>
      <c r="EW1" s="116">
        <v>153</v>
      </c>
      <c r="EX1" s="91">
        <v>154</v>
      </c>
      <c r="EY1" s="116">
        <v>155</v>
      </c>
      <c r="EZ1" s="91">
        <v>156</v>
      </c>
      <c r="FA1" s="116">
        <v>157</v>
      </c>
      <c r="FB1" s="91">
        <v>158</v>
      </c>
      <c r="FC1" s="116">
        <v>159</v>
      </c>
      <c r="FD1" s="91">
        <v>160</v>
      </c>
      <c r="FE1" s="116">
        <v>161</v>
      </c>
      <c r="FF1" s="91">
        <v>162</v>
      </c>
      <c r="FG1" s="116">
        <v>163</v>
      </c>
      <c r="FH1" s="91">
        <v>164</v>
      </c>
      <c r="FI1" s="116">
        <v>165</v>
      </c>
      <c r="FJ1" s="91">
        <v>166</v>
      </c>
      <c r="FK1" s="116">
        <v>167</v>
      </c>
      <c r="FL1" s="91">
        <v>168</v>
      </c>
      <c r="FM1" s="116">
        <v>169</v>
      </c>
      <c r="FN1" s="91">
        <v>170</v>
      </c>
      <c r="FO1" s="116">
        <v>171</v>
      </c>
      <c r="FP1" s="91">
        <v>172</v>
      </c>
      <c r="FQ1" s="116">
        <v>173</v>
      </c>
      <c r="FR1" s="91">
        <v>174</v>
      </c>
      <c r="FS1" s="116">
        <v>175</v>
      </c>
      <c r="FT1" s="91">
        <v>176</v>
      </c>
      <c r="FU1" s="116">
        <v>177</v>
      </c>
    </row>
    <row r="2" spans="1:177" ht="71.25" customHeight="1" x14ac:dyDescent="0.35">
      <c r="A2" s="264" t="s">
        <v>14</v>
      </c>
      <c r="B2" s="265"/>
      <c r="C2" s="16" t="s">
        <v>81</v>
      </c>
      <c r="D2" s="17" t="s">
        <v>82</v>
      </c>
      <c r="E2" s="110" t="s">
        <v>87</v>
      </c>
      <c r="F2" s="112" t="s">
        <v>86</v>
      </c>
      <c r="G2" s="118" t="s">
        <v>83</v>
      </c>
      <c r="H2" s="120"/>
      <c r="I2" s="119"/>
      <c r="J2" s="119"/>
      <c r="K2" s="120"/>
      <c r="L2" s="120"/>
      <c r="M2" s="120"/>
      <c r="N2" s="120"/>
      <c r="O2" s="120"/>
      <c r="P2" s="120"/>
      <c r="Q2" s="119"/>
      <c r="R2" s="119"/>
      <c r="S2" s="120"/>
      <c r="T2" s="120"/>
      <c r="U2" s="120"/>
      <c r="V2" s="120"/>
      <c r="W2" s="120"/>
      <c r="X2" s="120"/>
      <c r="Y2" s="120"/>
      <c r="Z2" s="119"/>
      <c r="AA2" s="120"/>
      <c r="AB2" s="120"/>
      <c r="AC2" s="120"/>
      <c r="AD2" s="120"/>
      <c r="AE2" s="120"/>
      <c r="AF2" s="120"/>
      <c r="AG2" s="119"/>
      <c r="AH2" s="119"/>
      <c r="AI2" s="120"/>
      <c r="AJ2" s="120"/>
      <c r="AK2" s="120"/>
      <c r="AL2" s="120"/>
      <c r="AM2" s="120"/>
      <c r="AN2" s="120"/>
      <c r="AO2" s="120"/>
      <c r="AP2" s="120"/>
      <c r="AQ2" s="120"/>
      <c r="AR2" s="18"/>
      <c r="AS2" s="102"/>
      <c r="AT2" s="120"/>
      <c r="AU2" s="120"/>
      <c r="AV2" s="120"/>
      <c r="AW2" s="119"/>
      <c r="AX2" s="119"/>
      <c r="AY2" s="120"/>
      <c r="AZ2" s="120"/>
      <c r="BA2" s="120"/>
      <c r="BB2" s="120"/>
      <c r="BC2" s="120"/>
      <c r="BD2" s="120"/>
      <c r="BE2" s="119"/>
      <c r="BF2" s="119"/>
      <c r="BG2" s="120"/>
      <c r="BH2" s="120"/>
      <c r="BI2" s="120"/>
      <c r="BJ2" s="120"/>
      <c r="BK2" s="120"/>
      <c r="BL2" s="119"/>
      <c r="BM2" s="119"/>
      <c r="BN2" s="120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N2" s="140" t="s">
        <v>108</v>
      </c>
      <c r="CO2" s="149"/>
      <c r="CP2" s="145"/>
      <c r="CQ2" s="145"/>
      <c r="CR2" s="145"/>
      <c r="CS2" s="145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94"/>
      <c r="DX2" s="94"/>
      <c r="DY2" s="94"/>
      <c r="DZ2" s="145"/>
      <c r="EA2" s="145"/>
      <c r="EB2" s="145"/>
      <c r="EC2" s="145"/>
      <c r="ED2" s="145"/>
      <c r="EE2" s="145"/>
      <c r="EF2" s="145"/>
    </row>
    <row r="3" spans="1:177" s="81" customFormat="1" ht="71.25" customHeight="1" x14ac:dyDescent="0.25">
      <c r="A3" s="264"/>
      <c r="B3" s="265"/>
      <c r="E3" s="82"/>
      <c r="F3" s="82"/>
      <c r="G3" s="82"/>
      <c r="H3" s="101" t="s">
        <v>293</v>
      </c>
      <c r="I3" s="101" t="s">
        <v>294</v>
      </c>
      <c r="J3" s="101" t="s">
        <v>295</v>
      </c>
      <c r="K3" s="101" t="s">
        <v>296</v>
      </c>
      <c r="L3" s="101" t="s">
        <v>297</v>
      </c>
      <c r="M3" s="101" t="s">
        <v>298</v>
      </c>
      <c r="N3" s="101" t="s">
        <v>299</v>
      </c>
      <c r="O3" s="101" t="s">
        <v>300</v>
      </c>
      <c r="P3" s="101" t="s">
        <v>301</v>
      </c>
      <c r="Q3" s="101" t="s">
        <v>302</v>
      </c>
      <c r="R3" s="101" t="s">
        <v>303</v>
      </c>
      <c r="S3" s="101" t="s">
        <v>304</v>
      </c>
      <c r="T3" s="101" t="s">
        <v>305</v>
      </c>
      <c r="U3" s="101" t="s">
        <v>306</v>
      </c>
      <c r="V3" s="101" t="s">
        <v>307</v>
      </c>
      <c r="W3" s="101" t="s">
        <v>308</v>
      </c>
      <c r="X3" s="101" t="s">
        <v>309</v>
      </c>
      <c r="Y3" s="101" t="s">
        <v>310</v>
      </c>
      <c r="Z3" s="101" t="s">
        <v>311</v>
      </c>
      <c r="AA3" s="101" t="s">
        <v>312</v>
      </c>
      <c r="AB3" s="101" t="s">
        <v>313</v>
      </c>
      <c r="AC3" s="101" t="s">
        <v>314</v>
      </c>
      <c r="AD3" s="101" t="s">
        <v>315</v>
      </c>
      <c r="AE3" s="176" t="s">
        <v>316</v>
      </c>
      <c r="AF3" s="101" t="s">
        <v>317</v>
      </c>
      <c r="AG3" s="101" t="s">
        <v>318</v>
      </c>
      <c r="AH3" s="101" t="s">
        <v>319</v>
      </c>
      <c r="AI3" s="101" t="s">
        <v>320</v>
      </c>
      <c r="AJ3" s="101" t="s">
        <v>321</v>
      </c>
      <c r="AK3" s="176" t="s">
        <v>322</v>
      </c>
      <c r="AL3" s="101" t="s">
        <v>323</v>
      </c>
      <c r="AM3" s="101" t="s">
        <v>324</v>
      </c>
      <c r="AN3" s="101" t="s">
        <v>325</v>
      </c>
      <c r="AO3" s="101" t="s">
        <v>326</v>
      </c>
      <c r="AP3" s="101" t="s">
        <v>327</v>
      </c>
      <c r="AQ3" s="101" t="s">
        <v>328</v>
      </c>
      <c r="AR3" s="101" t="s">
        <v>329</v>
      </c>
      <c r="AS3" s="101" t="s">
        <v>330</v>
      </c>
      <c r="AT3" s="101" t="s">
        <v>331</v>
      </c>
      <c r="AU3" s="101" t="s">
        <v>332</v>
      </c>
      <c r="AV3" s="101" t="s">
        <v>333</v>
      </c>
      <c r="AW3" s="101" t="s">
        <v>334</v>
      </c>
      <c r="AX3" s="101" t="s">
        <v>335</v>
      </c>
      <c r="AY3" s="101" t="s">
        <v>336</v>
      </c>
      <c r="AZ3" s="101" t="s">
        <v>337</v>
      </c>
      <c r="BA3" s="101" t="s">
        <v>338</v>
      </c>
      <c r="BB3" s="101" t="s">
        <v>339</v>
      </c>
      <c r="BC3" s="101" t="s">
        <v>340</v>
      </c>
      <c r="BD3" s="176" t="s">
        <v>341</v>
      </c>
      <c r="BE3" s="101" t="s">
        <v>342</v>
      </c>
      <c r="BF3" s="101" t="s">
        <v>343</v>
      </c>
      <c r="BG3" s="101" t="s">
        <v>344</v>
      </c>
      <c r="BH3" s="101" t="s">
        <v>345</v>
      </c>
      <c r="BI3" s="101" t="s">
        <v>346</v>
      </c>
      <c r="BJ3" s="101" t="s">
        <v>347</v>
      </c>
      <c r="BK3" s="101" t="s">
        <v>348</v>
      </c>
      <c r="BL3" s="101" t="s">
        <v>349</v>
      </c>
      <c r="BM3" s="101" t="s">
        <v>350</v>
      </c>
      <c r="BN3" s="101" t="s">
        <v>351</v>
      </c>
      <c r="BO3" s="101" t="s">
        <v>352</v>
      </c>
      <c r="BP3" s="101" t="s">
        <v>353</v>
      </c>
      <c r="BQ3" s="101" t="s">
        <v>354</v>
      </c>
      <c r="BR3" s="101" t="s">
        <v>355</v>
      </c>
      <c r="BS3" s="101" t="s">
        <v>356</v>
      </c>
      <c r="BT3" s="101" t="s">
        <v>357</v>
      </c>
      <c r="BU3" s="101" t="s">
        <v>358</v>
      </c>
      <c r="BV3" s="101" t="s">
        <v>359</v>
      </c>
      <c r="BW3" s="101" t="s">
        <v>360</v>
      </c>
      <c r="BX3" s="101" t="s">
        <v>361</v>
      </c>
      <c r="BY3" s="101" t="s">
        <v>362</v>
      </c>
      <c r="BZ3" s="101" t="s">
        <v>363</v>
      </c>
      <c r="CA3" s="101" t="s">
        <v>364</v>
      </c>
      <c r="CB3" s="101" t="s">
        <v>365</v>
      </c>
      <c r="CC3" s="101" t="s">
        <v>366</v>
      </c>
      <c r="CD3" s="101" t="s">
        <v>367</v>
      </c>
      <c r="CE3" s="101" t="s">
        <v>368</v>
      </c>
      <c r="CF3" s="101" t="s">
        <v>369</v>
      </c>
      <c r="CG3" s="101" t="s">
        <v>370</v>
      </c>
      <c r="CH3" s="101" t="s">
        <v>371</v>
      </c>
      <c r="CI3" s="101" t="s">
        <v>372</v>
      </c>
      <c r="CJ3" s="101" t="s">
        <v>373</v>
      </c>
      <c r="CK3" s="101" t="s">
        <v>374</v>
      </c>
      <c r="CL3" s="101" t="s">
        <v>375</v>
      </c>
      <c r="CM3" s="101" t="s">
        <v>376</v>
      </c>
      <c r="CN3" s="101"/>
      <c r="CO3" s="101"/>
      <c r="CP3" s="101" t="s">
        <v>293</v>
      </c>
      <c r="CQ3" s="101" t="s">
        <v>294</v>
      </c>
      <c r="CR3" s="101" t="s">
        <v>295</v>
      </c>
      <c r="CS3" s="101" t="s">
        <v>296</v>
      </c>
      <c r="CT3" s="101" t="s">
        <v>297</v>
      </c>
      <c r="CU3" s="101" t="s">
        <v>298</v>
      </c>
      <c r="CV3" s="101" t="s">
        <v>299</v>
      </c>
      <c r="CW3" s="101" t="s">
        <v>300</v>
      </c>
      <c r="CX3" s="101" t="s">
        <v>301</v>
      </c>
      <c r="CY3" s="101" t="s">
        <v>302</v>
      </c>
      <c r="CZ3" s="101" t="s">
        <v>303</v>
      </c>
      <c r="DA3" s="101" t="s">
        <v>304</v>
      </c>
      <c r="DB3" s="101" t="s">
        <v>305</v>
      </c>
      <c r="DC3" s="101" t="s">
        <v>306</v>
      </c>
      <c r="DD3" s="101" t="s">
        <v>307</v>
      </c>
      <c r="DE3" s="101" t="s">
        <v>308</v>
      </c>
      <c r="DF3" s="101" t="s">
        <v>309</v>
      </c>
      <c r="DG3" s="101" t="s">
        <v>310</v>
      </c>
      <c r="DH3" s="101" t="s">
        <v>311</v>
      </c>
      <c r="DI3" s="101" t="s">
        <v>312</v>
      </c>
      <c r="DJ3" s="101" t="s">
        <v>313</v>
      </c>
      <c r="DK3" s="101" t="s">
        <v>314</v>
      </c>
      <c r="DL3" s="101" t="s">
        <v>315</v>
      </c>
      <c r="DM3" s="176" t="s">
        <v>316</v>
      </c>
      <c r="DN3" s="101" t="s">
        <v>317</v>
      </c>
      <c r="DO3" s="101" t="s">
        <v>318</v>
      </c>
      <c r="DP3" s="101" t="s">
        <v>319</v>
      </c>
      <c r="DQ3" s="101" t="s">
        <v>320</v>
      </c>
      <c r="DR3" s="101" t="s">
        <v>321</v>
      </c>
      <c r="DS3" s="176" t="s">
        <v>322</v>
      </c>
      <c r="DT3" s="101" t="s">
        <v>323</v>
      </c>
      <c r="DU3" s="101" t="s">
        <v>324</v>
      </c>
      <c r="DV3" s="101" t="s">
        <v>325</v>
      </c>
      <c r="DW3" s="101" t="s">
        <v>326</v>
      </c>
      <c r="DX3" s="101" t="s">
        <v>327</v>
      </c>
      <c r="DY3" s="101" t="s">
        <v>328</v>
      </c>
      <c r="DZ3" s="101" t="s">
        <v>329</v>
      </c>
      <c r="EA3" s="101" t="s">
        <v>330</v>
      </c>
      <c r="EB3" s="101" t="s">
        <v>331</v>
      </c>
      <c r="EC3" s="101" t="s">
        <v>332</v>
      </c>
      <c r="ED3" s="101" t="s">
        <v>333</v>
      </c>
      <c r="EE3" s="101" t="s">
        <v>334</v>
      </c>
      <c r="EF3" s="101" t="s">
        <v>335</v>
      </c>
      <c r="EG3" s="101" t="s">
        <v>336</v>
      </c>
      <c r="EH3" s="101" t="s">
        <v>337</v>
      </c>
      <c r="EI3" s="101" t="s">
        <v>338</v>
      </c>
      <c r="EJ3" s="101" t="s">
        <v>339</v>
      </c>
      <c r="EK3" s="101" t="s">
        <v>340</v>
      </c>
      <c r="EL3" s="176" t="s">
        <v>341</v>
      </c>
      <c r="EM3" s="101" t="s">
        <v>342</v>
      </c>
      <c r="EN3" s="101" t="s">
        <v>343</v>
      </c>
      <c r="EO3" s="101" t="s">
        <v>344</v>
      </c>
      <c r="EP3" s="101" t="s">
        <v>345</v>
      </c>
      <c r="EQ3" s="101" t="s">
        <v>346</v>
      </c>
      <c r="ER3" s="101" t="s">
        <v>347</v>
      </c>
      <c r="ES3" s="101" t="s">
        <v>348</v>
      </c>
      <c r="ET3" s="101" t="s">
        <v>349</v>
      </c>
      <c r="EU3" s="101" t="s">
        <v>350</v>
      </c>
      <c r="EV3" s="101" t="s">
        <v>351</v>
      </c>
      <c r="EW3" s="101" t="s">
        <v>352</v>
      </c>
      <c r="EX3" s="101" t="s">
        <v>353</v>
      </c>
      <c r="EY3" s="101" t="s">
        <v>354</v>
      </c>
      <c r="EZ3" s="101" t="s">
        <v>355</v>
      </c>
      <c r="FA3" s="101" t="s">
        <v>356</v>
      </c>
      <c r="FB3" s="101" t="s">
        <v>357</v>
      </c>
      <c r="FC3" s="101" t="s">
        <v>358</v>
      </c>
      <c r="FD3" s="101" t="s">
        <v>359</v>
      </c>
      <c r="FE3" s="101" t="s">
        <v>360</v>
      </c>
      <c r="FF3" s="101" t="s">
        <v>361</v>
      </c>
      <c r="FG3" s="101" t="s">
        <v>362</v>
      </c>
      <c r="FH3" s="101" t="s">
        <v>363</v>
      </c>
      <c r="FI3" s="101" t="s">
        <v>364</v>
      </c>
      <c r="FJ3" s="101" t="s">
        <v>365</v>
      </c>
      <c r="FK3" s="101" t="s">
        <v>366</v>
      </c>
      <c r="FL3" s="101" t="s">
        <v>367</v>
      </c>
      <c r="FM3" s="101" t="s">
        <v>368</v>
      </c>
      <c r="FN3" s="101" t="s">
        <v>369</v>
      </c>
      <c r="FO3" s="101" t="s">
        <v>370</v>
      </c>
      <c r="FP3" s="101" t="s">
        <v>371</v>
      </c>
      <c r="FQ3" s="101" t="s">
        <v>372</v>
      </c>
      <c r="FR3" s="101" t="s">
        <v>373</v>
      </c>
      <c r="FS3" s="101" t="s">
        <v>374</v>
      </c>
      <c r="FT3" s="101" t="s">
        <v>375</v>
      </c>
      <c r="FU3" s="101" t="s">
        <v>376</v>
      </c>
    </row>
    <row r="4" spans="1:177" ht="15" x14ac:dyDescent="0.25">
      <c r="A4" s="101" t="s">
        <v>213</v>
      </c>
      <c r="C4" s="13" t="str">
        <f>LOOKUP(A4,Auswertung_Sequence!$A$6:$A$59,Auswertung_Sequence!$E$6:$E$59)</f>
        <v>Yes</v>
      </c>
      <c r="D4" s="13">
        <f>LOOKUP(A4,Auswertung_Sequence!$A$6:$A$59,Auswertung_Sequence!$I$6:$I$59)</f>
        <v>10</v>
      </c>
      <c r="E4" s="146">
        <f>IF($C4="Yes",VLOOKUP($A4,Matrixfaktor_ISTD!A$4:CJ$57,88,FALSE),VLOOKUP($A4,Matrixfaktor!A$4:AE$57,31,FALSE))</f>
        <v>0.20148439653503963</v>
      </c>
      <c r="F4" s="14">
        <f>IFERROR(IF($D4="0","nicht bestimmbar",IF(E4=0,$D4/C$3,$D4/E4)),"nicht bestimmbar")</f>
        <v>49.631634865883647</v>
      </c>
      <c r="G4" s="90">
        <f>LOOKUP(A4,'Relative recovery'!$A$4:$A$57,'Relative recovery'!$Q$4:$Q$57)</f>
        <v>94.743024999999989</v>
      </c>
      <c r="H4" s="90">
        <f>INDEX('raw Sample Amt'!$C$2:$CK$57,MATCH($A4,'raw Sample Amt'!$C$2:$C$57,0),MATCH(H$3,'raw Sample Amt'!$C$2:$CK$2,0))</f>
        <v>0</v>
      </c>
      <c r="I4" s="90">
        <f>INDEX('raw Sample Amt'!$C$2:$CK$57,MATCH($A4,'raw Sample Amt'!$C$2:$C$57,0),MATCH(I$3,'raw Sample Amt'!$C$2:$CK$2,0))</f>
        <v>0</v>
      </c>
      <c r="J4" s="90">
        <f>INDEX('raw Sample Amt'!$C$2:$CK$57,MATCH($A4,'raw Sample Amt'!$C$2:$C$57,0),MATCH(J$3,'raw Sample Amt'!$C$2:$CK$2,0))</f>
        <v>0</v>
      </c>
      <c r="K4" s="90">
        <f>INDEX('raw Sample Amt'!$C$2:$CK$57,MATCH($A4,'raw Sample Amt'!$C$2:$C$57,0),MATCH(K$3,'raw Sample Amt'!$C$2:$CK$2,0))</f>
        <v>0</v>
      </c>
      <c r="L4" s="90">
        <f>INDEX('raw Sample Amt'!$C$2:$CK$57,MATCH($A4,'raw Sample Amt'!$C$2:$C$57,0),MATCH(L$3,'raw Sample Amt'!$C$2:$CK$2,0))</f>
        <v>0</v>
      </c>
      <c r="M4" s="90">
        <f>INDEX('raw Sample Amt'!$C$2:$CK$57,MATCH($A4,'raw Sample Amt'!$C$2:$C$57,0),MATCH(M$3,'raw Sample Amt'!$C$2:$CK$2,0))</f>
        <v>0</v>
      </c>
      <c r="N4" s="90">
        <f>INDEX('raw Sample Amt'!$C$2:$CK$57,MATCH($A4,'raw Sample Amt'!$C$2:$C$57,0),MATCH(N$3,'raw Sample Amt'!$C$2:$CK$2,0))</f>
        <v>0</v>
      </c>
      <c r="O4" s="90">
        <f>INDEX('raw Sample Amt'!$C$2:$CK$57,MATCH($A4,'raw Sample Amt'!$C$2:$C$57,0),MATCH(O$3,'raw Sample Amt'!$C$2:$CK$2,0))</f>
        <v>0</v>
      </c>
      <c r="P4" s="90">
        <f>INDEX('raw Sample Amt'!$C$2:$CK$57,MATCH($A4,'raw Sample Amt'!$C$2:$C$57,0),MATCH(P$3,'raw Sample Amt'!$C$2:$CK$2,0))</f>
        <v>11.161899999999999</v>
      </c>
      <c r="Q4" s="90">
        <f>INDEX('raw Sample Amt'!$C$2:$CK$57,MATCH($A4,'raw Sample Amt'!$C$2:$C$57,0),MATCH(Q$3,'raw Sample Amt'!$C$2:$CK$2,0))</f>
        <v>18.3931</v>
      </c>
      <c r="R4" s="90">
        <f>INDEX('raw Sample Amt'!$C$2:$CK$57,MATCH($A4,'raw Sample Amt'!$C$2:$C$57,0),MATCH(R$3,'raw Sample Amt'!$C$2:$CK$2,0))</f>
        <v>47.131399999999999</v>
      </c>
      <c r="S4" s="90">
        <f>INDEX('raw Sample Amt'!$C$2:$CK$57,MATCH($A4,'raw Sample Amt'!$C$2:$C$57,0),MATCH(S$3,'raw Sample Amt'!$C$2:$CK$2,0))</f>
        <v>103.8189</v>
      </c>
      <c r="T4" s="90">
        <f>INDEX('raw Sample Amt'!$C$2:$CK$57,MATCH($A4,'raw Sample Amt'!$C$2:$C$57,0),MATCH(T$3,'raw Sample Amt'!$C$2:$CK$2,0))</f>
        <v>206.54159999999999</v>
      </c>
      <c r="U4" s="90">
        <f>INDEX('raw Sample Amt'!$C$2:$CK$57,MATCH($A4,'raw Sample Amt'!$C$2:$C$57,0),MATCH(U$3,'raw Sample Amt'!$C$2:$CK$2,0))</f>
        <v>502.86009999999999</v>
      </c>
      <c r="V4" s="90">
        <f>INDEX('raw Sample Amt'!$C$2:$CK$57,MATCH($A4,'raw Sample Amt'!$C$2:$C$57,0),MATCH(V$3,'raw Sample Amt'!$C$2:$CK$2,0))</f>
        <v>814.92020000000002</v>
      </c>
      <c r="W4" s="90">
        <f>INDEX('raw Sample Amt'!$C$2:$CK$57,MATCH($A4,'raw Sample Amt'!$C$2:$C$57,0),MATCH(W$3,'raw Sample Amt'!$C$2:$CK$2,0))</f>
        <v>1408.9463000000001</v>
      </c>
      <c r="X4" s="90">
        <f>INDEX('raw Sample Amt'!$C$2:$CK$57,MATCH($A4,'raw Sample Amt'!$C$2:$C$57,0),MATCH(X$3,'raw Sample Amt'!$C$2:$CK$2,0))</f>
        <v>2731.7377999999999</v>
      </c>
      <c r="Y4" s="90">
        <f>INDEX('raw Sample Amt'!$C$2:$CK$57,MATCH($A4,'raw Sample Amt'!$C$2:$C$57,0),MATCH(Y$3,'raw Sample Amt'!$C$2:$CK$2,0))</f>
        <v>3365.3110000000001</v>
      </c>
      <c r="Z4" s="90">
        <f>INDEX('raw Sample Amt'!$C$2:$CK$57,MATCH($A4,'raw Sample Amt'!$C$2:$C$57,0),MATCH(Z$3,'raw Sample Amt'!$C$2:$CK$2,0))</f>
        <v>3724.82</v>
      </c>
      <c r="AA4" s="90">
        <f>INDEX('raw Sample Amt'!$C$2:$CK$57,MATCH($A4,'raw Sample Amt'!$C$2:$C$57,0),MATCH(AA$3,'raw Sample Amt'!$C$2:$CK$2,0))</f>
        <v>0</v>
      </c>
      <c r="AB4" s="90">
        <f>INDEX('raw Sample Amt'!$C$2:$CK$57,MATCH($A4,'raw Sample Amt'!$C$2:$C$57,0),MATCH(AB$3,'raw Sample Amt'!$C$2:$CK$2,0))</f>
        <v>0</v>
      </c>
      <c r="AC4" s="90">
        <f>INDEX('raw Sample Amt'!$C$2:$CK$57,MATCH($A4,'raw Sample Amt'!$C$2:$C$57,0),MATCH(AC$3,'raw Sample Amt'!$C$2:$CK$2,0))</f>
        <v>0</v>
      </c>
      <c r="AD4" s="90">
        <f>INDEX('raw Sample Amt'!$C$2:$CK$57,MATCH($A4,'raw Sample Amt'!$C$2:$C$57,0),MATCH(AD$3,'raw Sample Amt'!$C$2:$CK$2,0))</f>
        <v>0</v>
      </c>
      <c r="AE4" s="90">
        <f>INDEX('raw Sample Amt'!$C$2:$CK$57,MATCH($A4,'raw Sample Amt'!$C$2:$C$57,0),MATCH(AE$3,'raw Sample Amt'!$C$2:$CK$2,0))</f>
        <v>0</v>
      </c>
      <c r="AF4" s="90">
        <f>INDEX('raw Sample Amt'!$C$2:$CK$57,MATCH($A4,'raw Sample Amt'!$C$2:$C$57,0),MATCH(AF$3,'raw Sample Amt'!$C$2:$CK$2,0))</f>
        <v>0</v>
      </c>
      <c r="AG4" s="90">
        <f>INDEX('raw Sample Amt'!$C$2:$CK$57,MATCH($A4,'raw Sample Amt'!$C$2:$C$57,0),MATCH(AG$3,'raw Sample Amt'!$C$2:$CK$2,0))</f>
        <v>0</v>
      </c>
      <c r="AH4" s="90">
        <f>INDEX('raw Sample Amt'!$C$2:$CK$57,MATCH($A4,'raw Sample Amt'!$C$2:$C$57,0),MATCH(AH$3,'raw Sample Amt'!$C$2:$CK$2,0))</f>
        <v>0</v>
      </c>
      <c r="AI4" s="90">
        <f>INDEX('raw Sample Amt'!$C$2:$CK$57,MATCH($A4,'raw Sample Amt'!$C$2:$C$57,0),MATCH(AI$3,'raw Sample Amt'!$C$2:$CK$2,0))</f>
        <v>0</v>
      </c>
      <c r="AJ4" s="90">
        <f>INDEX('raw Sample Amt'!$C$2:$CK$57,MATCH($A4,'raw Sample Amt'!$C$2:$C$57,0),MATCH(AJ$3,'raw Sample Amt'!$C$2:$CK$2,0))</f>
        <v>0</v>
      </c>
      <c r="AK4" s="90">
        <f>INDEX('raw Sample Amt'!$C$2:$CK$57,MATCH($A4,'raw Sample Amt'!$C$2:$C$57,0),MATCH(AK$3,'raw Sample Amt'!$C$2:$CK$2,0))</f>
        <v>0</v>
      </c>
      <c r="AL4" s="90">
        <f>INDEX('raw Sample Amt'!$C$2:$CK$57,MATCH($A4,'raw Sample Amt'!$C$2:$C$57,0),MATCH(AL$3,'raw Sample Amt'!$C$2:$CK$2,0))</f>
        <v>0</v>
      </c>
      <c r="AM4" s="90">
        <f>INDEX('raw Sample Amt'!$C$2:$CK$57,MATCH($A4,'raw Sample Amt'!$C$2:$C$57,0),MATCH(AM$3,'raw Sample Amt'!$C$2:$CK$2,0))</f>
        <v>0</v>
      </c>
      <c r="AN4" s="90">
        <f>INDEX('raw Sample Amt'!$C$2:$CK$57,MATCH($A4,'raw Sample Amt'!$C$2:$C$57,0),MATCH(AN$3,'raw Sample Amt'!$C$2:$CK$2,0))</f>
        <v>0</v>
      </c>
      <c r="AO4" s="90">
        <f>INDEX('raw Sample Amt'!$C$2:$CK$57,MATCH($A4,'raw Sample Amt'!$C$2:$C$57,0),MATCH(AO$3,'raw Sample Amt'!$C$2:$CK$2,0))</f>
        <v>0</v>
      </c>
      <c r="AP4" s="90">
        <f>INDEX('raw Sample Amt'!$C$2:$CK$57,MATCH($A4,'raw Sample Amt'!$C$2:$C$57,0),MATCH(AP$3,'raw Sample Amt'!$C$2:$CK$2,0))</f>
        <v>0</v>
      </c>
      <c r="AQ4" s="90">
        <f>INDEX('raw Sample Amt'!$C$2:$CK$57,MATCH($A4,'raw Sample Amt'!$C$2:$C$57,0),MATCH(AQ$3,'raw Sample Amt'!$C$2:$CK$2,0))</f>
        <v>0</v>
      </c>
      <c r="AR4" s="90">
        <f>INDEX('raw Sample Amt'!$C$2:$CK$57,MATCH($A4,'raw Sample Amt'!$C$2:$C$57,0),MATCH(AR$3,'raw Sample Amt'!$C$2:$CK$2,0))</f>
        <v>0</v>
      </c>
      <c r="AS4" s="90">
        <f>INDEX('raw Sample Amt'!$C$2:$CK$57,MATCH($A4,'raw Sample Amt'!$C$2:$C$57,0),MATCH(AS$3,'raw Sample Amt'!$C$2:$CK$2,0))</f>
        <v>0</v>
      </c>
      <c r="AT4" s="90">
        <f>INDEX('raw Sample Amt'!$C$2:$CK$57,MATCH($A4,'raw Sample Amt'!$C$2:$C$57,0),MATCH(AT$3,'raw Sample Amt'!$C$2:$CK$2,0))</f>
        <v>0</v>
      </c>
      <c r="AU4" s="90">
        <f>INDEX('raw Sample Amt'!$C$2:$CK$57,MATCH($A4,'raw Sample Amt'!$C$2:$C$57,0),MATCH(AU$3,'raw Sample Amt'!$C$2:$CK$2,0))</f>
        <v>847.48320000000001</v>
      </c>
      <c r="AV4" s="90">
        <f>INDEX('raw Sample Amt'!$C$2:$CK$57,MATCH($A4,'raw Sample Amt'!$C$2:$C$57,0),MATCH(AV$3,'raw Sample Amt'!$C$2:$CK$2,0))</f>
        <v>0</v>
      </c>
      <c r="AW4" s="90">
        <f>INDEX('raw Sample Amt'!$C$2:$CK$57,MATCH($A4,'raw Sample Amt'!$C$2:$C$57,0),MATCH(AW$3,'raw Sample Amt'!$C$2:$CK$2,0))</f>
        <v>0</v>
      </c>
      <c r="AX4" s="90">
        <f>INDEX('raw Sample Amt'!$C$2:$CK$57,MATCH($A4,'raw Sample Amt'!$C$2:$C$57,0),MATCH(AX$3,'raw Sample Amt'!$C$2:$CK$2,0))</f>
        <v>0</v>
      </c>
      <c r="AY4" s="90">
        <f>INDEX('raw Sample Amt'!$C$2:$CK$57,MATCH($A4,'raw Sample Amt'!$C$2:$C$57,0),MATCH(AY$3,'raw Sample Amt'!$C$2:$CK$2,0))</f>
        <v>0</v>
      </c>
      <c r="AZ4" s="90">
        <f>INDEX('raw Sample Amt'!$C$2:$CK$57,MATCH($A4,'raw Sample Amt'!$C$2:$C$57,0),MATCH(AZ$3,'raw Sample Amt'!$C$2:$CK$2,0))</f>
        <v>0</v>
      </c>
      <c r="BA4" s="90">
        <f>INDEX('raw Sample Amt'!$C$2:$CK$57,MATCH($A4,'raw Sample Amt'!$C$2:$C$57,0),MATCH(BA$3,'raw Sample Amt'!$C$2:$CK$2,0))</f>
        <v>0</v>
      </c>
      <c r="BB4" s="90">
        <f>INDEX('raw Sample Amt'!$C$2:$CK$57,MATCH($A4,'raw Sample Amt'!$C$2:$C$57,0),MATCH(BB$3,'raw Sample Amt'!$C$2:$CK$2,0))</f>
        <v>0</v>
      </c>
      <c r="BC4" s="90">
        <f>INDEX('raw Sample Amt'!$C$2:$CK$57,MATCH($A4,'raw Sample Amt'!$C$2:$C$57,0),MATCH(BC$3,'raw Sample Amt'!$C$2:$CK$2,0))</f>
        <v>0</v>
      </c>
      <c r="BD4" s="90">
        <f>INDEX('raw Sample Amt'!$C$2:$CK$57,MATCH($A4,'raw Sample Amt'!$C$2:$C$57,0),MATCH(BD$3,'raw Sample Amt'!$C$2:$CK$2,0))</f>
        <v>0</v>
      </c>
      <c r="BE4" s="90">
        <f>INDEX('raw Sample Amt'!$C$2:$CK$57,MATCH($A4,'raw Sample Amt'!$C$2:$C$57,0),MATCH(BE$3,'raw Sample Amt'!$C$2:$CK$2,0))</f>
        <v>0</v>
      </c>
      <c r="BF4" s="90">
        <f>INDEX('raw Sample Amt'!$C$2:$CK$57,MATCH($A4,'raw Sample Amt'!$C$2:$C$57,0),MATCH(BF$3,'raw Sample Amt'!$C$2:$CK$2,0))</f>
        <v>0</v>
      </c>
      <c r="BG4" s="90">
        <f>INDEX('raw Sample Amt'!$C$2:$CK$57,MATCH($A4,'raw Sample Amt'!$C$2:$C$57,0),MATCH(BG$3,'raw Sample Amt'!$C$2:$CK$2,0))</f>
        <v>0</v>
      </c>
      <c r="BH4" s="90">
        <f>INDEX('raw Sample Amt'!$C$2:$CK$57,MATCH($A4,'raw Sample Amt'!$C$2:$C$57,0),MATCH(BH$3,'raw Sample Amt'!$C$2:$CK$2,0))</f>
        <v>0</v>
      </c>
      <c r="BI4" s="90">
        <f>INDEX('raw Sample Amt'!$C$2:$CK$57,MATCH($A4,'raw Sample Amt'!$C$2:$C$57,0),MATCH(BI$3,'raw Sample Amt'!$C$2:$CK$2,0))</f>
        <v>0</v>
      </c>
      <c r="BJ4" s="90">
        <f>INDEX('raw Sample Amt'!$C$2:$CK$57,MATCH($A4,'raw Sample Amt'!$C$2:$C$57,0),MATCH(BJ$3,'raw Sample Amt'!$C$2:$CK$2,0))</f>
        <v>0</v>
      </c>
      <c r="BK4" s="90">
        <f>INDEX('raw Sample Amt'!$C$2:$CK$57,MATCH($A4,'raw Sample Amt'!$C$2:$C$57,0),MATCH(BK$3,'raw Sample Amt'!$C$2:$CK$2,0))</f>
        <v>0</v>
      </c>
      <c r="BL4" s="90">
        <f>INDEX('raw Sample Amt'!$C$2:$CK$57,MATCH($A4,'raw Sample Amt'!$C$2:$C$57,0),MATCH(BL$3,'raw Sample Amt'!$C$2:$CK$2,0))</f>
        <v>812.47979999999995</v>
      </c>
      <c r="BM4" s="90">
        <f>INDEX('raw Sample Amt'!$C$2:$CK$57,MATCH($A4,'raw Sample Amt'!$C$2:$C$57,0),MATCH(BM$3,'raw Sample Amt'!$C$2:$CK$2,0))</f>
        <v>0</v>
      </c>
      <c r="BN4" s="90">
        <f>INDEX('raw Sample Amt'!$C$2:$CK$57,MATCH($A4,'raw Sample Amt'!$C$2:$C$57,0),MATCH(BN$3,'raw Sample Amt'!$C$2:$CK$2,0))</f>
        <v>0</v>
      </c>
      <c r="BO4" s="90">
        <f>INDEX('raw Sample Amt'!$C$2:$CK$57,MATCH($A4,'raw Sample Amt'!$C$2:$C$57,0),MATCH(BO$3,'raw Sample Amt'!$C$2:$CK$2,0))</f>
        <v>0</v>
      </c>
      <c r="BP4" s="90">
        <f>INDEX('raw Sample Amt'!$C$2:$CK$57,MATCH($A4,'raw Sample Amt'!$C$2:$C$57,0),MATCH(BP$3,'raw Sample Amt'!$C$2:$CK$2,0))</f>
        <v>0</v>
      </c>
      <c r="BQ4" s="90">
        <f>INDEX('raw Sample Amt'!$C$2:$CK$57,MATCH($A4,'raw Sample Amt'!$C$2:$C$57,0),MATCH(BQ$3,'raw Sample Amt'!$C$2:$CK$2,0))</f>
        <v>84.4405</v>
      </c>
      <c r="BR4" s="90">
        <f>INDEX('raw Sample Amt'!$C$2:$CK$57,MATCH($A4,'raw Sample Amt'!$C$2:$C$57,0),MATCH(BR$3,'raw Sample Amt'!$C$2:$CK$2,0))</f>
        <v>210.09110000000001</v>
      </c>
      <c r="BS4" s="90">
        <f>INDEX('raw Sample Amt'!$C$2:$CK$57,MATCH($A4,'raw Sample Amt'!$C$2:$C$57,0),MATCH(BS$3,'raw Sample Amt'!$C$2:$CK$2,0))</f>
        <v>0</v>
      </c>
      <c r="BT4" s="90">
        <f>INDEX('raw Sample Amt'!$C$2:$CK$57,MATCH($A4,'raw Sample Amt'!$C$2:$C$57,0),MATCH(BT$3,'raw Sample Amt'!$C$2:$CK$2,0))</f>
        <v>0</v>
      </c>
      <c r="BU4" s="90">
        <f>INDEX('raw Sample Amt'!$C$2:$CK$57,MATCH($A4,'raw Sample Amt'!$C$2:$C$57,0),MATCH(BU$3,'raw Sample Amt'!$C$2:$CK$2,0))</f>
        <v>0</v>
      </c>
      <c r="BV4" s="90">
        <f>INDEX('raw Sample Amt'!$C$2:$CK$57,MATCH($A4,'raw Sample Amt'!$C$2:$C$57,0),MATCH(BV$3,'raw Sample Amt'!$C$2:$CK$2,0))</f>
        <v>0</v>
      </c>
      <c r="BW4" s="90">
        <f>INDEX('raw Sample Amt'!$C$2:$CK$57,MATCH($A4,'raw Sample Amt'!$C$2:$C$57,0),MATCH(BW$3,'raw Sample Amt'!$C$2:$CK$2,0))</f>
        <v>0</v>
      </c>
      <c r="BX4" s="90">
        <f>INDEX('raw Sample Amt'!$C$2:$CK$57,MATCH($A4,'raw Sample Amt'!$C$2:$C$57,0),MATCH(BX$3,'raw Sample Amt'!$C$2:$CK$2,0))</f>
        <v>0</v>
      </c>
      <c r="BY4" s="90">
        <f>INDEX('raw Sample Amt'!$C$2:$CK$57,MATCH($A4,'raw Sample Amt'!$C$2:$C$57,0),MATCH(BY$3,'raw Sample Amt'!$C$2:$CK$2,0))</f>
        <v>0</v>
      </c>
      <c r="BZ4" s="90">
        <f>INDEX('raw Sample Amt'!$C$2:$CK$57,MATCH($A4,'raw Sample Amt'!$C$2:$C$57,0),MATCH(BZ$3,'raw Sample Amt'!$C$2:$CK$2,0))</f>
        <v>0</v>
      </c>
      <c r="CA4" s="90">
        <f>INDEX('raw Sample Amt'!$C$2:$CK$57,MATCH($A4,'raw Sample Amt'!$C$2:$C$57,0),MATCH(CA$3,'raw Sample Amt'!$C$2:$CK$2,0))</f>
        <v>0</v>
      </c>
      <c r="CB4" s="90">
        <f>INDEX('raw Sample Amt'!$C$2:$CK$57,MATCH($A4,'raw Sample Amt'!$C$2:$C$57,0),MATCH(CB$3,'raw Sample Amt'!$C$2:$CK$2,0))</f>
        <v>0</v>
      </c>
      <c r="CC4" s="90">
        <f>INDEX('raw Sample Amt'!$C$2:$CK$57,MATCH($A4,'raw Sample Amt'!$C$2:$C$57,0),MATCH(CC$3,'raw Sample Amt'!$C$2:$CK$2,0))</f>
        <v>9.9788999999999994</v>
      </c>
      <c r="CD4" s="90">
        <f>INDEX('raw Sample Amt'!$C$2:$CK$57,MATCH($A4,'raw Sample Amt'!$C$2:$C$57,0),MATCH(CD$3,'raw Sample Amt'!$C$2:$CK$2,0))</f>
        <v>21.011600000000001</v>
      </c>
      <c r="CE4" s="90">
        <f>INDEX('raw Sample Amt'!$C$2:$CK$57,MATCH($A4,'raw Sample Amt'!$C$2:$C$57,0),MATCH(CE$3,'raw Sample Amt'!$C$2:$CK$2,0))</f>
        <v>45.833300000000001</v>
      </c>
      <c r="CF4" s="90">
        <f>INDEX('raw Sample Amt'!$C$2:$CK$57,MATCH($A4,'raw Sample Amt'!$C$2:$C$57,0),MATCH(CF$3,'raw Sample Amt'!$C$2:$CK$2,0))</f>
        <v>100.60380000000001</v>
      </c>
      <c r="CG4" s="90">
        <f>INDEX('raw Sample Amt'!$C$2:$CK$57,MATCH($A4,'raw Sample Amt'!$C$2:$C$57,0),MATCH(CG$3,'raw Sample Amt'!$C$2:$CK$2,0))</f>
        <v>196.13829999999999</v>
      </c>
      <c r="CH4" s="90">
        <f>INDEX('raw Sample Amt'!$C$2:$CK$57,MATCH($A4,'raw Sample Amt'!$C$2:$C$57,0),MATCH(CH$3,'raw Sample Amt'!$C$2:$CK$2,0))</f>
        <v>496.52730000000003</v>
      </c>
      <c r="CI4" s="90">
        <f>INDEX('raw Sample Amt'!$C$2:$CK$57,MATCH($A4,'raw Sample Amt'!$C$2:$C$57,0),MATCH(CI$3,'raw Sample Amt'!$C$2:$CK$2,0))</f>
        <v>807.59280000000001</v>
      </c>
      <c r="CJ4" s="90">
        <f>INDEX('raw Sample Amt'!$C$2:$CK$57,MATCH($A4,'raw Sample Amt'!$C$2:$C$57,0),MATCH(CJ$3,'raw Sample Amt'!$C$2:$CK$2,0))</f>
        <v>1405.0507</v>
      </c>
      <c r="CK4" s="90">
        <f>INDEX('raw Sample Amt'!$C$2:$CK$57,MATCH($A4,'raw Sample Amt'!$C$2:$C$57,0),MATCH(CK$3,'raw Sample Amt'!$C$2:$CK$2,0))</f>
        <v>2424.4971999999998</v>
      </c>
      <c r="CL4" s="90">
        <f>INDEX('raw Sample Amt'!$C$2:$CK$57,MATCH($A4,'raw Sample Amt'!$C$2:$C$57,0),MATCH(CL$3,'raw Sample Amt'!$C$2:$CK$2,0))</f>
        <v>3108.0603000000001</v>
      </c>
      <c r="CM4" s="90">
        <f>INDEX('raw Sample Amt'!$C$2:$CK$57,MATCH($A4,'raw Sample Amt'!$C$2:$C$57,0),MATCH(CM$3,'raw Sample Amt'!$C$2:$CK$2,0))</f>
        <v>3378.0056</v>
      </c>
      <c r="CN4" s="147">
        <v>50</v>
      </c>
      <c r="CO4" s="96" t="s">
        <v>213</v>
      </c>
      <c r="CP4" s="94" t="str">
        <f>IF(H4&lt;$CN4,"&lt; LOQ",IF($C4="Yes",H4, H4/($G4/100)))</f>
        <v>&lt; LOQ</v>
      </c>
      <c r="CQ4" s="94" t="str">
        <f t="shared" ref="CQ4:FB7" si="0">IF(I4&lt;$CN4,"&lt; LOQ",IF($C4="Yes",I4, I4/($G4/100)))</f>
        <v>&lt; LOQ</v>
      </c>
      <c r="CR4" s="94" t="str">
        <f t="shared" si="0"/>
        <v>&lt; LOQ</v>
      </c>
      <c r="CS4" s="94" t="str">
        <f t="shared" si="0"/>
        <v>&lt; LOQ</v>
      </c>
      <c r="CT4" s="94" t="str">
        <f t="shared" si="0"/>
        <v>&lt; LOQ</v>
      </c>
      <c r="CU4" s="94" t="str">
        <f t="shared" si="0"/>
        <v>&lt; LOQ</v>
      </c>
      <c r="CV4" s="94" t="str">
        <f t="shared" si="0"/>
        <v>&lt; LOQ</v>
      </c>
      <c r="CW4" s="94" t="str">
        <f t="shared" si="0"/>
        <v>&lt; LOQ</v>
      </c>
      <c r="CX4" s="94" t="str">
        <f t="shared" si="0"/>
        <v>&lt; LOQ</v>
      </c>
      <c r="CY4" s="94" t="str">
        <f t="shared" si="0"/>
        <v>&lt; LOQ</v>
      </c>
      <c r="CZ4" s="94" t="str">
        <f t="shared" si="0"/>
        <v>&lt; LOQ</v>
      </c>
      <c r="DA4" s="94">
        <f t="shared" si="0"/>
        <v>103.8189</v>
      </c>
      <c r="DB4" s="94">
        <f t="shared" si="0"/>
        <v>206.54159999999999</v>
      </c>
      <c r="DC4" s="94">
        <f t="shared" si="0"/>
        <v>502.86009999999999</v>
      </c>
      <c r="DD4" s="94">
        <f t="shared" si="0"/>
        <v>814.92020000000002</v>
      </c>
      <c r="DE4" s="94">
        <f t="shared" si="0"/>
        <v>1408.9463000000001</v>
      </c>
      <c r="DF4" s="94">
        <f t="shared" si="0"/>
        <v>2731.7377999999999</v>
      </c>
      <c r="DG4" s="94">
        <f t="shared" si="0"/>
        <v>3365.3110000000001</v>
      </c>
      <c r="DH4" s="94">
        <f t="shared" si="0"/>
        <v>3724.82</v>
      </c>
      <c r="DI4" s="94" t="str">
        <f t="shared" si="0"/>
        <v>&lt; LOQ</v>
      </c>
      <c r="DJ4" s="94" t="str">
        <f t="shared" si="0"/>
        <v>&lt; LOQ</v>
      </c>
      <c r="DK4" s="94" t="str">
        <f t="shared" si="0"/>
        <v>&lt; LOQ</v>
      </c>
      <c r="DL4" s="94" t="str">
        <f t="shared" si="0"/>
        <v>&lt; LOQ</v>
      </c>
      <c r="DM4" s="94" t="str">
        <f t="shared" si="0"/>
        <v>&lt; LOQ</v>
      </c>
      <c r="DN4" s="94" t="str">
        <f t="shared" si="0"/>
        <v>&lt; LOQ</v>
      </c>
      <c r="DO4" s="94" t="str">
        <f t="shared" si="0"/>
        <v>&lt; LOQ</v>
      </c>
      <c r="DP4" s="94" t="str">
        <f t="shared" si="0"/>
        <v>&lt; LOQ</v>
      </c>
      <c r="DQ4" s="94" t="str">
        <f t="shared" si="0"/>
        <v>&lt; LOQ</v>
      </c>
      <c r="DR4" s="94" t="str">
        <f t="shared" si="0"/>
        <v>&lt; LOQ</v>
      </c>
      <c r="DS4" s="94" t="str">
        <f t="shared" si="0"/>
        <v>&lt; LOQ</v>
      </c>
      <c r="DT4" s="94" t="str">
        <f t="shared" si="0"/>
        <v>&lt; LOQ</v>
      </c>
      <c r="DU4" s="94" t="str">
        <f t="shared" si="0"/>
        <v>&lt; LOQ</v>
      </c>
      <c r="DV4" s="94" t="str">
        <f t="shared" si="0"/>
        <v>&lt; LOQ</v>
      </c>
      <c r="DW4" s="94" t="str">
        <f t="shared" si="0"/>
        <v>&lt; LOQ</v>
      </c>
      <c r="DX4" s="94" t="str">
        <f t="shared" si="0"/>
        <v>&lt; LOQ</v>
      </c>
      <c r="DY4" s="94" t="str">
        <f t="shared" si="0"/>
        <v>&lt; LOQ</v>
      </c>
      <c r="DZ4" s="94" t="str">
        <f t="shared" si="0"/>
        <v>&lt; LOQ</v>
      </c>
      <c r="EA4" s="94" t="str">
        <f t="shared" si="0"/>
        <v>&lt; LOQ</v>
      </c>
      <c r="EB4" s="94" t="str">
        <f t="shared" si="0"/>
        <v>&lt; LOQ</v>
      </c>
      <c r="EC4" s="94">
        <f t="shared" si="0"/>
        <v>847.48320000000001</v>
      </c>
      <c r="ED4" s="94" t="str">
        <f t="shared" si="0"/>
        <v>&lt; LOQ</v>
      </c>
      <c r="EE4" s="94" t="str">
        <f t="shared" si="0"/>
        <v>&lt; LOQ</v>
      </c>
      <c r="EF4" s="94" t="str">
        <f t="shared" si="0"/>
        <v>&lt; LOQ</v>
      </c>
      <c r="EG4" s="94" t="str">
        <f t="shared" si="0"/>
        <v>&lt; LOQ</v>
      </c>
      <c r="EH4" s="94" t="str">
        <f t="shared" si="0"/>
        <v>&lt; LOQ</v>
      </c>
      <c r="EI4" s="94" t="str">
        <f t="shared" si="0"/>
        <v>&lt; LOQ</v>
      </c>
      <c r="EJ4" s="94" t="str">
        <f t="shared" si="0"/>
        <v>&lt; LOQ</v>
      </c>
      <c r="EK4" s="94" t="str">
        <f t="shared" si="0"/>
        <v>&lt; LOQ</v>
      </c>
      <c r="EL4" s="94" t="str">
        <f t="shared" si="0"/>
        <v>&lt; LOQ</v>
      </c>
      <c r="EM4" s="94" t="str">
        <f t="shared" si="0"/>
        <v>&lt; LOQ</v>
      </c>
      <c r="EN4" s="94" t="str">
        <f t="shared" si="0"/>
        <v>&lt; LOQ</v>
      </c>
      <c r="EO4" s="94" t="str">
        <f t="shared" si="0"/>
        <v>&lt; LOQ</v>
      </c>
      <c r="EP4" s="94" t="str">
        <f t="shared" si="0"/>
        <v>&lt; LOQ</v>
      </c>
      <c r="EQ4" s="94" t="str">
        <f t="shared" si="0"/>
        <v>&lt; LOQ</v>
      </c>
      <c r="ER4" s="94" t="str">
        <f t="shared" si="0"/>
        <v>&lt; LOQ</v>
      </c>
      <c r="ES4" s="94" t="str">
        <f t="shared" si="0"/>
        <v>&lt; LOQ</v>
      </c>
      <c r="ET4" s="94">
        <f t="shared" si="0"/>
        <v>812.47979999999995</v>
      </c>
      <c r="EU4" s="94" t="str">
        <f t="shared" si="0"/>
        <v>&lt; LOQ</v>
      </c>
      <c r="EV4" s="94" t="str">
        <f t="shared" si="0"/>
        <v>&lt; LOQ</v>
      </c>
      <c r="EW4" s="94" t="str">
        <f t="shared" si="0"/>
        <v>&lt; LOQ</v>
      </c>
      <c r="EX4" s="94" t="str">
        <f t="shared" si="0"/>
        <v>&lt; LOQ</v>
      </c>
      <c r="EY4" s="94">
        <f t="shared" si="0"/>
        <v>84.4405</v>
      </c>
      <c r="EZ4" s="94">
        <f t="shared" si="0"/>
        <v>210.09110000000001</v>
      </c>
      <c r="FA4" s="94" t="str">
        <f t="shared" si="0"/>
        <v>&lt; LOQ</v>
      </c>
      <c r="FB4" s="94" t="str">
        <f t="shared" si="0"/>
        <v>&lt; LOQ</v>
      </c>
      <c r="FC4" s="94" t="str">
        <f t="shared" ref="FC4:FU17" si="1">IF(BU4&lt;$CN4,"&lt; LOQ",IF($C4="Yes",BU4, BU4/($G4/100)))</f>
        <v>&lt; LOQ</v>
      </c>
      <c r="FD4" s="94" t="str">
        <f t="shared" si="1"/>
        <v>&lt; LOQ</v>
      </c>
      <c r="FE4" s="94" t="str">
        <f t="shared" si="1"/>
        <v>&lt; LOQ</v>
      </c>
      <c r="FF4" s="94" t="str">
        <f t="shared" si="1"/>
        <v>&lt; LOQ</v>
      </c>
      <c r="FG4" s="94" t="str">
        <f t="shared" si="1"/>
        <v>&lt; LOQ</v>
      </c>
      <c r="FH4" s="94" t="str">
        <f t="shared" si="1"/>
        <v>&lt; LOQ</v>
      </c>
      <c r="FI4" s="94" t="str">
        <f t="shared" si="1"/>
        <v>&lt; LOQ</v>
      </c>
      <c r="FJ4" s="94" t="str">
        <f t="shared" si="1"/>
        <v>&lt; LOQ</v>
      </c>
      <c r="FK4" s="94" t="str">
        <f t="shared" si="1"/>
        <v>&lt; LOQ</v>
      </c>
      <c r="FL4" s="94" t="str">
        <f t="shared" si="1"/>
        <v>&lt; LOQ</v>
      </c>
      <c r="FM4" s="94" t="str">
        <f t="shared" si="1"/>
        <v>&lt; LOQ</v>
      </c>
      <c r="FN4" s="94">
        <f t="shared" si="1"/>
        <v>100.60380000000001</v>
      </c>
      <c r="FO4" s="94">
        <f t="shared" si="1"/>
        <v>196.13829999999999</v>
      </c>
      <c r="FP4" s="94">
        <f t="shared" si="1"/>
        <v>496.52730000000003</v>
      </c>
      <c r="FQ4" s="94">
        <f t="shared" si="1"/>
        <v>807.59280000000001</v>
      </c>
      <c r="FR4" s="94">
        <f t="shared" si="1"/>
        <v>1405.0507</v>
      </c>
      <c r="FS4" s="94">
        <f t="shared" si="1"/>
        <v>2424.4971999999998</v>
      </c>
      <c r="FT4" s="94">
        <f t="shared" si="1"/>
        <v>3108.0603000000001</v>
      </c>
      <c r="FU4" s="94">
        <f t="shared" si="1"/>
        <v>3378.0056</v>
      </c>
    </row>
    <row r="5" spans="1:177" ht="15" x14ac:dyDescent="0.25">
      <c r="A5" s="101" t="s">
        <v>215</v>
      </c>
      <c r="C5" s="13" t="str">
        <f>LOOKUP(A5,Auswertung_Sequence!$A$6:$A$59,Auswertung_Sequence!$E$6:$E$59)</f>
        <v>Yes</v>
      </c>
      <c r="D5" s="13">
        <f>LOOKUP(A5,Auswertung_Sequence!$A$6:$A$59,Auswertung_Sequence!$I$6:$I$59)</f>
        <v>10</v>
      </c>
      <c r="E5" s="146">
        <f>IF($C5="Yes",VLOOKUP($A5,Matrixfaktor_ISTD!A$4:CJ$57,88,FALSE),VLOOKUP($A5,Matrixfaktor!A$4:AE$57,31,FALSE))</f>
        <v>0.4875754508655884</v>
      </c>
      <c r="F5" s="90">
        <f t="shared" ref="F5:F57" si="2">IFERROR(IF($D5="0","nicht bestimmbar",IF(E5=0,$D5/C$3,$D5/E5)),"nicht bestimmbar")</f>
        <v>20.509646214236358</v>
      </c>
      <c r="G5" s="90">
        <f>LOOKUP(A5,'Relative recovery'!$A$4:$A$57,'Relative recovery'!$Q$4:$Q$57)</f>
        <v>95.70070250000002</v>
      </c>
      <c r="H5" s="90">
        <f>INDEX('raw Sample Amt'!$C$2:$CK$57,MATCH($A5,'raw Sample Amt'!$C$2:$C$57,0),MATCH(H$3,'raw Sample Amt'!$C$2:$CK$2,0))</f>
        <v>0</v>
      </c>
      <c r="I5" s="90">
        <f>INDEX('raw Sample Amt'!$C$2:$CK$57,MATCH($A5,'raw Sample Amt'!$C$2:$C$57,0),MATCH(I$3,'raw Sample Amt'!$C$2:$CK$2,0))</f>
        <v>0</v>
      </c>
      <c r="J5" s="90">
        <f>INDEX('raw Sample Amt'!$C$2:$CK$57,MATCH($A5,'raw Sample Amt'!$C$2:$C$57,0),MATCH(J$3,'raw Sample Amt'!$C$2:$CK$2,0))</f>
        <v>0</v>
      </c>
      <c r="K5" s="90">
        <f>INDEX('raw Sample Amt'!$C$2:$CK$57,MATCH($A5,'raw Sample Amt'!$C$2:$C$57,0),MATCH(K$3,'raw Sample Amt'!$C$2:$CK$2,0))</f>
        <v>0</v>
      </c>
      <c r="L5" s="90">
        <f>INDEX('raw Sample Amt'!$C$2:$CK$57,MATCH($A5,'raw Sample Amt'!$C$2:$C$57,0),MATCH(L$3,'raw Sample Amt'!$C$2:$CK$2,0))</f>
        <v>0</v>
      </c>
      <c r="M5" s="90">
        <f>INDEX('raw Sample Amt'!$C$2:$CK$57,MATCH($A5,'raw Sample Amt'!$C$2:$C$57,0),MATCH(M$3,'raw Sample Amt'!$C$2:$CK$2,0))</f>
        <v>0</v>
      </c>
      <c r="N5" s="90">
        <f>INDEX('raw Sample Amt'!$C$2:$CK$57,MATCH($A5,'raw Sample Amt'!$C$2:$C$57,0),MATCH(N$3,'raw Sample Amt'!$C$2:$CK$2,0))</f>
        <v>0</v>
      </c>
      <c r="O5" s="90">
        <f>INDEX('raw Sample Amt'!$C$2:$CK$57,MATCH($A5,'raw Sample Amt'!$C$2:$C$57,0),MATCH(O$3,'raw Sample Amt'!$C$2:$CK$2,0))</f>
        <v>0</v>
      </c>
      <c r="P5" s="90">
        <f>INDEX('raw Sample Amt'!$C$2:$CK$57,MATCH($A5,'raw Sample Amt'!$C$2:$C$57,0),MATCH(P$3,'raw Sample Amt'!$C$2:$CK$2,0))</f>
        <v>10.6426</v>
      </c>
      <c r="Q5" s="90">
        <f>INDEX('raw Sample Amt'!$C$2:$CK$57,MATCH($A5,'raw Sample Amt'!$C$2:$C$57,0),MATCH(Q$3,'raw Sample Amt'!$C$2:$CK$2,0))</f>
        <v>21.394400000000001</v>
      </c>
      <c r="R5" s="90">
        <f>INDEX('raw Sample Amt'!$C$2:$CK$57,MATCH($A5,'raw Sample Amt'!$C$2:$C$57,0),MATCH(R$3,'raw Sample Amt'!$C$2:$CK$2,0))</f>
        <v>44.108199999999997</v>
      </c>
      <c r="S5" s="90">
        <f>INDEX('raw Sample Amt'!$C$2:$CK$57,MATCH($A5,'raw Sample Amt'!$C$2:$C$57,0),MATCH(S$3,'raw Sample Amt'!$C$2:$CK$2,0))</f>
        <v>99.222499999999997</v>
      </c>
      <c r="T5" s="90">
        <f>INDEX('raw Sample Amt'!$C$2:$CK$57,MATCH($A5,'raw Sample Amt'!$C$2:$C$57,0),MATCH(T$3,'raw Sample Amt'!$C$2:$CK$2,0))</f>
        <v>203.90270000000001</v>
      </c>
      <c r="U5" s="90">
        <f>INDEX('raw Sample Amt'!$C$2:$CK$57,MATCH($A5,'raw Sample Amt'!$C$2:$C$57,0),MATCH(U$3,'raw Sample Amt'!$C$2:$CK$2,0))</f>
        <v>541.29870000000005</v>
      </c>
      <c r="V5" s="90">
        <f>INDEX('raw Sample Amt'!$C$2:$CK$57,MATCH($A5,'raw Sample Amt'!$C$2:$C$57,0),MATCH(V$3,'raw Sample Amt'!$C$2:$CK$2,0))</f>
        <v>957.87779999999998</v>
      </c>
      <c r="W5" s="90">
        <f>INDEX('raw Sample Amt'!$C$2:$CK$57,MATCH($A5,'raw Sample Amt'!$C$2:$C$57,0),MATCH(W$3,'raw Sample Amt'!$C$2:$CK$2,0))</f>
        <v>1897.6541999999999</v>
      </c>
      <c r="X5" s="90">
        <f>INDEX('raw Sample Amt'!$C$2:$CK$57,MATCH($A5,'raw Sample Amt'!$C$2:$C$57,0),MATCH(X$3,'raw Sample Amt'!$C$2:$CK$2,0))</f>
        <v>4970.5213000000003</v>
      </c>
      <c r="Y5" s="90">
        <f>INDEX('raw Sample Amt'!$C$2:$CK$57,MATCH($A5,'raw Sample Amt'!$C$2:$C$57,0),MATCH(Y$3,'raw Sample Amt'!$C$2:$CK$2,0))</f>
        <v>7629.5762000000004</v>
      </c>
      <c r="Z5" s="90">
        <f>INDEX('raw Sample Amt'!$C$2:$CK$57,MATCH($A5,'raw Sample Amt'!$C$2:$C$57,0),MATCH(Z$3,'raw Sample Amt'!$C$2:$CK$2,0))</f>
        <v>10580.6199</v>
      </c>
      <c r="AA5" s="90">
        <f>INDEX('raw Sample Amt'!$C$2:$CK$57,MATCH($A5,'raw Sample Amt'!$C$2:$C$57,0),MATCH(AA$3,'raw Sample Amt'!$C$2:$CK$2,0))</f>
        <v>0</v>
      </c>
      <c r="AB5" s="90">
        <f>INDEX('raw Sample Amt'!$C$2:$CK$57,MATCH($A5,'raw Sample Amt'!$C$2:$C$57,0),MATCH(AB$3,'raw Sample Amt'!$C$2:$CK$2,0))</f>
        <v>0</v>
      </c>
      <c r="AC5" s="90">
        <f>INDEX('raw Sample Amt'!$C$2:$CK$57,MATCH($A5,'raw Sample Amt'!$C$2:$C$57,0),MATCH(AC$3,'raw Sample Amt'!$C$2:$CK$2,0))</f>
        <v>0</v>
      </c>
      <c r="AD5" s="90">
        <f>INDEX('raw Sample Amt'!$C$2:$CK$57,MATCH($A5,'raw Sample Amt'!$C$2:$C$57,0),MATCH(AD$3,'raw Sample Amt'!$C$2:$CK$2,0))</f>
        <v>0</v>
      </c>
      <c r="AE5" s="90">
        <f>INDEX('raw Sample Amt'!$C$2:$CK$57,MATCH($A5,'raw Sample Amt'!$C$2:$C$57,0),MATCH(AE$3,'raw Sample Amt'!$C$2:$CK$2,0))</f>
        <v>89.903700000000001</v>
      </c>
      <c r="AF5" s="90">
        <f>INDEX('raw Sample Amt'!$C$2:$CK$57,MATCH($A5,'raw Sample Amt'!$C$2:$C$57,0),MATCH(AF$3,'raw Sample Amt'!$C$2:$CK$2,0))</f>
        <v>0</v>
      </c>
      <c r="AG5" s="90">
        <f>INDEX('raw Sample Amt'!$C$2:$CK$57,MATCH($A5,'raw Sample Amt'!$C$2:$C$57,0),MATCH(AG$3,'raw Sample Amt'!$C$2:$CK$2,0))</f>
        <v>0</v>
      </c>
      <c r="AH5" s="90">
        <f>INDEX('raw Sample Amt'!$C$2:$CK$57,MATCH($A5,'raw Sample Amt'!$C$2:$C$57,0),MATCH(AH$3,'raw Sample Amt'!$C$2:$CK$2,0))</f>
        <v>0</v>
      </c>
      <c r="AI5" s="90">
        <f>INDEX('raw Sample Amt'!$C$2:$CK$57,MATCH($A5,'raw Sample Amt'!$C$2:$C$57,0),MATCH(AI$3,'raw Sample Amt'!$C$2:$CK$2,0))</f>
        <v>39.606299999999997</v>
      </c>
      <c r="AJ5" s="90">
        <f>INDEX('raw Sample Amt'!$C$2:$CK$57,MATCH($A5,'raw Sample Amt'!$C$2:$C$57,0),MATCH(AJ$3,'raw Sample Amt'!$C$2:$CK$2,0))</f>
        <v>38.736400000000003</v>
      </c>
      <c r="AK5" s="90">
        <f>INDEX('raw Sample Amt'!$C$2:$CK$57,MATCH($A5,'raw Sample Amt'!$C$2:$C$57,0),MATCH(AK$3,'raw Sample Amt'!$C$2:$CK$2,0))</f>
        <v>0</v>
      </c>
      <c r="AL5" s="90">
        <f>INDEX('raw Sample Amt'!$C$2:$CK$57,MATCH($A5,'raw Sample Amt'!$C$2:$C$57,0),MATCH(AL$3,'raw Sample Amt'!$C$2:$CK$2,0))</f>
        <v>49.080800000000004</v>
      </c>
      <c r="AM5" s="90">
        <f>INDEX('raw Sample Amt'!$C$2:$CK$57,MATCH($A5,'raw Sample Amt'!$C$2:$C$57,0),MATCH(AM$3,'raw Sample Amt'!$C$2:$CK$2,0))</f>
        <v>98.886600000000001</v>
      </c>
      <c r="AN5" s="90">
        <f>INDEX('raw Sample Amt'!$C$2:$CK$57,MATCH($A5,'raw Sample Amt'!$C$2:$C$57,0),MATCH(AN$3,'raw Sample Amt'!$C$2:$CK$2,0))</f>
        <v>84.624300000000005</v>
      </c>
      <c r="AO5" s="90">
        <f>INDEX('raw Sample Amt'!$C$2:$CK$57,MATCH($A5,'raw Sample Amt'!$C$2:$C$57,0),MATCH(AO$3,'raw Sample Amt'!$C$2:$CK$2,0))</f>
        <v>53.377499999999998</v>
      </c>
      <c r="AP5" s="90">
        <f>INDEX('raw Sample Amt'!$C$2:$CK$57,MATCH($A5,'raw Sample Amt'!$C$2:$C$57,0),MATCH(AP$3,'raw Sample Amt'!$C$2:$CK$2,0))</f>
        <v>74.006399999999999</v>
      </c>
      <c r="AQ5" s="90">
        <f>INDEX('raw Sample Amt'!$C$2:$CK$57,MATCH($A5,'raw Sample Amt'!$C$2:$C$57,0),MATCH(AQ$3,'raw Sample Amt'!$C$2:$CK$2,0))</f>
        <v>0</v>
      </c>
      <c r="AR5" s="90">
        <f>INDEX('raw Sample Amt'!$C$2:$CK$57,MATCH($A5,'raw Sample Amt'!$C$2:$C$57,0),MATCH(AR$3,'raw Sample Amt'!$C$2:$CK$2,0))</f>
        <v>0</v>
      </c>
      <c r="AS5" s="90">
        <f>INDEX('raw Sample Amt'!$C$2:$CK$57,MATCH($A5,'raw Sample Amt'!$C$2:$C$57,0),MATCH(AS$3,'raw Sample Amt'!$C$2:$CK$2,0))</f>
        <v>0</v>
      </c>
      <c r="AT5" s="90">
        <f>INDEX('raw Sample Amt'!$C$2:$CK$57,MATCH($A5,'raw Sample Amt'!$C$2:$C$57,0),MATCH(AT$3,'raw Sample Amt'!$C$2:$CK$2,0))</f>
        <v>0</v>
      </c>
      <c r="AU5" s="90">
        <f>INDEX('raw Sample Amt'!$C$2:$CK$57,MATCH($A5,'raw Sample Amt'!$C$2:$C$57,0),MATCH(AU$3,'raw Sample Amt'!$C$2:$CK$2,0))</f>
        <v>1001.6027</v>
      </c>
      <c r="AV5" s="90">
        <f>INDEX('raw Sample Amt'!$C$2:$CK$57,MATCH($A5,'raw Sample Amt'!$C$2:$C$57,0),MATCH(AV$3,'raw Sample Amt'!$C$2:$CK$2,0))</f>
        <v>0</v>
      </c>
      <c r="AW5" s="90">
        <f>INDEX('raw Sample Amt'!$C$2:$CK$57,MATCH($A5,'raw Sample Amt'!$C$2:$C$57,0),MATCH(AW$3,'raw Sample Amt'!$C$2:$CK$2,0))</f>
        <v>0</v>
      </c>
      <c r="AX5" s="90">
        <f>INDEX('raw Sample Amt'!$C$2:$CK$57,MATCH($A5,'raw Sample Amt'!$C$2:$C$57,0),MATCH(AX$3,'raw Sample Amt'!$C$2:$CK$2,0))</f>
        <v>0</v>
      </c>
      <c r="AY5" s="90">
        <f>INDEX('raw Sample Amt'!$C$2:$CK$57,MATCH($A5,'raw Sample Amt'!$C$2:$C$57,0),MATCH(AY$3,'raw Sample Amt'!$C$2:$CK$2,0))</f>
        <v>0</v>
      </c>
      <c r="AZ5" s="90">
        <f>INDEX('raw Sample Amt'!$C$2:$CK$57,MATCH($A5,'raw Sample Amt'!$C$2:$C$57,0),MATCH(AZ$3,'raw Sample Amt'!$C$2:$CK$2,0))</f>
        <v>106.4318</v>
      </c>
      <c r="BA5" s="90">
        <f>INDEX('raw Sample Amt'!$C$2:$CK$57,MATCH($A5,'raw Sample Amt'!$C$2:$C$57,0),MATCH(BA$3,'raw Sample Amt'!$C$2:$CK$2,0))</f>
        <v>140.89519999999999</v>
      </c>
      <c r="BB5" s="90">
        <f>INDEX('raw Sample Amt'!$C$2:$CK$57,MATCH($A5,'raw Sample Amt'!$C$2:$C$57,0),MATCH(BB$3,'raw Sample Amt'!$C$2:$CK$2,0))</f>
        <v>71.593199999999996</v>
      </c>
      <c r="BC5" s="90">
        <f>INDEX('raw Sample Amt'!$C$2:$CK$57,MATCH($A5,'raw Sample Amt'!$C$2:$C$57,0),MATCH(BC$3,'raw Sample Amt'!$C$2:$CK$2,0))</f>
        <v>102.8844</v>
      </c>
      <c r="BD5" s="90">
        <f>INDEX('raw Sample Amt'!$C$2:$CK$57,MATCH($A5,'raw Sample Amt'!$C$2:$C$57,0),MATCH(BD$3,'raw Sample Amt'!$C$2:$CK$2,0))</f>
        <v>40.139400000000002</v>
      </c>
      <c r="BE5" s="90">
        <f>INDEX('raw Sample Amt'!$C$2:$CK$57,MATCH($A5,'raw Sample Amt'!$C$2:$C$57,0),MATCH(BE$3,'raw Sample Amt'!$C$2:$CK$2,0))</f>
        <v>59.342399999999998</v>
      </c>
      <c r="BF5" s="90">
        <f>INDEX('raw Sample Amt'!$C$2:$CK$57,MATCH($A5,'raw Sample Amt'!$C$2:$C$57,0),MATCH(BF$3,'raw Sample Amt'!$C$2:$CK$2,0))</f>
        <v>84.695700000000002</v>
      </c>
      <c r="BG5" s="90">
        <f>INDEX('raw Sample Amt'!$C$2:$CK$57,MATCH($A5,'raw Sample Amt'!$C$2:$C$57,0),MATCH(BG$3,'raw Sample Amt'!$C$2:$CK$2,0))</f>
        <v>114.7568</v>
      </c>
      <c r="BH5" s="90">
        <f>INDEX('raw Sample Amt'!$C$2:$CK$57,MATCH($A5,'raw Sample Amt'!$C$2:$C$57,0),MATCH(BH$3,'raw Sample Amt'!$C$2:$CK$2,0))</f>
        <v>0</v>
      </c>
      <c r="BI5" s="90">
        <f>INDEX('raw Sample Amt'!$C$2:$CK$57,MATCH($A5,'raw Sample Amt'!$C$2:$C$57,0),MATCH(BI$3,'raw Sample Amt'!$C$2:$CK$2,0))</f>
        <v>0</v>
      </c>
      <c r="BJ5" s="90">
        <f>INDEX('raw Sample Amt'!$C$2:$CK$57,MATCH($A5,'raw Sample Amt'!$C$2:$C$57,0),MATCH(BJ$3,'raw Sample Amt'!$C$2:$CK$2,0))</f>
        <v>0</v>
      </c>
      <c r="BK5" s="90">
        <f>INDEX('raw Sample Amt'!$C$2:$CK$57,MATCH($A5,'raw Sample Amt'!$C$2:$C$57,0),MATCH(BK$3,'raw Sample Amt'!$C$2:$CK$2,0))</f>
        <v>0</v>
      </c>
      <c r="BL5" s="90">
        <f>INDEX('raw Sample Amt'!$C$2:$CK$57,MATCH($A5,'raw Sample Amt'!$C$2:$C$57,0),MATCH(BL$3,'raw Sample Amt'!$C$2:$CK$2,0))</f>
        <v>958.74080000000004</v>
      </c>
      <c r="BM5" s="90">
        <f>INDEX('raw Sample Amt'!$C$2:$CK$57,MATCH($A5,'raw Sample Amt'!$C$2:$C$57,0),MATCH(BM$3,'raw Sample Amt'!$C$2:$CK$2,0))</f>
        <v>0</v>
      </c>
      <c r="BN5" s="90">
        <f>INDEX('raw Sample Amt'!$C$2:$CK$57,MATCH($A5,'raw Sample Amt'!$C$2:$C$57,0),MATCH(BN$3,'raw Sample Amt'!$C$2:$CK$2,0))</f>
        <v>0</v>
      </c>
      <c r="BO5" s="90">
        <f>INDEX('raw Sample Amt'!$C$2:$CK$57,MATCH($A5,'raw Sample Amt'!$C$2:$C$57,0),MATCH(BO$3,'raw Sample Amt'!$C$2:$CK$2,0))</f>
        <v>0</v>
      </c>
      <c r="BP5" s="90">
        <f>INDEX('raw Sample Amt'!$C$2:$CK$57,MATCH($A5,'raw Sample Amt'!$C$2:$C$57,0),MATCH(BP$3,'raw Sample Amt'!$C$2:$CK$2,0))</f>
        <v>0</v>
      </c>
      <c r="BQ5" s="90">
        <f>INDEX('raw Sample Amt'!$C$2:$CK$57,MATCH($A5,'raw Sample Amt'!$C$2:$C$57,0),MATCH(BQ$3,'raw Sample Amt'!$C$2:$CK$2,0))</f>
        <v>160.35140000000001</v>
      </c>
      <c r="BR5" s="90">
        <f>INDEX('raw Sample Amt'!$C$2:$CK$57,MATCH($A5,'raw Sample Amt'!$C$2:$C$57,0),MATCH(BR$3,'raw Sample Amt'!$C$2:$CK$2,0))</f>
        <v>258.59469999999999</v>
      </c>
      <c r="BS5" s="90">
        <f>INDEX('raw Sample Amt'!$C$2:$CK$57,MATCH($A5,'raw Sample Amt'!$C$2:$C$57,0),MATCH(BS$3,'raw Sample Amt'!$C$2:$CK$2,0))</f>
        <v>1094.23</v>
      </c>
      <c r="BT5" s="90">
        <f>INDEX('raw Sample Amt'!$C$2:$CK$57,MATCH($A5,'raw Sample Amt'!$C$2:$C$57,0),MATCH(BT$3,'raw Sample Amt'!$C$2:$CK$2,0))</f>
        <v>2178.902</v>
      </c>
      <c r="BU5" s="90">
        <f>INDEX('raw Sample Amt'!$C$2:$CK$57,MATCH($A5,'raw Sample Amt'!$C$2:$C$57,0),MATCH(BU$3,'raw Sample Amt'!$C$2:$CK$2,0))</f>
        <v>0</v>
      </c>
      <c r="BV5" s="90">
        <f>INDEX('raw Sample Amt'!$C$2:$CK$57,MATCH($A5,'raw Sample Amt'!$C$2:$C$57,0),MATCH(BV$3,'raw Sample Amt'!$C$2:$CK$2,0))</f>
        <v>0</v>
      </c>
      <c r="BW5" s="90">
        <f>INDEX('raw Sample Amt'!$C$2:$CK$57,MATCH($A5,'raw Sample Amt'!$C$2:$C$57,0),MATCH(BW$3,'raw Sample Amt'!$C$2:$CK$2,0))</f>
        <v>0</v>
      </c>
      <c r="BX5" s="90">
        <f>INDEX('raw Sample Amt'!$C$2:$CK$57,MATCH($A5,'raw Sample Amt'!$C$2:$C$57,0),MATCH(BX$3,'raw Sample Amt'!$C$2:$CK$2,0))</f>
        <v>0</v>
      </c>
      <c r="BY5" s="90">
        <f>INDEX('raw Sample Amt'!$C$2:$CK$57,MATCH($A5,'raw Sample Amt'!$C$2:$C$57,0),MATCH(BY$3,'raw Sample Amt'!$C$2:$CK$2,0))</f>
        <v>0</v>
      </c>
      <c r="BZ5" s="90">
        <f>INDEX('raw Sample Amt'!$C$2:$CK$57,MATCH($A5,'raw Sample Amt'!$C$2:$C$57,0),MATCH(BZ$3,'raw Sample Amt'!$C$2:$CK$2,0))</f>
        <v>0</v>
      </c>
      <c r="CA5" s="90">
        <f>INDEX('raw Sample Amt'!$C$2:$CK$57,MATCH($A5,'raw Sample Amt'!$C$2:$C$57,0),MATCH(CA$3,'raw Sample Amt'!$C$2:$CK$2,0))</f>
        <v>0</v>
      </c>
      <c r="CB5" s="90">
        <f>INDEX('raw Sample Amt'!$C$2:$CK$57,MATCH($A5,'raw Sample Amt'!$C$2:$C$57,0),MATCH(CB$3,'raw Sample Amt'!$C$2:$CK$2,0))</f>
        <v>0</v>
      </c>
      <c r="CC5" s="90">
        <f>INDEX('raw Sample Amt'!$C$2:$CK$57,MATCH($A5,'raw Sample Amt'!$C$2:$C$57,0),MATCH(CC$3,'raw Sample Amt'!$C$2:$CK$2,0))</f>
        <v>10.1061</v>
      </c>
      <c r="CD5" s="90">
        <f>INDEX('raw Sample Amt'!$C$2:$CK$57,MATCH($A5,'raw Sample Amt'!$C$2:$C$57,0),MATCH(CD$3,'raw Sample Amt'!$C$2:$CK$2,0))</f>
        <v>20.133400000000002</v>
      </c>
      <c r="CE5" s="90">
        <f>INDEX('raw Sample Amt'!$C$2:$CK$57,MATCH($A5,'raw Sample Amt'!$C$2:$C$57,0),MATCH(CE$3,'raw Sample Amt'!$C$2:$CK$2,0))</f>
        <v>45.887700000000002</v>
      </c>
      <c r="CF5" s="90">
        <f>INDEX('raw Sample Amt'!$C$2:$CK$57,MATCH($A5,'raw Sample Amt'!$C$2:$C$57,0),MATCH(CF$3,'raw Sample Amt'!$C$2:$CK$2,0))</f>
        <v>99.517099999999999</v>
      </c>
      <c r="CG5" s="90">
        <f>INDEX('raw Sample Amt'!$C$2:$CK$57,MATCH($A5,'raw Sample Amt'!$C$2:$C$57,0),MATCH(CG$3,'raw Sample Amt'!$C$2:$CK$2,0))</f>
        <v>207.14250000000001</v>
      </c>
      <c r="CH5" s="90">
        <f>INDEX('raw Sample Amt'!$C$2:$CK$57,MATCH($A5,'raw Sample Amt'!$C$2:$C$57,0),MATCH(CH$3,'raw Sample Amt'!$C$2:$CK$2,0))</f>
        <v>540.52030000000002</v>
      </c>
      <c r="CI5" s="90">
        <f>INDEX('raw Sample Amt'!$C$2:$CK$57,MATCH($A5,'raw Sample Amt'!$C$2:$C$57,0),MATCH(CI$3,'raw Sample Amt'!$C$2:$CK$2,0))</f>
        <v>985.29740000000004</v>
      </c>
      <c r="CJ5" s="90">
        <f>INDEX('raw Sample Amt'!$C$2:$CK$57,MATCH($A5,'raw Sample Amt'!$C$2:$C$57,0),MATCH(CJ$3,'raw Sample Amt'!$C$2:$CK$2,0))</f>
        <v>1849.9772</v>
      </c>
      <c r="CK5" s="90">
        <f>INDEX('raw Sample Amt'!$C$2:$CK$57,MATCH($A5,'raw Sample Amt'!$C$2:$C$57,0),MATCH(CK$3,'raw Sample Amt'!$C$2:$CK$2,0))</f>
        <v>4962.4863999999998</v>
      </c>
      <c r="CL5" s="90">
        <f>INDEX('raw Sample Amt'!$C$2:$CK$57,MATCH($A5,'raw Sample Amt'!$C$2:$C$57,0),MATCH(CL$3,'raw Sample Amt'!$C$2:$CK$2,0))</f>
        <v>7662.7334000000001</v>
      </c>
      <c r="CM5" s="90">
        <f>INDEX('raw Sample Amt'!$C$2:$CK$57,MATCH($A5,'raw Sample Amt'!$C$2:$C$57,0),MATCH(CM$3,'raw Sample Amt'!$C$2:$CK$2,0))</f>
        <v>10633.67</v>
      </c>
      <c r="CN5" s="147">
        <v>21</v>
      </c>
      <c r="CO5" s="101" t="s">
        <v>215</v>
      </c>
      <c r="CP5" s="94" t="str">
        <f t="shared" ref="CP5:CP57" si="3">IF(H5&lt;$CN5,"&lt; LOQ",IF($C5="Yes",H5, H5/($G5/100)))</f>
        <v>&lt; LOQ</v>
      </c>
      <c r="CQ5" s="94" t="str">
        <f t="shared" si="0"/>
        <v>&lt; LOQ</v>
      </c>
      <c r="CR5" s="94" t="str">
        <f t="shared" si="0"/>
        <v>&lt; LOQ</v>
      </c>
      <c r="CS5" s="94" t="str">
        <f t="shared" si="0"/>
        <v>&lt; LOQ</v>
      </c>
      <c r="CT5" s="94" t="str">
        <f t="shared" si="0"/>
        <v>&lt; LOQ</v>
      </c>
      <c r="CU5" s="94" t="str">
        <f t="shared" si="0"/>
        <v>&lt; LOQ</v>
      </c>
      <c r="CV5" s="94" t="str">
        <f t="shared" si="0"/>
        <v>&lt; LOQ</v>
      </c>
      <c r="CW5" s="94" t="str">
        <f t="shared" si="0"/>
        <v>&lt; LOQ</v>
      </c>
      <c r="CX5" s="94" t="str">
        <f t="shared" si="0"/>
        <v>&lt; LOQ</v>
      </c>
      <c r="CY5" s="94">
        <f t="shared" si="0"/>
        <v>21.394400000000001</v>
      </c>
      <c r="CZ5" s="94">
        <f t="shared" si="0"/>
        <v>44.108199999999997</v>
      </c>
      <c r="DA5" s="94">
        <f t="shared" si="0"/>
        <v>99.222499999999997</v>
      </c>
      <c r="DB5" s="94">
        <f t="shared" si="0"/>
        <v>203.90270000000001</v>
      </c>
      <c r="DC5" s="94">
        <f t="shared" si="0"/>
        <v>541.29870000000005</v>
      </c>
      <c r="DD5" s="94">
        <f t="shared" si="0"/>
        <v>957.87779999999998</v>
      </c>
      <c r="DE5" s="94">
        <f t="shared" si="0"/>
        <v>1897.6541999999999</v>
      </c>
      <c r="DF5" s="94">
        <f t="shared" si="0"/>
        <v>4970.5213000000003</v>
      </c>
      <c r="DG5" s="94">
        <f t="shared" si="0"/>
        <v>7629.5762000000004</v>
      </c>
      <c r="DH5" s="94">
        <f t="shared" si="0"/>
        <v>10580.6199</v>
      </c>
      <c r="DI5" s="94" t="str">
        <f t="shared" si="0"/>
        <v>&lt; LOQ</v>
      </c>
      <c r="DJ5" s="94" t="str">
        <f t="shared" si="0"/>
        <v>&lt; LOQ</v>
      </c>
      <c r="DK5" s="94" t="str">
        <f t="shared" si="0"/>
        <v>&lt; LOQ</v>
      </c>
      <c r="DL5" s="94" t="str">
        <f t="shared" si="0"/>
        <v>&lt; LOQ</v>
      </c>
      <c r="DM5" s="94">
        <f t="shared" si="0"/>
        <v>89.903700000000001</v>
      </c>
      <c r="DN5" s="94" t="str">
        <f t="shared" si="0"/>
        <v>&lt; LOQ</v>
      </c>
      <c r="DO5" s="94" t="str">
        <f t="shared" si="0"/>
        <v>&lt; LOQ</v>
      </c>
      <c r="DP5" s="94" t="str">
        <f t="shared" si="0"/>
        <v>&lt; LOQ</v>
      </c>
      <c r="DQ5" s="94">
        <f t="shared" si="0"/>
        <v>39.606299999999997</v>
      </c>
      <c r="DR5" s="94">
        <f t="shared" si="0"/>
        <v>38.736400000000003</v>
      </c>
      <c r="DS5" s="94" t="str">
        <f t="shared" si="0"/>
        <v>&lt; LOQ</v>
      </c>
      <c r="DT5" s="94">
        <f t="shared" si="0"/>
        <v>49.080800000000004</v>
      </c>
      <c r="DU5" s="94">
        <f t="shared" si="0"/>
        <v>98.886600000000001</v>
      </c>
      <c r="DV5" s="94">
        <f t="shared" si="0"/>
        <v>84.624300000000005</v>
      </c>
      <c r="DW5" s="94">
        <f t="shared" si="0"/>
        <v>53.377499999999998</v>
      </c>
      <c r="DX5" s="94">
        <f t="shared" si="0"/>
        <v>74.006399999999999</v>
      </c>
      <c r="DY5" s="94" t="str">
        <f t="shared" si="0"/>
        <v>&lt; LOQ</v>
      </c>
      <c r="DZ5" s="94" t="str">
        <f t="shared" si="0"/>
        <v>&lt; LOQ</v>
      </c>
      <c r="EA5" s="94" t="str">
        <f t="shared" si="0"/>
        <v>&lt; LOQ</v>
      </c>
      <c r="EB5" s="94" t="str">
        <f t="shared" si="0"/>
        <v>&lt; LOQ</v>
      </c>
      <c r="EC5" s="94">
        <f t="shared" si="0"/>
        <v>1001.6027</v>
      </c>
      <c r="ED5" s="94" t="str">
        <f t="shared" si="0"/>
        <v>&lt; LOQ</v>
      </c>
      <c r="EE5" s="94" t="str">
        <f t="shared" si="0"/>
        <v>&lt; LOQ</v>
      </c>
      <c r="EF5" s="94" t="str">
        <f t="shared" si="0"/>
        <v>&lt; LOQ</v>
      </c>
      <c r="EG5" s="94" t="str">
        <f t="shared" si="0"/>
        <v>&lt; LOQ</v>
      </c>
      <c r="EH5" s="94">
        <f t="shared" si="0"/>
        <v>106.4318</v>
      </c>
      <c r="EI5" s="94">
        <f t="shared" si="0"/>
        <v>140.89519999999999</v>
      </c>
      <c r="EJ5" s="94">
        <f t="shared" si="0"/>
        <v>71.593199999999996</v>
      </c>
      <c r="EK5" s="94">
        <f t="shared" si="0"/>
        <v>102.8844</v>
      </c>
      <c r="EL5" s="94">
        <f t="shared" si="0"/>
        <v>40.139400000000002</v>
      </c>
      <c r="EM5" s="94">
        <f t="shared" si="0"/>
        <v>59.342399999999998</v>
      </c>
      <c r="EN5" s="94">
        <f t="shared" si="0"/>
        <v>84.695700000000002</v>
      </c>
      <c r="EO5" s="94">
        <f t="shared" si="0"/>
        <v>114.7568</v>
      </c>
      <c r="EP5" s="94" t="str">
        <f t="shared" si="0"/>
        <v>&lt; LOQ</v>
      </c>
      <c r="EQ5" s="94" t="str">
        <f t="shared" si="0"/>
        <v>&lt; LOQ</v>
      </c>
      <c r="ER5" s="94" t="str">
        <f t="shared" si="0"/>
        <v>&lt; LOQ</v>
      </c>
      <c r="ES5" s="94" t="str">
        <f t="shared" si="0"/>
        <v>&lt; LOQ</v>
      </c>
      <c r="ET5" s="94">
        <f t="shared" si="0"/>
        <v>958.74080000000004</v>
      </c>
      <c r="EU5" s="94" t="str">
        <f t="shared" si="0"/>
        <v>&lt; LOQ</v>
      </c>
      <c r="EV5" s="94" t="str">
        <f t="shared" si="0"/>
        <v>&lt; LOQ</v>
      </c>
      <c r="EW5" s="94" t="str">
        <f t="shared" si="0"/>
        <v>&lt; LOQ</v>
      </c>
      <c r="EX5" s="94" t="str">
        <f t="shared" si="0"/>
        <v>&lt; LOQ</v>
      </c>
      <c r="EY5" s="94">
        <f t="shared" si="0"/>
        <v>160.35140000000001</v>
      </c>
      <c r="EZ5" s="94">
        <f t="shared" si="0"/>
        <v>258.59469999999999</v>
      </c>
      <c r="FA5" s="94">
        <f t="shared" si="0"/>
        <v>1094.23</v>
      </c>
      <c r="FB5" s="94">
        <f t="shared" si="0"/>
        <v>2178.902</v>
      </c>
      <c r="FC5" s="94" t="str">
        <f t="shared" si="1"/>
        <v>&lt; LOQ</v>
      </c>
      <c r="FD5" s="94" t="str">
        <f t="shared" si="1"/>
        <v>&lt; LOQ</v>
      </c>
      <c r="FE5" s="94" t="str">
        <f t="shared" si="1"/>
        <v>&lt; LOQ</v>
      </c>
      <c r="FF5" s="94" t="str">
        <f t="shared" si="1"/>
        <v>&lt; LOQ</v>
      </c>
      <c r="FG5" s="94" t="str">
        <f t="shared" si="1"/>
        <v>&lt; LOQ</v>
      </c>
      <c r="FH5" s="94" t="str">
        <f t="shared" si="1"/>
        <v>&lt; LOQ</v>
      </c>
      <c r="FI5" s="94" t="str">
        <f t="shared" si="1"/>
        <v>&lt; LOQ</v>
      </c>
      <c r="FJ5" s="94" t="str">
        <f t="shared" si="1"/>
        <v>&lt; LOQ</v>
      </c>
      <c r="FK5" s="94" t="str">
        <f t="shared" si="1"/>
        <v>&lt; LOQ</v>
      </c>
      <c r="FL5" s="94" t="str">
        <f t="shared" si="1"/>
        <v>&lt; LOQ</v>
      </c>
      <c r="FM5" s="94">
        <f t="shared" si="1"/>
        <v>45.887700000000002</v>
      </c>
      <c r="FN5" s="94">
        <f t="shared" si="1"/>
        <v>99.517099999999999</v>
      </c>
      <c r="FO5" s="94">
        <f t="shared" si="1"/>
        <v>207.14250000000001</v>
      </c>
      <c r="FP5" s="94">
        <f t="shared" si="1"/>
        <v>540.52030000000002</v>
      </c>
      <c r="FQ5" s="94">
        <f t="shared" si="1"/>
        <v>985.29740000000004</v>
      </c>
      <c r="FR5" s="94">
        <f t="shared" si="1"/>
        <v>1849.9772</v>
      </c>
      <c r="FS5" s="94">
        <f t="shared" si="1"/>
        <v>4962.4863999999998</v>
      </c>
      <c r="FT5" s="94">
        <f t="shared" si="1"/>
        <v>7662.7334000000001</v>
      </c>
      <c r="FU5" s="94">
        <f t="shared" si="1"/>
        <v>10633.67</v>
      </c>
    </row>
    <row r="6" spans="1:177" ht="15" x14ac:dyDescent="0.25">
      <c r="A6" s="101" t="s">
        <v>217</v>
      </c>
      <c r="C6" s="13" t="str">
        <f>LOOKUP(A6,Auswertung_Sequence!$A$6:$A$59,Auswertung_Sequence!$E$6:$E$59)</f>
        <v>No</v>
      </c>
      <c r="D6" s="13">
        <f>LOOKUP(A6,Auswertung_Sequence!$A$6:$A$59,Auswertung_Sequence!$I$6:$I$59)</f>
        <v>100</v>
      </c>
      <c r="E6" s="146">
        <f>IF($C6="Yes",VLOOKUP($A6,Matrixfaktor_ISTD!A$4:CJ$57,88,FALSE),VLOOKUP($A6,Matrixfaktor!A$4:AE$57,31,FALSE))</f>
        <v>0.43962139960617225</v>
      </c>
      <c r="F6" s="90">
        <f t="shared" si="2"/>
        <v>227.46845374129509</v>
      </c>
      <c r="G6" s="90">
        <f>LOOKUP(A6,'Relative recovery'!$A$4:$A$57,'Relative recovery'!$Q$4:$Q$57)</f>
        <v>95.49721333333332</v>
      </c>
      <c r="H6" s="90">
        <f>INDEX('raw Sample Amt'!$C$2:$CK$57,MATCH($A6,'raw Sample Amt'!$C$2:$C$57,0),MATCH(H$3,'raw Sample Amt'!$C$2:$CK$2,0))</f>
        <v>0</v>
      </c>
      <c r="I6" s="90">
        <f>INDEX('raw Sample Amt'!$C$2:$CK$57,MATCH($A6,'raw Sample Amt'!$C$2:$C$57,0),MATCH(I$3,'raw Sample Amt'!$C$2:$CK$2,0))</f>
        <v>0</v>
      </c>
      <c r="J6" s="90">
        <f>INDEX('raw Sample Amt'!$C$2:$CK$57,MATCH($A6,'raw Sample Amt'!$C$2:$C$57,0),MATCH(J$3,'raw Sample Amt'!$C$2:$CK$2,0))</f>
        <v>0</v>
      </c>
      <c r="K6" s="90">
        <f>INDEX('raw Sample Amt'!$C$2:$CK$57,MATCH($A6,'raw Sample Amt'!$C$2:$C$57,0),MATCH(K$3,'raw Sample Amt'!$C$2:$CK$2,0))</f>
        <v>0</v>
      </c>
      <c r="L6" s="90">
        <f>INDEX('raw Sample Amt'!$C$2:$CK$57,MATCH($A6,'raw Sample Amt'!$C$2:$C$57,0),MATCH(L$3,'raw Sample Amt'!$C$2:$CK$2,0))</f>
        <v>0</v>
      </c>
      <c r="M6" s="90">
        <f>INDEX('raw Sample Amt'!$C$2:$CK$57,MATCH($A6,'raw Sample Amt'!$C$2:$C$57,0),MATCH(M$3,'raw Sample Amt'!$C$2:$CK$2,0))</f>
        <v>0</v>
      </c>
      <c r="N6" s="90">
        <f>INDEX('raw Sample Amt'!$C$2:$CK$57,MATCH($A6,'raw Sample Amt'!$C$2:$C$57,0),MATCH(N$3,'raw Sample Amt'!$C$2:$CK$2,0))</f>
        <v>0</v>
      </c>
      <c r="O6" s="90">
        <f>INDEX('raw Sample Amt'!$C$2:$CK$57,MATCH($A6,'raw Sample Amt'!$C$2:$C$57,0),MATCH(O$3,'raw Sample Amt'!$C$2:$CK$2,0))</f>
        <v>0</v>
      </c>
      <c r="P6" s="90">
        <f>INDEX('raw Sample Amt'!$C$2:$CK$57,MATCH($A6,'raw Sample Amt'!$C$2:$C$57,0),MATCH(P$3,'raw Sample Amt'!$C$2:$CK$2,0))</f>
        <v>0</v>
      </c>
      <c r="Q6" s="90">
        <f>INDEX('raw Sample Amt'!$C$2:$CK$57,MATCH($A6,'raw Sample Amt'!$C$2:$C$57,0),MATCH(Q$3,'raw Sample Amt'!$C$2:$CK$2,0))</f>
        <v>0</v>
      </c>
      <c r="R6" s="90">
        <f>INDEX('raw Sample Amt'!$C$2:$CK$57,MATCH($A6,'raw Sample Amt'!$C$2:$C$57,0),MATCH(R$3,'raw Sample Amt'!$C$2:$CK$2,0))</f>
        <v>0</v>
      </c>
      <c r="S6" s="90">
        <f>INDEX('raw Sample Amt'!$C$2:$CK$57,MATCH($A6,'raw Sample Amt'!$C$2:$C$57,0),MATCH(S$3,'raw Sample Amt'!$C$2:$CK$2,0))</f>
        <v>101.50539999999999</v>
      </c>
      <c r="T6" s="90">
        <f>INDEX('raw Sample Amt'!$C$2:$CK$57,MATCH($A6,'raw Sample Amt'!$C$2:$C$57,0),MATCH(T$3,'raw Sample Amt'!$C$2:$CK$2,0))</f>
        <v>205.2602</v>
      </c>
      <c r="U6" s="90">
        <f>INDEX('raw Sample Amt'!$C$2:$CK$57,MATCH($A6,'raw Sample Amt'!$C$2:$C$57,0),MATCH(U$3,'raw Sample Amt'!$C$2:$CK$2,0))</f>
        <v>554.58550000000002</v>
      </c>
      <c r="V6" s="90">
        <f>INDEX('raw Sample Amt'!$C$2:$CK$57,MATCH($A6,'raw Sample Amt'!$C$2:$C$57,0),MATCH(V$3,'raw Sample Amt'!$C$2:$CK$2,0))</f>
        <v>967.31179999999995</v>
      </c>
      <c r="W6" s="90">
        <f>INDEX('raw Sample Amt'!$C$2:$CK$57,MATCH($A6,'raw Sample Amt'!$C$2:$C$57,0),MATCH(W$3,'raw Sample Amt'!$C$2:$CK$2,0))</f>
        <v>1920.0472</v>
      </c>
      <c r="X6" s="90">
        <f>INDEX('raw Sample Amt'!$C$2:$CK$57,MATCH($A6,'raw Sample Amt'!$C$2:$C$57,0),MATCH(X$3,'raw Sample Amt'!$C$2:$CK$2,0))</f>
        <v>5245.6247999999996</v>
      </c>
      <c r="Y6" s="90">
        <f>INDEX('raw Sample Amt'!$C$2:$CK$57,MATCH($A6,'raw Sample Amt'!$C$2:$C$57,0),MATCH(Y$3,'raw Sample Amt'!$C$2:$CK$2,0))</f>
        <v>8027.8768</v>
      </c>
      <c r="Z6" s="90">
        <f>INDEX('raw Sample Amt'!$C$2:$CK$57,MATCH($A6,'raw Sample Amt'!$C$2:$C$57,0),MATCH(Z$3,'raw Sample Amt'!$C$2:$CK$2,0))</f>
        <v>11180.5177</v>
      </c>
      <c r="AA6" s="90">
        <f>INDEX('raw Sample Amt'!$C$2:$CK$57,MATCH($A6,'raw Sample Amt'!$C$2:$C$57,0),MATCH(AA$3,'raw Sample Amt'!$C$2:$CK$2,0))</f>
        <v>0</v>
      </c>
      <c r="AB6" s="90">
        <f>INDEX('raw Sample Amt'!$C$2:$CK$57,MATCH($A6,'raw Sample Amt'!$C$2:$C$57,0),MATCH(AB$3,'raw Sample Amt'!$C$2:$CK$2,0))</f>
        <v>0</v>
      </c>
      <c r="AC6" s="90">
        <f>INDEX('raw Sample Amt'!$C$2:$CK$57,MATCH($A6,'raw Sample Amt'!$C$2:$C$57,0),MATCH(AC$3,'raw Sample Amt'!$C$2:$CK$2,0))</f>
        <v>0</v>
      </c>
      <c r="AD6" s="90">
        <f>INDEX('raw Sample Amt'!$C$2:$CK$57,MATCH($A6,'raw Sample Amt'!$C$2:$C$57,0),MATCH(AD$3,'raw Sample Amt'!$C$2:$CK$2,0))</f>
        <v>0</v>
      </c>
      <c r="AE6" s="90">
        <f>INDEX('raw Sample Amt'!$C$2:$CK$57,MATCH($A6,'raw Sample Amt'!$C$2:$C$57,0),MATCH(AE$3,'raw Sample Amt'!$C$2:$CK$2,0))</f>
        <v>336.0872</v>
      </c>
      <c r="AF6" s="90">
        <f>INDEX('raw Sample Amt'!$C$2:$CK$57,MATCH($A6,'raw Sample Amt'!$C$2:$C$57,0),MATCH(AF$3,'raw Sample Amt'!$C$2:$CK$2,0))</f>
        <v>0</v>
      </c>
      <c r="AG6" s="90">
        <f>INDEX('raw Sample Amt'!$C$2:$CK$57,MATCH($A6,'raw Sample Amt'!$C$2:$C$57,0),MATCH(AG$3,'raw Sample Amt'!$C$2:$CK$2,0))</f>
        <v>0</v>
      </c>
      <c r="AH6" s="90">
        <f>INDEX('raw Sample Amt'!$C$2:$CK$57,MATCH($A6,'raw Sample Amt'!$C$2:$C$57,0),MATCH(AH$3,'raw Sample Amt'!$C$2:$CK$2,0))</f>
        <v>0</v>
      </c>
      <c r="AI6" s="90">
        <f>INDEX('raw Sample Amt'!$C$2:$CK$57,MATCH($A6,'raw Sample Amt'!$C$2:$C$57,0),MATCH(AI$3,'raw Sample Amt'!$C$2:$CK$2,0))</f>
        <v>0</v>
      </c>
      <c r="AJ6" s="90">
        <f>INDEX('raw Sample Amt'!$C$2:$CK$57,MATCH($A6,'raw Sample Amt'!$C$2:$C$57,0),MATCH(AJ$3,'raw Sample Amt'!$C$2:$CK$2,0))</f>
        <v>0</v>
      </c>
      <c r="AK6" s="90">
        <f>INDEX('raw Sample Amt'!$C$2:$CK$57,MATCH($A6,'raw Sample Amt'!$C$2:$C$57,0),MATCH(AK$3,'raw Sample Amt'!$C$2:$CK$2,0))</f>
        <v>0</v>
      </c>
      <c r="AL6" s="90">
        <f>INDEX('raw Sample Amt'!$C$2:$CK$57,MATCH($A6,'raw Sample Amt'!$C$2:$C$57,0),MATCH(AL$3,'raw Sample Amt'!$C$2:$CK$2,0))</f>
        <v>112.0685</v>
      </c>
      <c r="AM6" s="90">
        <f>INDEX('raw Sample Amt'!$C$2:$CK$57,MATCH($A6,'raw Sample Amt'!$C$2:$C$57,0),MATCH(AM$3,'raw Sample Amt'!$C$2:$CK$2,0))</f>
        <v>127.79989999999999</v>
      </c>
      <c r="AN6" s="90">
        <f>INDEX('raw Sample Amt'!$C$2:$CK$57,MATCH($A6,'raw Sample Amt'!$C$2:$C$57,0),MATCH(AN$3,'raw Sample Amt'!$C$2:$CK$2,0))</f>
        <v>113.3352</v>
      </c>
      <c r="AO6" s="90">
        <f>INDEX('raw Sample Amt'!$C$2:$CK$57,MATCH($A6,'raw Sample Amt'!$C$2:$C$57,0),MATCH(AO$3,'raw Sample Amt'!$C$2:$CK$2,0))</f>
        <v>104.6546</v>
      </c>
      <c r="AP6" s="90">
        <f>INDEX('raw Sample Amt'!$C$2:$CK$57,MATCH($A6,'raw Sample Amt'!$C$2:$C$57,0),MATCH(AP$3,'raw Sample Amt'!$C$2:$CK$2,0))</f>
        <v>135.07400000000001</v>
      </c>
      <c r="AQ6" s="90">
        <f>INDEX('raw Sample Amt'!$C$2:$CK$57,MATCH($A6,'raw Sample Amt'!$C$2:$C$57,0),MATCH(AQ$3,'raw Sample Amt'!$C$2:$CK$2,0))</f>
        <v>0</v>
      </c>
      <c r="AR6" s="90">
        <f>INDEX('raw Sample Amt'!$C$2:$CK$57,MATCH($A6,'raw Sample Amt'!$C$2:$C$57,0),MATCH(AR$3,'raw Sample Amt'!$C$2:$CK$2,0))</f>
        <v>0</v>
      </c>
      <c r="AS6" s="90">
        <f>INDEX('raw Sample Amt'!$C$2:$CK$57,MATCH($A6,'raw Sample Amt'!$C$2:$C$57,0),MATCH(AS$3,'raw Sample Amt'!$C$2:$CK$2,0))</f>
        <v>0</v>
      </c>
      <c r="AT6" s="90">
        <f>INDEX('raw Sample Amt'!$C$2:$CK$57,MATCH($A6,'raw Sample Amt'!$C$2:$C$57,0),MATCH(AT$3,'raw Sample Amt'!$C$2:$CK$2,0))</f>
        <v>0</v>
      </c>
      <c r="AU6" s="90">
        <f>INDEX('raw Sample Amt'!$C$2:$CK$57,MATCH($A6,'raw Sample Amt'!$C$2:$C$57,0),MATCH(AU$3,'raw Sample Amt'!$C$2:$CK$2,0))</f>
        <v>948.08349999999996</v>
      </c>
      <c r="AV6" s="90">
        <f>INDEX('raw Sample Amt'!$C$2:$CK$57,MATCH($A6,'raw Sample Amt'!$C$2:$C$57,0),MATCH(AV$3,'raw Sample Amt'!$C$2:$CK$2,0))</f>
        <v>0</v>
      </c>
      <c r="AW6" s="90">
        <f>INDEX('raw Sample Amt'!$C$2:$CK$57,MATCH($A6,'raw Sample Amt'!$C$2:$C$57,0),MATCH(AW$3,'raw Sample Amt'!$C$2:$CK$2,0))</f>
        <v>0</v>
      </c>
      <c r="AX6" s="90">
        <f>INDEX('raw Sample Amt'!$C$2:$CK$57,MATCH($A6,'raw Sample Amt'!$C$2:$C$57,0),MATCH(AX$3,'raw Sample Amt'!$C$2:$CK$2,0))</f>
        <v>0</v>
      </c>
      <c r="AY6" s="90">
        <f>INDEX('raw Sample Amt'!$C$2:$CK$57,MATCH($A6,'raw Sample Amt'!$C$2:$C$57,0),MATCH(AY$3,'raw Sample Amt'!$C$2:$CK$2,0))</f>
        <v>0</v>
      </c>
      <c r="AZ6" s="90">
        <f>INDEX('raw Sample Amt'!$C$2:$CK$57,MATCH($A6,'raw Sample Amt'!$C$2:$C$57,0),MATCH(AZ$3,'raw Sample Amt'!$C$2:$CK$2,0))</f>
        <v>256.64179999999999</v>
      </c>
      <c r="BA6" s="90">
        <f>INDEX('raw Sample Amt'!$C$2:$CK$57,MATCH($A6,'raw Sample Amt'!$C$2:$C$57,0),MATCH(BA$3,'raw Sample Amt'!$C$2:$CK$2,0))</f>
        <v>326.1232</v>
      </c>
      <c r="BB6" s="90">
        <f>INDEX('raw Sample Amt'!$C$2:$CK$57,MATCH($A6,'raw Sample Amt'!$C$2:$C$57,0),MATCH(BB$3,'raw Sample Amt'!$C$2:$CK$2,0))</f>
        <v>170.91550000000001</v>
      </c>
      <c r="BC6" s="90">
        <f>INDEX('raw Sample Amt'!$C$2:$CK$57,MATCH($A6,'raw Sample Amt'!$C$2:$C$57,0),MATCH(BC$3,'raw Sample Amt'!$C$2:$CK$2,0))</f>
        <v>328.36799999999999</v>
      </c>
      <c r="BD6" s="90">
        <f>INDEX('raw Sample Amt'!$C$2:$CK$57,MATCH($A6,'raw Sample Amt'!$C$2:$C$57,0),MATCH(BD$3,'raw Sample Amt'!$C$2:$CK$2,0))</f>
        <v>124.6388</v>
      </c>
      <c r="BE6" s="90">
        <f>INDEX('raw Sample Amt'!$C$2:$CK$57,MATCH($A6,'raw Sample Amt'!$C$2:$C$57,0),MATCH(BE$3,'raw Sample Amt'!$C$2:$CK$2,0))</f>
        <v>221.74289999999999</v>
      </c>
      <c r="BF6" s="90">
        <f>INDEX('raw Sample Amt'!$C$2:$CK$57,MATCH($A6,'raw Sample Amt'!$C$2:$C$57,0),MATCH(BF$3,'raw Sample Amt'!$C$2:$CK$2,0))</f>
        <v>281.28399999999999</v>
      </c>
      <c r="BG6" s="90">
        <f>INDEX('raw Sample Amt'!$C$2:$CK$57,MATCH($A6,'raw Sample Amt'!$C$2:$C$57,0),MATCH(BG$3,'raw Sample Amt'!$C$2:$CK$2,0))</f>
        <v>383.31650000000002</v>
      </c>
      <c r="BH6" s="90">
        <f>INDEX('raw Sample Amt'!$C$2:$CK$57,MATCH($A6,'raw Sample Amt'!$C$2:$C$57,0),MATCH(BH$3,'raw Sample Amt'!$C$2:$CK$2,0))</f>
        <v>0</v>
      </c>
      <c r="BI6" s="90">
        <f>INDEX('raw Sample Amt'!$C$2:$CK$57,MATCH($A6,'raw Sample Amt'!$C$2:$C$57,0),MATCH(BI$3,'raw Sample Amt'!$C$2:$CK$2,0))</f>
        <v>0</v>
      </c>
      <c r="BJ6" s="90">
        <f>INDEX('raw Sample Amt'!$C$2:$CK$57,MATCH($A6,'raw Sample Amt'!$C$2:$C$57,0),MATCH(BJ$3,'raw Sample Amt'!$C$2:$CK$2,0))</f>
        <v>0</v>
      </c>
      <c r="BK6" s="90">
        <f>INDEX('raw Sample Amt'!$C$2:$CK$57,MATCH($A6,'raw Sample Amt'!$C$2:$C$57,0),MATCH(BK$3,'raw Sample Amt'!$C$2:$CK$2,0))</f>
        <v>0</v>
      </c>
      <c r="BL6" s="90">
        <f>INDEX('raw Sample Amt'!$C$2:$CK$57,MATCH($A6,'raw Sample Amt'!$C$2:$C$57,0),MATCH(BL$3,'raw Sample Amt'!$C$2:$CK$2,0))</f>
        <v>873.99109999999996</v>
      </c>
      <c r="BM6" s="90">
        <f>INDEX('raw Sample Amt'!$C$2:$CK$57,MATCH($A6,'raw Sample Amt'!$C$2:$C$57,0),MATCH(BM$3,'raw Sample Amt'!$C$2:$CK$2,0))</f>
        <v>0</v>
      </c>
      <c r="BN6" s="90">
        <f>INDEX('raw Sample Amt'!$C$2:$CK$57,MATCH($A6,'raw Sample Amt'!$C$2:$C$57,0),MATCH(BN$3,'raw Sample Amt'!$C$2:$CK$2,0))</f>
        <v>0</v>
      </c>
      <c r="BO6" s="90">
        <f>INDEX('raw Sample Amt'!$C$2:$CK$57,MATCH($A6,'raw Sample Amt'!$C$2:$C$57,0),MATCH(BO$3,'raw Sample Amt'!$C$2:$CK$2,0))</f>
        <v>0</v>
      </c>
      <c r="BP6" s="90">
        <f>INDEX('raw Sample Amt'!$C$2:$CK$57,MATCH($A6,'raw Sample Amt'!$C$2:$C$57,0),MATCH(BP$3,'raw Sample Amt'!$C$2:$CK$2,0))</f>
        <v>0</v>
      </c>
      <c r="BQ6" s="90">
        <f>INDEX('raw Sample Amt'!$C$2:$CK$57,MATCH($A6,'raw Sample Amt'!$C$2:$C$57,0),MATCH(BQ$3,'raw Sample Amt'!$C$2:$CK$2,0))</f>
        <v>332.53059999999999</v>
      </c>
      <c r="BR6" s="90">
        <f>INDEX('raw Sample Amt'!$C$2:$CK$57,MATCH($A6,'raw Sample Amt'!$C$2:$C$57,0),MATCH(BR$3,'raw Sample Amt'!$C$2:$CK$2,0))</f>
        <v>251.94710000000001</v>
      </c>
      <c r="BS6" s="90">
        <f>INDEX('raw Sample Amt'!$C$2:$CK$57,MATCH($A6,'raw Sample Amt'!$C$2:$C$57,0),MATCH(BS$3,'raw Sample Amt'!$C$2:$CK$2,0))</f>
        <v>935.85159999999996</v>
      </c>
      <c r="BT6" s="90">
        <f>INDEX('raw Sample Amt'!$C$2:$CK$57,MATCH($A6,'raw Sample Amt'!$C$2:$C$57,0),MATCH(BT$3,'raw Sample Amt'!$C$2:$CK$2,0))</f>
        <v>1891.4521999999999</v>
      </c>
      <c r="BU6" s="90">
        <f>INDEX('raw Sample Amt'!$C$2:$CK$57,MATCH($A6,'raw Sample Amt'!$C$2:$C$57,0),MATCH(BU$3,'raw Sample Amt'!$C$2:$CK$2,0))</f>
        <v>0</v>
      </c>
      <c r="BV6" s="90">
        <f>INDEX('raw Sample Amt'!$C$2:$CK$57,MATCH($A6,'raw Sample Amt'!$C$2:$C$57,0),MATCH(BV$3,'raw Sample Amt'!$C$2:$CK$2,0))</f>
        <v>0</v>
      </c>
      <c r="BW6" s="90">
        <f>INDEX('raw Sample Amt'!$C$2:$CK$57,MATCH($A6,'raw Sample Amt'!$C$2:$C$57,0),MATCH(BW$3,'raw Sample Amt'!$C$2:$CK$2,0))</f>
        <v>0</v>
      </c>
      <c r="BX6" s="90">
        <f>INDEX('raw Sample Amt'!$C$2:$CK$57,MATCH($A6,'raw Sample Amt'!$C$2:$C$57,0),MATCH(BX$3,'raw Sample Amt'!$C$2:$CK$2,0))</f>
        <v>0</v>
      </c>
      <c r="BY6" s="90">
        <f>INDEX('raw Sample Amt'!$C$2:$CK$57,MATCH($A6,'raw Sample Amt'!$C$2:$C$57,0),MATCH(BY$3,'raw Sample Amt'!$C$2:$CK$2,0))</f>
        <v>0</v>
      </c>
      <c r="BZ6" s="90">
        <f>INDEX('raw Sample Amt'!$C$2:$CK$57,MATCH($A6,'raw Sample Amt'!$C$2:$C$57,0),MATCH(BZ$3,'raw Sample Amt'!$C$2:$CK$2,0))</f>
        <v>0</v>
      </c>
      <c r="CA6" s="90">
        <f>INDEX('raw Sample Amt'!$C$2:$CK$57,MATCH($A6,'raw Sample Amt'!$C$2:$C$57,0),MATCH(CA$3,'raw Sample Amt'!$C$2:$CK$2,0))</f>
        <v>0</v>
      </c>
      <c r="CB6" s="90">
        <f>INDEX('raw Sample Amt'!$C$2:$CK$57,MATCH($A6,'raw Sample Amt'!$C$2:$C$57,0),MATCH(CB$3,'raw Sample Amt'!$C$2:$CK$2,0))</f>
        <v>0</v>
      </c>
      <c r="CC6" s="90">
        <f>INDEX('raw Sample Amt'!$C$2:$CK$57,MATCH($A6,'raw Sample Amt'!$C$2:$C$57,0),MATCH(CC$3,'raw Sample Amt'!$C$2:$CK$2,0))</f>
        <v>0</v>
      </c>
      <c r="CD6" s="90">
        <f>INDEX('raw Sample Amt'!$C$2:$CK$57,MATCH($A6,'raw Sample Amt'!$C$2:$C$57,0),MATCH(CD$3,'raw Sample Amt'!$C$2:$CK$2,0))</f>
        <v>0</v>
      </c>
      <c r="CE6" s="90">
        <f>INDEX('raw Sample Amt'!$C$2:$CK$57,MATCH($A6,'raw Sample Amt'!$C$2:$C$57,0),MATCH(CE$3,'raw Sample Amt'!$C$2:$CK$2,0))</f>
        <v>0</v>
      </c>
      <c r="CF6" s="90">
        <f>INDEX('raw Sample Amt'!$C$2:$CK$57,MATCH($A6,'raw Sample Amt'!$C$2:$C$57,0),MATCH(CF$3,'raw Sample Amt'!$C$2:$CK$2,0))</f>
        <v>103.21939999999999</v>
      </c>
      <c r="CG6" s="90">
        <f>INDEX('raw Sample Amt'!$C$2:$CK$57,MATCH($A6,'raw Sample Amt'!$C$2:$C$57,0),MATCH(CG$3,'raw Sample Amt'!$C$2:$CK$2,0))</f>
        <v>206.95339999999999</v>
      </c>
      <c r="CH6" s="90">
        <f>INDEX('raw Sample Amt'!$C$2:$CK$57,MATCH($A6,'raw Sample Amt'!$C$2:$C$57,0),MATCH(CH$3,'raw Sample Amt'!$C$2:$CK$2,0))</f>
        <v>520.03840000000002</v>
      </c>
      <c r="CI6" s="90">
        <f>INDEX('raw Sample Amt'!$C$2:$CK$57,MATCH($A6,'raw Sample Amt'!$C$2:$C$57,0),MATCH(CI$3,'raw Sample Amt'!$C$2:$CK$2,0))</f>
        <v>926.48609999999996</v>
      </c>
      <c r="CJ6" s="90">
        <f>INDEX('raw Sample Amt'!$C$2:$CK$57,MATCH($A6,'raw Sample Amt'!$C$2:$C$57,0),MATCH(CJ$3,'raw Sample Amt'!$C$2:$CK$2,0))</f>
        <v>1771.6958999999999</v>
      </c>
      <c r="CK6" s="90">
        <f>INDEX('raw Sample Amt'!$C$2:$CK$57,MATCH($A6,'raw Sample Amt'!$C$2:$C$57,0),MATCH(CK$3,'raw Sample Amt'!$C$2:$CK$2,0))</f>
        <v>4484.1554999999998</v>
      </c>
      <c r="CL6" s="90">
        <f>INDEX('raw Sample Amt'!$C$2:$CK$57,MATCH($A6,'raw Sample Amt'!$C$2:$C$57,0),MATCH(CL$3,'raw Sample Amt'!$C$2:$CK$2,0))</f>
        <v>6897.0771000000004</v>
      </c>
      <c r="CM6" s="90">
        <f>INDEX('raw Sample Amt'!$C$2:$CK$57,MATCH($A6,'raw Sample Amt'!$C$2:$C$57,0),MATCH(CM$3,'raw Sample Amt'!$C$2:$CK$2,0))</f>
        <v>9487.6445000000003</v>
      </c>
      <c r="CN6" s="147">
        <v>227</v>
      </c>
      <c r="CO6" s="101" t="s">
        <v>217</v>
      </c>
      <c r="CP6" s="94" t="str">
        <f t="shared" si="3"/>
        <v>&lt; LOQ</v>
      </c>
      <c r="CQ6" s="94" t="str">
        <f t="shared" si="0"/>
        <v>&lt; LOQ</v>
      </c>
      <c r="CR6" s="94" t="str">
        <f t="shared" si="0"/>
        <v>&lt; LOQ</v>
      </c>
      <c r="CS6" s="94" t="str">
        <f t="shared" si="0"/>
        <v>&lt; LOQ</v>
      </c>
      <c r="CT6" s="94" t="str">
        <f t="shared" si="0"/>
        <v>&lt; LOQ</v>
      </c>
      <c r="CU6" s="94" t="str">
        <f t="shared" si="0"/>
        <v>&lt; LOQ</v>
      </c>
      <c r="CV6" s="94" t="str">
        <f t="shared" si="0"/>
        <v>&lt; LOQ</v>
      </c>
      <c r="CW6" s="94" t="str">
        <f t="shared" si="0"/>
        <v>&lt; LOQ</v>
      </c>
      <c r="CX6" s="94" t="str">
        <f t="shared" si="0"/>
        <v>&lt; LOQ</v>
      </c>
      <c r="CY6" s="94" t="str">
        <f t="shared" si="0"/>
        <v>&lt; LOQ</v>
      </c>
      <c r="CZ6" s="94" t="str">
        <f t="shared" si="0"/>
        <v>&lt; LOQ</v>
      </c>
      <c r="DA6" s="94" t="str">
        <f t="shared" si="0"/>
        <v>&lt; LOQ</v>
      </c>
      <c r="DB6" s="94" t="str">
        <f t="shared" si="0"/>
        <v>&lt; LOQ</v>
      </c>
      <c r="DC6" s="94">
        <f t="shared" si="0"/>
        <v>580.73474674514068</v>
      </c>
      <c r="DD6" s="94">
        <f t="shared" si="0"/>
        <v>1012.921493974484</v>
      </c>
      <c r="DE6" s="94">
        <f t="shared" si="0"/>
        <v>2010.579296484882</v>
      </c>
      <c r="DF6" s="94">
        <f t="shared" si="0"/>
        <v>5492.9611209597606</v>
      </c>
      <c r="DG6" s="94">
        <f t="shared" si="0"/>
        <v>8406.3990139467951</v>
      </c>
      <c r="DH6" s="94">
        <f t="shared" si="0"/>
        <v>11707.690004497166</v>
      </c>
      <c r="DI6" s="94" t="str">
        <f t="shared" si="0"/>
        <v>&lt; LOQ</v>
      </c>
      <c r="DJ6" s="94" t="str">
        <f t="shared" si="0"/>
        <v>&lt; LOQ</v>
      </c>
      <c r="DK6" s="94" t="str">
        <f t="shared" si="0"/>
        <v>&lt; LOQ</v>
      </c>
      <c r="DL6" s="94" t="str">
        <f t="shared" si="0"/>
        <v>&lt; LOQ</v>
      </c>
      <c r="DM6" s="94">
        <f t="shared" si="0"/>
        <v>351.93403898277802</v>
      </c>
      <c r="DN6" s="94" t="str">
        <f t="shared" si="0"/>
        <v>&lt; LOQ</v>
      </c>
      <c r="DO6" s="94" t="str">
        <f t="shared" si="0"/>
        <v>&lt; LOQ</v>
      </c>
      <c r="DP6" s="94" t="str">
        <f t="shared" si="0"/>
        <v>&lt; LOQ</v>
      </c>
      <c r="DQ6" s="94" t="str">
        <f t="shared" si="0"/>
        <v>&lt; LOQ</v>
      </c>
      <c r="DR6" s="94" t="str">
        <f t="shared" si="0"/>
        <v>&lt; LOQ</v>
      </c>
      <c r="DS6" s="94" t="str">
        <f t="shared" si="0"/>
        <v>&lt; LOQ</v>
      </c>
      <c r="DT6" s="94" t="str">
        <f t="shared" si="0"/>
        <v>&lt; LOQ</v>
      </c>
      <c r="DU6" s="94" t="str">
        <f t="shared" si="0"/>
        <v>&lt; LOQ</v>
      </c>
      <c r="DV6" s="94" t="str">
        <f t="shared" si="0"/>
        <v>&lt; LOQ</v>
      </c>
      <c r="DW6" s="94" t="str">
        <f t="shared" si="0"/>
        <v>&lt; LOQ</v>
      </c>
      <c r="DX6" s="94" t="str">
        <f t="shared" si="0"/>
        <v>&lt; LOQ</v>
      </c>
      <c r="DY6" s="94" t="str">
        <f t="shared" si="0"/>
        <v>&lt; LOQ</v>
      </c>
      <c r="DZ6" s="94" t="str">
        <f t="shared" si="0"/>
        <v>&lt; LOQ</v>
      </c>
      <c r="EA6" s="94" t="str">
        <f t="shared" si="0"/>
        <v>&lt; LOQ</v>
      </c>
      <c r="EB6" s="94" t="str">
        <f t="shared" si="0"/>
        <v>&lt; LOQ</v>
      </c>
      <c r="EC6" s="94">
        <f t="shared" si="0"/>
        <v>992.78656089231788</v>
      </c>
      <c r="ED6" s="94" t="str">
        <f t="shared" si="0"/>
        <v>&lt; LOQ</v>
      </c>
      <c r="EE6" s="94" t="str">
        <f t="shared" si="0"/>
        <v>&lt; LOQ</v>
      </c>
      <c r="EF6" s="94" t="str">
        <f t="shared" si="0"/>
        <v>&lt; LOQ</v>
      </c>
      <c r="EG6" s="94" t="str">
        <f t="shared" si="0"/>
        <v>&lt; LOQ</v>
      </c>
      <c r="EH6" s="94">
        <f t="shared" si="0"/>
        <v>268.74271095659196</v>
      </c>
      <c r="EI6" s="94">
        <f t="shared" si="0"/>
        <v>341.50022667328096</v>
      </c>
      <c r="EJ6" s="94" t="str">
        <f t="shared" si="0"/>
        <v>&lt; LOQ</v>
      </c>
      <c r="EK6" s="94">
        <f t="shared" si="0"/>
        <v>343.85087118074375</v>
      </c>
      <c r="EL6" s="94" t="str">
        <f t="shared" si="0"/>
        <v>&lt; LOQ</v>
      </c>
      <c r="EM6" s="94" t="str">
        <f t="shared" si="0"/>
        <v>&lt; LOQ</v>
      </c>
      <c r="EN6" s="94">
        <f t="shared" si="0"/>
        <v>294.54681469937486</v>
      </c>
      <c r="EO6" s="94">
        <f t="shared" si="0"/>
        <v>401.39024650073566</v>
      </c>
      <c r="EP6" s="94" t="str">
        <f t="shared" si="0"/>
        <v>&lt; LOQ</v>
      </c>
      <c r="EQ6" s="94" t="str">
        <f t="shared" si="0"/>
        <v>&lt; LOQ</v>
      </c>
      <c r="ER6" s="94" t="str">
        <f t="shared" si="0"/>
        <v>&lt; LOQ</v>
      </c>
      <c r="ES6" s="94" t="str">
        <f t="shared" si="0"/>
        <v>&lt; LOQ</v>
      </c>
      <c r="ET6" s="94">
        <f t="shared" si="0"/>
        <v>915.2006320324042</v>
      </c>
      <c r="EU6" s="94" t="str">
        <f t="shared" si="0"/>
        <v>&lt; LOQ</v>
      </c>
      <c r="EV6" s="94" t="str">
        <f t="shared" si="0"/>
        <v>&lt; LOQ</v>
      </c>
      <c r="EW6" s="94" t="str">
        <f t="shared" si="0"/>
        <v>&lt; LOQ</v>
      </c>
      <c r="EX6" s="94" t="str">
        <f t="shared" si="0"/>
        <v>&lt; LOQ</v>
      </c>
      <c r="EY6" s="94">
        <f t="shared" si="0"/>
        <v>348.20974182702162</v>
      </c>
      <c r="EZ6" s="94">
        <f t="shared" si="0"/>
        <v>263.82665127680519</v>
      </c>
      <c r="FA6" s="94">
        <f t="shared" si="0"/>
        <v>979.9779148878481</v>
      </c>
      <c r="FB6" s="94">
        <f t="shared" si="0"/>
        <v>1980.6360143702625</v>
      </c>
      <c r="FC6" s="94" t="str">
        <f t="shared" si="1"/>
        <v>&lt; LOQ</v>
      </c>
      <c r="FD6" s="94" t="str">
        <f t="shared" si="1"/>
        <v>&lt; LOQ</v>
      </c>
      <c r="FE6" s="94" t="str">
        <f t="shared" si="1"/>
        <v>&lt; LOQ</v>
      </c>
      <c r="FF6" s="94" t="str">
        <f t="shared" si="1"/>
        <v>&lt; LOQ</v>
      </c>
      <c r="FG6" s="94" t="str">
        <f t="shared" si="1"/>
        <v>&lt; LOQ</v>
      </c>
      <c r="FH6" s="94" t="str">
        <f t="shared" si="1"/>
        <v>&lt; LOQ</v>
      </c>
      <c r="FI6" s="94" t="str">
        <f t="shared" si="1"/>
        <v>&lt; LOQ</v>
      </c>
      <c r="FJ6" s="94" t="str">
        <f t="shared" si="1"/>
        <v>&lt; LOQ</v>
      </c>
      <c r="FK6" s="94" t="str">
        <f t="shared" si="1"/>
        <v>&lt; LOQ</v>
      </c>
      <c r="FL6" s="94" t="str">
        <f t="shared" si="1"/>
        <v>&lt; LOQ</v>
      </c>
      <c r="FM6" s="94" t="str">
        <f t="shared" si="1"/>
        <v>&lt; LOQ</v>
      </c>
      <c r="FN6" s="94" t="str">
        <f t="shared" si="1"/>
        <v>&lt; LOQ</v>
      </c>
      <c r="FO6" s="94" t="str">
        <f t="shared" si="1"/>
        <v>&lt; LOQ</v>
      </c>
      <c r="FP6" s="94">
        <f t="shared" si="1"/>
        <v>544.5587173154513</v>
      </c>
      <c r="FQ6" s="94">
        <f t="shared" si="1"/>
        <v>970.17082243656409</v>
      </c>
      <c r="FR6" s="94">
        <f t="shared" si="1"/>
        <v>1855.2330881278074</v>
      </c>
      <c r="FS6" s="94">
        <f t="shared" si="1"/>
        <v>4695.5878014450964</v>
      </c>
      <c r="FT6" s="94">
        <f t="shared" si="1"/>
        <v>7222.2810061752598</v>
      </c>
      <c r="FU6" s="94">
        <f t="shared" si="1"/>
        <v>9934.9961834837504</v>
      </c>
    </row>
    <row r="7" spans="1:177" ht="15" x14ac:dyDescent="0.25">
      <c r="A7" s="101" t="s">
        <v>219</v>
      </c>
      <c r="C7" s="13" t="str">
        <f>LOOKUP(A7,Auswertung_Sequence!$A$6:$A$59,Auswertung_Sequence!$E$6:$E$59)</f>
        <v>Yes</v>
      </c>
      <c r="D7" s="13">
        <f>LOOKUP(A7,Auswertung_Sequence!$A$6:$A$59,Auswertung_Sequence!$I$6:$I$59)</f>
        <v>5</v>
      </c>
      <c r="E7" s="146">
        <f>IF($C7="Yes",VLOOKUP($A7,Matrixfaktor_ISTD!A$4:CJ$57,88,FALSE),VLOOKUP($A7,Matrixfaktor!A$4:AE$57,31,FALSE))</f>
        <v>0.24758792868658727</v>
      </c>
      <c r="F7" s="90">
        <f t="shared" si="2"/>
        <v>20.194845631304268</v>
      </c>
      <c r="G7" s="90">
        <f>LOOKUP(A7,'Relative recovery'!$A$4:$A$57,'Relative recovery'!$Q$4:$Q$57)</f>
        <v>103.14789250000001</v>
      </c>
      <c r="H7" s="90">
        <f>INDEX('raw Sample Amt'!$C$2:$CK$57,MATCH($A7,'raw Sample Amt'!$C$2:$C$57,0),MATCH(H$3,'raw Sample Amt'!$C$2:$CK$2,0))</f>
        <v>0</v>
      </c>
      <c r="I7" s="90">
        <f>INDEX('raw Sample Amt'!$C$2:$CK$57,MATCH($A7,'raw Sample Amt'!$C$2:$C$57,0),MATCH(I$3,'raw Sample Amt'!$C$2:$CK$2,0))</f>
        <v>0</v>
      </c>
      <c r="J7" s="90">
        <f>INDEX('raw Sample Amt'!$C$2:$CK$57,MATCH($A7,'raw Sample Amt'!$C$2:$C$57,0),MATCH(J$3,'raw Sample Amt'!$C$2:$CK$2,0))</f>
        <v>0</v>
      </c>
      <c r="K7" s="90">
        <f>INDEX('raw Sample Amt'!$C$2:$CK$57,MATCH($A7,'raw Sample Amt'!$C$2:$C$57,0),MATCH(K$3,'raw Sample Amt'!$C$2:$CK$2,0))</f>
        <v>0</v>
      </c>
      <c r="L7" s="90">
        <f>INDEX('raw Sample Amt'!$C$2:$CK$57,MATCH($A7,'raw Sample Amt'!$C$2:$C$57,0),MATCH(L$3,'raw Sample Amt'!$C$2:$CK$2,0))</f>
        <v>0</v>
      </c>
      <c r="M7" s="90">
        <f>INDEX('raw Sample Amt'!$C$2:$CK$57,MATCH($A7,'raw Sample Amt'!$C$2:$C$57,0),MATCH(M$3,'raw Sample Amt'!$C$2:$CK$2,0))</f>
        <v>0</v>
      </c>
      <c r="N7" s="90">
        <f>INDEX('raw Sample Amt'!$C$2:$CK$57,MATCH($A7,'raw Sample Amt'!$C$2:$C$57,0),MATCH(N$3,'raw Sample Amt'!$C$2:$CK$2,0))</f>
        <v>0</v>
      </c>
      <c r="O7" s="90">
        <f>INDEX('raw Sample Amt'!$C$2:$CK$57,MATCH($A7,'raw Sample Amt'!$C$2:$C$57,0),MATCH(O$3,'raw Sample Amt'!$C$2:$CK$2,0))</f>
        <v>4.3601999999999999</v>
      </c>
      <c r="P7" s="90">
        <f>INDEX('raw Sample Amt'!$C$2:$CK$57,MATCH($A7,'raw Sample Amt'!$C$2:$C$57,0),MATCH(P$3,'raw Sample Amt'!$C$2:$CK$2,0))</f>
        <v>9.3873999999999995</v>
      </c>
      <c r="Q7" s="90">
        <f>INDEX('raw Sample Amt'!$C$2:$CK$57,MATCH($A7,'raw Sample Amt'!$C$2:$C$57,0),MATCH(Q$3,'raw Sample Amt'!$C$2:$CK$2,0))</f>
        <v>20.170300000000001</v>
      </c>
      <c r="R7" s="90">
        <f>INDEX('raw Sample Amt'!$C$2:$CK$57,MATCH($A7,'raw Sample Amt'!$C$2:$C$57,0),MATCH(R$3,'raw Sample Amt'!$C$2:$CK$2,0))</f>
        <v>47.301600000000001</v>
      </c>
      <c r="S7" s="90">
        <f>INDEX('raw Sample Amt'!$C$2:$CK$57,MATCH($A7,'raw Sample Amt'!$C$2:$C$57,0),MATCH(S$3,'raw Sample Amt'!$C$2:$CK$2,0))</f>
        <v>105.8648</v>
      </c>
      <c r="T7" s="90">
        <f>INDEX('raw Sample Amt'!$C$2:$CK$57,MATCH($A7,'raw Sample Amt'!$C$2:$C$57,0),MATCH(T$3,'raw Sample Amt'!$C$2:$CK$2,0))</f>
        <v>219.19110000000001</v>
      </c>
      <c r="U7" s="90">
        <f>INDEX('raw Sample Amt'!$C$2:$CK$57,MATCH($A7,'raw Sample Amt'!$C$2:$C$57,0),MATCH(U$3,'raw Sample Amt'!$C$2:$CK$2,0))</f>
        <v>586.2722</v>
      </c>
      <c r="V7" s="90">
        <f>INDEX('raw Sample Amt'!$C$2:$CK$57,MATCH($A7,'raw Sample Amt'!$C$2:$C$57,0),MATCH(V$3,'raw Sample Amt'!$C$2:$CK$2,0))</f>
        <v>1032.4304999999999</v>
      </c>
      <c r="W7" s="90">
        <f>INDEX('raw Sample Amt'!$C$2:$CK$57,MATCH($A7,'raw Sample Amt'!$C$2:$C$57,0),MATCH(W$3,'raw Sample Amt'!$C$2:$CK$2,0))</f>
        <v>1967.1197999999999</v>
      </c>
      <c r="X7" s="90">
        <f>INDEX('raw Sample Amt'!$C$2:$CK$57,MATCH($A7,'raw Sample Amt'!$C$2:$C$57,0),MATCH(X$3,'raw Sample Amt'!$C$2:$CK$2,0))</f>
        <v>5061.8275000000003</v>
      </c>
      <c r="Y7" s="90">
        <f>INDEX('raw Sample Amt'!$C$2:$CK$57,MATCH($A7,'raw Sample Amt'!$C$2:$C$57,0),MATCH(Y$3,'raw Sample Amt'!$C$2:$CK$2,0))</f>
        <v>7390.0690000000004</v>
      </c>
      <c r="Z7" s="90">
        <f>INDEX('raw Sample Amt'!$C$2:$CK$57,MATCH($A7,'raw Sample Amt'!$C$2:$C$57,0),MATCH(Z$3,'raw Sample Amt'!$C$2:$CK$2,0))</f>
        <v>9850.2723000000005</v>
      </c>
      <c r="AA7" s="90">
        <f>INDEX('raw Sample Amt'!$C$2:$CK$57,MATCH($A7,'raw Sample Amt'!$C$2:$C$57,0),MATCH(AA$3,'raw Sample Amt'!$C$2:$CK$2,0))</f>
        <v>0</v>
      </c>
      <c r="AB7" s="90">
        <f>INDEX('raw Sample Amt'!$C$2:$CK$57,MATCH($A7,'raw Sample Amt'!$C$2:$C$57,0),MATCH(AB$3,'raw Sample Amt'!$C$2:$CK$2,0))</f>
        <v>0</v>
      </c>
      <c r="AC7" s="90">
        <f>INDEX('raw Sample Amt'!$C$2:$CK$57,MATCH($A7,'raw Sample Amt'!$C$2:$C$57,0),MATCH(AC$3,'raw Sample Amt'!$C$2:$CK$2,0))</f>
        <v>0</v>
      </c>
      <c r="AD7" s="90">
        <f>INDEX('raw Sample Amt'!$C$2:$CK$57,MATCH($A7,'raw Sample Amt'!$C$2:$C$57,0),MATCH(AD$3,'raw Sample Amt'!$C$2:$CK$2,0))</f>
        <v>0</v>
      </c>
      <c r="AE7" s="90">
        <f>INDEX('raw Sample Amt'!$C$2:$CK$57,MATCH($A7,'raw Sample Amt'!$C$2:$C$57,0),MATCH(AE$3,'raw Sample Amt'!$C$2:$CK$2,0))</f>
        <v>383.56200000000001</v>
      </c>
      <c r="AF7" s="90">
        <f>INDEX('raw Sample Amt'!$C$2:$CK$57,MATCH($A7,'raw Sample Amt'!$C$2:$C$57,0),MATCH(AF$3,'raw Sample Amt'!$C$2:$CK$2,0))</f>
        <v>295.11450000000002</v>
      </c>
      <c r="AG7" s="90">
        <f>INDEX('raw Sample Amt'!$C$2:$CK$57,MATCH($A7,'raw Sample Amt'!$C$2:$C$57,0),MATCH(AG$3,'raw Sample Amt'!$C$2:$CK$2,0))</f>
        <v>439.27800000000002</v>
      </c>
      <c r="AH7" s="90">
        <f>INDEX('raw Sample Amt'!$C$2:$CK$57,MATCH($A7,'raw Sample Amt'!$C$2:$C$57,0),MATCH(AH$3,'raw Sample Amt'!$C$2:$CK$2,0))</f>
        <v>296.77600000000001</v>
      </c>
      <c r="AI7" s="90">
        <f>INDEX('raw Sample Amt'!$C$2:$CK$57,MATCH($A7,'raw Sample Amt'!$C$2:$C$57,0),MATCH(AI$3,'raw Sample Amt'!$C$2:$CK$2,0))</f>
        <v>551.49379999999996</v>
      </c>
      <c r="AJ7" s="90">
        <f>INDEX('raw Sample Amt'!$C$2:$CK$57,MATCH($A7,'raw Sample Amt'!$C$2:$C$57,0),MATCH(AJ$3,'raw Sample Amt'!$C$2:$CK$2,0))</f>
        <v>457.839</v>
      </c>
      <c r="AK7" s="90">
        <f>INDEX('raw Sample Amt'!$C$2:$CK$57,MATCH($A7,'raw Sample Amt'!$C$2:$C$57,0),MATCH(AK$3,'raw Sample Amt'!$C$2:$CK$2,0))</f>
        <v>482.28559999999999</v>
      </c>
      <c r="AL7" s="90">
        <f>INDEX('raw Sample Amt'!$C$2:$CK$57,MATCH($A7,'raw Sample Amt'!$C$2:$C$57,0),MATCH(AL$3,'raw Sample Amt'!$C$2:$CK$2,0))</f>
        <v>563.80330000000004</v>
      </c>
      <c r="AM7" s="90">
        <f>INDEX('raw Sample Amt'!$C$2:$CK$57,MATCH($A7,'raw Sample Amt'!$C$2:$C$57,0),MATCH(AM$3,'raw Sample Amt'!$C$2:$CK$2,0))</f>
        <v>533.07529999999997</v>
      </c>
      <c r="AN7" s="90">
        <f>INDEX('raw Sample Amt'!$C$2:$CK$57,MATCH($A7,'raw Sample Amt'!$C$2:$C$57,0),MATCH(AN$3,'raw Sample Amt'!$C$2:$CK$2,0))</f>
        <v>443.15800000000002</v>
      </c>
      <c r="AO7" s="90">
        <f>INDEX('raw Sample Amt'!$C$2:$CK$57,MATCH($A7,'raw Sample Amt'!$C$2:$C$57,0),MATCH(AO$3,'raw Sample Amt'!$C$2:$CK$2,0))</f>
        <v>509.51119999999997</v>
      </c>
      <c r="AP7" s="90">
        <f>INDEX('raw Sample Amt'!$C$2:$CK$57,MATCH($A7,'raw Sample Amt'!$C$2:$C$57,0),MATCH(AP$3,'raw Sample Amt'!$C$2:$CK$2,0))</f>
        <v>499.87119999999999</v>
      </c>
      <c r="AQ7" s="90">
        <f>INDEX('raw Sample Amt'!$C$2:$CK$57,MATCH($A7,'raw Sample Amt'!$C$2:$C$57,0),MATCH(AQ$3,'raw Sample Amt'!$C$2:$CK$2,0))</f>
        <v>0</v>
      </c>
      <c r="AR7" s="90">
        <f>INDEX('raw Sample Amt'!$C$2:$CK$57,MATCH($A7,'raw Sample Amt'!$C$2:$C$57,0),MATCH(AR$3,'raw Sample Amt'!$C$2:$CK$2,0))</f>
        <v>0</v>
      </c>
      <c r="AS7" s="90">
        <f>INDEX('raw Sample Amt'!$C$2:$CK$57,MATCH($A7,'raw Sample Amt'!$C$2:$C$57,0),MATCH(AS$3,'raw Sample Amt'!$C$2:$CK$2,0))</f>
        <v>0</v>
      </c>
      <c r="AT7" s="90">
        <f>INDEX('raw Sample Amt'!$C$2:$CK$57,MATCH($A7,'raw Sample Amt'!$C$2:$C$57,0),MATCH(AT$3,'raw Sample Amt'!$C$2:$CK$2,0))</f>
        <v>0</v>
      </c>
      <c r="AU7" s="90">
        <f>INDEX('raw Sample Amt'!$C$2:$CK$57,MATCH($A7,'raw Sample Amt'!$C$2:$C$57,0),MATCH(AU$3,'raw Sample Amt'!$C$2:$CK$2,0))</f>
        <v>1001.7437</v>
      </c>
      <c r="AV7" s="90">
        <f>INDEX('raw Sample Amt'!$C$2:$CK$57,MATCH($A7,'raw Sample Amt'!$C$2:$C$57,0),MATCH(AV$3,'raw Sample Amt'!$C$2:$CK$2,0))</f>
        <v>0</v>
      </c>
      <c r="AW7" s="90">
        <f>INDEX('raw Sample Amt'!$C$2:$CK$57,MATCH($A7,'raw Sample Amt'!$C$2:$C$57,0),MATCH(AW$3,'raw Sample Amt'!$C$2:$CK$2,0))</f>
        <v>0</v>
      </c>
      <c r="AX7" s="90">
        <f>INDEX('raw Sample Amt'!$C$2:$CK$57,MATCH($A7,'raw Sample Amt'!$C$2:$C$57,0),MATCH(AX$3,'raw Sample Amt'!$C$2:$CK$2,0))</f>
        <v>0</v>
      </c>
      <c r="AY7" s="90">
        <f>INDEX('raw Sample Amt'!$C$2:$CK$57,MATCH($A7,'raw Sample Amt'!$C$2:$C$57,0),MATCH(AY$3,'raw Sample Amt'!$C$2:$CK$2,0))</f>
        <v>0</v>
      </c>
      <c r="AZ7" s="90">
        <f>INDEX('raw Sample Amt'!$C$2:$CK$57,MATCH($A7,'raw Sample Amt'!$C$2:$C$57,0),MATCH(AZ$3,'raw Sample Amt'!$C$2:$CK$2,0))</f>
        <v>261.45740000000001</v>
      </c>
      <c r="BA7" s="90">
        <f>INDEX('raw Sample Amt'!$C$2:$CK$57,MATCH($A7,'raw Sample Amt'!$C$2:$C$57,0),MATCH(BA$3,'raw Sample Amt'!$C$2:$CK$2,0))</f>
        <v>239.49289999999999</v>
      </c>
      <c r="BB7" s="90">
        <f>INDEX('raw Sample Amt'!$C$2:$CK$57,MATCH($A7,'raw Sample Amt'!$C$2:$C$57,0),MATCH(BB$3,'raw Sample Amt'!$C$2:$CK$2,0))</f>
        <v>181.36850000000001</v>
      </c>
      <c r="BC7" s="90">
        <f>INDEX('raw Sample Amt'!$C$2:$CK$57,MATCH($A7,'raw Sample Amt'!$C$2:$C$57,0),MATCH(BC$3,'raw Sample Amt'!$C$2:$CK$2,0))</f>
        <v>377.3245</v>
      </c>
      <c r="BD7" s="90">
        <f>INDEX('raw Sample Amt'!$C$2:$CK$57,MATCH($A7,'raw Sample Amt'!$C$2:$C$57,0),MATCH(BD$3,'raw Sample Amt'!$C$2:$CK$2,0))</f>
        <v>481.9119</v>
      </c>
      <c r="BE7" s="90">
        <f>INDEX('raw Sample Amt'!$C$2:$CK$57,MATCH($A7,'raw Sample Amt'!$C$2:$C$57,0),MATCH(BE$3,'raw Sample Amt'!$C$2:$CK$2,0))</f>
        <v>322.85930000000002</v>
      </c>
      <c r="BF7" s="90">
        <f>INDEX('raw Sample Amt'!$C$2:$CK$57,MATCH($A7,'raw Sample Amt'!$C$2:$C$57,0),MATCH(BF$3,'raw Sample Amt'!$C$2:$CK$2,0))</f>
        <v>493.08460000000002</v>
      </c>
      <c r="BG7" s="90">
        <f>INDEX('raw Sample Amt'!$C$2:$CK$57,MATCH($A7,'raw Sample Amt'!$C$2:$C$57,0),MATCH(BG$3,'raw Sample Amt'!$C$2:$CK$2,0))</f>
        <v>548.10019999999997</v>
      </c>
      <c r="BH7" s="90">
        <f>INDEX('raw Sample Amt'!$C$2:$CK$57,MATCH($A7,'raw Sample Amt'!$C$2:$C$57,0),MATCH(BH$3,'raw Sample Amt'!$C$2:$CK$2,0))</f>
        <v>0</v>
      </c>
      <c r="BI7" s="90">
        <f>INDEX('raw Sample Amt'!$C$2:$CK$57,MATCH($A7,'raw Sample Amt'!$C$2:$C$57,0),MATCH(BI$3,'raw Sample Amt'!$C$2:$CK$2,0))</f>
        <v>0</v>
      </c>
      <c r="BJ7" s="90">
        <f>INDEX('raw Sample Amt'!$C$2:$CK$57,MATCH($A7,'raw Sample Amt'!$C$2:$C$57,0),MATCH(BJ$3,'raw Sample Amt'!$C$2:$CK$2,0))</f>
        <v>0</v>
      </c>
      <c r="BK7" s="90">
        <f>INDEX('raw Sample Amt'!$C$2:$CK$57,MATCH($A7,'raw Sample Amt'!$C$2:$C$57,0),MATCH(BK$3,'raw Sample Amt'!$C$2:$CK$2,0))</f>
        <v>0</v>
      </c>
      <c r="BL7" s="90">
        <f>INDEX('raw Sample Amt'!$C$2:$CK$57,MATCH($A7,'raw Sample Amt'!$C$2:$C$57,0),MATCH(BL$3,'raw Sample Amt'!$C$2:$CK$2,0))</f>
        <v>1037.4648</v>
      </c>
      <c r="BM7" s="90">
        <f>INDEX('raw Sample Amt'!$C$2:$CK$57,MATCH($A7,'raw Sample Amt'!$C$2:$C$57,0),MATCH(BM$3,'raw Sample Amt'!$C$2:$CK$2,0))</f>
        <v>0</v>
      </c>
      <c r="BN7" s="90">
        <f>INDEX('raw Sample Amt'!$C$2:$CK$57,MATCH($A7,'raw Sample Amt'!$C$2:$C$57,0),MATCH(BN$3,'raw Sample Amt'!$C$2:$CK$2,0))</f>
        <v>0</v>
      </c>
      <c r="BO7" s="90">
        <f>INDEX('raw Sample Amt'!$C$2:$CK$57,MATCH($A7,'raw Sample Amt'!$C$2:$C$57,0),MATCH(BO$3,'raw Sample Amt'!$C$2:$CK$2,0))</f>
        <v>0</v>
      </c>
      <c r="BP7" s="90">
        <f>INDEX('raw Sample Amt'!$C$2:$CK$57,MATCH($A7,'raw Sample Amt'!$C$2:$C$57,0),MATCH(BP$3,'raw Sample Amt'!$C$2:$CK$2,0))</f>
        <v>0</v>
      </c>
      <c r="BQ7" s="90">
        <f>INDEX('raw Sample Amt'!$C$2:$CK$57,MATCH($A7,'raw Sample Amt'!$C$2:$C$57,0),MATCH(BQ$3,'raw Sample Amt'!$C$2:$CK$2,0))</f>
        <v>498.29329999999999</v>
      </c>
      <c r="BR7" s="90">
        <f>INDEX('raw Sample Amt'!$C$2:$CK$57,MATCH($A7,'raw Sample Amt'!$C$2:$C$57,0),MATCH(BR$3,'raw Sample Amt'!$C$2:$CK$2,0))</f>
        <v>726.35180000000003</v>
      </c>
      <c r="BS7" s="90">
        <f>INDEX('raw Sample Amt'!$C$2:$CK$57,MATCH($A7,'raw Sample Amt'!$C$2:$C$57,0),MATCH(BS$3,'raw Sample Amt'!$C$2:$CK$2,0))</f>
        <v>1544.9495999999999</v>
      </c>
      <c r="BT7" s="90">
        <f>INDEX('raw Sample Amt'!$C$2:$CK$57,MATCH($A7,'raw Sample Amt'!$C$2:$C$57,0),MATCH(BT$3,'raw Sample Amt'!$C$2:$CK$2,0))</f>
        <v>2161.8254000000002</v>
      </c>
      <c r="BU7" s="90">
        <f>INDEX('raw Sample Amt'!$C$2:$CK$57,MATCH($A7,'raw Sample Amt'!$C$2:$C$57,0),MATCH(BU$3,'raw Sample Amt'!$C$2:$CK$2,0))</f>
        <v>0</v>
      </c>
      <c r="BV7" s="90">
        <f>INDEX('raw Sample Amt'!$C$2:$CK$57,MATCH($A7,'raw Sample Amt'!$C$2:$C$57,0),MATCH(BV$3,'raw Sample Amt'!$C$2:$CK$2,0))</f>
        <v>0</v>
      </c>
      <c r="BW7" s="90">
        <f>INDEX('raw Sample Amt'!$C$2:$CK$57,MATCH($A7,'raw Sample Amt'!$C$2:$C$57,0),MATCH(BW$3,'raw Sample Amt'!$C$2:$CK$2,0))</f>
        <v>0</v>
      </c>
      <c r="BX7" s="90">
        <f>INDEX('raw Sample Amt'!$C$2:$CK$57,MATCH($A7,'raw Sample Amt'!$C$2:$C$57,0),MATCH(BX$3,'raw Sample Amt'!$C$2:$CK$2,0))</f>
        <v>0</v>
      </c>
      <c r="BY7" s="90">
        <f>INDEX('raw Sample Amt'!$C$2:$CK$57,MATCH($A7,'raw Sample Amt'!$C$2:$C$57,0),MATCH(BY$3,'raw Sample Amt'!$C$2:$CK$2,0))</f>
        <v>0</v>
      </c>
      <c r="BZ7" s="90">
        <f>INDEX('raw Sample Amt'!$C$2:$CK$57,MATCH($A7,'raw Sample Amt'!$C$2:$C$57,0),MATCH(BZ$3,'raw Sample Amt'!$C$2:$CK$2,0))</f>
        <v>0</v>
      </c>
      <c r="CA7" s="90">
        <f>INDEX('raw Sample Amt'!$C$2:$CK$57,MATCH($A7,'raw Sample Amt'!$C$2:$C$57,0),MATCH(CA$3,'raw Sample Amt'!$C$2:$CK$2,0))</f>
        <v>0</v>
      </c>
      <c r="CB7" s="90">
        <f>INDEX('raw Sample Amt'!$C$2:$CK$57,MATCH($A7,'raw Sample Amt'!$C$2:$C$57,0),MATCH(CB$3,'raw Sample Amt'!$C$2:$CK$2,0))</f>
        <v>4.0121000000000002</v>
      </c>
      <c r="CC7" s="90">
        <f>INDEX('raw Sample Amt'!$C$2:$CK$57,MATCH($A7,'raw Sample Amt'!$C$2:$C$57,0),MATCH(CC$3,'raw Sample Amt'!$C$2:$CK$2,0))</f>
        <v>8.7985000000000007</v>
      </c>
      <c r="CD7" s="90">
        <f>INDEX('raw Sample Amt'!$C$2:$CK$57,MATCH($A7,'raw Sample Amt'!$C$2:$C$57,0),MATCH(CD$3,'raw Sample Amt'!$C$2:$CK$2,0))</f>
        <v>19.3414</v>
      </c>
      <c r="CE7" s="90">
        <f>INDEX('raw Sample Amt'!$C$2:$CK$57,MATCH($A7,'raw Sample Amt'!$C$2:$C$57,0),MATCH(CE$3,'raw Sample Amt'!$C$2:$CK$2,0))</f>
        <v>47.174799999999998</v>
      </c>
      <c r="CF7" s="90">
        <f>INDEX('raw Sample Amt'!$C$2:$CK$57,MATCH($A7,'raw Sample Amt'!$C$2:$C$57,0),MATCH(CF$3,'raw Sample Amt'!$C$2:$CK$2,0))</f>
        <v>104.1112</v>
      </c>
      <c r="CG7" s="90">
        <f>INDEX('raw Sample Amt'!$C$2:$CK$57,MATCH($A7,'raw Sample Amt'!$C$2:$C$57,0),MATCH(CG$3,'raw Sample Amt'!$C$2:$CK$2,0))</f>
        <v>215.6841</v>
      </c>
      <c r="CH7" s="90">
        <f>INDEX('raw Sample Amt'!$C$2:$CK$57,MATCH($A7,'raw Sample Amt'!$C$2:$C$57,0),MATCH(CH$3,'raw Sample Amt'!$C$2:$CK$2,0))</f>
        <v>586.05999999999995</v>
      </c>
      <c r="CI7" s="90">
        <f>INDEX('raw Sample Amt'!$C$2:$CK$57,MATCH($A7,'raw Sample Amt'!$C$2:$C$57,0),MATCH(CI$3,'raw Sample Amt'!$C$2:$CK$2,0))</f>
        <v>1026.0921000000001</v>
      </c>
      <c r="CJ7" s="90">
        <f>INDEX('raw Sample Amt'!$C$2:$CK$57,MATCH($A7,'raw Sample Amt'!$C$2:$C$57,0),MATCH(CJ$3,'raw Sample Amt'!$C$2:$CK$2,0))</f>
        <v>1989.2201</v>
      </c>
      <c r="CK7" s="90">
        <f>INDEX('raw Sample Amt'!$C$2:$CK$57,MATCH($A7,'raw Sample Amt'!$C$2:$C$57,0),MATCH(CK$3,'raw Sample Amt'!$C$2:$CK$2,0))</f>
        <v>5087.2236999999996</v>
      </c>
      <c r="CL7" s="90">
        <f>INDEX('raw Sample Amt'!$C$2:$CK$57,MATCH($A7,'raw Sample Amt'!$C$2:$C$57,0),MATCH(CL$3,'raw Sample Amt'!$C$2:$CK$2,0))</f>
        <v>7421.1669000000002</v>
      </c>
      <c r="CM7" s="90">
        <f>INDEX('raw Sample Amt'!$C$2:$CK$57,MATCH($A7,'raw Sample Amt'!$C$2:$C$57,0),MATCH(CM$3,'raw Sample Amt'!$C$2:$CK$2,0))</f>
        <v>9966.8485999999994</v>
      </c>
      <c r="CN7" s="147">
        <v>20</v>
      </c>
      <c r="CO7" s="101" t="s">
        <v>219</v>
      </c>
      <c r="CP7" s="94" t="str">
        <f t="shared" si="3"/>
        <v>&lt; LOQ</v>
      </c>
      <c r="CQ7" s="94" t="str">
        <f t="shared" si="0"/>
        <v>&lt; LOQ</v>
      </c>
      <c r="CR7" s="94" t="str">
        <f t="shared" si="0"/>
        <v>&lt; LOQ</v>
      </c>
      <c r="CS7" s="94" t="str">
        <f t="shared" si="0"/>
        <v>&lt; LOQ</v>
      </c>
      <c r="CT7" s="94" t="str">
        <f t="shared" si="0"/>
        <v>&lt; LOQ</v>
      </c>
      <c r="CU7" s="94" t="str">
        <f t="shared" si="0"/>
        <v>&lt; LOQ</v>
      </c>
      <c r="CV7" s="94" t="str">
        <f t="shared" si="0"/>
        <v>&lt; LOQ</v>
      </c>
      <c r="CW7" s="94" t="str">
        <f t="shared" si="0"/>
        <v>&lt; LOQ</v>
      </c>
      <c r="CX7" s="94" t="str">
        <f t="shared" si="0"/>
        <v>&lt; LOQ</v>
      </c>
      <c r="CY7" s="94">
        <f t="shared" si="0"/>
        <v>20.170300000000001</v>
      </c>
      <c r="CZ7" s="94">
        <f t="shared" si="0"/>
        <v>47.301600000000001</v>
      </c>
      <c r="DA7" s="94">
        <f t="shared" si="0"/>
        <v>105.8648</v>
      </c>
      <c r="DB7" s="94">
        <f t="shared" si="0"/>
        <v>219.19110000000001</v>
      </c>
      <c r="DC7" s="94">
        <f t="shared" si="0"/>
        <v>586.2722</v>
      </c>
      <c r="DD7" s="94">
        <f t="shared" si="0"/>
        <v>1032.4304999999999</v>
      </c>
      <c r="DE7" s="94">
        <f t="shared" si="0"/>
        <v>1967.1197999999999</v>
      </c>
      <c r="DF7" s="94">
        <f t="shared" si="0"/>
        <v>5061.8275000000003</v>
      </c>
      <c r="DG7" s="94">
        <f t="shared" si="0"/>
        <v>7390.0690000000004</v>
      </c>
      <c r="DH7" s="94">
        <f t="shared" si="0"/>
        <v>9850.2723000000005</v>
      </c>
      <c r="DI7" s="94" t="str">
        <f t="shared" si="0"/>
        <v>&lt; LOQ</v>
      </c>
      <c r="DJ7" s="94" t="str">
        <f t="shared" si="0"/>
        <v>&lt; LOQ</v>
      </c>
      <c r="DK7" s="94" t="str">
        <f t="shared" si="0"/>
        <v>&lt; LOQ</v>
      </c>
      <c r="DL7" s="94" t="str">
        <f t="shared" si="0"/>
        <v>&lt; LOQ</v>
      </c>
      <c r="DM7" s="94">
        <f t="shared" si="0"/>
        <v>383.56200000000001</v>
      </c>
      <c r="DN7" s="94">
        <f t="shared" si="0"/>
        <v>295.11450000000002</v>
      </c>
      <c r="DO7" s="94">
        <f t="shared" si="0"/>
        <v>439.27800000000002</v>
      </c>
      <c r="DP7" s="94">
        <f t="shared" si="0"/>
        <v>296.77600000000001</v>
      </c>
      <c r="DQ7" s="94">
        <f t="shared" si="0"/>
        <v>551.49379999999996</v>
      </c>
      <c r="DR7" s="94">
        <f t="shared" si="0"/>
        <v>457.839</v>
      </c>
      <c r="DS7" s="94">
        <f t="shared" si="0"/>
        <v>482.28559999999999</v>
      </c>
      <c r="DT7" s="94">
        <f t="shared" si="0"/>
        <v>563.80330000000004</v>
      </c>
      <c r="DU7" s="94">
        <f t="shared" si="0"/>
        <v>533.07529999999997</v>
      </c>
      <c r="DV7" s="94">
        <f t="shared" si="0"/>
        <v>443.15800000000002</v>
      </c>
      <c r="DW7" s="94">
        <f t="shared" si="0"/>
        <v>509.51119999999997</v>
      </c>
      <c r="DX7" s="94">
        <f t="shared" si="0"/>
        <v>499.87119999999999</v>
      </c>
      <c r="DY7" s="94" t="str">
        <f t="shared" si="0"/>
        <v>&lt; LOQ</v>
      </c>
      <c r="DZ7" s="94" t="str">
        <f t="shared" si="0"/>
        <v>&lt; LOQ</v>
      </c>
      <c r="EA7" s="94" t="str">
        <f t="shared" si="0"/>
        <v>&lt; LOQ</v>
      </c>
      <c r="EB7" s="94" t="str">
        <f t="shared" si="0"/>
        <v>&lt; LOQ</v>
      </c>
      <c r="EC7" s="94">
        <f t="shared" si="0"/>
        <v>1001.7437</v>
      </c>
      <c r="ED7" s="94" t="str">
        <f t="shared" si="0"/>
        <v>&lt; LOQ</v>
      </c>
      <c r="EE7" s="94" t="str">
        <f t="shared" si="0"/>
        <v>&lt; LOQ</v>
      </c>
      <c r="EF7" s="94" t="str">
        <f t="shared" si="0"/>
        <v>&lt; LOQ</v>
      </c>
      <c r="EG7" s="94" t="str">
        <f t="shared" si="0"/>
        <v>&lt; LOQ</v>
      </c>
      <c r="EH7" s="94">
        <f t="shared" si="0"/>
        <v>261.45740000000001</v>
      </c>
      <c r="EI7" s="94">
        <f t="shared" si="0"/>
        <v>239.49289999999999</v>
      </c>
      <c r="EJ7" s="94">
        <f t="shared" si="0"/>
        <v>181.36850000000001</v>
      </c>
      <c r="EK7" s="94">
        <f t="shared" si="0"/>
        <v>377.3245</v>
      </c>
      <c r="EL7" s="94">
        <f t="shared" si="0"/>
        <v>481.9119</v>
      </c>
      <c r="EM7" s="94">
        <f t="shared" si="0"/>
        <v>322.85930000000002</v>
      </c>
      <c r="EN7" s="94">
        <f t="shared" si="0"/>
        <v>493.08460000000002</v>
      </c>
      <c r="EO7" s="94">
        <f t="shared" si="0"/>
        <v>548.10019999999997</v>
      </c>
      <c r="EP7" s="94" t="str">
        <f t="shared" si="0"/>
        <v>&lt; LOQ</v>
      </c>
      <c r="EQ7" s="94" t="str">
        <f t="shared" si="0"/>
        <v>&lt; LOQ</v>
      </c>
      <c r="ER7" s="94" t="str">
        <f t="shared" si="0"/>
        <v>&lt; LOQ</v>
      </c>
      <c r="ES7" s="94" t="str">
        <f t="shared" si="0"/>
        <v>&lt; LOQ</v>
      </c>
      <c r="ET7" s="94">
        <f t="shared" si="0"/>
        <v>1037.4648</v>
      </c>
      <c r="EU7" s="94" t="str">
        <f t="shared" si="0"/>
        <v>&lt; LOQ</v>
      </c>
      <c r="EV7" s="94" t="str">
        <f t="shared" si="0"/>
        <v>&lt; LOQ</v>
      </c>
      <c r="EW7" s="94" t="str">
        <f t="shared" si="0"/>
        <v>&lt; LOQ</v>
      </c>
      <c r="EX7" s="94" t="str">
        <f t="shared" si="0"/>
        <v>&lt; LOQ</v>
      </c>
      <c r="EY7" s="94">
        <f t="shared" si="0"/>
        <v>498.29329999999999</v>
      </c>
      <c r="EZ7" s="94">
        <f t="shared" si="0"/>
        <v>726.35180000000003</v>
      </c>
      <c r="FA7" s="94">
        <f t="shared" si="0"/>
        <v>1544.9495999999999</v>
      </c>
      <c r="FB7" s="94">
        <f t="shared" ref="FB7:FB57" si="4">IF(BT7&lt;$CN7,"&lt; LOQ",IF($C7="Yes",BT7, BT7/($G7/100)))</f>
        <v>2161.8254000000002</v>
      </c>
      <c r="FC7" s="94" t="str">
        <f t="shared" si="1"/>
        <v>&lt; LOQ</v>
      </c>
      <c r="FD7" s="94" t="str">
        <f t="shared" si="1"/>
        <v>&lt; LOQ</v>
      </c>
      <c r="FE7" s="94" t="str">
        <f t="shared" si="1"/>
        <v>&lt; LOQ</v>
      </c>
      <c r="FF7" s="94" t="str">
        <f t="shared" si="1"/>
        <v>&lt; LOQ</v>
      </c>
      <c r="FG7" s="94" t="str">
        <f t="shared" si="1"/>
        <v>&lt; LOQ</v>
      </c>
      <c r="FH7" s="94" t="str">
        <f t="shared" si="1"/>
        <v>&lt; LOQ</v>
      </c>
      <c r="FI7" s="94" t="str">
        <f t="shared" si="1"/>
        <v>&lt; LOQ</v>
      </c>
      <c r="FJ7" s="94" t="str">
        <f t="shared" si="1"/>
        <v>&lt; LOQ</v>
      </c>
      <c r="FK7" s="94" t="str">
        <f t="shared" si="1"/>
        <v>&lt; LOQ</v>
      </c>
      <c r="FL7" s="94" t="str">
        <f t="shared" si="1"/>
        <v>&lt; LOQ</v>
      </c>
      <c r="FM7" s="94">
        <f t="shared" si="1"/>
        <v>47.174799999999998</v>
      </c>
      <c r="FN7" s="94">
        <f t="shared" si="1"/>
        <v>104.1112</v>
      </c>
      <c r="FO7" s="94">
        <f t="shared" si="1"/>
        <v>215.6841</v>
      </c>
      <c r="FP7" s="94">
        <f t="shared" si="1"/>
        <v>586.05999999999995</v>
      </c>
      <c r="FQ7" s="94">
        <f t="shared" si="1"/>
        <v>1026.0921000000001</v>
      </c>
      <c r="FR7" s="94">
        <f t="shared" si="1"/>
        <v>1989.2201</v>
      </c>
      <c r="FS7" s="94">
        <f t="shared" si="1"/>
        <v>5087.2236999999996</v>
      </c>
      <c r="FT7" s="94">
        <f t="shared" si="1"/>
        <v>7421.1669000000002</v>
      </c>
      <c r="FU7" s="94">
        <f t="shared" si="1"/>
        <v>9966.8485999999994</v>
      </c>
    </row>
    <row r="8" spans="1:177" ht="15" x14ac:dyDescent="0.25">
      <c r="A8" s="101" t="s">
        <v>30</v>
      </c>
      <c r="C8" s="13" t="str">
        <f>LOOKUP(A8,Auswertung_Sequence!$A$6:$A$59,Auswertung_Sequence!$E$6:$E$59)</f>
        <v>Yes</v>
      </c>
      <c r="D8" s="13">
        <f>LOOKUP(A8,Auswertung_Sequence!$A$6:$A$59,Auswertung_Sequence!$I$6:$I$59)</f>
        <v>50</v>
      </c>
      <c r="E8" s="146">
        <f>IF($C8="Yes",VLOOKUP($A8,Matrixfaktor_ISTD!A$4:CJ$57,88,FALSE),VLOOKUP($A8,Matrixfaktor!A$4:AE$57,31,FALSE))</f>
        <v>0.44216605289588218</v>
      </c>
      <c r="F8" s="90">
        <f t="shared" si="2"/>
        <v>113.07968957031989</v>
      </c>
      <c r="G8" s="90">
        <f>LOOKUP(A8,'Relative recovery'!$A$4:$A$57,'Relative recovery'!$Q$4:$Q$57)</f>
        <v>110.65982833333332</v>
      </c>
      <c r="H8" s="90">
        <f>INDEX('raw Sample Amt'!$C$2:$CK$57,MATCH($A8,'raw Sample Amt'!$C$2:$C$57,0),MATCH(H$3,'raw Sample Amt'!$C$2:$CK$2,0))</f>
        <v>0</v>
      </c>
      <c r="I8" s="90">
        <f>INDEX('raw Sample Amt'!$C$2:$CK$57,MATCH($A8,'raw Sample Amt'!$C$2:$C$57,0),MATCH(I$3,'raw Sample Amt'!$C$2:$CK$2,0))</f>
        <v>0</v>
      </c>
      <c r="J8" s="90">
        <f>INDEX('raw Sample Amt'!$C$2:$CK$57,MATCH($A8,'raw Sample Amt'!$C$2:$C$57,0),MATCH(J$3,'raw Sample Amt'!$C$2:$CK$2,0))</f>
        <v>0</v>
      </c>
      <c r="K8" s="90">
        <f>INDEX('raw Sample Amt'!$C$2:$CK$57,MATCH($A8,'raw Sample Amt'!$C$2:$C$57,0),MATCH(K$3,'raw Sample Amt'!$C$2:$CK$2,0))</f>
        <v>0</v>
      </c>
      <c r="L8" s="90">
        <f>INDEX('raw Sample Amt'!$C$2:$CK$57,MATCH($A8,'raw Sample Amt'!$C$2:$C$57,0),MATCH(L$3,'raw Sample Amt'!$C$2:$CK$2,0))</f>
        <v>0</v>
      </c>
      <c r="M8" s="90">
        <f>INDEX('raw Sample Amt'!$C$2:$CK$57,MATCH($A8,'raw Sample Amt'!$C$2:$C$57,0),MATCH(M$3,'raw Sample Amt'!$C$2:$CK$2,0))</f>
        <v>0</v>
      </c>
      <c r="N8" s="90">
        <f>INDEX('raw Sample Amt'!$C$2:$CK$57,MATCH($A8,'raw Sample Amt'!$C$2:$C$57,0),MATCH(N$3,'raw Sample Amt'!$C$2:$CK$2,0))</f>
        <v>0</v>
      </c>
      <c r="O8" s="90">
        <f>INDEX('raw Sample Amt'!$C$2:$CK$57,MATCH($A8,'raw Sample Amt'!$C$2:$C$57,0),MATCH(O$3,'raw Sample Amt'!$C$2:$CK$2,0))</f>
        <v>0</v>
      </c>
      <c r="P8" s="90">
        <f>INDEX('raw Sample Amt'!$C$2:$CK$57,MATCH($A8,'raw Sample Amt'!$C$2:$C$57,0),MATCH(P$3,'raw Sample Amt'!$C$2:$CK$2,0))</f>
        <v>0</v>
      </c>
      <c r="Q8" s="90">
        <f>INDEX('raw Sample Amt'!$C$2:$CK$57,MATCH($A8,'raw Sample Amt'!$C$2:$C$57,0),MATCH(Q$3,'raw Sample Amt'!$C$2:$CK$2,0))</f>
        <v>0</v>
      </c>
      <c r="R8" s="90">
        <f>INDEX('raw Sample Amt'!$C$2:$CK$57,MATCH($A8,'raw Sample Amt'!$C$2:$C$57,0),MATCH(R$3,'raw Sample Amt'!$C$2:$CK$2,0))</f>
        <v>50.215800000000002</v>
      </c>
      <c r="S8" s="90">
        <f>INDEX('raw Sample Amt'!$C$2:$CK$57,MATCH($A8,'raw Sample Amt'!$C$2:$C$57,0),MATCH(S$3,'raw Sample Amt'!$C$2:$CK$2,0))</f>
        <v>98.343599999999995</v>
      </c>
      <c r="T8" s="90">
        <f>INDEX('raw Sample Amt'!$C$2:$CK$57,MATCH($A8,'raw Sample Amt'!$C$2:$C$57,0),MATCH(T$3,'raw Sample Amt'!$C$2:$CK$2,0))</f>
        <v>207.68100000000001</v>
      </c>
      <c r="U8" s="90">
        <f>INDEX('raw Sample Amt'!$C$2:$CK$57,MATCH($A8,'raw Sample Amt'!$C$2:$C$57,0),MATCH(U$3,'raw Sample Amt'!$C$2:$CK$2,0))</f>
        <v>533.18179999999995</v>
      </c>
      <c r="V8" s="90">
        <f>INDEX('raw Sample Amt'!$C$2:$CK$57,MATCH($A8,'raw Sample Amt'!$C$2:$C$57,0),MATCH(V$3,'raw Sample Amt'!$C$2:$CK$2,0))</f>
        <v>954.25070000000005</v>
      </c>
      <c r="W8" s="90">
        <f>INDEX('raw Sample Amt'!$C$2:$CK$57,MATCH($A8,'raw Sample Amt'!$C$2:$C$57,0),MATCH(W$3,'raw Sample Amt'!$C$2:$CK$2,0))</f>
        <v>1901.5830000000001</v>
      </c>
      <c r="X8" s="90">
        <f>INDEX('raw Sample Amt'!$C$2:$CK$57,MATCH($A8,'raw Sample Amt'!$C$2:$C$57,0),MATCH(X$3,'raw Sample Amt'!$C$2:$CK$2,0))</f>
        <v>4849.5047000000004</v>
      </c>
      <c r="Y8" s="90">
        <f>INDEX('raw Sample Amt'!$C$2:$CK$57,MATCH($A8,'raw Sample Amt'!$C$2:$C$57,0),MATCH(Y$3,'raw Sample Amt'!$C$2:$CK$2,0))</f>
        <v>7468.0556999999999</v>
      </c>
      <c r="Z8" s="90">
        <f>INDEX('raw Sample Amt'!$C$2:$CK$57,MATCH($A8,'raw Sample Amt'!$C$2:$C$57,0),MATCH(Z$3,'raw Sample Amt'!$C$2:$CK$2,0))</f>
        <v>10138.2078</v>
      </c>
      <c r="AA8" s="90">
        <f>INDEX('raw Sample Amt'!$C$2:$CK$57,MATCH($A8,'raw Sample Amt'!$C$2:$C$57,0),MATCH(AA$3,'raw Sample Amt'!$C$2:$CK$2,0))</f>
        <v>0</v>
      </c>
      <c r="AB8" s="90">
        <f>INDEX('raw Sample Amt'!$C$2:$CK$57,MATCH($A8,'raw Sample Amt'!$C$2:$C$57,0),MATCH(AB$3,'raw Sample Amt'!$C$2:$CK$2,0))</f>
        <v>0</v>
      </c>
      <c r="AC8" s="90">
        <f>INDEX('raw Sample Amt'!$C$2:$CK$57,MATCH($A8,'raw Sample Amt'!$C$2:$C$57,0),MATCH(AC$3,'raw Sample Amt'!$C$2:$CK$2,0))</f>
        <v>0</v>
      </c>
      <c r="AD8" s="90">
        <f>INDEX('raw Sample Amt'!$C$2:$CK$57,MATCH($A8,'raw Sample Amt'!$C$2:$C$57,0),MATCH(AD$3,'raw Sample Amt'!$C$2:$CK$2,0))</f>
        <v>0</v>
      </c>
      <c r="AE8" s="90">
        <f>INDEX('raw Sample Amt'!$C$2:$CK$57,MATCH($A8,'raw Sample Amt'!$C$2:$C$57,0),MATCH(AE$3,'raw Sample Amt'!$C$2:$CK$2,0))</f>
        <v>850.70479999999998</v>
      </c>
      <c r="AF8" s="90">
        <f>INDEX('raw Sample Amt'!$C$2:$CK$57,MATCH($A8,'raw Sample Amt'!$C$2:$C$57,0),MATCH(AF$3,'raw Sample Amt'!$C$2:$CK$2,0))</f>
        <v>0</v>
      </c>
      <c r="AG8" s="90">
        <f>INDEX('raw Sample Amt'!$C$2:$CK$57,MATCH($A8,'raw Sample Amt'!$C$2:$C$57,0),MATCH(AG$3,'raw Sample Amt'!$C$2:$CK$2,0))</f>
        <v>0</v>
      </c>
      <c r="AH8" s="90">
        <f>INDEX('raw Sample Amt'!$C$2:$CK$57,MATCH($A8,'raw Sample Amt'!$C$2:$C$57,0),MATCH(AH$3,'raw Sample Amt'!$C$2:$CK$2,0))</f>
        <v>0</v>
      </c>
      <c r="AI8" s="90">
        <f>INDEX('raw Sample Amt'!$C$2:$CK$57,MATCH($A8,'raw Sample Amt'!$C$2:$C$57,0),MATCH(AI$3,'raw Sample Amt'!$C$2:$CK$2,0))</f>
        <v>455.60230000000001</v>
      </c>
      <c r="AJ8" s="90">
        <f>INDEX('raw Sample Amt'!$C$2:$CK$57,MATCH($A8,'raw Sample Amt'!$C$2:$C$57,0),MATCH(AJ$3,'raw Sample Amt'!$C$2:$CK$2,0))</f>
        <v>545.68020000000001</v>
      </c>
      <c r="AK8" s="90">
        <f>INDEX('raw Sample Amt'!$C$2:$CK$57,MATCH($A8,'raw Sample Amt'!$C$2:$C$57,0),MATCH(AK$3,'raw Sample Amt'!$C$2:$CK$2,0))</f>
        <v>0</v>
      </c>
      <c r="AL8" s="90">
        <f>INDEX('raw Sample Amt'!$C$2:$CK$57,MATCH($A8,'raw Sample Amt'!$C$2:$C$57,0),MATCH(AL$3,'raw Sample Amt'!$C$2:$CK$2,0))</f>
        <v>682.57719999999995</v>
      </c>
      <c r="AM8" s="90">
        <f>INDEX('raw Sample Amt'!$C$2:$CK$57,MATCH($A8,'raw Sample Amt'!$C$2:$C$57,0),MATCH(AM$3,'raw Sample Amt'!$C$2:$CK$2,0))</f>
        <v>438.1832</v>
      </c>
      <c r="AN8" s="90">
        <f>INDEX('raw Sample Amt'!$C$2:$CK$57,MATCH($A8,'raw Sample Amt'!$C$2:$C$57,0),MATCH(AN$3,'raw Sample Amt'!$C$2:$CK$2,0))</f>
        <v>442.75959999999998</v>
      </c>
      <c r="AO8" s="90">
        <f>INDEX('raw Sample Amt'!$C$2:$CK$57,MATCH($A8,'raw Sample Amt'!$C$2:$C$57,0),MATCH(AO$3,'raw Sample Amt'!$C$2:$CK$2,0))</f>
        <v>455.36290000000002</v>
      </c>
      <c r="AP8" s="90">
        <f>INDEX('raw Sample Amt'!$C$2:$CK$57,MATCH($A8,'raw Sample Amt'!$C$2:$C$57,0),MATCH(AP$3,'raw Sample Amt'!$C$2:$CK$2,0))</f>
        <v>528.85900000000004</v>
      </c>
      <c r="AQ8" s="90">
        <f>INDEX('raw Sample Amt'!$C$2:$CK$57,MATCH($A8,'raw Sample Amt'!$C$2:$C$57,0),MATCH(AQ$3,'raw Sample Amt'!$C$2:$CK$2,0))</f>
        <v>0</v>
      </c>
      <c r="AR8" s="90">
        <f>INDEX('raw Sample Amt'!$C$2:$CK$57,MATCH($A8,'raw Sample Amt'!$C$2:$C$57,0),MATCH(AR$3,'raw Sample Amt'!$C$2:$CK$2,0))</f>
        <v>0</v>
      </c>
      <c r="AS8" s="90">
        <f>INDEX('raw Sample Amt'!$C$2:$CK$57,MATCH($A8,'raw Sample Amt'!$C$2:$C$57,0),MATCH(AS$3,'raw Sample Amt'!$C$2:$CK$2,0))</f>
        <v>0</v>
      </c>
      <c r="AT8" s="90">
        <f>INDEX('raw Sample Amt'!$C$2:$CK$57,MATCH($A8,'raw Sample Amt'!$C$2:$C$57,0),MATCH(AT$3,'raw Sample Amt'!$C$2:$CK$2,0))</f>
        <v>0</v>
      </c>
      <c r="AU8" s="90">
        <f>INDEX('raw Sample Amt'!$C$2:$CK$57,MATCH($A8,'raw Sample Amt'!$C$2:$C$57,0),MATCH(AU$3,'raw Sample Amt'!$C$2:$CK$2,0))</f>
        <v>948.44370000000004</v>
      </c>
      <c r="AV8" s="90">
        <f>INDEX('raw Sample Amt'!$C$2:$CK$57,MATCH($A8,'raw Sample Amt'!$C$2:$C$57,0),MATCH(AV$3,'raw Sample Amt'!$C$2:$CK$2,0))</f>
        <v>0</v>
      </c>
      <c r="AW8" s="90">
        <f>INDEX('raw Sample Amt'!$C$2:$CK$57,MATCH($A8,'raw Sample Amt'!$C$2:$C$57,0),MATCH(AW$3,'raw Sample Amt'!$C$2:$CK$2,0))</f>
        <v>0</v>
      </c>
      <c r="AX8" s="90">
        <f>INDEX('raw Sample Amt'!$C$2:$CK$57,MATCH($A8,'raw Sample Amt'!$C$2:$C$57,0),MATCH(AX$3,'raw Sample Amt'!$C$2:$CK$2,0))</f>
        <v>0</v>
      </c>
      <c r="AY8" s="90">
        <f>INDEX('raw Sample Amt'!$C$2:$CK$57,MATCH($A8,'raw Sample Amt'!$C$2:$C$57,0),MATCH(AY$3,'raw Sample Amt'!$C$2:$CK$2,0))</f>
        <v>0</v>
      </c>
      <c r="AZ8" s="90">
        <f>INDEX('raw Sample Amt'!$C$2:$CK$57,MATCH($A8,'raw Sample Amt'!$C$2:$C$57,0),MATCH(AZ$3,'raw Sample Amt'!$C$2:$CK$2,0))</f>
        <v>1590.9386</v>
      </c>
      <c r="BA8" s="90">
        <f>INDEX('raw Sample Amt'!$C$2:$CK$57,MATCH($A8,'raw Sample Amt'!$C$2:$C$57,0),MATCH(BA$3,'raw Sample Amt'!$C$2:$CK$2,0))</f>
        <v>1928.3852999999999</v>
      </c>
      <c r="BB8" s="90">
        <f>INDEX('raw Sample Amt'!$C$2:$CK$57,MATCH($A8,'raw Sample Amt'!$C$2:$C$57,0),MATCH(BB$3,'raw Sample Amt'!$C$2:$CK$2,0))</f>
        <v>1113.8567</v>
      </c>
      <c r="BC8" s="90">
        <f>INDEX('raw Sample Amt'!$C$2:$CK$57,MATCH($A8,'raw Sample Amt'!$C$2:$C$57,0),MATCH(BC$3,'raw Sample Amt'!$C$2:$CK$2,0))</f>
        <v>1620.5624</v>
      </c>
      <c r="BD8" s="90">
        <f>INDEX('raw Sample Amt'!$C$2:$CK$57,MATCH($A8,'raw Sample Amt'!$C$2:$C$57,0),MATCH(BD$3,'raw Sample Amt'!$C$2:$CK$2,0))</f>
        <v>533.60500000000002</v>
      </c>
      <c r="BE8" s="90">
        <f>INDEX('raw Sample Amt'!$C$2:$CK$57,MATCH($A8,'raw Sample Amt'!$C$2:$C$57,0),MATCH(BE$3,'raw Sample Amt'!$C$2:$CK$2,0))</f>
        <v>811.05</v>
      </c>
      <c r="BF8" s="90">
        <f>INDEX('raw Sample Amt'!$C$2:$CK$57,MATCH($A8,'raw Sample Amt'!$C$2:$C$57,0),MATCH(BF$3,'raw Sample Amt'!$C$2:$CK$2,0))</f>
        <v>515.66499999999996</v>
      </c>
      <c r="BG8" s="90">
        <f>INDEX('raw Sample Amt'!$C$2:$CK$57,MATCH($A8,'raw Sample Amt'!$C$2:$C$57,0),MATCH(BG$3,'raw Sample Amt'!$C$2:$CK$2,0))</f>
        <v>892.79480000000001</v>
      </c>
      <c r="BH8" s="90">
        <f>INDEX('raw Sample Amt'!$C$2:$CK$57,MATCH($A8,'raw Sample Amt'!$C$2:$C$57,0),MATCH(BH$3,'raw Sample Amt'!$C$2:$CK$2,0))</f>
        <v>0</v>
      </c>
      <c r="BI8" s="90">
        <f>INDEX('raw Sample Amt'!$C$2:$CK$57,MATCH($A8,'raw Sample Amt'!$C$2:$C$57,0),MATCH(BI$3,'raw Sample Amt'!$C$2:$CK$2,0))</f>
        <v>0</v>
      </c>
      <c r="BJ8" s="90">
        <f>INDEX('raw Sample Amt'!$C$2:$CK$57,MATCH($A8,'raw Sample Amt'!$C$2:$C$57,0),MATCH(BJ$3,'raw Sample Amt'!$C$2:$CK$2,0))</f>
        <v>0</v>
      </c>
      <c r="BK8" s="90">
        <f>INDEX('raw Sample Amt'!$C$2:$CK$57,MATCH($A8,'raw Sample Amt'!$C$2:$C$57,0),MATCH(BK$3,'raw Sample Amt'!$C$2:$CK$2,0))</f>
        <v>0</v>
      </c>
      <c r="BL8" s="90">
        <f>INDEX('raw Sample Amt'!$C$2:$CK$57,MATCH($A8,'raw Sample Amt'!$C$2:$C$57,0),MATCH(BL$3,'raw Sample Amt'!$C$2:$CK$2,0))</f>
        <v>961.36789999999996</v>
      </c>
      <c r="BM8" s="90">
        <f>INDEX('raw Sample Amt'!$C$2:$CK$57,MATCH($A8,'raw Sample Amt'!$C$2:$C$57,0),MATCH(BM$3,'raw Sample Amt'!$C$2:$CK$2,0))</f>
        <v>0</v>
      </c>
      <c r="BN8" s="90">
        <f>INDEX('raw Sample Amt'!$C$2:$CK$57,MATCH($A8,'raw Sample Amt'!$C$2:$C$57,0),MATCH(BN$3,'raw Sample Amt'!$C$2:$CK$2,0))</f>
        <v>0</v>
      </c>
      <c r="BO8" s="90">
        <f>INDEX('raw Sample Amt'!$C$2:$CK$57,MATCH($A8,'raw Sample Amt'!$C$2:$C$57,0),MATCH(BO$3,'raw Sample Amt'!$C$2:$CK$2,0))</f>
        <v>0</v>
      </c>
      <c r="BP8" s="90">
        <f>INDEX('raw Sample Amt'!$C$2:$CK$57,MATCH($A8,'raw Sample Amt'!$C$2:$C$57,0),MATCH(BP$3,'raw Sample Amt'!$C$2:$CK$2,0))</f>
        <v>0</v>
      </c>
      <c r="BQ8" s="90">
        <f>INDEX('raw Sample Amt'!$C$2:$CK$57,MATCH($A8,'raw Sample Amt'!$C$2:$C$57,0),MATCH(BQ$3,'raw Sample Amt'!$C$2:$CK$2,0))</f>
        <v>796.22680000000003</v>
      </c>
      <c r="BR8" s="90">
        <f>INDEX('raw Sample Amt'!$C$2:$CK$57,MATCH($A8,'raw Sample Amt'!$C$2:$C$57,0),MATCH(BR$3,'raw Sample Amt'!$C$2:$CK$2,0))</f>
        <v>780.36109999999996</v>
      </c>
      <c r="BS8" s="90">
        <f>INDEX('raw Sample Amt'!$C$2:$CK$57,MATCH($A8,'raw Sample Amt'!$C$2:$C$57,0),MATCH(BS$3,'raw Sample Amt'!$C$2:$CK$2,0))</f>
        <v>1455.3941</v>
      </c>
      <c r="BT8" s="90">
        <f>INDEX('raw Sample Amt'!$C$2:$CK$57,MATCH($A8,'raw Sample Amt'!$C$2:$C$57,0),MATCH(BT$3,'raw Sample Amt'!$C$2:$CK$2,0))</f>
        <v>3295.1179999999999</v>
      </c>
      <c r="BU8" s="90">
        <f>INDEX('raw Sample Amt'!$C$2:$CK$57,MATCH($A8,'raw Sample Amt'!$C$2:$C$57,0),MATCH(BU$3,'raw Sample Amt'!$C$2:$CK$2,0))</f>
        <v>0</v>
      </c>
      <c r="BV8" s="90">
        <f>INDEX('raw Sample Amt'!$C$2:$CK$57,MATCH($A8,'raw Sample Amt'!$C$2:$C$57,0),MATCH(BV$3,'raw Sample Amt'!$C$2:$CK$2,0))</f>
        <v>0</v>
      </c>
      <c r="BW8" s="90">
        <f>INDEX('raw Sample Amt'!$C$2:$CK$57,MATCH($A8,'raw Sample Amt'!$C$2:$C$57,0),MATCH(BW$3,'raw Sample Amt'!$C$2:$CK$2,0))</f>
        <v>0</v>
      </c>
      <c r="BX8" s="90">
        <f>INDEX('raw Sample Amt'!$C$2:$CK$57,MATCH($A8,'raw Sample Amt'!$C$2:$C$57,0),MATCH(BX$3,'raw Sample Amt'!$C$2:$CK$2,0))</f>
        <v>0</v>
      </c>
      <c r="BY8" s="90">
        <f>INDEX('raw Sample Amt'!$C$2:$CK$57,MATCH($A8,'raw Sample Amt'!$C$2:$C$57,0),MATCH(BY$3,'raw Sample Amt'!$C$2:$CK$2,0))</f>
        <v>0</v>
      </c>
      <c r="BZ8" s="90">
        <f>INDEX('raw Sample Amt'!$C$2:$CK$57,MATCH($A8,'raw Sample Amt'!$C$2:$C$57,0),MATCH(BZ$3,'raw Sample Amt'!$C$2:$CK$2,0))</f>
        <v>0</v>
      </c>
      <c r="CA8" s="90">
        <f>INDEX('raw Sample Amt'!$C$2:$CK$57,MATCH($A8,'raw Sample Amt'!$C$2:$C$57,0),MATCH(CA$3,'raw Sample Amt'!$C$2:$CK$2,0))</f>
        <v>0</v>
      </c>
      <c r="CB8" s="90">
        <f>INDEX('raw Sample Amt'!$C$2:$CK$57,MATCH($A8,'raw Sample Amt'!$C$2:$C$57,0),MATCH(CB$3,'raw Sample Amt'!$C$2:$CK$2,0))</f>
        <v>0</v>
      </c>
      <c r="CC8" s="90">
        <f>INDEX('raw Sample Amt'!$C$2:$CK$57,MATCH($A8,'raw Sample Amt'!$C$2:$C$57,0),MATCH(CC$3,'raw Sample Amt'!$C$2:$CK$2,0))</f>
        <v>0</v>
      </c>
      <c r="CD8" s="90">
        <f>INDEX('raw Sample Amt'!$C$2:$CK$57,MATCH($A8,'raw Sample Amt'!$C$2:$C$57,0),MATCH(CD$3,'raw Sample Amt'!$C$2:$CK$2,0))</f>
        <v>0</v>
      </c>
      <c r="CE8" s="90">
        <f>INDEX('raw Sample Amt'!$C$2:$CK$57,MATCH($A8,'raw Sample Amt'!$C$2:$C$57,0),MATCH(CE$3,'raw Sample Amt'!$C$2:$CK$2,0))</f>
        <v>50.371400000000001</v>
      </c>
      <c r="CF8" s="90">
        <f>INDEX('raw Sample Amt'!$C$2:$CK$57,MATCH($A8,'raw Sample Amt'!$C$2:$C$57,0),MATCH(CF$3,'raw Sample Amt'!$C$2:$CK$2,0))</f>
        <v>102.04940000000001</v>
      </c>
      <c r="CG8" s="90">
        <f>INDEX('raw Sample Amt'!$C$2:$CK$57,MATCH($A8,'raw Sample Amt'!$C$2:$C$57,0),MATCH(CG$3,'raw Sample Amt'!$C$2:$CK$2,0))</f>
        <v>209.0249</v>
      </c>
      <c r="CH8" s="90">
        <f>INDEX('raw Sample Amt'!$C$2:$CK$57,MATCH($A8,'raw Sample Amt'!$C$2:$C$57,0),MATCH(CH$3,'raw Sample Amt'!$C$2:$CK$2,0))</f>
        <v>523.96280000000002</v>
      </c>
      <c r="CI8" s="90">
        <f>INDEX('raw Sample Amt'!$C$2:$CK$57,MATCH($A8,'raw Sample Amt'!$C$2:$C$57,0),MATCH(CI$3,'raw Sample Amt'!$C$2:$CK$2,0))</f>
        <v>948.23450000000003</v>
      </c>
      <c r="CJ8" s="90">
        <f>INDEX('raw Sample Amt'!$C$2:$CK$57,MATCH($A8,'raw Sample Amt'!$C$2:$C$57,0),MATCH(CJ$3,'raw Sample Amt'!$C$2:$CK$2,0))</f>
        <v>1852.8782000000001</v>
      </c>
      <c r="CK8" s="90">
        <f>INDEX('raw Sample Amt'!$C$2:$CK$57,MATCH($A8,'raw Sample Amt'!$C$2:$C$57,0),MATCH(CK$3,'raw Sample Amt'!$C$2:$CK$2,0))</f>
        <v>4964.6166999999996</v>
      </c>
      <c r="CL8" s="90">
        <f>INDEX('raw Sample Amt'!$C$2:$CK$57,MATCH($A8,'raw Sample Amt'!$C$2:$C$57,0),MATCH(CL$3,'raw Sample Amt'!$C$2:$CK$2,0))</f>
        <v>7488.6541999999999</v>
      </c>
      <c r="CM8" s="90">
        <f>INDEX('raw Sample Amt'!$C$2:$CK$57,MATCH($A8,'raw Sample Amt'!$C$2:$C$57,0),MATCH(CM$3,'raw Sample Amt'!$C$2:$CK$2,0))</f>
        <v>10359.1839</v>
      </c>
      <c r="CN8" s="147">
        <v>113</v>
      </c>
      <c r="CO8" s="101" t="s">
        <v>30</v>
      </c>
      <c r="CP8" s="94" t="str">
        <f t="shared" si="3"/>
        <v>&lt; LOQ</v>
      </c>
      <c r="CQ8" s="94" t="str">
        <f t="shared" ref="CQ8:CQ57" si="5">IF(I8&lt;$CN8,"&lt; LOQ",IF($C8="Yes",I8, I8/($G8/100)))</f>
        <v>&lt; LOQ</v>
      </c>
      <c r="CR8" s="94" t="str">
        <f t="shared" ref="CR8:CR57" si="6">IF(J8&lt;$CN8,"&lt; LOQ",IF($C8="Yes",J8, J8/($G8/100)))</f>
        <v>&lt; LOQ</v>
      </c>
      <c r="CS8" s="94" t="str">
        <f t="shared" ref="CS8:CS57" si="7">IF(K8&lt;$CN8,"&lt; LOQ",IF($C8="Yes",K8, K8/($G8/100)))</f>
        <v>&lt; LOQ</v>
      </c>
      <c r="CT8" s="94" t="str">
        <f t="shared" ref="CT8:CT57" si="8">IF(L8&lt;$CN8,"&lt; LOQ",IF($C8="Yes",L8, L8/($G8/100)))</f>
        <v>&lt; LOQ</v>
      </c>
      <c r="CU8" s="94" t="str">
        <f t="shared" ref="CU8:CU57" si="9">IF(M8&lt;$CN8,"&lt; LOQ",IF($C8="Yes",M8, M8/($G8/100)))</f>
        <v>&lt; LOQ</v>
      </c>
      <c r="CV8" s="94" t="str">
        <f t="shared" ref="CV8:CV57" si="10">IF(N8&lt;$CN8,"&lt; LOQ",IF($C8="Yes",N8, N8/($G8/100)))</f>
        <v>&lt; LOQ</v>
      </c>
      <c r="CW8" s="94" t="str">
        <f t="shared" ref="CW8:CW57" si="11">IF(O8&lt;$CN8,"&lt; LOQ",IF($C8="Yes",O8, O8/($G8/100)))</f>
        <v>&lt; LOQ</v>
      </c>
      <c r="CX8" s="94" t="str">
        <f t="shared" ref="CX8:CX57" si="12">IF(P8&lt;$CN8,"&lt; LOQ",IF($C8="Yes",P8, P8/($G8/100)))</f>
        <v>&lt; LOQ</v>
      </c>
      <c r="CY8" s="94" t="str">
        <f t="shared" ref="CY8:CY57" si="13">IF(Q8&lt;$CN8,"&lt; LOQ",IF($C8="Yes",Q8, Q8/($G8/100)))</f>
        <v>&lt; LOQ</v>
      </c>
      <c r="CZ8" s="94" t="str">
        <f t="shared" ref="CZ8:CZ57" si="14">IF(R8&lt;$CN8,"&lt; LOQ",IF($C8="Yes",R8, R8/($G8/100)))</f>
        <v>&lt; LOQ</v>
      </c>
      <c r="DA8" s="94" t="str">
        <f t="shared" ref="DA8:DA57" si="15">IF(S8&lt;$CN8,"&lt; LOQ",IF($C8="Yes",S8, S8/($G8/100)))</f>
        <v>&lt; LOQ</v>
      </c>
      <c r="DB8" s="94">
        <f t="shared" ref="DB8:DB57" si="16">IF(T8&lt;$CN8,"&lt; LOQ",IF($C8="Yes",T8, T8/($G8/100)))</f>
        <v>207.68100000000001</v>
      </c>
      <c r="DC8" s="94">
        <f t="shared" ref="DC8:DC57" si="17">IF(U8&lt;$CN8,"&lt; LOQ",IF($C8="Yes",U8, U8/($G8/100)))</f>
        <v>533.18179999999995</v>
      </c>
      <c r="DD8" s="94">
        <f t="shared" ref="DD8:DD57" si="18">IF(V8&lt;$CN8,"&lt; LOQ",IF($C8="Yes",V8, V8/($G8/100)))</f>
        <v>954.25070000000005</v>
      </c>
      <c r="DE8" s="94">
        <f t="shared" ref="DE8:DE57" si="19">IF(W8&lt;$CN8,"&lt; LOQ",IF($C8="Yes",W8, W8/($G8/100)))</f>
        <v>1901.5830000000001</v>
      </c>
      <c r="DF8" s="94">
        <f t="shared" ref="DF8:DF57" si="20">IF(X8&lt;$CN8,"&lt; LOQ",IF($C8="Yes",X8, X8/($G8/100)))</f>
        <v>4849.5047000000004</v>
      </c>
      <c r="DG8" s="94">
        <f t="shared" ref="DG8:DG57" si="21">IF(Y8&lt;$CN8,"&lt; LOQ",IF($C8="Yes",Y8, Y8/($G8/100)))</f>
        <v>7468.0556999999999</v>
      </c>
      <c r="DH8" s="94">
        <f t="shared" ref="DH8:DH57" si="22">IF(Z8&lt;$CN8,"&lt; LOQ",IF($C8="Yes",Z8, Z8/($G8/100)))</f>
        <v>10138.2078</v>
      </c>
      <c r="DI8" s="94" t="str">
        <f t="shared" ref="DI8:DI57" si="23">IF(AA8&lt;$CN8,"&lt; LOQ",IF($C8="Yes",AA8, AA8/($G8/100)))</f>
        <v>&lt; LOQ</v>
      </c>
      <c r="DJ8" s="94" t="str">
        <f t="shared" ref="DJ8:DJ57" si="24">IF(AB8&lt;$CN8,"&lt; LOQ",IF($C8="Yes",AB8, AB8/($G8/100)))</f>
        <v>&lt; LOQ</v>
      </c>
      <c r="DK8" s="94" t="str">
        <f t="shared" ref="DK8:DK57" si="25">IF(AC8&lt;$CN8,"&lt; LOQ",IF($C8="Yes",AC8, AC8/($G8/100)))</f>
        <v>&lt; LOQ</v>
      </c>
      <c r="DL8" s="94" t="str">
        <f t="shared" ref="DL8:DL57" si="26">IF(AD8&lt;$CN8,"&lt; LOQ",IF($C8="Yes",AD8, AD8/($G8/100)))</f>
        <v>&lt; LOQ</v>
      </c>
      <c r="DM8" s="94">
        <f t="shared" ref="DM8:DM57" si="27">IF(AE8&lt;$CN8,"&lt; LOQ",IF($C8="Yes",AE8, AE8/($G8/100)))</f>
        <v>850.70479999999998</v>
      </c>
      <c r="DN8" s="94" t="str">
        <f t="shared" ref="DN8:DN57" si="28">IF(AF8&lt;$CN8,"&lt; LOQ",IF($C8="Yes",AF8, AF8/($G8/100)))</f>
        <v>&lt; LOQ</v>
      </c>
      <c r="DO8" s="94" t="str">
        <f t="shared" ref="DO8:DO57" si="29">IF(AG8&lt;$CN8,"&lt; LOQ",IF($C8="Yes",AG8, AG8/($G8/100)))</f>
        <v>&lt; LOQ</v>
      </c>
      <c r="DP8" s="94" t="str">
        <f t="shared" ref="DP8:DP57" si="30">IF(AH8&lt;$CN8,"&lt; LOQ",IF($C8="Yes",AH8, AH8/($G8/100)))</f>
        <v>&lt; LOQ</v>
      </c>
      <c r="DQ8" s="94">
        <f t="shared" ref="DQ8:DQ57" si="31">IF(AI8&lt;$CN8,"&lt; LOQ",IF($C8="Yes",AI8, AI8/($G8/100)))</f>
        <v>455.60230000000001</v>
      </c>
      <c r="DR8" s="94">
        <f t="shared" ref="DR8:DR57" si="32">IF(AJ8&lt;$CN8,"&lt; LOQ",IF($C8="Yes",AJ8, AJ8/($G8/100)))</f>
        <v>545.68020000000001</v>
      </c>
      <c r="DS8" s="94" t="str">
        <f t="shared" ref="DS8:DS57" si="33">IF(AK8&lt;$CN8,"&lt; LOQ",IF($C8="Yes",AK8, AK8/($G8/100)))</f>
        <v>&lt; LOQ</v>
      </c>
      <c r="DT8" s="94">
        <f t="shared" ref="DT8:DT57" si="34">IF(AL8&lt;$CN8,"&lt; LOQ",IF($C8="Yes",AL8, AL8/($G8/100)))</f>
        <v>682.57719999999995</v>
      </c>
      <c r="DU8" s="94">
        <f t="shared" ref="DU8:DU57" si="35">IF(AM8&lt;$CN8,"&lt; LOQ",IF($C8="Yes",AM8, AM8/($G8/100)))</f>
        <v>438.1832</v>
      </c>
      <c r="DV8" s="94">
        <f t="shared" ref="DV8:DV57" si="36">IF(AN8&lt;$CN8,"&lt; LOQ",IF($C8="Yes",AN8, AN8/($G8/100)))</f>
        <v>442.75959999999998</v>
      </c>
      <c r="DW8" s="94">
        <f t="shared" ref="DW8:DW57" si="37">IF(AO8&lt;$CN8,"&lt; LOQ",IF($C8="Yes",AO8, AO8/($G8/100)))</f>
        <v>455.36290000000002</v>
      </c>
      <c r="DX8" s="94">
        <f t="shared" ref="DX8:DX57" si="38">IF(AP8&lt;$CN8,"&lt; LOQ",IF($C8="Yes",AP8, AP8/($G8/100)))</f>
        <v>528.85900000000004</v>
      </c>
      <c r="DY8" s="94" t="str">
        <f t="shared" ref="DY8:DY57" si="39">IF(AQ8&lt;$CN8,"&lt; LOQ",IF($C8="Yes",AQ8, AQ8/($G8/100)))</f>
        <v>&lt; LOQ</v>
      </c>
      <c r="DZ8" s="94" t="str">
        <f t="shared" ref="DZ8:DZ57" si="40">IF(AR8&lt;$CN8,"&lt; LOQ",IF($C8="Yes",AR8, AR8/($G8/100)))</f>
        <v>&lt; LOQ</v>
      </c>
      <c r="EA8" s="94" t="str">
        <f t="shared" ref="EA8:EA57" si="41">IF(AS8&lt;$CN8,"&lt; LOQ",IF($C8="Yes",AS8, AS8/($G8/100)))</f>
        <v>&lt; LOQ</v>
      </c>
      <c r="EB8" s="94" t="str">
        <f t="shared" ref="EB8:EB57" si="42">IF(AT8&lt;$CN8,"&lt; LOQ",IF($C8="Yes",AT8, AT8/($G8/100)))</f>
        <v>&lt; LOQ</v>
      </c>
      <c r="EC8" s="94">
        <f t="shared" ref="EC8:EC57" si="43">IF(AU8&lt;$CN8,"&lt; LOQ",IF($C8="Yes",AU8, AU8/($G8/100)))</f>
        <v>948.44370000000004</v>
      </c>
      <c r="ED8" s="94" t="str">
        <f t="shared" ref="ED8:ED57" si="44">IF(AV8&lt;$CN8,"&lt; LOQ",IF($C8="Yes",AV8, AV8/($G8/100)))</f>
        <v>&lt; LOQ</v>
      </c>
      <c r="EE8" s="94" t="str">
        <f t="shared" ref="EE8:EE57" si="45">IF(AW8&lt;$CN8,"&lt; LOQ",IF($C8="Yes",AW8, AW8/($G8/100)))</f>
        <v>&lt; LOQ</v>
      </c>
      <c r="EF8" s="94" t="str">
        <f t="shared" ref="EF8:EF57" si="46">IF(AX8&lt;$CN8,"&lt; LOQ",IF($C8="Yes",AX8, AX8/($G8/100)))</f>
        <v>&lt; LOQ</v>
      </c>
      <c r="EG8" s="94" t="str">
        <f t="shared" ref="EG8:EG57" si="47">IF(AY8&lt;$CN8,"&lt; LOQ",IF($C8="Yes",AY8, AY8/($G8/100)))</f>
        <v>&lt; LOQ</v>
      </c>
      <c r="EH8" s="94">
        <f t="shared" ref="EH8:EH57" si="48">IF(AZ8&lt;$CN8,"&lt; LOQ",IF($C8="Yes",AZ8, AZ8/($G8/100)))</f>
        <v>1590.9386</v>
      </c>
      <c r="EI8" s="94">
        <f t="shared" ref="EI8:EI57" si="49">IF(BA8&lt;$CN8,"&lt; LOQ",IF($C8="Yes",BA8, BA8/($G8/100)))</f>
        <v>1928.3852999999999</v>
      </c>
      <c r="EJ8" s="94">
        <f t="shared" ref="EJ8:EJ57" si="50">IF(BB8&lt;$CN8,"&lt; LOQ",IF($C8="Yes",BB8, BB8/($G8/100)))</f>
        <v>1113.8567</v>
      </c>
      <c r="EK8" s="94">
        <f t="shared" ref="EK8:EK57" si="51">IF(BC8&lt;$CN8,"&lt; LOQ",IF($C8="Yes",BC8, BC8/($G8/100)))</f>
        <v>1620.5624</v>
      </c>
      <c r="EL8" s="94">
        <f t="shared" ref="EL8:EL57" si="52">IF(BD8&lt;$CN8,"&lt; LOQ",IF($C8="Yes",BD8, BD8/($G8/100)))</f>
        <v>533.60500000000002</v>
      </c>
      <c r="EM8" s="94">
        <f t="shared" ref="EM8:EM57" si="53">IF(BE8&lt;$CN8,"&lt; LOQ",IF($C8="Yes",BE8, BE8/($G8/100)))</f>
        <v>811.05</v>
      </c>
      <c r="EN8" s="94">
        <f t="shared" ref="EN8:EN57" si="54">IF(BF8&lt;$CN8,"&lt; LOQ",IF($C8="Yes",BF8, BF8/($G8/100)))</f>
        <v>515.66499999999996</v>
      </c>
      <c r="EO8" s="94">
        <f t="shared" ref="EO8:EO57" si="55">IF(BG8&lt;$CN8,"&lt; LOQ",IF($C8="Yes",BG8, BG8/($G8/100)))</f>
        <v>892.79480000000001</v>
      </c>
      <c r="EP8" s="94" t="str">
        <f t="shared" ref="EP8:EP57" si="56">IF(BH8&lt;$CN8,"&lt; LOQ",IF($C8="Yes",BH8, BH8/($G8/100)))</f>
        <v>&lt; LOQ</v>
      </c>
      <c r="EQ8" s="94" t="str">
        <f t="shared" ref="EQ8:EQ57" si="57">IF(BI8&lt;$CN8,"&lt; LOQ",IF($C8="Yes",BI8, BI8/($G8/100)))</f>
        <v>&lt; LOQ</v>
      </c>
      <c r="ER8" s="94" t="str">
        <f t="shared" ref="ER8:ER57" si="58">IF(BJ8&lt;$CN8,"&lt; LOQ",IF($C8="Yes",BJ8, BJ8/($G8/100)))</f>
        <v>&lt; LOQ</v>
      </c>
      <c r="ES8" s="94" t="str">
        <f t="shared" ref="ES8:ES57" si="59">IF(BK8&lt;$CN8,"&lt; LOQ",IF($C8="Yes",BK8, BK8/($G8/100)))</f>
        <v>&lt; LOQ</v>
      </c>
      <c r="ET8" s="94">
        <f t="shared" ref="ET8:ET57" si="60">IF(BL8&lt;$CN8,"&lt; LOQ",IF($C8="Yes",BL8, BL8/($G8/100)))</f>
        <v>961.36789999999996</v>
      </c>
      <c r="EU8" s="94" t="str">
        <f t="shared" ref="EU8:EU57" si="61">IF(BM8&lt;$CN8,"&lt; LOQ",IF($C8="Yes",BM8, BM8/($G8/100)))</f>
        <v>&lt; LOQ</v>
      </c>
      <c r="EV8" s="94" t="str">
        <f t="shared" ref="EV8:EV57" si="62">IF(BN8&lt;$CN8,"&lt; LOQ",IF($C8="Yes",BN8, BN8/($G8/100)))</f>
        <v>&lt; LOQ</v>
      </c>
      <c r="EW8" s="94" t="str">
        <f t="shared" ref="EW8:EW57" si="63">IF(BO8&lt;$CN8,"&lt; LOQ",IF($C8="Yes",BO8, BO8/($G8/100)))</f>
        <v>&lt; LOQ</v>
      </c>
      <c r="EX8" s="94" t="str">
        <f t="shared" ref="EX8:EX57" si="64">IF(BP8&lt;$CN8,"&lt; LOQ",IF($C8="Yes",BP8, BP8/($G8/100)))</f>
        <v>&lt; LOQ</v>
      </c>
      <c r="EY8" s="94">
        <f t="shared" ref="EY8:EY57" si="65">IF(BQ8&lt;$CN8,"&lt; LOQ",IF($C8="Yes",BQ8, BQ8/($G8/100)))</f>
        <v>796.22680000000003</v>
      </c>
      <c r="EZ8" s="94">
        <f t="shared" ref="EZ8:EZ57" si="66">IF(BR8&lt;$CN8,"&lt; LOQ",IF($C8="Yes",BR8, BR8/($G8/100)))</f>
        <v>780.36109999999996</v>
      </c>
      <c r="FA8" s="94">
        <f t="shared" ref="FA8:FA57" si="67">IF(BS8&lt;$CN8,"&lt; LOQ",IF($C8="Yes",BS8, BS8/($G8/100)))</f>
        <v>1455.3941</v>
      </c>
      <c r="FB8" s="94">
        <f t="shared" si="4"/>
        <v>3295.1179999999999</v>
      </c>
      <c r="FC8" s="94" t="str">
        <f t="shared" si="1"/>
        <v>&lt; LOQ</v>
      </c>
      <c r="FD8" s="94" t="str">
        <f t="shared" si="1"/>
        <v>&lt; LOQ</v>
      </c>
      <c r="FE8" s="94" t="str">
        <f t="shared" si="1"/>
        <v>&lt; LOQ</v>
      </c>
      <c r="FF8" s="94" t="str">
        <f t="shared" si="1"/>
        <v>&lt; LOQ</v>
      </c>
      <c r="FG8" s="94" t="str">
        <f t="shared" si="1"/>
        <v>&lt; LOQ</v>
      </c>
      <c r="FH8" s="94" t="str">
        <f t="shared" si="1"/>
        <v>&lt; LOQ</v>
      </c>
      <c r="FI8" s="94" t="str">
        <f t="shared" si="1"/>
        <v>&lt; LOQ</v>
      </c>
      <c r="FJ8" s="94" t="str">
        <f t="shared" si="1"/>
        <v>&lt; LOQ</v>
      </c>
      <c r="FK8" s="94" t="str">
        <f t="shared" si="1"/>
        <v>&lt; LOQ</v>
      </c>
      <c r="FL8" s="94" t="str">
        <f t="shared" si="1"/>
        <v>&lt; LOQ</v>
      </c>
      <c r="FM8" s="94" t="str">
        <f t="shared" si="1"/>
        <v>&lt; LOQ</v>
      </c>
      <c r="FN8" s="94" t="str">
        <f t="shared" si="1"/>
        <v>&lt; LOQ</v>
      </c>
      <c r="FO8" s="94">
        <f t="shared" si="1"/>
        <v>209.0249</v>
      </c>
      <c r="FP8" s="94">
        <f t="shared" si="1"/>
        <v>523.96280000000002</v>
      </c>
      <c r="FQ8" s="94">
        <f t="shared" si="1"/>
        <v>948.23450000000003</v>
      </c>
      <c r="FR8" s="94">
        <f t="shared" si="1"/>
        <v>1852.8782000000001</v>
      </c>
      <c r="FS8" s="94">
        <f t="shared" si="1"/>
        <v>4964.6166999999996</v>
      </c>
      <c r="FT8" s="94">
        <f t="shared" si="1"/>
        <v>7488.6541999999999</v>
      </c>
      <c r="FU8" s="94">
        <f t="shared" si="1"/>
        <v>10359.1839</v>
      </c>
    </row>
    <row r="9" spans="1:177" ht="15" x14ac:dyDescent="0.25">
      <c r="A9" s="101" t="s">
        <v>31</v>
      </c>
      <c r="C9" s="13" t="str">
        <f>LOOKUP(A9,Auswertung_Sequence!$A$6:$A$59,Auswertung_Sequence!$E$6:$E$59)</f>
        <v>Yes</v>
      </c>
      <c r="D9" s="13">
        <f>LOOKUP(A9,Auswertung_Sequence!$A$6:$A$59,Auswertung_Sequence!$I$6:$I$59)</f>
        <v>2</v>
      </c>
      <c r="E9" s="146">
        <f>IF($C9="Yes",VLOOKUP($A9,Matrixfaktor_ISTD!A$4:CJ$57,88,FALSE),VLOOKUP($A9,Matrixfaktor!A$4:AE$57,31,FALSE))</f>
        <v>0.60391012702671309</v>
      </c>
      <c r="F9" s="90">
        <f t="shared" si="2"/>
        <v>3.3117510544934659</v>
      </c>
      <c r="G9" s="90">
        <f>LOOKUP(A9,'Relative recovery'!$A$4:$A$57,'Relative recovery'!$Q$4:$Q$57)</f>
        <v>88.717371249999999</v>
      </c>
      <c r="H9" s="90">
        <f>INDEX('raw Sample Amt'!$C$2:$CK$57,MATCH($A9,'raw Sample Amt'!$C$2:$C$57,0),MATCH(H$3,'raw Sample Amt'!$C$2:$CK$2,0))</f>
        <v>0</v>
      </c>
      <c r="I9" s="90">
        <f>INDEX('raw Sample Amt'!$C$2:$CK$57,MATCH($A9,'raw Sample Amt'!$C$2:$C$57,0),MATCH(I$3,'raw Sample Amt'!$C$2:$CK$2,0))</f>
        <v>0</v>
      </c>
      <c r="J9" s="90">
        <f>INDEX('raw Sample Amt'!$C$2:$CK$57,MATCH($A9,'raw Sample Amt'!$C$2:$C$57,0),MATCH(J$3,'raw Sample Amt'!$C$2:$CK$2,0))</f>
        <v>0</v>
      </c>
      <c r="K9" s="90">
        <f>INDEX('raw Sample Amt'!$C$2:$CK$57,MATCH($A9,'raw Sample Amt'!$C$2:$C$57,0),MATCH(K$3,'raw Sample Amt'!$C$2:$CK$2,0))</f>
        <v>0</v>
      </c>
      <c r="L9" s="90">
        <f>INDEX('raw Sample Amt'!$C$2:$CK$57,MATCH($A9,'raw Sample Amt'!$C$2:$C$57,0),MATCH(L$3,'raw Sample Amt'!$C$2:$CK$2,0))</f>
        <v>0</v>
      </c>
      <c r="M9" s="90">
        <f>INDEX('raw Sample Amt'!$C$2:$CK$57,MATCH($A9,'raw Sample Amt'!$C$2:$C$57,0),MATCH(M$3,'raw Sample Amt'!$C$2:$CK$2,0))</f>
        <v>0</v>
      </c>
      <c r="N9" s="90">
        <f>INDEX('raw Sample Amt'!$C$2:$CK$57,MATCH($A9,'raw Sample Amt'!$C$2:$C$57,0),MATCH(N$3,'raw Sample Amt'!$C$2:$CK$2,0))</f>
        <v>2.3106</v>
      </c>
      <c r="O9" s="90">
        <f>INDEX('raw Sample Amt'!$C$2:$CK$57,MATCH($A9,'raw Sample Amt'!$C$2:$C$57,0),MATCH(O$3,'raw Sample Amt'!$C$2:$CK$2,0))</f>
        <v>5.3983999999999996</v>
      </c>
      <c r="P9" s="90">
        <f>INDEX('raw Sample Amt'!$C$2:$CK$57,MATCH($A9,'raw Sample Amt'!$C$2:$C$57,0),MATCH(P$3,'raw Sample Amt'!$C$2:$CK$2,0))</f>
        <v>9.6182999999999996</v>
      </c>
      <c r="Q9" s="90">
        <f>INDEX('raw Sample Amt'!$C$2:$CK$57,MATCH($A9,'raw Sample Amt'!$C$2:$C$57,0),MATCH(Q$3,'raw Sample Amt'!$C$2:$CK$2,0))</f>
        <v>19.836099999999998</v>
      </c>
      <c r="R9" s="90">
        <f>INDEX('raw Sample Amt'!$C$2:$CK$57,MATCH($A9,'raw Sample Amt'!$C$2:$C$57,0),MATCH(R$3,'raw Sample Amt'!$C$2:$CK$2,0))</f>
        <v>45.206400000000002</v>
      </c>
      <c r="S9" s="90">
        <f>INDEX('raw Sample Amt'!$C$2:$CK$57,MATCH($A9,'raw Sample Amt'!$C$2:$C$57,0),MATCH(S$3,'raw Sample Amt'!$C$2:$CK$2,0))</f>
        <v>96.791300000000007</v>
      </c>
      <c r="T9" s="90">
        <f>INDEX('raw Sample Amt'!$C$2:$CK$57,MATCH($A9,'raw Sample Amt'!$C$2:$C$57,0),MATCH(T$3,'raw Sample Amt'!$C$2:$CK$2,0))</f>
        <v>199.3159</v>
      </c>
      <c r="U9" s="90">
        <f>INDEX('raw Sample Amt'!$C$2:$CK$57,MATCH($A9,'raw Sample Amt'!$C$2:$C$57,0),MATCH(U$3,'raw Sample Amt'!$C$2:$CK$2,0))</f>
        <v>551.14250000000004</v>
      </c>
      <c r="V9" s="90">
        <f>INDEX('raw Sample Amt'!$C$2:$CK$57,MATCH($A9,'raw Sample Amt'!$C$2:$C$57,0),MATCH(V$3,'raw Sample Amt'!$C$2:$CK$2,0))</f>
        <v>971.42070000000001</v>
      </c>
      <c r="W9" s="90">
        <f>INDEX('raw Sample Amt'!$C$2:$CK$57,MATCH($A9,'raw Sample Amt'!$C$2:$C$57,0),MATCH(W$3,'raw Sample Amt'!$C$2:$CK$2,0))</f>
        <v>1868.2234000000001</v>
      </c>
      <c r="X9" s="90">
        <f>INDEX('raw Sample Amt'!$C$2:$CK$57,MATCH($A9,'raw Sample Amt'!$C$2:$C$57,0),MATCH(X$3,'raw Sample Amt'!$C$2:$CK$2,0))</f>
        <v>5018.0147999999999</v>
      </c>
      <c r="Y9" s="90">
        <f>INDEX('raw Sample Amt'!$C$2:$CK$57,MATCH($A9,'raw Sample Amt'!$C$2:$C$57,0),MATCH(Y$3,'raw Sample Amt'!$C$2:$CK$2,0))</f>
        <v>7650.9087</v>
      </c>
      <c r="Z9" s="90">
        <f>INDEX('raw Sample Amt'!$C$2:$CK$57,MATCH($A9,'raw Sample Amt'!$C$2:$C$57,0),MATCH(Z$3,'raw Sample Amt'!$C$2:$CK$2,0))</f>
        <v>10514.534</v>
      </c>
      <c r="AA9" s="90">
        <f>INDEX('raw Sample Amt'!$C$2:$CK$57,MATCH($A9,'raw Sample Amt'!$C$2:$C$57,0),MATCH(AA$3,'raw Sample Amt'!$C$2:$CK$2,0))</f>
        <v>0</v>
      </c>
      <c r="AB9" s="90">
        <f>INDEX('raw Sample Amt'!$C$2:$CK$57,MATCH($A9,'raw Sample Amt'!$C$2:$C$57,0),MATCH(AB$3,'raw Sample Amt'!$C$2:$CK$2,0))</f>
        <v>0</v>
      </c>
      <c r="AC9" s="90">
        <f>INDEX('raw Sample Amt'!$C$2:$CK$57,MATCH($A9,'raw Sample Amt'!$C$2:$C$57,0),MATCH(AC$3,'raw Sample Amt'!$C$2:$CK$2,0))</f>
        <v>0</v>
      </c>
      <c r="AD9" s="90">
        <f>INDEX('raw Sample Amt'!$C$2:$CK$57,MATCH($A9,'raw Sample Amt'!$C$2:$C$57,0),MATCH(AD$3,'raw Sample Amt'!$C$2:$CK$2,0))</f>
        <v>0</v>
      </c>
      <c r="AE9" s="90">
        <f>INDEX('raw Sample Amt'!$C$2:$CK$57,MATCH($A9,'raw Sample Amt'!$C$2:$C$57,0),MATCH(AE$3,'raw Sample Amt'!$C$2:$CK$2,0))</f>
        <v>53.102899999999998</v>
      </c>
      <c r="AF9" s="90">
        <f>INDEX('raw Sample Amt'!$C$2:$CK$57,MATCH($A9,'raw Sample Amt'!$C$2:$C$57,0),MATCH(AF$3,'raw Sample Amt'!$C$2:$CK$2,0))</f>
        <v>3.6608000000000001</v>
      </c>
      <c r="AG9" s="90">
        <f>INDEX('raw Sample Amt'!$C$2:$CK$57,MATCH($A9,'raw Sample Amt'!$C$2:$C$57,0),MATCH(AG$3,'raw Sample Amt'!$C$2:$CK$2,0))</f>
        <v>5.2354000000000003</v>
      </c>
      <c r="AH9" s="90">
        <f>INDEX('raw Sample Amt'!$C$2:$CK$57,MATCH($A9,'raw Sample Amt'!$C$2:$C$57,0),MATCH(AH$3,'raw Sample Amt'!$C$2:$CK$2,0))</f>
        <v>3.5607000000000002</v>
      </c>
      <c r="AI9" s="90">
        <f>INDEX('raw Sample Amt'!$C$2:$CK$57,MATCH($A9,'raw Sample Amt'!$C$2:$C$57,0),MATCH(AI$3,'raw Sample Amt'!$C$2:$CK$2,0))</f>
        <v>35.832799999999999</v>
      </c>
      <c r="AJ9" s="90">
        <f>INDEX('raw Sample Amt'!$C$2:$CK$57,MATCH($A9,'raw Sample Amt'!$C$2:$C$57,0),MATCH(AJ$3,'raw Sample Amt'!$C$2:$CK$2,0))</f>
        <v>30.075199999999999</v>
      </c>
      <c r="AK9" s="90">
        <f>INDEX('raw Sample Amt'!$C$2:$CK$57,MATCH($A9,'raw Sample Amt'!$C$2:$C$57,0),MATCH(AK$3,'raw Sample Amt'!$C$2:$CK$2,0))</f>
        <v>4.7321999999999997</v>
      </c>
      <c r="AL9" s="90">
        <f>INDEX('raw Sample Amt'!$C$2:$CK$57,MATCH($A9,'raw Sample Amt'!$C$2:$C$57,0),MATCH(AL$3,'raw Sample Amt'!$C$2:$CK$2,0))</f>
        <v>38.207599999999999</v>
      </c>
      <c r="AM9" s="90">
        <f>INDEX('raw Sample Amt'!$C$2:$CK$57,MATCH($A9,'raw Sample Amt'!$C$2:$C$57,0),MATCH(AM$3,'raw Sample Amt'!$C$2:$CK$2,0))</f>
        <v>47.884500000000003</v>
      </c>
      <c r="AN9" s="90">
        <f>INDEX('raw Sample Amt'!$C$2:$CK$57,MATCH($A9,'raw Sample Amt'!$C$2:$C$57,0),MATCH(AN$3,'raw Sample Amt'!$C$2:$CK$2,0))</f>
        <v>28.653400000000001</v>
      </c>
      <c r="AO9" s="90">
        <f>INDEX('raw Sample Amt'!$C$2:$CK$57,MATCH($A9,'raw Sample Amt'!$C$2:$C$57,0),MATCH(AO$3,'raw Sample Amt'!$C$2:$CK$2,0))</f>
        <v>24.3612</v>
      </c>
      <c r="AP9" s="90">
        <f>INDEX('raw Sample Amt'!$C$2:$CK$57,MATCH($A9,'raw Sample Amt'!$C$2:$C$57,0),MATCH(AP$3,'raw Sample Amt'!$C$2:$CK$2,0))</f>
        <v>32.738500000000002</v>
      </c>
      <c r="AQ9" s="90">
        <f>INDEX('raw Sample Amt'!$C$2:$CK$57,MATCH($A9,'raw Sample Amt'!$C$2:$C$57,0),MATCH(AQ$3,'raw Sample Amt'!$C$2:$CK$2,0))</f>
        <v>0</v>
      </c>
      <c r="AR9" s="90">
        <f>INDEX('raw Sample Amt'!$C$2:$CK$57,MATCH($A9,'raw Sample Amt'!$C$2:$C$57,0),MATCH(AR$3,'raw Sample Amt'!$C$2:$CK$2,0))</f>
        <v>0</v>
      </c>
      <c r="AS9" s="90">
        <f>INDEX('raw Sample Amt'!$C$2:$CK$57,MATCH($A9,'raw Sample Amt'!$C$2:$C$57,0),MATCH(AS$3,'raw Sample Amt'!$C$2:$CK$2,0))</f>
        <v>0</v>
      </c>
      <c r="AT9" s="90">
        <f>INDEX('raw Sample Amt'!$C$2:$CK$57,MATCH($A9,'raw Sample Amt'!$C$2:$C$57,0),MATCH(AT$3,'raw Sample Amt'!$C$2:$CK$2,0))</f>
        <v>0</v>
      </c>
      <c r="AU9" s="90">
        <f>INDEX('raw Sample Amt'!$C$2:$CK$57,MATCH($A9,'raw Sample Amt'!$C$2:$C$57,0),MATCH(AU$3,'raw Sample Amt'!$C$2:$CK$2,0))</f>
        <v>929.65009999999995</v>
      </c>
      <c r="AV9" s="90">
        <f>INDEX('raw Sample Amt'!$C$2:$CK$57,MATCH($A9,'raw Sample Amt'!$C$2:$C$57,0),MATCH(AV$3,'raw Sample Amt'!$C$2:$CK$2,0))</f>
        <v>0</v>
      </c>
      <c r="AW9" s="90">
        <f>INDEX('raw Sample Amt'!$C$2:$CK$57,MATCH($A9,'raw Sample Amt'!$C$2:$C$57,0),MATCH(AW$3,'raw Sample Amt'!$C$2:$CK$2,0))</f>
        <v>0</v>
      </c>
      <c r="AX9" s="90">
        <f>INDEX('raw Sample Amt'!$C$2:$CK$57,MATCH($A9,'raw Sample Amt'!$C$2:$C$57,0),MATCH(AX$3,'raw Sample Amt'!$C$2:$CK$2,0))</f>
        <v>0</v>
      </c>
      <c r="AY9" s="90">
        <f>INDEX('raw Sample Amt'!$C$2:$CK$57,MATCH($A9,'raw Sample Amt'!$C$2:$C$57,0),MATCH(AY$3,'raw Sample Amt'!$C$2:$CK$2,0))</f>
        <v>0</v>
      </c>
      <c r="AZ9" s="90">
        <f>INDEX('raw Sample Amt'!$C$2:$CK$57,MATCH($A9,'raw Sample Amt'!$C$2:$C$57,0),MATCH(AZ$3,'raw Sample Amt'!$C$2:$CK$2,0))</f>
        <v>34.818800000000003</v>
      </c>
      <c r="BA9" s="90">
        <f>INDEX('raw Sample Amt'!$C$2:$CK$57,MATCH($A9,'raw Sample Amt'!$C$2:$C$57,0),MATCH(BA$3,'raw Sample Amt'!$C$2:$CK$2,0))</f>
        <v>37.6785</v>
      </c>
      <c r="BB9" s="90">
        <f>INDEX('raw Sample Amt'!$C$2:$CK$57,MATCH($A9,'raw Sample Amt'!$C$2:$C$57,0),MATCH(BB$3,'raw Sample Amt'!$C$2:$CK$2,0))</f>
        <v>20.379799999999999</v>
      </c>
      <c r="BC9" s="90">
        <f>INDEX('raw Sample Amt'!$C$2:$CK$57,MATCH($A9,'raw Sample Amt'!$C$2:$C$57,0),MATCH(BC$3,'raw Sample Amt'!$C$2:$CK$2,0))</f>
        <v>38.972299999999997</v>
      </c>
      <c r="BD9" s="90">
        <f>INDEX('raw Sample Amt'!$C$2:$CK$57,MATCH($A9,'raw Sample Amt'!$C$2:$C$57,0),MATCH(BD$3,'raw Sample Amt'!$C$2:$CK$2,0))</f>
        <v>26.4085</v>
      </c>
      <c r="BE9" s="90">
        <f>INDEX('raw Sample Amt'!$C$2:$CK$57,MATCH($A9,'raw Sample Amt'!$C$2:$C$57,0),MATCH(BE$3,'raw Sample Amt'!$C$2:$CK$2,0))</f>
        <v>29.775700000000001</v>
      </c>
      <c r="BF9" s="90">
        <f>INDEX('raw Sample Amt'!$C$2:$CK$57,MATCH($A9,'raw Sample Amt'!$C$2:$C$57,0),MATCH(BF$3,'raw Sample Amt'!$C$2:$CK$2,0))</f>
        <v>50.663400000000003</v>
      </c>
      <c r="BG9" s="90">
        <f>INDEX('raw Sample Amt'!$C$2:$CK$57,MATCH($A9,'raw Sample Amt'!$C$2:$C$57,0),MATCH(BG$3,'raw Sample Amt'!$C$2:$CK$2,0))</f>
        <v>54.262500000000003</v>
      </c>
      <c r="BH9" s="90">
        <f>INDEX('raw Sample Amt'!$C$2:$CK$57,MATCH($A9,'raw Sample Amt'!$C$2:$C$57,0),MATCH(BH$3,'raw Sample Amt'!$C$2:$CK$2,0))</f>
        <v>0</v>
      </c>
      <c r="BI9" s="90">
        <f>INDEX('raw Sample Amt'!$C$2:$CK$57,MATCH($A9,'raw Sample Amt'!$C$2:$C$57,0),MATCH(BI$3,'raw Sample Amt'!$C$2:$CK$2,0))</f>
        <v>0</v>
      </c>
      <c r="BJ9" s="90">
        <f>INDEX('raw Sample Amt'!$C$2:$CK$57,MATCH($A9,'raw Sample Amt'!$C$2:$C$57,0),MATCH(BJ$3,'raw Sample Amt'!$C$2:$CK$2,0))</f>
        <v>0</v>
      </c>
      <c r="BK9" s="90">
        <f>INDEX('raw Sample Amt'!$C$2:$CK$57,MATCH($A9,'raw Sample Amt'!$C$2:$C$57,0),MATCH(BK$3,'raw Sample Amt'!$C$2:$CK$2,0))</f>
        <v>0</v>
      </c>
      <c r="BL9" s="90">
        <f>INDEX('raw Sample Amt'!$C$2:$CK$57,MATCH($A9,'raw Sample Amt'!$C$2:$C$57,0),MATCH(BL$3,'raw Sample Amt'!$C$2:$CK$2,0))</f>
        <v>915.26020000000005</v>
      </c>
      <c r="BM9" s="90">
        <f>INDEX('raw Sample Amt'!$C$2:$CK$57,MATCH($A9,'raw Sample Amt'!$C$2:$C$57,0),MATCH(BM$3,'raw Sample Amt'!$C$2:$CK$2,0))</f>
        <v>0</v>
      </c>
      <c r="BN9" s="90">
        <f>INDEX('raw Sample Amt'!$C$2:$CK$57,MATCH($A9,'raw Sample Amt'!$C$2:$C$57,0),MATCH(BN$3,'raw Sample Amt'!$C$2:$CK$2,0))</f>
        <v>0</v>
      </c>
      <c r="BO9" s="90">
        <f>INDEX('raw Sample Amt'!$C$2:$CK$57,MATCH($A9,'raw Sample Amt'!$C$2:$C$57,0),MATCH(BO$3,'raw Sample Amt'!$C$2:$CK$2,0))</f>
        <v>0</v>
      </c>
      <c r="BP9" s="90">
        <f>INDEX('raw Sample Amt'!$C$2:$CK$57,MATCH($A9,'raw Sample Amt'!$C$2:$C$57,0),MATCH(BP$3,'raw Sample Amt'!$C$2:$CK$2,0))</f>
        <v>0</v>
      </c>
      <c r="BQ9" s="90">
        <f>INDEX('raw Sample Amt'!$C$2:$CK$57,MATCH($A9,'raw Sample Amt'!$C$2:$C$57,0),MATCH(BQ$3,'raw Sample Amt'!$C$2:$CK$2,0))</f>
        <v>121.3171</v>
      </c>
      <c r="BR9" s="90">
        <f>INDEX('raw Sample Amt'!$C$2:$CK$57,MATCH($A9,'raw Sample Amt'!$C$2:$C$57,0),MATCH(BR$3,'raw Sample Amt'!$C$2:$CK$2,0))</f>
        <v>235.98140000000001</v>
      </c>
      <c r="BS9" s="90">
        <f>INDEX('raw Sample Amt'!$C$2:$CK$57,MATCH($A9,'raw Sample Amt'!$C$2:$C$57,0),MATCH(BS$3,'raw Sample Amt'!$C$2:$CK$2,0))</f>
        <v>983.42039999999997</v>
      </c>
      <c r="BT9" s="90">
        <f>INDEX('raw Sample Amt'!$C$2:$CK$57,MATCH($A9,'raw Sample Amt'!$C$2:$C$57,0),MATCH(BT$3,'raw Sample Amt'!$C$2:$CK$2,0))</f>
        <v>1859.7642000000001</v>
      </c>
      <c r="BU9" s="90">
        <f>INDEX('raw Sample Amt'!$C$2:$CK$57,MATCH($A9,'raw Sample Amt'!$C$2:$C$57,0),MATCH(BU$3,'raw Sample Amt'!$C$2:$CK$2,0))</f>
        <v>0</v>
      </c>
      <c r="BV9" s="90">
        <f>INDEX('raw Sample Amt'!$C$2:$CK$57,MATCH($A9,'raw Sample Amt'!$C$2:$C$57,0),MATCH(BV$3,'raw Sample Amt'!$C$2:$CK$2,0))</f>
        <v>0</v>
      </c>
      <c r="BW9" s="90">
        <f>INDEX('raw Sample Amt'!$C$2:$CK$57,MATCH($A9,'raw Sample Amt'!$C$2:$C$57,0),MATCH(BW$3,'raw Sample Amt'!$C$2:$CK$2,0))</f>
        <v>0</v>
      </c>
      <c r="BX9" s="90">
        <f>INDEX('raw Sample Amt'!$C$2:$CK$57,MATCH($A9,'raw Sample Amt'!$C$2:$C$57,0),MATCH(BX$3,'raw Sample Amt'!$C$2:$CK$2,0))</f>
        <v>0</v>
      </c>
      <c r="BY9" s="90">
        <f>INDEX('raw Sample Amt'!$C$2:$CK$57,MATCH($A9,'raw Sample Amt'!$C$2:$C$57,0),MATCH(BY$3,'raw Sample Amt'!$C$2:$CK$2,0))</f>
        <v>0</v>
      </c>
      <c r="BZ9" s="90">
        <f>INDEX('raw Sample Amt'!$C$2:$CK$57,MATCH($A9,'raw Sample Amt'!$C$2:$C$57,0),MATCH(BZ$3,'raw Sample Amt'!$C$2:$CK$2,0))</f>
        <v>0</v>
      </c>
      <c r="CA9" s="90">
        <f>INDEX('raw Sample Amt'!$C$2:$CK$57,MATCH($A9,'raw Sample Amt'!$C$2:$C$57,0),MATCH(CA$3,'raw Sample Amt'!$C$2:$CK$2,0))</f>
        <v>2.1846000000000001</v>
      </c>
      <c r="CB9" s="90">
        <f>INDEX('raw Sample Amt'!$C$2:$CK$57,MATCH($A9,'raw Sample Amt'!$C$2:$C$57,0),MATCH(CB$3,'raw Sample Amt'!$C$2:$CK$2,0))</f>
        <v>5.2667999999999999</v>
      </c>
      <c r="CC9" s="90">
        <f>INDEX('raw Sample Amt'!$C$2:$CK$57,MATCH($A9,'raw Sample Amt'!$C$2:$C$57,0),MATCH(CC$3,'raw Sample Amt'!$C$2:$CK$2,0))</f>
        <v>9.9206000000000003</v>
      </c>
      <c r="CD9" s="90">
        <f>INDEX('raw Sample Amt'!$C$2:$CK$57,MATCH($A9,'raw Sample Amt'!$C$2:$C$57,0),MATCH(CD$3,'raw Sample Amt'!$C$2:$CK$2,0))</f>
        <v>19.0824</v>
      </c>
      <c r="CE9" s="90">
        <f>INDEX('raw Sample Amt'!$C$2:$CK$57,MATCH($A9,'raw Sample Amt'!$C$2:$C$57,0),MATCH(CE$3,'raw Sample Amt'!$C$2:$CK$2,0))</f>
        <v>43.906100000000002</v>
      </c>
      <c r="CF9" s="90">
        <f>INDEX('raw Sample Amt'!$C$2:$CK$57,MATCH($A9,'raw Sample Amt'!$C$2:$C$57,0),MATCH(CF$3,'raw Sample Amt'!$C$2:$CK$2,0))</f>
        <v>96.114800000000002</v>
      </c>
      <c r="CG9" s="90">
        <f>INDEX('raw Sample Amt'!$C$2:$CK$57,MATCH($A9,'raw Sample Amt'!$C$2:$C$57,0),MATCH(CG$3,'raw Sample Amt'!$C$2:$CK$2,0))</f>
        <v>191.1327</v>
      </c>
      <c r="CH9" s="90">
        <f>INDEX('raw Sample Amt'!$C$2:$CK$57,MATCH($A9,'raw Sample Amt'!$C$2:$C$57,0),MATCH(CH$3,'raw Sample Amt'!$C$2:$CK$2,0))</f>
        <v>546.78579999999999</v>
      </c>
      <c r="CI9" s="90">
        <f>INDEX('raw Sample Amt'!$C$2:$CK$57,MATCH($A9,'raw Sample Amt'!$C$2:$C$57,0),MATCH(CI$3,'raw Sample Amt'!$C$2:$CK$2,0))</f>
        <v>972.66700000000003</v>
      </c>
      <c r="CJ9" s="90">
        <f>INDEX('raw Sample Amt'!$C$2:$CK$57,MATCH($A9,'raw Sample Amt'!$C$2:$C$57,0),MATCH(CJ$3,'raw Sample Amt'!$C$2:$CK$2,0))</f>
        <v>1887.9124999999999</v>
      </c>
      <c r="CK9" s="90">
        <f>INDEX('raw Sample Amt'!$C$2:$CK$57,MATCH($A9,'raw Sample Amt'!$C$2:$C$57,0),MATCH(CK$3,'raw Sample Amt'!$C$2:$CK$2,0))</f>
        <v>5091.7933999999996</v>
      </c>
      <c r="CL9" s="90">
        <f>INDEX('raw Sample Amt'!$C$2:$CK$57,MATCH($A9,'raw Sample Amt'!$C$2:$C$57,0),MATCH(CL$3,'raw Sample Amt'!$C$2:$CK$2,0))</f>
        <v>7469.0463</v>
      </c>
      <c r="CM9" s="90">
        <f>INDEX('raw Sample Amt'!$C$2:$CK$57,MATCH($A9,'raw Sample Amt'!$C$2:$C$57,0),MATCH(CM$3,'raw Sample Amt'!$C$2:$CK$2,0))</f>
        <v>10753.0825</v>
      </c>
      <c r="CN9" s="147">
        <v>3</v>
      </c>
      <c r="CO9" s="101" t="s">
        <v>31</v>
      </c>
      <c r="CP9" s="94" t="str">
        <f t="shared" si="3"/>
        <v>&lt; LOQ</v>
      </c>
      <c r="CQ9" s="94" t="str">
        <f t="shared" si="5"/>
        <v>&lt; LOQ</v>
      </c>
      <c r="CR9" s="94" t="str">
        <f t="shared" si="6"/>
        <v>&lt; LOQ</v>
      </c>
      <c r="CS9" s="94" t="str">
        <f t="shared" si="7"/>
        <v>&lt; LOQ</v>
      </c>
      <c r="CT9" s="94" t="str">
        <f t="shared" si="8"/>
        <v>&lt; LOQ</v>
      </c>
      <c r="CU9" s="94" t="str">
        <f t="shared" si="9"/>
        <v>&lt; LOQ</v>
      </c>
      <c r="CV9" s="94" t="str">
        <f t="shared" si="10"/>
        <v>&lt; LOQ</v>
      </c>
      <c r="CW9" s="94">
        <f t="shared" si="11"/>
        <v>5.3983999999999996</v>
      </c>
      <c r="CX9" s="94">
        <f t="shared" si="12"/>
        <v>9.6182999999999996</v>
      </c>
      <c r="CY9" s="94">
        <f t="shared" si="13"/>
        <v>19.836099999999998</v>
      </c>
      <c r="CZ9" s="94">
        <f t="shared" si="14"/>
        <v>45.206400000000002</v>
      </c>
      <c r="DA9" s="94">
        <f t="shared" si="15"/>
        <v>96.791300000000007</v>
      </c>
      <c r="DB9" s="94">
        <f t="shared" si="16"/>
        <v>199.3159</v>
      </c>
      <c r="DC9" s="94">
        <f t="shared" si="17"/>
        <v>551.14250000000004</v>
      </c>
      <c r="DD9" s="94">
        <f t="shared" si="18"/>
        <v>971.42070000000001</v>
      </c>
      <c r="DE9" s="94">
        <f t="shared" si="19"/>
        <v>1868.2234000000001</v>
      </c>
      <c r="DF9" s="94">
        <f t="shared" si="20"/>
        <v>5018.0147999999999</v>
      </c>
      <c r="DG9" s="94">
        <f t="shared" si="21"/>
        <v>7650.9087</v>
      </c>
      <c r="DH9" s="94">
        <f t="shared" si="22"/>
        <v>10514.534</v>
      </c>
      <c r="DI9" s="94" t="str">
        <f t="shared" si="23"/>
        <v>&lt; LOQ</v>
      </c>
      <c r="DJ9" s="94" t="str">
        <f t="shared" si="24"/>
        <v>&lt; LOQ</v>
      </c>
      <c r="DK9" s="94" t="str">
        <f t="shared" si="25"/>
        <v>&lt; LOQ</v>
      </c>
      <c r="DL9" s="94" t="str">
        <f t="shared" si="26"/>
        <v>&lt; LOQ</v>
      </c>
      <c r="DM9" s="94">
        <f t="shared" si="27"/>
        <v>53.102899999999998</v>
      </c>
      <c r="DN9" s="94">
        <f t="shared" si="28"/>
        <v>3.6608000000000001</v>
      </c>
      <c r="DO9" s="94">
        <f t="shared" si="29"/>
        <v>5.2354000000000003</v>
      </c>
      <c r="DP9" s="94">
        <f t="shared" si="30"/>
        <v>3.5607000000000002</v>
      </c>
      <c r="DQ9" s="94">
        <f t="shared" si="31"/>
        <v>35.832799999999999</v>
      </c>
      <c r="DR9" s="94">
        <f t="shared" si="32"/>
        <v>30.075199999999999</v>
      </c>
      <c r="DS9" s="94">
        <f t="shared" si="33"/>
        <v>4.7321999999999997</v>
      </c>
      <c r="DT9" s="94">
        <f t="shared" si="34"/>
        <v>38.207599999999999</v>
      </c>
      <c r="DU9" s="94">
        <f t="shared" si="35"/>
        <v>47.884500000000003</v>
      </c>
      <c r="DV9" s="94">
        <f t="shared" si="36"/>
        <v>28.653400000000001</v>
      </c>
      <c r="DW9" s="94">
        <f t="shared" si="37"/>
        <v>24.3612</v>
      </c>
      <c r="DX9" s="94">
        <f t="shared" si="38"/>
        <v>32.738500000000002</v>
      </c>
      <c r="DY9" s="94" t="str">
        <f t="shared" si="39"/>
        <v>&lt; LOQ</v>
      </c>
      <c r="DZ9" s="94" t="str">
        <f t="shared" si="40"/>
        <v>&lt; LOQ</v>
      </c>
      <c r="EA9" s="94" t="str">
        <f t="shared" si="41"/>
        <v>&lt; LOQ</v>
      </c>
      <c r="EB9" s="94" t="str">
        <f t="shared" si="42"/>
        <v>&lt; LOQ</v>
      </c>
      <c r="EC9" s="94">
        <f t="shared" si="43"/>
        <v>929.65009999999995</v>
      </c>
      <c r="ED9" s="94" t="str">
        <f t="shared" si="44"/>
        <v>&lt; LOQ</v>
      </c>
      <c r="EE9" s="94" t="str">
        <f t="shared" si="45"/>
        <v>&lt; LOQ</v>
      </c>
      <c r="EF9" s="94" t="str">
        <f t="shared" si="46"/>
        <v>&lt; LOQ</v>
      </c>
      <c r="EG9" s="94" t="str">
        <f t="shared" si="47"/>
        <v>&lt; LOQ</v>
      </c>
      <c r="EH9" s="94">
        <f t="shared" si="48"/>
        <v>34.818800000000003</v>
      </c>
      <c r="EI9" s="94">
        <f t="shared" si="49"/>
        <v>37.6785</v>
      </c>
      <c r="EJ9" s="94">
        <f t="shared" si="50"/>
        <v>20.379799999999999</v>
      </c>
      <c r="EK9" s="94">
        <f t="shared" si="51"/>
        <v>38.972299999999997</v>
      </c>
      <c r="EL9" s="94">
        <f t="shared" si="52"/>
        <v>26.4085</v>
      </c>
      <c r="EM9" s="94">
        <f t="shared" si="53"/>
        <v>29.775700000000001</v>
      </c>
      <c r="EN9" s="94">
        <f t="shared" si="54"/>
        <v>50.663400000000003</v>
      </c>
      <c r="EO9" s="94">
        <f t="shared" si="55"/>
        <v>54.262500000000003</v>
      </c>
      <c r="EP9" s="94" t="str">
        <f t="shared" si="56"/>
        <v>&lt; LOQ</v>
      </c>
      <c r="EQ9" s="94" t="str">
        <f t="shared" si="57"/>
        <v>&lt; LOQ</v>
      </c>
      <c r="ER9" s="94" t="str">
        <f t="shared" si="58"/>
        <v>&lt; LOQ</v>
      </c>
      <c r="ES9" s="94" t="str">
        <f t="shared" si="59"/>
        <v>&lt; LOQ</v>
      </c>
      <c r="ET9" s="94">
        <f t="shared" si="60"/>
        <v>915.26020000000005</v>
      </c>
      <c r="EU9" s="94" t="str">
        <f t="shared" si="61"/>
        <v>&lt; LOQ</v>
      </c>
      <c r="EV9" s="94" t="str">
        <f t="shared" si="62"/>
        <v>&lt; LOQ</v>
      </c>
      <c r="EW9" s="94" t="str">
        <f t="shared" si="63"/>
        <v>&lt; LOQ</v>
      </c>
      <c r="EX9" s="94" t="str">
        <f t="shared" si="64"/>
        <v>&lt; LOQ</v>
      </c>
      <c r="EY9" s="94">
        <f t="shared" si="65"/>
        <v>121.3171</v>
      </c>
      <c r="EZ9" s="94">
        <f t="shared" si="66"/>
        <v>235.98140000000001</v>
      </c>
      <c r="FA9" s="94">
        <f t="shared" si="67"/>
        <v>983.42039999999997</v>
      </c>
      <c r="FB9" s="94">
        <f t="shared" si="4"/>
        <v>1859.7642000000001</v>
      </c>
      <c r="FC9" s="94" t="str">
        <f t="shared" si="1"/>
        <v>&lt; LOQ</v>
      </c>
      <c r="FD9" s="94" t="str">
        <f t="shared" si="1"/>
        <v>&lt; LOQ</v>
      </c>
      <c r="FE9" s="94" t="str">
        <f t="shared" si="1"/>
        <v>&lt; LOQ</v>
      </c>
      <c r="FF9" s="94" t="str">
        <f t="shared" si="1"/>
        <v>&lt; LOQ</v>
      </c>
      <c r="FG9" s="94" t="str">
        <f t="shared" si="1"/>
        <v>&lt; LOQ</v>
      </c>
      <c r="FH9" s="94" t="str">
        <f t="shared" si="1"/>
        <v>&lt; LOQ</v>
      </c>
      <c r="FI9" s="94" t="str">
        <f t="shared" si="1"/>
        <v>&lt; LOQ</v>
      </c>
      <c r="FJ9" s="94">
        <f t="shared" si="1"/>
        <v>5.2667999999999999</v>
      </c>
      <c r="FK9" s="94">
        <f t="shared" si="1"/>
        <v>9.9206000000000003</v>
      </c>
      <c r="FL9" s="94">
        <f t="shared" si="1"/>
        <v>19.0824</v>
      </c>
      <c r="FM9" s="94">
        <f t="shared" si="1"/>
        <v>43.906100000000002</v>
      </c>
      <c r="FN9" s="94">
        <f t="shared" si="1"/>
        <v>96.114800000000002</v>
      </c>
      <c r="FO9" s="94">
        <f t="shared" si="1"/>
        <v>191.1327</v>
      </c>
      <c r="FP9" s="94">
        <f t="shared" si="1"/>
        <v>546.78579999999999</v>
      </c>
      <c r="FQ9" s="94">
        <f t="shared" si="1"/>
        <v>972.66700000000003</v>
      </c>
      <c r="FR9" s="94">
        <f t="shared" si="1"/>
        <v>1887.9124999999999</v>
      </c>
      <c r="FS9" s="94">
        <f t="shared" si="1"/>
        <v>5091.7933999999996</v>
      </c>
      <c r="FT9" s="94">
        <f t="shared" si="1"/>
        <v>7469.0463</v>
      </c>
      <c r="FU9" s="94">
        <f t="shared" si="1"/>
        <v>10753.0825</v>
      </c>
    </row>
    <row r="10" spans="1:177" ht="15" x14ac:dyDescent="0.25">
      <c r="A10" s="101" t="s">
        <v>34</v>
      </c>
      <c r="C10" s="13" t="str">
        <f>LOOKUP(A10,Auswertung_Sequence!$A$6:$A$59,Auswertung_Sequence!$E$6:$E$59)</f>
        <v>Yes</v>
      </c>
      <c r="D10" s="13">
        <f>LOOKUP(A10,Auswertung_Sequence!$A$6:$A$59,Auswertung_Sequence!$I$6:$I$59)</f>
        <v>10</v>
      </c>
      <c r="E10" s="146">
        <f>IF($C10="Yes",VLOOKUP($A10,Matrixfaktor_ISTD!A$4:CJ$57,88,FALSE),VLOOKUP($A10,Matrixfaktor!A$4:AE$57,31,FALSE))</f>
        <v>0.38589663733113921</v>
      </c>
      <c r="F10" s="90">
        <f t="shared" si="2"/>
        <v>25.913674887555359</v>
      </c>
      <c r="G10" s="90">
        <f>LOOKUP(A10,'Relative recovery'!$A$4:$A$57,'Relative recovery'!$Q$4:$Q$57)</f>
        <v>90.313426249999992</v>
      </c>
      <c r="H10" s="90">
        <f>INDEX('raw Sample Amt'!$C$2:$CK$57,MATCH($A10,'raw Sample Amt'!$C$2:$C$57,0),MATCH(H$3,'raw Sample Amt'!$C$2:$CK$2,0))</f>
        <v>0</v>
      </c>
      <c r="I10" s="90">
        <f>INDEX('raw Sample Amt'!$C$2:$CK$57,MATCH($A10,'raw Sample Amt'!$C$2:$C$57,0),MATCH(I$3,'raw Sample Amt'!$C$2:$CK$2,0))</f>
        <v>0</v>
      </c>
      <c r="J10" s="90">
        <f>INDEX('raw Sample Amt'!$C$2:$CK$57,MATCH($A10,'raw Sample Amt'!$C$2:$C$57,0),MATCH(J$3,'raw Sample Amt'!$C$2:$CK$2,0))</f>
        <v>0</v>
      </c>
      <c r="K10" s="90">
        <f>INDEX('raw Sample Amt'!$C$2:$CK$57,MATCH($A10,'raw Sample Amt'!$C$2:$C$57,0),MATCH(K$3,'raw Sample Amt'!$C$2:$CK$2,0))</f>
        <v>0</v>
      </c>
      <c r="L10" s="90">
        <f>INDEX('raw Sample Amt'!$C$2:$CK$57,MATCH($A10,'raw Sample Amt'!$C$2:$C$57,0),MATCH(L$3,'raw Sample Amt'!$C$2:$CK$2,0))</f>
        <v>0</v>
      </c>
      <c r="M10" s="90">
        <f>INDEX('raw Sample Amt'!$C$2:$CK$57,MATCH($A10,'raw Sample Amt'!$C$2:$C$57,0),MATCH(M$3,'raw Sample Amt'!$C$2:$CK$2,0))</f>
        <v>0</v>
      </c>
      <c r="N10" s="90">
        <f>INDEX('raw Sample Amt'!$C$2:$CK$57,MATCH($A10,'raw Sample Amt'!$C$2:$C$57,0),MATCH(N$3,'raw Sample Amt'!$C$2:$CK$2,0))</f>
        <v>0</v>
      </c>
      <c r="O10" s="90">
        <f>INDEX('raw Sample Amt'!$C$2:$CK$57,MATCH($A10,'raw Sample Amt'!$C$2:$C$57,0),MATCH(O$3,'raw Sample Amt'!$C$2:$CK$2,0))</f>
        <v>0</v>
      </c>
      <c r="P10" s="90">
        <f>INDEX('raw Sample Amt'!$C$2:$CK$57,MATCH($A10,'raw Sample Amt'!$C$2:$C$57,0),MATCH(P$3,'raw Sample Amt'!$C$2:$CK$2,0))</f>
        <v>9.2220999999999993</v>
      </c>
      <c r="Q10" s="90">
        <f>INDEX('raw Sample Amt'!$C$2:$CK$57,MATCH($A10,'raw Sample Amt'!$C$2:$C$57,0),MATCH(Q$3,'raw Sample Amt'!$C$2:$CK$2,0))</f>
        <v>19.868500000000001</v>
      </c>
      <c r="R10" s="90">
        <f>INDEX('raw Sample Amt'!$C$2:$CK$57,MATCH($A10,'raw Sample Amt'!$C$2:$C$57,0),MATCH(R$3,'raw Sample Amt'!$C$2:$CK$2,0))</f>
        <v>47.061500000000002</v>
      </c>
      <c r="S10" s="90">
        <f>INDEX('raw Sample Amt'!$C$2:$CK$57,MATCH($A10,'raw Sample Amt'!$C$2:$C$57,0),MATCH(S$3,'raw Sample Amt'!$C$2:$CK$2,0))</f>
        <v>100.34269999999999</v>
      </c>
      <c r="T10" s="90">
        <f>INDEX('raw Sample Amt'!$C$2:$CK$57,MATCH($A10,'raw Sample Amt'!$C$2:$C$57,0),MATCH(T$3,'raw Sample Amt'!$C$2:$CK$2,0))</f>
        <v>210.0027</v>
      </c>
      <c r="U10" s="90">
        <f>INDEX('raw Sample Amt'!$C$2:$CK$57,MATCH($A10,'raw Sample Amt'!$C$2:$C$57,0),MATCH(U$3,'raw Sample Amt'!$C$2:$CK$2,0))</f>
        <v>576.04809999999998</v>
      </c>
      <c r="V10" s="90">
        <f>INDEX('raw Sample Amt'!$C$2:$CK$57,MATCH($A10,'raw Sample Amt'!$C$2:$C$57,0),MATCH(V$3,'raw Sample Amt'!$C$2:$CK$2,0))</f>
        <v>978.01490000000001</v>
      </c>
      <c r="W10" s="90">
        <f>INDEX('raw Sample Amt'!$C$2:$CK$57,MATCH($A10,'raw Sample Amt'!$C$2:$C$57,0),MATCH(W$3,'raw Sample Amt'!$C$2:$CK$2,0))</f>
        <v>1938.8345999999999</v>
      </c>
      <c r="X10" s="90">
        <f>INDEX('raw Sample Amt'!$C$2:$CK$57,MATCH($A10,'raw Sample Amt'!$C$2:$C$57,0),MATCH(X$3,'raw Sample Amt'!$C$2:$CK$2,0))</f>
        <v>4343.7966999999999</v>
      </c>
      <c r="Y10" s="90">
        <f>INDEX('raw Sample Amt'!$C$2:$CK$57,MATCH($A10,'raw Sample Amt'!$C$2:$C$57,0),MATCH(Y$3,'raw Sample Amt'!$C$2:$CK$2,0))</f>
        <v>6310.9838</v>
      </c>
      <c r="Z10" s="90">
        <f>INDEX('raw Sample Amt'!$C$2:$CK$57,MATCH($A10,'raw Sample Amt'!$C$2:$C$57,0),MATCH(Z$3,'raw Sample Amt'!$C$2:$CK$2,0))</f>
        <v>8539.0041999999994</v>
      </c>
      <c r="AA10" s="90">
        <f>INDEX('raw Sample Amt'!$C$2:$CK$57,MATCH($A10,'raw Sample Amt'!$C$2:$C$57,0),MATCH(AA$3,'raw Sample Amt'!$C$2:$CK$2,0))</f>
        <v>0</v>
      </c>
      <c r="AB10" s="90">
        <f>INDEX('raw Sample Amt'!$C$2:$CK$57,MATCH($A10,'raw Sample Amt'!$C$2:$C$57,0),MATCH(AB$3,'raw Sample Amt'!$C$2:$CK$2,0))</f>
        <v>0</v>
      </c>
      <c r="AC10" s="90">
        <f>INDEX('raw Sample Amt'!$C$2:$CK$57,MATCH($A10,'raw Sample Amt'!$C$2:$C$57,0),MATCH(AC$3,'raw Sample Amt'!$C$2:$CK$2,0))</f>
        <v>0</v>
      </c>
      <c r="AD10" s="90">
        <f>INDEX('raw Sample Amt'!$C$2:$CK$57,MATCH($A10,'raw Sample Amt'!$C$2:$C$57,0),MATCH(AD$3,'raw Sample Amt'!$C$2:$CK$2,0))</f>
        <v>0</v>
      </c>
      <c r="AE10" s="90">
        <f>INDEX('raw Sample Amt'!$C$2:$CK$57,MATCH($A10,'raw Sample Amt'!$C$2:$C$57,0),MATCH(AE$3,'raw Sample Amt'!$C$2:$CK$2,0))</f>
        <v>27.772200000000002</v>
      </c>
      <c r="AF10" s="90">
        <f>INDEX('raw Sample Amt'!$C$2:$CK$57,MATCH($A10,'raw Sample Amt'!$C$2:$C$57,0),MATCH(AF$3,'raw Sample Amt'!$C$2:$CK$2,0))</f>
        <v>0</v>
      </c>
      <c r="AG10" s="90">
        <f>INDEX('raw Sample Amt'!$C$2:$CK$57,MATCH($A10,'raw Sample Amt'!$C$2:$C$57,0),MATCH(AG$3,'raw Sample Amt'!$C$2:$CK$2,0))</f>
        <v>0</v>
      </c>
      <c r="AH10" s="90">
        <f>INDEX('raw Sample Amt'!$C$2:$CK$57,MATCH($A10,'raw Sample Amt'!$C$2:$C$57,0),MATCH(AH$3,'raw Sample Amt'!$C$2:$CK$2,0))</f>
        <v>0</v>
      </c>
      <c r="AI10" s="90">
        <f>INDEX('raw Sample Amt'!$C$2:$CK$57,MATCH($A10,'raw Sample Amt'!$C$2:$C$57,0),MATCH(AI$3,'raw Sample Amt'!$C$2:$CK$2,0))</f>
        <v>0</v>
      </c>
      <c r="AJ10" s="90">
        <f>INDEX('raw Sample Amt'!$C$2:$CK$57,MATCH($A10,'raw Sample Amt'!$C$2:$C$57,0),MATCH(AJ$3,'raw Sample Amt'!$C$2:$CK$2,0))</f>
        <v>0</v>
      </c>
      <c r="AK10" s="90">
        <f>INDEX('raw Sample Amt'!$C$2:$CK$57,MATCH($A10,'raw Sample Amt'!$C$2:$C$57,0),MATCH(AK$3,'raw Sample Amt'!$C$2:$CK$2,0))</f>
        <v>0</v>
      </c>
      <c r="AL10" s="90">
        <f>INDEX('raw Sample Amt'!$C$2:$CK$57,MATCH($A10,'raw Sample Amt'!$C$2:$C$57,0),MATCH(AL$3,'raw Sample Amt'!$C$2:$CK$2,0))</f>
        <v>0</v>
      </c>
      <c r="AM10" s="90">
        <f>INDEX('raw Sample Amt'!$C$2:$CK$57,MATCH($A10,'raw Sample Amt'!$C$2:$C$57,0),MATCH(AM$3,'raw Sample Amt'!$C$2:$CK$2,0))</f>
        <v>0</v>
      </c>
      <c r="AN10" s="90">
        <f>INDEX('raw Sample Amt'!$C$2:$CK$57,MATCH($A10,'raw Sample Amt'!$C$2:$C$57,0),MATCH(AN$3,'raw Sample Amt'!$C$2:$CK$2,0))</f>
        <v>0</v>
      </c>
      <c r="AO10" s="90">
        <f>INDEX('raw Sample Amt'!$C$2:$CK$57,MATCH($A10,'raw Sample Amt'!$C$2:$C$57,0),MATCH(AO$3,'raw Sample Amt'!$C$2:$CK$2,0))</f>
        <v>0</v>
      </c>
      <c r="AP10" s="90">
        <f>INDEX('raw Sample Amt'!$C$2:$CK$57,MATCH($A10,'raw Sample Amt'!$C$2:$C$57,0),MATCH(AP$3,'raw Sample Amt'!$C$2:$CK$2,0))</f>
        <v>14.4132</v>
      </c>
      <c r="AQ10" s="90">
        <f>INDEX('raw Sample Amt'!$C$2:$CK$57,MATCH($A10,'raw Sample Amt'!$C$2:$C$57,0),MATCH(AQ$3,'raw Sample Amt'!$C$2:$CK$2,0))</f>
        <v>0</v>
      </c>
      <c r="AR10" s="90">
        <f>INDEX('raw Sample Amt'!$C$2:$CK$57,MATCH($A10,'raw Sample Amt'!$C$2:$C$57,0),MATCH(AR$3,'raw Sample Amt'!$C$2:$CK$2,0))</f>
        <v>0</v>
      </c>
      <c r="AS10" s="90">
        <f>INDEX('raw Sample Amt'!$C$2:$CK$57,MATCH($A10,'raw Sample Amt'!$C$2:$C$57,0),MATCH(AS$3,'raw Sample Amt'!$C$2:$CK$2,0))</f>
        <v>0</v>
      </c>
      <c r="AT10" s="90">
        <f>INDEX('raw Sample Amt'!$C$2:$CK$57,MATCH($A10,'raw Sample Amt'!$C$2:$C$57,0),MATCH(AT$3,'raw Sample Amt'!$C$2:$CK$2,0))</f>
        <v>0</v>
      </c>
      <c r="AU10" s="90">
        <f>INDEX('raw Sample Amt'!$C$2:$CK$57,MATCH($A10,'raw Sample Amt'!$C$2:$C$57,0),MATCH(AU$3,'raw Sample Amt'!$C$2:$CK$2,0))</f>
        <v>978.10389999999995</v>
      </c>
      <c r="AV10" s="90">
        <f>INDEX('raw Sample Amt'!$C$2:$CK$57,MATCH($A10,'raw Sample Amt'!$C$2:$C$57,0),MATCH(AV$3,'raw Sample Amt'!$C$2:$CK$2,0))</f>
        <v>0</v>
      </c>
      <c r="AW10" s="90">
        <f>INDEX('raw Sample Amt'!$C$2:$CK$57,MATCH($A10,'raw Sample Amt'!$C$2:$C$57,0),MATCH(AW$3,'raw Sample Amt'!$C$2:$CK$2,0))</f>
        <v>0</v>
      </c>
      <c r="AX10" s="90">
        <f>INDEX('raw Sample Amt'!$C$2:$CK$57,MATCH($A10,'raw Sample Amt'!$C$2:$C$57,0),MATCH(AX$3,'raw Sample Amt'!$C$2:$CK$2,0))</f>
        <v>0</v>
      </c>
      <c r="AY10" s="90">
        <f>INDEX('raw Sample Amt'!$C$2:$CK$57,MATCH($A10,'raw Sample Amt'!$C$2:$C$57,0),MATCH(AY$3,'raw Sample Amt'!$C$2:$CK$2,0))</f>
        <v>0</v>
      </c>
      <c r="AZ10" s="90">
        <f>INDEX('raw Sample Amt'!$C$2:$CK$57,MATCH($A10,'raw Sample Amt'!$C$2:$C$57,0),MATCH(AZ$3,'raw Sample Amt'!$C$2:$CK$2,0))</f>
        <v>32.634500000000003</v>
      </c>
      <c r="BA10" s="90">
        <f>INDEX('raw Sample Amt'!$C$2:$CK$57,MATCH($A10,'raw Sample Amt'!$C$2:$C$57,0),MATCH(BA$3,'raw Sample Amt'!$C$2:$CK$2,0))</f>
        <v>42.341000000000001</v>
      </c>
      <c r="BB10" s="90">
        <f>INDEX('raw Sample Amt'!$C$2:$CK$57,MATCH($A10,'raw Sample Amt'!$C$2:$C$57,0),MATCH(BB$3,'raw Sample Amt'!$C$2:$CK$2,0))</f>
        <v>14.8888</v>
      </c>
      <c r="BC10" s="90">
        <f>INDEX('raw Sample Amt'!$C$2:$CK$57,MATCH($A10,'raw Sample Amt'!$C$2:$C$57,0),MATCH(BC$3,'raw Sample Amt'!$C$2:$CK$2,0))</f>
        <v>24.556100000000001</v>
      </c>
      <c r="BD10" s="90">
        <f>INDEX('raw Sample Amt'!$C$2:$CK$57,MATCH($A10,'raw Sample Amt'!$C$2:$C$57,0),MATCH(BD$3,'raw Sample Amt'!$C$2:$CK$2,0))</f>
        <v>0</v>
      </c>
      <c r="BE10" s="90">
        <f>INDEX('raw Sample Amt'!$C$2:$CK$57,MATCH($A10,'raw Sample Amt'!$C$2:$C$57,0),MATCH(BE$3,'raw Sample Amt'!$C$2:$CK$2,0))</f>
        <v>20.275300000000001</v>
      </c>
      <c r="BF10" s="90">
        <f>INDEX('raw Sample Amt'!$C$2:$CK$57,MATCH($A10,'raw Sample Amt'!$C$2:$C$57,0),MATCH(BF$3,'raw Sample Amt'!$C$2:$CK$2,0))</f>
        <v>0</v>
      </c>
      <c r="BG10" s="90">
        <f>INDEX('raw Sample Amt'!$C$2:$CK$57,MATCH($A10,'raw Sample Amt'!$C$2:$C$57,0),MATCH(BG$3,'raw Sample Amt'!$C$2:$CK$2,0))</f>
        <v>34.5351</v>
      </c>
      <c r="BH10" s="90">
        <f>INDEX('raw Sample Amt'!$C$2:$CK$57,MATCH($A10,'raw Sample Amt'!$C$2:$C$57,0),MATCH(BH$3,'raw Sample Amt'!$C$2:$CK$2,0))</f>
        <v>0</v>
      </c>
      <c r="BI10" s="90">
        <f>INDEX('raw Sample Amt'!$C$2:$CK$57,MATCH($A10,'raw Sample Amt'!$C$2:$C$57,0),MATCH(BI$3,'raw Sample Amt'!$C$2:$CK$2,0))</f>
        <v>0</v>
      </c>
      <c r="BJ10" s="90">
        <f>INDEX('raw Sample Amt'!$C$2:$CK$57,MATCH($A10,'raw Sample Amt'!$C$2:$C$57,0),MATCH(BJ$3,'raw Sample Amt'!$C$2:$CK$2,0))</f>
        <v>0</v>
      </c>
      <c r="BK10" s="90">
        <f>INDEX('raw Sample Amt'!$C$2:$CK$57,MATCH($A10,'raw Sample Amt'!$C$2:$C$57,0),MATCH(BK$3,'raw Sample Amt'!$C$2:$CK$2,0))</f>
        <v>0</v>
      </c>
      <c r="BL10" s="90">
        <f>INDEX('raw Sample Amt'!$C$2:$CK$57,MATCH($A10,'raw Sample Amt'!$C$2:$C$57,0),MATCH(BL$3,'raw Sample Amt'!$C$2:$CK$2,0))</f>
        <v>956.49980000000005</v>
      </c>
      <c r="BM10" s="90">
        <f>INDEX('raw Sample Amt'!$C$2:$CK$57,MATCH($A10,'raw Sample Amt'!$C$2:$C$57,0),MATCH(BM$3,'raw Sample Amt'!$C$2:$CK$2,0))</f>
        <v>0</v>
      </c>
      <c r="BN10" s="90">
        <f>INDEX('raw Sample Amt'!$C$2:$CK$57,MATCH($A10,'raw Sample Amt'!$C$2:$C$57,0),MATCH(BN$3,'raw Sample Amt'!$C$2:$CK$2,0))</f>
        <v>0</v>
      </c>
      <c r="BO10" s="90">
        <f>INDEX('raw Sample Amt'!$C$2:$CK$57,MATCH($A10,'raw Sample Amt'!$C$2:$C$57,0),MATCH(BO$3,'raw Sample Amt'!$C$2:$CK$2,0))</f>
        <v>0</v>
      </c>
      <c r="BP10" s="90">
        <f>INDEX('raw Sample Amt'!$C$2:$CK$57,MATCH($A10,'raw Sample Amt'!$C$2:$C$57,0),MATCH(BP$3,'raw Sample Amt'!$C$2:$CK$2,0))</f>
        <v>0</v>
      </c>
      <c r="BQ10" s="90">
        <f>INDEX('raw Sample Amt'!$C$2:$CK$57,MATCH($A10,'raw Sample Amt'!$C$2:$C$57,0),MATCH(BQ$3,'raw Sample Amt'!$C$2:$CK$2,0))</f>
        <v>100.0018</v>
      </c>
      <c r="BR10" s="90">
        <f>INDEX('raw Sample Amt'!$C$2:$CK$57,MATCH($A10,'raw Sample Amt'!$C$2:$C$57,0),MATCH(BR$3,'raw Sample Amt'!$C$2:$CK$2,0))</f>
        <v>187.262</v>
      </c>
      <c r="BS10" s="90">
        <f>INDEX('raw Sample Amt'!$C$2:$CK$57,MATCH($A10,'raw Sample Amt'!$C$2:$C$57,0),MATCH(BS$3,'raw Sample Amt'!$C$2:$CK$2,0))</f>
        <v>977.42179999999996</v>
      </c>
      <c r="BT10" s="90">
        <f>INDEX('raw Sample Amt'!$C$2:$CK$57,MATCH($A10,'raw Sample Amt'!$C$2:$C$57,0),MATCH(BT$3,'raw Sample Amt'!$C$2:$CK$2,0))</f>
        <v>1995.3595</v>
      </c>
      <c r="BU10" s="90">
        <f>INDEX('raw Sample Amt'!$C$2:$CK$57,MATCH($A10,'raw Sample Amt'!$C$2:$C$57,0),MATCH(BU$3,'raw Sample Amt'!$C$2:$CK$2,0))</f>
        <v>0</v>
      </c>
      <c r="BV10" s="90">
        <f>INDEX('raw Sample Amt'!$C$2:$CK$57,MATCH($A10,'raw Sample Amt'!$C$2:$C$57,0),MATCH(BV$3,'raw Sample Amt'!$C$2:$CK$2,0))</f>
        <v>0</v>
      </c>
      <c r="BW10" s="90">
        <f>INDEX('raw Sample Amt'!$C$2:$CK$57,MATCH($A10,'raw Sample Amt'!$C$2:$C$57,0),MATCH(BW$3,'raw Sample Amt'!$C$2:$CK$2,0))</f>
        <v>0</v>
      </c>
      <c r="BX10" s="90">
        <f>INDEX('raw Sample Amt'!$C$2:$CK$57,MATCH($A10,'raw Sample Amt'!$C$2:$C$57,0),MATCH(BX$3,'raw Sample Amt'!$C$2:$CK$2,0))</f>
        <v>0</v>
      </c>
      <c r="BY10" s="90">
        <f>INDEX('raw Sample Amt'!$C$2:$CK$57,MATCH($A10,'raw Sample Amt'!$C$2:$C$57,0),MATCH(BY$3,'raw Sample Amt'!$C$2:$CK$2,0))</f>
        <v>0</v>
      </c>
      <c r="BZ10" s="90">
        <f>INDEX('raw Sample Amt'!$C$2:$CK$57,MATCH($A10,'raw Sample Amt'!$C$2:$C$57,0),MATCH(BZ$3,'raw Sample Amt'!$C$2:$CK$2,0))</f>
        <v>0</v>
      </c>
      <c r="CA10" s="90">
        <f>INDEX('raw Sample Amt'!$C$2:$CK$57,MATCH($A10,'raw Sample Amt'!$C$2:$C$57,0),MATCH(CA$3,'raw Sample Amt'!$C$2:$CK$2,0))</f>
        <v>0</v>
      </c>
      <c r="CB10" s="90">
        <f>INDEX('raw Sample Amt'!$C$2:$CK$57,MATCH($A10,'raw Sample Amt'!$C$2:$C$57,0),MATCH(CB$3,'raw Sample Amt'!$C$2:$CK$2,0))</f>
        <v>0</v>
      </c>
      <c r="CC10" s="90">
        <f>INDEX('raw Sample Amt'!$C$2:$CK$57,MATCH($A10,'raw Sample Amt'!$C$2:$C$57,0),MATCH(CC$3,'raw Sample Amt'!$C$2:$CK$2,0))</f>
        <v>9.4893999999999998</v>
      </c>
      <c r="CD10" s="90">
        <f>INDEX('raw Sample Amt'!$C$2:$CK$57,MATCH($A10,'raw Sample Amt'!$C$2:$C$57,0),MATCH(CD$3,'raw Sample Amt'!$C$2:$CK$2,0))</f>
        <v>19.114999999999998</v>
      </c>
      <c r="CE10" s="90">
        <f>INDEX('raw Sample Amt'!$C$2:$CK$57,MATCH($A10,'raw Sample Amt'!$C$2:$C$57,0),MATCH(CE$3,'raw Sample Amt'!$C$2:$CK$2,0))</f>
        <v>47.011400000000002</v>
      </c>
      <c r="CF10" s="90">
        <f>INDEX('raw Sample Amt'!$C$2:$CK$57,MATCH($A10,'raw Sample Amt'!$C$2:$C$57,0),MATCH(CF$3,'raw Sample Amt'!$C$2:$CK$2,0))</f>
        <v>101.0094</v>
      </c>
      <c r="CG10" s="90">
        <f>INDEX('raw Sample Amt'!$C$2:$CK$57,MATCH($A10,'raw Sample Amt'!$C$2:$C$57,0),MATCH(CG$3,'raw Sample Amt'!$C$2:$CK$2,0))</f>
        <v>208.7501</v>
      </c>
      <c r="CH10" s="90">
        <f>INDEX('raw Sample Amt'!$C$2:$CK$57,MATCH($A10,'raw Sample Amt'!$C$2:$C$57,0),MATCH(CH$3,'raw Sample Amt'!$C$2:$CK$2,0))</f>
        <v>571.88019999999995</v>
      </c>
      <c r="CI10" s="90">
        <f>INDEX('raw Sample Amt'!$C$2:$CK$57,MATCH($A10,'raw Sample Amt'!$C$2:$C$57,0),MATCH(CI$3,'raw Sample Amt'!$C$2:$CK$2,0))</f>
        <v>971.94849999999997</v>
      </c>
      <c r="CJ10" s="90">
        <f>INDEX('raw Sample Amt'!$C$2:$CK$57,MATCH($A10,'raw Sample Amt'!$C$2:$C$57,0),MATCH(CJ$3,'raw Sample Amt'!$C$2:$CK$2,0))</f>
        <v>1951.4011</v>
      </c>
      <c r="CK10" s="90">
        <f>INDEX('raw Sample Amt'!$C$2:$CK$57,MATCH($A10,'raw Sample Amt'!$C$2:$C$57,0),MATCH(CK$3,'raw Sample Amt'!$C$2:$CK$2,0))</f>
        <v>4332.4553999999998</v>
      </c>
      <c r="CL10" s="90">
        <f>INDEX('raw Sample Amt'!$C$2:$CK$57,MATCH($A10,'raw Sample Amt'!$C$2:$C$57,0),MATCH(CL$3,'raw Sample Amt'!$C$2:$CK$2,0))</f>
        <v>6292.1379999999999</v>
      </c>
      <c r="CM10" s="90">
        <f>INDEX('raw Sample Amt'!$C$2:$CK$57,MATCH($A10,'raw Sample Amt'!$C$2:$C$57,0),MATCH(CM$3,'raw Sample Amt'!$C$2:$CK$2,0))</f>
        <v>8626.2582000000002</v>
      </c>
      <c r="CN10" s="147">
        <v>26</v>
      </c>
      <c r="CO10" s="101" t="s">
        <v>34</v>
      </c>
      <c r="CP10" s="94" t="str">
        <f t="shared" si="3"/>
        <v>&lt; LOQ</v>
      </c>
      <c r="CQ10" s="94" t="str">
        <f t="shared" si="5"/>
        <v>&lt; LOQ</v>
      </c>
      <c r="CR10" s="94" t="str">
        <f t="shared" si="6"/>
        <v>&lt; LOQ</v>
      </c>
      <c r="CS10" s="94" t="str">
        <f t="shared" si="7"/>
        <v>&lt; LOQ</v>
      </c>
      <c r="CT10" s="94" t="str">
        <f t="shared" si="8"/>
        <v>&lt; LOQ</v>
      </c>
      <c r="CU10" s="94" t="str">
        <f t="shared" si="9"/>
        <v>&lt; LOQ</v>
      </c>
      <c r="CV10" s="94" t="str">
        <f t="shared" si="10"/>
        <v>&lt; LOQ</v>
      </c>
      <c r="CW10" s="94" t="str">
        <f t="shared" si="11"/>
        <v>&lt; LOQ</v>
      </c>
      <c r="CX10" s="94" t="str">
        <f t="shared" si="12"/>
        <v>&lt; LOQ</v>
      </c>
      <c r="CY10" s="94" t="str">
        <f t="shared" si="13"/>
        <v>&lt; LOQ</v>
      </c>
      <c r="CZ10" s="94">
        <f t="shared" si="14"/>
        <v>47.061500000000002</v>
      </c>
      <c r="DA10" s="94">
        <f t="shared" si="15"/>
        <v>100.34269999999999</v>
      </c>
      <c r="DB10" s="94">
        <f t="shared" si="16"/>
        <v>210.0027</v>
      </c>
      <c r="DC10" s="94">
        <f t="shared" si="17"/>
        <v>576.04809999999998</v>
      </c>
      <c r="DD10" s="94">
        <f t="shared" si="18"/>
        <v>978.01490000000001</v>
      </c>
      <c r="DE10" s="94">
        <f t="shared" si="19"/>
        <v>1938.8345999999999</v>
      </c>
      <c r="DF10" s="94">
        <f t="shared" si="20"/>
        <v>4343.7966999999999</v>
      </c>
      <c r="DG10" s="94">
        <f t="shared" si="21"/>
        <v>6310.9838</v>
      </c>
      <c r="DH10" s="94">
        <f t="shared" si="22"/>
        <v>8539.0041999999994</v>
      </c>
      <c r="DI10" s="94" t="str">
        <f t="shared" si="23"/>
        <v>&lt; LOQ</v>
      </c>
      <c r="DJ10" s="94" t="str">
        <f t="shared" si="24"/>
        <v>&lt; LOQ</v>
      </c>
      <c r="DK10" s="94" t="str">
        <f t="shared" si="25"/>
        <v>&lt; LOQ</v>
      </c>
      <c r="DL10" s="94" t="str">
        <f t="shared" si="26"/>
        <v>&lt; LOQ</v>
      </c>
      <c r="DM10" s="94">
        <f t="shared" si="27"/>
        <v>27.772200000000002</v>
      </c>
      <c r="DN10" s="94" t="str">
        <f t="shared" si="28"/>
        <v>&lt; LOQ</v>
      </c>
      <c r="DO10" s="94" t="str">
        <f t="shared" si="29"/>
        <v>&lt; LOQ</v>
      </c>
      <c r="DP10" s="94" t="str">
        <f t="shared" si="30"/>
        <v>&lt; LOQ</v>
      </c>
      <c r="DQ10" s="94" t="str">
        <f t="shared" si="31"/>
        <v>&lt; LOQ</v>
      </c>
      <c r="DR10" s="94" t="str">
        <f t="shared" si="32"/>
        <v>&lt; LOQ</v>
      </c>
      <c r="DS10" s="94" t="str">
        <f t="shared" si="33"/>
        <v>&lt; LOQ</v>
      </c>
      <c r="DT10" s="94" t="str">
        <f t="shared" si="34"/>
        <v>&lt; LOQ</v>
      </c>
      <c r="DU10" s="94" t="str">
        <f t="shared" si="35"/>
        <v>&lt; LOQ</v>
      </c>
      <c r="DV10" s="94" t="str">
        <f t="shared" si="36"/>
        <v>&lt; LOQ</v>
      </c>
      <c r="DW10" s="94" t="str">
        <f t="shared" si="37"/>
        <v>&lt; LOQ</v>
      </c>
      <c r="DX10" s="94" t="str">
        <f t="shared" si="38"/>
        <v>&lt; LOQ</v>
      </c>
      <c r="DY10" s="94" t="str">
        <f t="shared" si="39"/>
        <v>&lt; LOQ</v>
      </c>
      <c r="DZ10" s="94" t="str">
        <f t="shared" si="40"/>
        <v>&lt; LOQ</v>
      </c>
      <c r="EA10" s="94" t="str">
        <f t="shared" si="41"/>
        <v>&lt; LOQ</v>
      </c>
      <c r="EB10" s="94" t="str">
        <f t="shared" si="42"/>
        <v>&lt; LOQ</v>
      </c>
      <c r="EC10" s="94">
        <f t="shared" si="43"/>
        <v>978.10389999999995</v>
      </c>
      <c r="ED10" s="94" t="str">
        <f t="shared" si="44"/>
        <v>&lt; LOQ</v>
      </c>
      <c r="EE10" s="94" t="str">
        <f t="shared" si="45"/>
        <v>&lt; LOQ</v>
      </c>
      <c r="EF10" s="94" t="str">
        <f t="shared" si="46"/>
        <v>&lt; LOQ</v>
      </c>
      <c r="EG10" s="94" t="str">
        <f t="shared" si="47"/>
        <v>&lt; LOQ</v>
      </c>
      <c r="EH10" s="94">
        <f t="shared" si="48"/>
        <v>32.634500000000003</v>
      </c>
      <c r="EI10" s="94">
        <f t="shared" si="49"/>
        <v>42.341000000000001</v>
      </c>
      <c r="EJ10" s="94" t="str">
        <f t="shared" si="50"/>
        <v>&lt; LOQ</v>
      </c>
      <c r="EK10" s="94" t="str">
        <f t="shared" si="51"/>
        <v>&lt; LOQ</v>
      </c>
      <c r="EL10" s="94" t="str">
        <f t="shared" si="52"/>
        <v>&lt; LOQ</v>
      </c>
      <c r="EM10" s="94" t="str">
        <f t="shared" si="53"/>
        <v>&lt; LOQ</v>
      </c>
      <c r="EN10" s="94" t="str">
        <f t="shared" si="54"/>
        <v>&lt; LOQ</v>
      </c>
      <c r="EO10" s="94">
        <f t="shared" si="55"/>
        <v>34.5351</v>
      </c>
      <c r="EP10" s="94" t="str">
        <f t="shared" si="56"/>
        <v>&lt; LOQ</v>
      </c>
      <c r="EQ10" s="94" t="str">
        <f t="shared" si="57"/>
        <v>&lt; LOQ</v>
      </c>
      <c r="ER10" s="94" t="str">
        <f t="shared" si="58"/>
        <v>&lt; LOQ</v>
      </c>
      <c r="ES10" s="94" t="str">
        <f t="shared" si="59"/>
        <v>&lt; LOQ</v>
      </c>
      <c r="ET10" s="94">
        <f t="shared" si="60"/>
        <v>956.49980000000005</v>
      </c>
      <c r="EU10" s="94" t="str">
        <f t="shared" si="61"/>
        <v>&lt; LOQ</v>
      </c>
      <c r="EV10" s="94" t="str">
        <f t="shared" si="62"/>
        <v>&lt; LOQ</v>
      </c>
      <c r="EW10" s="94" t="str">
        <f t="shared" si="63"/>
        <v>&lt; LOQ</v>
      </c>
      <c r="EX10" s="94" t="str">
        <f t="shared" si="64"/>
        <v>&lt; LOQ</v>
      </c>
      <c r="EY10" s="94">
        <f t="shared" si="65"/>
        <v>100.0018</v>
      </c>
      <c r="EZ10" s="94">
        <f t="shared" si="66"/>
        <v>187.262</v>
      </c>
      <c r="FA10" s="94">
        <f t="shared" si="67"/>
        <v>977.42179999999996</v>
      </c>
      <c r="FB10" s="94">
        <f t="shared" si="4"/>
        <v>1995.3595</v>
      </c>
      <c r="FC10" s="94" t="str">
        <f t="shared" si="1"/>
        <v>&lt; LOQ</v>
      </c>
      <c r="FD10" s="94" t="str">
        <f t="shared" si="1"/>
        <v>&lt; LOQ</v>
      </c>
      <c r="FE10" s="94" t="str">
        <f t="shared" si="1"/>
        <v>&lt; LOQ</v>
      </c>
      <c r="FF10" s="94" t="str">
        <f t="shared" si="1"/>
        <v>&lt; LOQ</v>
      </c>
      <c r="FG10" s="94" t="str">
        <f t="shared" si="1"/>
        <v>&lt; LOQ</v>
      </c>
      <c r="FH10" s="94" t="str">
        <f t="shared" si="1"/>
        <v>&lt; LOQ</v>
      </c>
      <c r="FI10" s="94" t="str">
        <f t="shared" si="1"/>
        <v>&lt; LOQ</v>
      </c>
      <c r="FJ10" s="94" t="str">
        <f t="shared" si="1"/>
        <v>&lt; LOQ</v>
      </c>
      <c r="FK10" s="94" t="str">
        <f t="shared" si="1"/>
        <v>&lt; LOQ</v>
      </c>
      <c r="FL10" s="94" t="str">
        <f t="shared" si="1"/>
        <v>&lt; LOQ</v>
      </c>
      <c r="FM10" s="94">
        <f t="shared" si="1"/>
        <v>47.011400000000002</v>
      </c>
      <c r="FN10" s="94">
        <f t="shared" si="1"/>
        <v>101.0094</v>
      </c>
      <c r="FO10" s="94">
        <f t="shared" si="1"/>
        <v>208.7501</v>
      </c>
      <c r="FP10" s="94">
        <f t="shared" si="1"/>
        <v>571.88019999999995</v>
      </c>
      <c r="FQ10" s="94">
        <f t="shared" si="1"/>
        <v>971.94849999999997</v>
      </c>
      <c r="FR10" s="94">
        <f t="shared" si="1"/>
        <v>1951.4011</v>
      </c>
      <c r="FS10" s="94">
        <f t="shared" si="1"/>
        <v>4332.4553999999998</v>
      </c>
      <c r="FT10" s="94">
        <f t="shared" si="1"/>
        <v>6292.1379999999999</v>
      </c>
      <c r="FU10" s="94">
        <f t="shared" si="1"/>
        <v>8626.2582000000002</v>
      </c>
    </row>
    <row r="11" spans="1:177" ht="15" x14ac:dyDescent="0.25">
      <c r="A11" s="101" t="s">
        <v>5</v>
      </c>
      <c r="C11" s="13" t="str">
        <f>LOOKUP(A11,Auswertung_Sequence!$A$6:$A$59,Auswertung_Sequence!$E$6:$E$59)</f>
        <v>Yes</v>
      </c>
      <c r="D11" s="13">
        <f>LOOKUP(A11,Auswertung_Sequence!$A$6:$A$59,Auswertung_Sequence!$I$6:$I$59)</f>
        <v>100</v>
      </c>
      <c r="E11" s="146">
        <f>IF($C11="Yes",VLOOKUP($A11,Matrixfaktor_ISTD!A$4:CJ$57,88,FALSE),VLOOKUP($A11,Matrixfaktor!A$4:AE$57,31,FALSE))</f>
        <v>0.22627447437738324</v>
      </c>
      <c r="F11" s="90">
        <f t="shared" si="2"/>
        <v>441.94114371565757</v>
      </c>
      <c r="G11" s="90">
        <f>LOOKUP(A11,'Relative recovery'!$A$4:$A$57,'Relative recovery'!$Q$4:$Q$57)</f>
        <v>135.29693499999999</v>
      </c>
      <c r="H11" s="90">
        <f>INDEX('raw Sample Amt'!$C$2:$CK$57,MATCH($A11,'raw Sample Amt'!$C$2:$C$57,0),MATCH(H$3,'raw Sample Amt'!$C$2:$CK$2,0))</f>
        <v>0</v>
      </c>
      <c r="I11" s="90">
        <f>INDEX('raw Sample Amt'!$C$2:$CK$57,MATCH($A11,'raw Sample Amt'!$C$2:$C$57,0),MATCH(I$3,'raw Sample Amt'!$C$2:$CK$2,0))</f>
        <v>0</v>
      </c>
      <c r="J11" s="90">
        <f>INDEX('raw Sample Amt'!$C$2:$CK$57,MATCH($A11,'raw Sample Amt'!$C$2:$C$57,0),MATCH(J$3,'raw Sample Amt'!$C$2:$CK$2,0))</f>
        <v>0</v>
      </c>
      <c r="K11" s="90">
        <f>INDEX('raw Sample Amt'!$C$2:$CK$57,MATCH($A11,'raw Sample Amt'!$C$2:$C$57,0),MATCH(K$3,'raw Sample Amt'!$C$2:$CK$2,0))</f>
        <v>0</v>
      </c>
      <c r="L11" s="90">
        <f>INDEX('raw Sample Amt'!$C$2:$CK$57,MATCH($A11,'raw Sample Amt'!$C$2:$C$57,0),MATCH(L$3,'raw Sample Amt'!$C$2:$CK$2,0))</f>
        <v>0</v>
      </c>
      <c r="M11" s="90">
        <f>INDEX('raw Sample Amt'!$C$2:$CK$57,MATCH($A11,'raw Sample Amt'!$C$2:$C$57,0),MATCH(M$3,'raw Sample Amt'!$C$2:$CK$2,0))</f>
        <v>0</v>
      </c>
      <c r="N11" s="90">
        <f>INDEX('raw Sample Amt'!$C$2:$CK$57,MATCH($A11,'raw Sample Amt'!$C$2:$C$57,0),MATCH(N$3,'raw Sample Amt'!$C$2:$CK$2,0))</f>
        <v>0</v>
      </c>
      <c r="O11" s="90">
        <f>INDEX('raw Sample Amt'!$C$2:$CK$57,MATCH($A11,'raw Sample Amt'!$C$2:$C$57,0),MATCH(O$3,'raw Sample Amt'!$C$2:$CK$2,0))</f>
        <v>0</v>
      </c>
      <c r="P11" s="90">
        <f>INDEX('raw Sample Amt'!$C$2:$CK$57,MATCH($A11,'raw Sample Amt'!$C$2:$C$57,0),MATCH(P$3,'raw Sample Amt'!$C$2:$CK$2,0))</f>
        <v>0</v>
      </c>
      <c r="Q11" s="90">
        <f>INDEX('raw Sample Amt'!$C$2:$CK$57,MATCH($A11,'raw Sample Amt'!$C$2:$C$57,0),MATCH(Q$3,'raw Sample Amt'!$C$2:$CK$2,0))</f>
        <v>0</v>
      </c>
      <c r="R11" s="90">
        <f>INDEX('raw Sample Amt'!$C$2:$CK$57,MATCH($A11,'raw Sample Amt'!$C$2:$C$57,0),MATCH(R$3,'raw Sample Amt'!$C$2:$CK$2,0))</f>
        <v>0</v>
      </c>
      <c r="S11" s="90">
        <f>INDEX('raw Sample Amt'!$C$2:$CK$57,MATCH($A11,'raw Sample Amt'!$C$2:$C$57,0),MATCH(S$3,'raw Sample Amt'!$C$2:$CK$2,0))</f>
        <v>83.941900000000004</v>
      </c>
      <c r="T11" s="90">
        <f>INDEX('raw Sample Amt'!$C$2:$CK$57,MATCH($A11,'raw Sample Amt'!$C$2:$C$57,0),MATCH(T$3,'raw Sample Amt'!$C$2:$CK$2,0))</f>
        <v>193.53039999999999</v>
      </c>
      <c r="U11" s="90">
        <f>INDEX('raw Sample Amt'!$C$2:$CK$57,MATCH($A11,'raw Sample Amt'!$C$2:$C$57,0),MATCH(U$3,'raw Sample Amt'!$C$2:$CK$2,0))</f>
        <v>554.14620000000002</v>
      </c>
      <c r="V11" s="90">
        <f>INDEX('raw Sample Amt'!$C$2:$CK$57,MATCH($A11,'raw Sample Amt'!$C$2:$C$57,0),MATCH(V$3,'raw Sample Amt'!$C$2:$CK$2,0))</f>
        <v>1065.2004999999999</v>
      </c>
      <c r="W11" s="90">
        <f>INDEX('raw Sample Amt'!$C$2:$CK$57,MATCH($A11,'raw Sample Amt'!$C$2:$C$57,0),MATCH(W$3,'raw Sample Amt'!$C$2:$CK$2,0))</f>
        <v>2049.6376</v>
      </c>
      <c r="X11" s="90">
        <f>INDEX('raw Sample Amt'!$C$2:$CK$57,MATCH($A11,'raw Sample Amt'!$C$2:$C$57,0),MATCH(X$3,'raw Sample Amt'!$C$2:$CK$2,0))</f>
        <v>5047.7721000000001</v>
      </c>
      <c r="Y11" s="90">
        <f>INDEX('raw Sample Amt'!$C$2:$CK$57,MATCH($A11,'raw Sample Amt'!$C$2:$C$57,0),MATCH(Y$3,'raw Sample Amt'!$C$2:$CK$2,0))</f>
        <v>7431.2529000000004</v>
      </c>
      <c r="Z11" s="90">
        <f>INDEX('raw Sample Amt'!$C$2:$CK$57,MATCH($A11,'raw Sample Amt'!$C$2:$C$57,0),MATCH(Z$3,'raw Sample Amt'!$C$2:$CK$2,0))</f>
        <v>9755.5795999999991</v>
      </c>
      <c r="AA11" s="90">
        <f>INDEX('raw Sample Amt'!$C$2:$CK$57,MATCH($A11,'raw Sample Amt'!$C$2:$C$57,0),MATCH(AA$3,'raw Sample Amt'!$C$2:$CK$2,0))</f>
        <v>0</v>
      </c>
      <c r="AB11" s="90">
        <f>INDEX('raw Sample Amt'!$C$2:$CK$57,MATCH($A11,'raw Sample Amt'!$C$2:$C$57,0),MATCH(AB$3,'raw Sample Amt'!$C$2:$CK$2,0))</f>
        <v>0</v>
      </c>
      <c r="AC11" s="90">
        <f>INDEX('raw Sample Amt'!$C$2:$CK$57,MATCH($A11,'raw Sample Amt'!$C$2:$C$57,0),MATCH(AC$3,'raw Sample Amt'!$C$2:$CK$2,0))</f>
        <v>0</v>
      </c>
      <c r="AD11" s="90">
        <f>INDEX('raw Sample Amt'!$C$2:$CK$57,MATCH($A11,'raw Sample Amt'!$C$2:$C$57,0),MATCH(AD$3,'raw Sample Amt'!$C$2:$CK$2,0))</f>
        <v>0</v>
      </c>
      <c r="AE11" s="90">
        <f>INDEX('raw Sample Amt'!$C$2:$CK$57,MATCH($A11,'raw Sample Amt'!$C$2:$C$57,0),MATCH(AE$3,'raw Sample Amt'!$C$2:$CK$2,0))</f>
        <v>3304.7235000000001</v>
      </c>
      <c r="AF11" s="90">
        <f>INDEX('raw Sample Amt'!$C$2:$CK$57,MATCH($A11,'raw Sample Amt'!$C$2:$C$57,0),MATCH(AF$3,'raw Sample Amt'!$C$2:$CK$2,0))</f>
        <v>1596.8825999999999</v>
      </c>
      <c r="AG11" s="90">
        <f>INDEX('raw Sample Amt'!$C$2:$CK$57,MATCH($A11,'raw Sample Amt'!$C$2:$C$57,0),MATCH(AG$3,'raw Sample Amt'!$C$2:$CK$2,0))</f>
        <v>1479.1824999999999</v>
      </c>
      <c r="AH11" s="90">
        <f>INDEX('raw Sample Amt'!$C$2:$CK$57,MATCH($A11,'raw Sample Amt'!$C$2:$C$57,0),MATCH(AH$3,'raw Sample Amt'!$C$2:$CK$2,0))</f>
        <v>1280.9896000000001</v>
      </c>
      <c r="AI11" s="90">
        <f>INDEX('raw Sample Amt'!$C$2:$CK$57,MATCH($A11,'raw Sample Amt'!$C$2:$C$57,0),MATCH(AI$3,'raw Sample Amt'!$C$2:$CK$2,0))</f>
        <v>1548.2556</v>
      </c>
      <c r="AJ11" s="90">
        <f>INDEX('raw Sample Amt'!$C$2:$CK$57,MATCH($A11,'raw Sample Amt'!$C$2:$C$57,0),MATCH(AJ$3,'raw Sample Amt'!$C$2:$CK$2,0))</f>
        <v>1247.0234</v>
      </c>
      <c r="AK11" s="90">
        <f>INDEX('raw Sample Amt'!$C$2:$CK$57,MATCH($A11,'raw Sample Amt'!$C$2:$C$57,0),MATCH(AK$3,'raw Sample Amt'!$C$2:$CK$2,0))</f>
        <v>965.75170000000003</v>
      </c>
      <c r="AL11" s="90">
        <f>INDEX('raw Sample Amt'!$C$2:$CK$57,MATCH($A11,'raw Sample Amt'!$C$2:$C$57,0),MATCH(AL$3,'raw Sample Amt'!$C$2:$CK$2,0))</f>
        <v>1550.6282000000001</v>
      </c>
      <c r="AM11" s="90">
        <f>INDEX('raw Sample Amt'!$C$2:$CK$57,MATCH($A11,'raw Sample Amt'!$C$2:$C$57,0),MATCH(AM$3,'raw Sample Amt'!$C$2:$CK$2,0))</f>
        <v>2781.4607999999998</v>
      </c>
      <c r="AN11" s="90">
        <f>INDEX('raw Sample Amt'!$C$2:$CK$57,MATCH($A11,'raw Sample Amt'!$C$2:$C$57,0),MATCH(AN$3,'raw Sample Amt'!$C$2:$CK$2,0))</f>
        <v>2569.9513000000002</v>
      </c>
      <c r="AO11" s="90">
        <f>INDEX('raw Sample Amt'!$C$2:$CK$57,MATCH($A11,'raw Sample Amt'!$C$2:$C$57,0),MATCH(AO$3,'raw Sample Amt'!$C$2:$CK$2,0))</f>
        <v>5296.2165999999997</v>
      </c>
      <c r="AP11" s="90">
        <f>INDEX('raw Sample Amt'!$C$2:$CK$57,MATCH($A11,'raw Sample Amt'!$C$2:$C$57,0),MATCH(AP$3,'raw Sample Amt'!$C$2:$CK$2,0))</f>
        <v>1997.1780000000001</v>
      </c>
      <c r="AQ11" s="90">
        <f>INDEX('raw Sample Amt'!$C$2:$CK$57,MATCH($A11,'raw Sample Amt'!$C$2:$C$57,0),MATCH(AQ$3,'raw Sample Amt'!$C$2:$CK$2,0))</f>
        <v>0</v>
      </c>
      <c r="AR11" s="90">
        <f>INDEX('raw Sample Amt'!$C$2:$CK$57,MATCH($A11,'raw Sample Amt'!$C$2:$C$57,0),MATCH(AR$3,'raw Sample Amt'!$C$2:$CK$2,0))</f>
        <v>0</v>
      </c>
      <c r="AS11" s="90">
        <f>INDEX('raw Sample Amt'!$C$2:$CK$57,MATCH($A11,'raw Sample Amt'!$C$2:$C$57,0),MATCH(AS$3,'raw Sample Amt'!$C$2:$CK$2,0))</f>
        <v>0</v>
      </c>
      <c r="AT11" s="90">
        <f>INDEX('raw Sample Amt'!$C$2:$CK$57,MATCH($A11,'raw Sample Amt'!$C$2:$C$57,0),MATCH(AT$3,'raw Sample Amt'!$C$2:$CK$2,0))</f>
        <v>0</v>
      </c>
      <c r="AU11" s="90">
        <f>INDEX('raw Sample Amt'!$C$2:$CK$57,MATCH($A11,'raw Sample Amt'!$C$2:$C$57,0),MATCH(AU$3,'raw Sample Amt'!$C$2:$CK$2,0))</f>
        <v>1050.7650000000001</v>
      </c>
      <c r="AV11" s="90">
        <f>INDEX('raw Sample Amt'!$C$2:$CK$57,MATCH($A11,'raw Sample Amt'!$C$2:$C$57,0),MATCH(AV$3,'raw Sample Amt'!$C$2:$CK$2,0))</f>
        <v>0</v>
      </c>
      <c r="AW11" s="90">
        <f>INDEX('raw Sample Amt'!$C$2:$CK$57,MATCH($A11,'raw Sample Amt'!$C$2:$C$57,0),MATCH(AW$3,'raw Sample Amt'!$C$2:$CK$2,0))</f>
        <v>0</v>
      </c>
      <c r="AX11" s="90">
        <f>INDEX('raw Sample Amt'!$C$2:$CK$57,MATCH($A11,'raw Sample Amt'!$C$2:$C$57,0),MATCH(AX$3,'raw Sample Amt'!$C$2:$CK$2,0))</f>
        <v>0</v>
      </c>
      <c r="AY11" s="90">
        <f>INDEX('raw Sample Amt'!$C$2:$CK$57,MATCH($A11,'raw Sample Amt'!$C$2:$C$57,0),MATCH(AY$3,'raw Sample Amt'!$C$2:$CK$2,0))</f>
        <v>0</v>
      </c>
      <c r="AZ11" s="90">
        <f>INDEX('raw Sample Amt'!$C$2:$CK$57,MATCH($A11,'raw Sample Amt'!$C$2:$C$57,0),MATCH(AZ$3,'raw Sample Amt'!$C$2:$CK$2,0))</f>
        <v>1414.6274000000001</v>
      </c>
      <c r="BA11" s="90">
        <f>INDEX('raw Sample Amt'!$C$2:$CK$57,MATCH($A11,'raw Sample Amt'!$C$2:$C$57,0),MATCH(BA$3,'raw Sample Amt'!$C$2:$CK$2,0))</f>
        <v>2967.0608999999999</v>
      </c>
      <c r="BB11" s="90">
        <f>INDEX('raw Sample Amt'!$C$2:$CK$57,MATCH($A11,'raw Sample Amt'!$C$2:$C$57,0),MATCH(BB$3,'raw Sample Amt'!$C$2:$CK$2,0))</f>
        <v>1940.3385000000001</v>
      </c>
      <c r="BC11" s="90">
        <f>INDEX('raw Sample Amt'!$C$2:$CK$57,MATCH($A11,'raw Sample Amt'!$C$2:$C$57,0),MATCH(BC$3,'raw Sample Amt'!$C$2:$CK$2,0))</f>
        <v>21755.779699999999</v>
      </c>
      <c r="BD11" s="90">
        <f>INDEX('raw Sample Amt'!$C$2:$CK$57,MATCH($A11,'raw Sample Amt'!$C$2:$C$57,0),MATCH(BD$3,'raw Sample Amt'!$C$2:$CK$2,0))</f>
        <v>1230.8466000000001</v>
      </c>
      <c r="BE11" s="90">
        <f>INDEX('raw Sample Amt'!$C$2:$CK$57,MATCH($A11,'raw Sample Amt'!$C$2:$C$57,0),MATCH(BE$3,'raw Sample Amt'!$C$2:$CK$2,0))</f>
        <v>2037.1899000000001</v>
      </c>
      <c r="BF11" s="90">
        <f>INDEX('raw Sample Amt'!$C$2:$CK$57,MATCH($A11,'raw Sample Amt'!$C$2:$C$57,0),MATCH(BF$3,'raw Sample Amt'!$C$2:$CK$2,0))</f>
        <v>4523.4733999999999</v>
      </c>
      <c r="BG11" s="90">
        <f>INDEX('raw Sample Amt'!$C$2:$CK$57,MATCH($A11,'raw Sample Amt'!$C$2:$C$57,0),MATCH(BG$3,'raw Sample Amt'!$C$2:$CK$2,0))</f>
        <v>3359.7611000000002</v>
      </c>
      <c r="BH11" s="90">
        <f>INDEX('raw Sample Amt'!$C$2:$CK$57,MATCH($A11,'raw Sample Amt'!$C$2:$C$57,0),MATCH(BH$3,'raw Sample Amt'!$C$2:$CK$2,0))</f>
        <v>0</v>
      </c>
      <c r="BI11" s="90">
        <f>INDEX('raw Sample Amt'!$C$2:$CK$57,MATCH($A11,'raw Sample Amt'!$C$2:$C$57,0),MATCH(BI$3,'raw Sample Amt'!$C$2:$CK$2,0))</f>
        <v>0</v>
      </c>
      <c r="BJ11" s="90">
        <f>INDEX('raw Sample Amt'!$C$2:$CK$57,MATCH($A11,'raw Sample Amt'!$C$2:$C$57,0),MATCH(BJ$3,'raw Sample Amt'!$C$2:$CK$2,0))</f>
        <v>0</v>
      </c>
      <c r="BK11" s="90">
        <f>INDEX('raw Sample Amt'!$C$2:$CK$57,MATCH($A11,'raw Sample Amt'!$C$2:$C$57,0),MATCH(BK$3,'raw Sample Amt'!$C$2:$CK$2,0))</f>
        <v>0</v>
      </c>
      <c r="BL11" s="90">
        <f>INDEX('raw Sample Amt'!$C$2:$CK$57,MATCH($A11,'raw Sample Amt'!$C$2:$C$57,0),MATCH(BL$3,'raw Sample Amt'!$C$2:$CK$2,0))</f>
        <v>1057.6704</v>
      </c>
      <c r="BM11" s="90">
        <f>INDEX('raw Sample Amt'!$C$2:$CK$57,MATCH($A11,'raw Sample Amt'!$C$2:$C$57,0),MATCH(BM$3,'raw Sample Amt'!$C$2:$CK$2,0))</f>
        <v>0</v>
      </c>
      <c r="BN11" s="90">
        <f>INDEX('raw Sample Amt'!$C$2:$CK$57,MATCH($A11,'raw Sample Amt'!$C$2:$C$57,0),MATCH(BN$3,'raw Sample Amt'!$C$2:$CK$2,0))</f>
        <v>0</v>
      </c>
      <c r="BO11" s="90">
        <f>INDEX('raw Sample Amt'!$C$2:$CK$57,MATCH($A11,'raw Sample Amt'!$C$2:$C$57,0),MATCH(BO$3,'raw Sample Amt'!$C$2:$CK$2,0))</f>
        <v>0</v>
      </c>
      <c r="BP11" s="90">
        <f>INDEX('raw Sample Amt'!$C$2:$CK$57,MATCH($A11,'raw Sample Amt'!$C$2:$C$57,0),MATCH(BP$3,'raw Sample Amt'!$C$2:$CK$2,0))</f>
        <v>0</v>
      </c>
      <c r="BQ11" s="90">
        <f>INDEX('raw Sample Amt'!$C$2:$CK$57,MATCH($A11,'raw Sample Amt'!$C$2:$C$57,0),MATCH(BQ$3,'raw Sample Amt'!$C$2:$CK$2,0))</f>
        <v>2576.203</v>
      </c>
      <c r="BR11" s="90">
        <f>INDEX('raw Sample Amt'!$C$2:$CK$57,MATCH($A11,'raw Sample Amt'!$C$2:$C$57,0),MATCH(BR$3,'raw Sample Amt'!$C$2:$CK$2,0))</f>
        <v>1640.1590000000001</v>
      </c>
      <c r="BS11" s="90">
        <f>INDEX('raw Sample Amt'!$C$2:$CK$57,MATCH($A11,'raw Sample Amt'!$C$2:$C$57,0),MATCH(BS$3,'raw Sample Amt'!$C$2:$CK$2,0))</f>
        <v>4251.1174000000001</v>
      </c>
      <c r="BT11" s="90">
        <f>INDEX('raw Sample Amt'!$C$2:$CK$57,MATCH($A11,'raw Sample Amt'!$C$2:$C$57,0),MATCH(BT$3,'raw Sample Amt'!$C$2:$CK$2,0))</f>
        <v>5016.6061</v>
      </c>
      <c r="BU11" s="90">
        <f>INDEX('raw Sample Amt'!$C$2:$CK$57,MATCH($A11,'raw Sample Amt'!$C$2:$C$57,0),MATCH(BU$3,'raw Sample Amt'!$C$2:$CK$2,0))</f>
        <v>0</v>
      </c>
      <c r="BV11" s="90">
        <f>INDEX('raw Sample Amt'!$C$2:$CK$57,MATCH($A11,'raw Sample Amt'!$C$2:$C$57,0),MATCH(BV$3,'raw Sample Amt'!$C$2:$CK$2,0))</f>
        <v>0</v>
      </c>
      <c r="BW11" s="90">
        <f>INDEX('raw Sample Amt'!$C$2:$CK$57,MATCH($A11,'raw Sample Amt'!$C$2:$C$57,0),MATCH(BW$3,'raw Sample Amt'!$C$2:$CK$2,0))</f>
        <v>0</v>
      </c>
      <c r="BX11" s="90">
        <f>INDEX('raw Sample Amt'!$C$2:$CK$57,MATCH($A11,'raw Sample Amt'!$C$2:$C$57,0),MATCH(BX$3,'raw Sample Amt'!$C$2:$CK$2,0))</f>
        <v>0</v>
      </c>
      <c r="BY11" s="90">
        <f>INDEX('raw Sample Amt'!$C$2:$CK$57,MATCH($A11,'raw Sample Amt'!$C$2:$C$57,0),MATCH(BY$3,'raw Sample Amt'!$C$2:$CK$2,0))</f>
        <v>0</v>
      </c>
      <c r="BZ11" s="90">
        <f>INDEX('raw Sample Amt'!$C$2:$CK$57,MATCH($A11,'raw Sample Amt'!$C$2:$C$57,0),MATCH(BZ$3,'raw Sample Amt'!$C$2:$CK$2,0))</f>
        <v>0</v>
      </c>
      <c r="CA11" s="90">
        <f>INDEX('raw Sample Amt'!$C$2:$CK$57,MATCH($A11,'raw Sample Amt'!$C$2:$C$57,0),MATCH(CA$3,'raw Sample Amt'!$C$2:$CK$2,0))</f>
        <v>0</v>
      </c>
      <c r="CB11" s="90">
        <f>INDEX('raw Sample Amt'!$C$2:$CK$57,MATCH($A11,'raw Sample Amt'!$C$2:$C$57,0),MATCH(CB$3,'raw Sample Amt'!$C$2:$CK$2,0))</f>
        <v>0</v>
      </c>
      <c r="CC11" s="90">
        <f>INDEX('raw Sample Amt'!$C$2:$CK$57,MATCH($A11,'raw Sample Amt'!$C$2:$C$57,0),MATCH(CC$3,'raw Sample Amt'!$C$2:$CK$2,0))</f>
        <v>0</v>
      </c>
      <c r="CD11" s="90">
        <f>INDEX('raw Sample Amt'!$C$2:$CK$57,MATCH($A11,'raw Sample Amt'!$C$2:$C$57,0),MATCH(CD$3,'raw Sample Amt'!$C$2:$CK$2,0))</f>
        <v>0</v>
      </c>
      <c r="CE11" s="90">
        <f>INDEX('raw Sample Amt'!$C$2:$CK$57,MATCH($A11,'raw Sample Amt'!$C$2:$C$57,0),MATCH(CE$3,'raw Sample Amt'!$C$2:$CK$2,0))</f>
        <v>0</v>
      </c>
      <c r="CF11" s="90">
        <f>INDEX('raw Sample Amt'!$C$2:$CK$57,MATCH($A11,'raw Sample Amt'!$C$2:$C$57,0),MATCH(CF$3,'raw Sample Amt'!$C$2:$CK$2,0))</f>
        <v>82.620099999999994</v>
      </c>
      <c r="CG11" s="90">
        <f>INDEX('raw Sample Amt'!$C$2:$CK$57,MATCH($A11,'raw Sample Amt'!$C$2:$C$57,0),MATCH(CG$3,'raw Sample Amt'!$C$2:$CK$2,0))</f>
        <v>194.24359999999999</v>
      </c>
      <c r="CH11" s="90">
        <f>INDEX('raw Sample Amt'!$C$2:$CK$57,MATCH($A11,'raw Sample Amt'!$C$2:$C$57,0),MATCH(CH$3,'raw Sample Amt'!$C$2:$CK$2,0))</f>
        <v>563.30309999999997</v>
      </c>
      <c r="CI11" s="90">
        <f>INDEX('raw Sample Amt'!$C$2:$CK$57,MATCH($A11,'raw Sample Amt'!$C$2:$C$57,0),MATCH(CI$3,'raw Sample Amt'!$C$2:$CK$2,0))</f>
        <v>1050.8027</v>
      </c>
      <c r="CJ11" s="90">
        <f>INDEX('raw Sample Amt'!$C$2:$CK$57,MATCH($A11,'raw Sample Amt'!$C$2:$C$57,0),MATCH(CJ$3,'raw Sample Amt'!$C$2:$CK$2,0))</f>
        <v>2076.0861</v>
      </c>
      <c r="CK11" s="90">
        <f>INDEX('raw Sample Amt'!$C$2:$CK$57,MATCH($A11,'raw Sample Amt'!$C$2:$C$57,0),MATCH(CK$3,'raw Sample Amt'!$C$2:$CK$2,0))</f>
        <v>5124.0136000000002</v>
      </c>
      <c r="CL11" s="90">
        <f>INDEX('raw Sample Amt'!$C$2:$CK$57,MATCH($A11,'raw Sample Amt'!$C$2:$C$57,0),MATCH(CL$3,'raw Sample Amt'!$C$2:$CK$2,0))</f>
        <v>7446.3181999999997</v>
      </c>
      <c r="CM11" s="90">
        <f>INDEX('raw Sample Amt'!$C$2:$CK$57,MATCH($A11,'raw Sample Amt'!$C$2:$C$57,0),MATCH(CM$3,'raw Sample Amt'!$C$2:$CK$2,0))</f>
        <v>9881.5514999999996</v>
      </c>
      <c r="CN11" s="147">
        <v>442</v>
      </c>
      <c r="CO11" s="101" t="s">
        <v>5</v>
      </c>
      <c r="CP11" s="94" t="str">
        <f t="shared" si="3"/>
        <v>&lt; LOQ</v>
      </c>
      <c r="CQ11" s="94" t="str">
        <f t="shared" si="5"/>
        <v>&lt; LOQ</v>
      </c>
      <c r="CR11" s="94" t="str">
        <f t="shared" si="6"/>
        <v>&lt; LOQ</v>
      </c>
      <c r="CS11" s="94" t="str">
        <f t="shared" si="7"/>
        <v>&lt; LOQ</v>
      </c>
      <c r="CT11" s="94" t="str">
        <f t="shared" si="8"/>
        <v>&lt; LOQ</v>
      </c>
      <c r="CU11" s="94" t="str">
        <f t="shared" si="9"/>
        <v>&lt; LOQ</v>
      </c>
      <c r="CV11" s="94" t="str">
        <f t="shared" si="10"/>
        <v>&lt; LOQ</v>
      </c>
      <c r="CW11" s="94" t="str">
        <f t="shared" si="11"/>
        <v>&lt; LOQ</v>
      </c>
      <c r="CX11" s="94" t="str">
        <f t="shared" si="12"/>
        <v>&lt; LOQ</v>
      </c>
      <c r="CY11" s="94" t="str">
        <f t="shared" si="13"/>
        <v>&lt; LOQ</v>
      </c>
      <c r="CZ11" s="94" t="str">
        <f t="shared" si="14"/>
        <v>&lt; LOQ</v>
      </c>
      <c r="DA11" s="94" t="str">
        <f t="shared" si="15"/>
        <v>&lt; LOQ</v>
      </c>
      <c r="DB11" s="94" t="str">
        <f t="shared" si="16"/>
        <v>&lt; LOQ</v>
      </c>
      <c r="DC11" s="94">
        <f t="shared" si="17"/>
        <v>554.14620000000002</v>
      </c>
      <c r="DD11" s="94">
        <f t="shared" si="18"/>
        <v>1065.2004999999999</v>
      </c>
      <c r="DE11" s="94">
        <f t="shared" si="19"/>
        <v>2049.6376</v>
      </c>
      <c r="DF11" s="94">
        <f t="shared" si="20"/>
        <v>5047.7721000000001</v>
      </c>
      <c r="DG11" s="94">
        <f t="shared" si="21"/>
        <v>7431.2529000000004</v>
      </c>
      <c r="DH11" s="94">
        <f t="shared" si="22"/>
        <v>9755.5795999999991</v>
      </c>
      <c r="DI11" s="94" t="str">
        <f t="shared" si="23"/>
        <v>&lt; LOQ</v>
      </c>
      <c r="DJ11" s="94" t="str">
        <f t="shared" si="24"/>
        <v>&lt; LOQ</v>
      </c>
      <c r="DK11" s="94" t="str">
        <f t="shared" si="25"/>
        <v>&lt; LOQ</v>
      </c>
      <c r="DL11" s="94" t="str">
        <f t="shared" si="26"/>
        <v>&lt; LOQ</v>
      </c>
      <c r="DM11" s="94">
        <f t="shared" si="27"/>
        <v>3304.7235000000001</v>
      </c>
      <c r="DN11" s="94">
        <f t="shared" si="28"/>
        <v>1596.8825999999999</v>
      </c>
      <c r="DO11" s="94">
        <f t="shared" si="29"/>
        <v>1479.1824999999999</v>
      </c>
      <c r="DP11" s="94">
        <f t="shared" si="30"/>
        <v>1280.9896000000001</v>
      </c>
      <c r="DQ11" s="94">
        <f t="shared" si="31"/>
        <v>1548.2556</v>
      </c>
      <c r="DR11" s="94">
        <f t="shared" si="32"/>
        <v>1247.0234</v>
      </c>
      <c r="DS11" s="94">
        <f t="shared" si="33"/>
        <v>965.75170000000003</v>
      </c>
      <c r="DT11" s="94">
        <f t="shared" si="34"/>
        <v>1550.6282000000001</v>
      </c>
      <c r="DU11" s="94">
        <f t="shared" si="35"/>
        <v>2781.4607999999998</v>
      </c>
      <c r="DV11" s="94">
        <f t="shared" si="36"/>
        <v>2569.9513000000002</v>
      </c>
      <c r="DW11" s="94">
        <f t="shared" si="37"/>
        <v>5296.2165999999997</v>
      </c>
      <c r="DX11" s="94">
        <f t="shared" si="38"/>
        <v>1997.1780000000001</v>
      </c>
      <c r="DY11" s="94" t="str">
        <f t="shared" si="39"/>
        <v>&lt; LOQ</v>
      </c>
      <c r="DZ11" s="94" t="str">
        <f t="shared" si="40"/>
        <v>&lt; LOQ</v>
      </c>
      <c r="EA11" s="94" t="str">
        <f t="shared" si="41"/>
        <v>&lt; LOQ</v>
      </c>
      <c r="EB11" s="94" t="str">
        <f t="shared" si="42"/>
        <v>&lt; LOQ</v>
      </c>
      <c r="EC11" s="94">
        <f t="shared" si="43"/>
        <v>1050.7650000000001</v>
      </c>
      <c r="ED11" s="94" t="str">
        <f t="shared" si="44"/>
        <v>&lt; LOQ</v>
      </c>
      <c r="EE11" s="94" t="str">
        <f t="shared" si="45"/>
        <v>&lt; LOQ</v>
      </c>
      <c r="EF11" s="94" t="str">
        <f t="shared" si="46"/>
        <v>&lt; LOQ</v>
      </c>
      <c r="EG11" s="94" t="str">
        <f t="shared" si="47"/>
        <v>&lt; LOQ</v>
      </c>
      <c r="EH11" s="94">
        <f t="shared" si="48"/>
        <v>1414.6274000000001</v>
      </c>
      <c r="EI11" s="94">
        <f t="shared" si="49"/>
        <v>2967.0608999999999</v>
      </c>
      <c r="EJ11" s="94">
        <f t="shared" si="50"/>
        <v>1940.3385000000001</v>
      </c>
      <c r="EK11" s="94">
        <f t="shared" si="51"/>
        <v>21755.779699999999</v>
      </c>
      <c r="EL11" s="94">
        <f t="shared" si="52"/>
        <v>1230.8466000000001</v>
      </c>
      <c r="EM11" s="94">
        <f t="shared" si="53"/>
        <v>2037.1899000000001</v>
      </c>
      <c r="EN11" s="94">
        <f t="shared" si="54"/>
        <v>4523.4733999999999</v>
      </c>
      <c r="EO11" s="94">
        <f t="shared" si="55"/>
        <v>3359.7611000000002</v>
      </c>
      <c r="EP11" s="94" t="str">
        <f t="shared" si="56"/>
        <v>&lt; LOQ</v>
      </c>
      <c r="EQ11" s="94" t="str">
        <f t="shared" si="57"/>
        <v>&lt; LOQ</v>
      </c>
      <c r="ER11" s="94" t="str">
        <f t="shared" si="58"/>
        <v>&lt; LOQ</v>
      </c>
      <c r="ES11" s="94" t="str">
        <f t="shared" si="59"/>
        <v>&lt; LOQ</v>
      </c>
      <c r="ET11" s="94">
        <f t="shared" si="60"/>
        <v>1057.6704</v>
      </c>
      <c r="EU11" s="94" t="str">
        <f t="shared" si="61"/>
        <v>&lt; LOQ</v>
      </c>
      <c r="EV11" s="94" t="str">
        <f t="shared" si="62"/>
        <v>&lt; LOQ</v>
      </c>
      <c r="EW11" s="94" t="str">
        <f t="shared" si="63"/>
        <v>&lt; LOQ</v>
      </c>
      <c r="EX11" s="94" t="str">
        <f t="shared" si="64"/>
        <v>&lt; LOQ</v>
      </c>
      <c r="EY11" s="94">
        <f t="shared" si="65"/>
        <v>2576.203</v>
      </c>
      <c r="EZ11" s="94">
        <f t="shared" si="66"/>
        <v>1640.1590000000001</v>
      </c>
      <c r="FA11" s="94">
        <f t="shared" si="67"/>
        <v>4251.1174000000001</v>
      </c>
      <c r="FB11" s="94">
        <f t="shared" si="4"/>
        <v>5016.6061</v>
      </c>
      <c r="FC11" s="94" t="str">
        <f t="shared" si="1"/>
        <v>&lt; LOQ</v>
      </c>
      <c r="FD11" s="94" t="str">
        <f t="shared" si="1"/>
        <v>&lt; LOQ</v>
      </c>
      <c r="FE11" s="94" t="str">
        <f t="shared" si="1"/>
        <v>&lt; LOQ</v>
      </c>
      <c r="FF11" s="94" t="str">
        <f t="shared" si="1"/>
        <v>&lt; LOQ</v>
      </c>
      <c r="FG11" s="94" t="str">
        <f t="shared" si="1"/>
        <v>&lt; LOQ</v>
      </c>
      <c r="FH11" s="94" t="str">
        <f t="shared" si="1"/>
        <v>&lt; LOQ</v>
      </c>
      <c r="FI11" s="94" t="str">
        <f t="shared" si="1"/>
        <v>&lt; LOQ</v>
      </c>
      <c r="FJ11" s="94" t="str">
        <f t="shared" si="1"/>
        <v>&lt; LOQ</v>
      </c>
      <c r="FK11" s="94" t="str">
        <f t="shared" si="1"/>
        <v>&lt; LOQ</v>
      </c>
      <c r="FL11" s="94" t="str">
        <f t="shared" si="1"/>
        <v>&lt; LOQ</v>
      </c>
      <c r="FM11" s="94" t="str">
        <f t="shared" si="1"/>
        <v>&lt; LOQ</v>
      </c>
      <c r="FN11" s="94" t="str">
        <f t="shared" si="1"/>
        <v>&lt; LOQ</v>
      </c>
      <c r="FO11" s="94" t="str">
        <f t="shared" si="1"/>
        <v>&lt; LOQ</v>
      </c>
      <c r="FP11" s="94">
        <f t="shared" si="1"/>
        <v>563.30309999999997</v>
      </c>
      <c r="FQ11" s="94">
        <f t="shared" si="1"/>
        <v>1050.8027</v>
      </c>
      <c r="FR11" s="94">
        <f t="shared" si="1"/>
        <v>2076.0861</v>
      </c>
      <c r="FS11" s="94">
        <f t="shared" si="1"/>
        <v>5124.0136000000002</v>
      </c>
      <c r="FT11" s="94">
        <f t="shared" si="1"/>
        <v>7446.3181999999997</v>
      </c>
      <c r="FU11" s="94">
        <f t="shared" si="1"/>
        <v>9881.5514999999996</v>
      </c>
    </row>
    <row r="12" spans="1:177" ht="15" x14ac:dyDescent="0.25">
      <c r="A12" s="101" t="s">
        <v>171</v>
      </c>
      <c r="C12" s="13" t="str">
        <f>LOOKUP(A12,Auswertung_Sequence!$A$6:$A$59,Auswertung_Sequence!$E$6:$E$59)</f>
        <v>Yes</v>
      </c>
      <c r="D12" s="13">
        <f>LOOKUP(A12,Auswertung_Sequence!$A$6:$A$59,Auswertung_Sequence!$I$6:$I$59)</f>
        <v>5</v>
      </c>
      <c r="E12" s="146">
        <f>IF($C12="Yes",VLOOKUP($A12,Matrixfaktor_ISTD!A$4:CJ$57,88,FALSE),VLOOKUP($A12,Matrixfaktor!A$4:AE$57,31,FALSE))</f>
        <v>0.38659522749102543</v>
      </c>
      <c r="F12" s="90">
        <f t="shared" si="2"/>
        <v>12.93342401676718</v>
      </c>
      <c r="G12" s="90">
        <f>LOOKUP(A12,'Relative recovery'!$A$4:$A$57,'Relative recovery'!$Q$4:$Q$57)</f>
        <v>118.08956500000002</v>
      </c>
      <c r="H12" s="90">
        <f>INDEX('raw Sample Amt'!$C$2:$CK$57,MATCH($A12,'raw Sample Amt'!$C$2:$C$57,0),MATCH(H$3,'raw Sample Amt'!$C$2:$CK$2,0))</f>
        <v>0</v>
      </c>
      <c r="I12" s="90">
        <f>INDEX('raw Sample Amt'!$C$2:$CK$57,MATCH($A12,'raw Sample Amt'!$C$2:$C$57,0),MATCH(I$3,'raw Sample Amt'!$C$2:$CK$2,0))</f>
        <v>0</v>
      </c>
      <c r="J12" s="90">
        <f>INDEX('raw Sample Amt'!$C$2:$CK$57,MATCH($A12,'raw Sample Amt'!$C$2:$C$57,0),MATCH(J$3,'raw Sample Amt'!$C$2:$CK$2,0))</f>
        <v>0</v>
      </c>
      <c r="K12" s="90">
        <f>INDEX('raw Sample Amt'!$C$2:$CK$57,MATCH($A12,'raw Sample Amt'!$C$2:$C$57,0),MATCH(K$3,'raw Sample Amt'!$C$2:$CK$2,0))</f>
        <v>0</v>
      </c>
      <c r="L12" s="90">
        <f>INDEX('raw Sample Amt'!$C$2:$CK$57,MATCH($A12,'raw Sample Amt'!$C$2:$C$57,0),MATCH(L$3,'raw Sample Amt'!$C$2:$CK$2,0))</f>
        <v>0</v>
      </c>
      <c r="M12" s="90">
        <f>INDEX('raw Sample Amt'!$C$2:$CK$57,MATCH($A12,'raw Sample Amt'!$C$2:$C$57,0),MATCH(M$3,'raw Sample Amt'!$C$2:$CK$2,0))</f>
        <v>0</v>
      </c>
      <c r="N12" s="90">
        <f>INDEX('raw Sample Amt'!$C$2:$CK$57,MATCH($A12,'raw Sample Amt'!$C$2:$C$57,0),MATCH(N$3,'raw Sample Amt'!$C$2:$CK$2,0))</f>
        <v>0</v>
      </c>
      <c r="O12" s="90">
        <f>INDEX('raw Sample Amt'!$C$2:$CK$57,MATCH($A12,'raw Sample Amt'!$C$2:$C$57,0),MATCH(O$3,'raw Sample Amt'!$C$2:$CK$2,0))</f>
        <v>4.2327000000000004</v>
      </c>
      <c r="P12" s="90">
        <f>INDEX('raw Sample Amt'!$C$2:$CK$57,MATCH($A12,'raw Sample Amt'!$C$2:$C$57,0),MATCH(P$3,'raw Sample Amt'!$C$2:$CK$2,0))</f>
        <v>8.5106999999999999</v>
      </c>
      <c r="Q12" s="90">
        <f>INDEX('raw Sample Amt'!$C$2:$CK$57,MATCH($A12,'raw Sample Amt'!$C$2:$C$57,0),MATCH(Q$3,'raw Sample Amt'!$C$2:$CK$2,0))</f>
        <v>19.048999999999999</v>
      </c>
      <c r="R12" s="90">
        <f>INDEX('raw Sample Amt'!$C$2:$CK$57,MATCH($A12,'raw Sample Amt'!$C$2:$C$57,0),MATCH(R$3,'raw Sample Amt'!$C$2:$CK$2,0))</f>
        <v>44.774900000000002</v>
      </c>
      <c r="S12" s="90">
        <f>INDEX('raw Sample Amt'!$C$2:$CK$57,MATCH($A12,'raw Sample Amt'!$C$2:$C$57,0),MATCH(S$3,'raw Sample Amt'!$C$2:$CK$2,0))</f>
        <v>106.8377</v>
      </c>
      <c r="T12" s="90">
        <f>INDEX('raw Sample Amt'!$C$2:$CK$57,MATCH($A12,'raw Sample Amt'!$C$2:$C$57,0),MATCH(T$3,'raw Sample Amt'!$C$2:$CK$2,0))</f>
        <v>219.86240000000001</v>
      </c>
      <c r="U12" s="90">
        <f>INDEX('raw Sample Amt'!$C$2:$CK$57,MATCH($A12,'raw Sample Amt'!$C$2:$C$57,0),MATCH(U$3,'raw Sample Amt'!$C$2:$CK$2,0))</f>
        <v>598.57439999999997</v>
      </c>
      <c r="V12" s="90">
        <f>INDEX('raw Sample Amt'!$C$2:$CK$57,MATCH($A12,'raw Sample Amt'!$C$2:$C$57,0),MATCH(V$3,'raw Sample Amt'!$C$2:$CK$2,0))</f>
        <v>1044.2834</v>
      </c>
      <c r="W12" s="90">
        <f>INDEX('raw Sample Amt'!$C$2:$CK$57,MATCH($A12,'raw Sample Amt'!$C$2:$C$57,0),MATCH(W$3,'raw Sample Amt'!$C$2:$CK$2,0))</f>
        <v>2002.3085000000001</v>
      </c>
      <c r="X12" s="90">
        <f>INDEX('raw Sample Amt'!$C$2:$CK$57,MATCH($A12,'raw Sample Amt'!$C$2:$C$57,0),MATCH(X$3,'raw Sample Amt'!$C$2:$CK$2,0))</f>
        <v>4942.9202999999998</v>
      </c>
      <c r="Y12" s="90">
        <f>INDEX('raw Sample Amt'!$C$2:$CK$57,MATCH($A12,'raw Sample Amt'!$C$2:$C$57,0),MATCH(Y$3,'raw Sample Amt'!$C$2:$CK$2,0))</f>
        <v>7281.1863000000003</v>
      </c>
      <c r="Z12" s="90">
        <f>INDEX('raw Sample Amt'!$C$2:$CK$57,MATCH($A12,'raw Sample Amt'!$C$2:$C$57,0),MATCH(Z$3,'raw Sample Amt'!$C$2:$CK$2,0))</f>
        <v>9931.1936000000005</v>
      </c>
      <c r="AA12" s="90">
        <f>INDEX('raw Sample Amt'!$C$2:$CK$57,MATCH($A12,'raw Sample Amt'!$C$2:$C$57,0),MATCH(AA$3,'raw Sample Amt'!$C$2:$CK$2,0))</f>
        <v>0</v>
      </c>
      <c r="AB12" s="90">
        <f>INDEX('raw Sample Amt'!$C$2:$CK$57,MATCH($A12,'raw Sample Amt'!$C$2:$C$57,0),MATCH(AB$3,'raw Sample Amt'!$C$2:$CK$2,0))</f>
        <v>0</v>
      </c>
      <c r="AC12" s="90">
        <f>INDEX('raw Sample Amt'!$C$2:$CK$57,MATCH($A12,'raw Sample Amt'!$C$2:$C$57,0),MATCH(AC$3,'raw Sample Amt'!$C$2:$CK$2,0))</f>
        <v>0</v>
      </c>
      <c r="AD12" s="90">
        <f>INDEX('raw Sample Amt'!$C$2:$CK$57,MATCH($A12,'raw Sample Amt'!$C$2:$C$57,0),MATCH(AD$3,'raw Sample Amt'!$C$2:$CK$2,0))</f>
        <v>0</v>
      </c>
      <c r="AE12" s="90">
        <f>INDEX('raw Sample Amt'!$C$2:$CK$57,MATCH($A12,'raw Sample Amt'!$C$2:$C$57,0),MATCH(AE$3,'raw Sample Amt'!$C$2:$CK$2,0))</f>
        <v>2828.6640000000002</v>
      </c>
      <c r="AF12" s="90">
        <f>INDEX('raw Sample Amt'!$C$2:$CK$57,MATCH($A12,'raw Sample Amt'!$C$2:$C$57,0),MATCH(AF$3,'raw Sample Amt'!$C$2:$CK$2,0))</f>
        <v>203.17840000000001</v>
      </c>
      <c r="AG12" s="90">
        <f>INDEX('raw Sample Amt'!$C$2:$CK$57,MATCH($A12,'raw Sample Amt'!$C$2:$C$57,0),MATCH(AG$3,'raw Sample Amt'!$C$2:$CK$2,0))</f>
        <v>140.7011</v>
      </c>
      <c r="AH12" s="90">
        <f>INDEX('raw Sample Amt'!$C$2:$CK$57,MATCH($A12,'raw Sample Amt'!$C$2:$C$57,0),MATCH(AH$3,'raw Sample Amt'!$C$2:$CK$2,0))</f>
        <v>129.23859999999999</v>
      </c>
      <c r="AI12" s="90">
        <f>INDEX('raw Sample Amt'!$C$2:$CK$57,MATCH($A12,'raw Sample Amt'!$C$2:$C$57,0),MATCH(AI$3,'raw Sample Amt'!$C$2:$CK$2,0))</f>
        <v>406.45310000000001</v>
      </c>
      <c r="AJ12" s="90">
        <f>INDEX('raw Sample Amt'!$C$2:$CK$57,MATCH($A12,'raw Sample Amt'!$C$2:$C$57,0),MATCH(AJ$3,'raw Sample Amt'!$C$2:$CK$2,0))</f>
        <v>540.52110000000005</v>
      </c>
      <c r="AK12" s="90">
        <f>INDEX('raw Sample Amt'!$C$2:$CK$57,MATCH($A12,'raw Sample Amt'!$C$2:$C$57,0),MATCH(AK$3,'raw Sample Amt'!$C$2:$CK$2,0))</f>
        <v>1113.3915</v>
      </c>
      <c r="AL12" s="90">
        <f>INDEX('raw Sample Amt'!$C$2:$CK$57,MATCH($A12,'raw Sample Amt'!$C$2:$C$57,0),MATCH(AL$3,'raw Sample Amt'!$C$2:$CK$2,0))</f>
        <v>183.2208</v>
      </c>
      <c r="AM12" s="90">
        <f>INDEX('raw Sample Amt'!$C$2:$CK$57,MATCH($A12,'raw Sample Amt'!$C$2:$C$57,0),MATCH(AM$3,'raw Sample Amt'!$C$2:$CK$2,0))</f>
        <v>1812.1225999999999</v>
      </c>
      <c r="AN12" s="90">
        <f>INDEX('raw Sample Amt'!$C$2:$CK$57,MATCH($A12,'raw Sample Amt'!$C$2:$C$57,0),MATCH(AN$3,'raw Sample Amt'!$C$2:$CK$2,0))</f>
        <v>320.49950000000001</v>
      </c>
      <c r="AO12" s="90">
        <f>INDEX('raw Sample Amt'!$C$2:$CK$57,MATCH($A12,'raw Sample Amt'!$C$2:$C$57,0),MATCH(AO$3,'raw Sample Amt'!$C$2:$CK$2,0))</f>
        <v>171.44990000000001</v>
      </c>
      <c r="AP12" s="90">
        <f>INDEX('raw Sample Amt'!$C$2:$CK$57,MATCH($A12,'raw Sample Amt'!$C$2:$C$57,0),MATCH(AP$3,'raw Sample Amt'!$C$2:$CK$2,0))</f>
        <v>149.9444</v>
      </c>
      <c r="AQ12" s="90">
        <f>INDEX('raw Sample Amt'!$C$2:$CK$57,MATCH($A12,'raw Sample Amt'!$C$2:$C$57,0),MATCH(AQ$3,'raw Sample Amt'!$C$2:$CK$2,0))</f>
        <v>0</v>
      </c>
      <c r="AR12" s="90">
        <f>INDEX('raw Sample Amt'!$C$2:$CK$57,MATCH($A12,'raw Sample Amt'!$C$2:$C$57,0),MATCH(AR$3,'raw Sample Amt'!$C$2:$CK$2,0))</f>
        <v>0</v>
      </c>
      <c r="AS12" s="90">
        <f>INDEX('raw Sample Amt'!$C$2:$CK$57,MATCH($A12,'raw Sample Amt'!$C$2:$C$57,0),MATCH(AS$3,'raw Sample Amt'!$C$2:$CK$2,0))</f>
        <v>0</v>
      </c>
      <c r="AT12" s="90">
        <f>INDEX('raw Sample Amt'!$C$2:$CK$57,MATCH($A12,'raw Sample Amt'!$C$2:$C$57,0),MATCH(AT$3,'raw Sample Amt'!$C$2:$CK$2,0))</f>
        <v>0</v>
      </c>
      <c r="AU12" s="90">
        <f>INDEX('raw Sample Amt'!$C$2:$CK$57,MATCH($A12,'raw Sample Amt'!$C$2:$C$57,0),MATCH(AU$3,'raw Sample Amt'!$C$2:$CK$2,0))</f>
        <v>1056.4372000000001</v>
      </c>
      <c r="AV12" s="90">
        <f>INDEX('raw Sample Amt'!$C$2:$CK$57,MATCH($A12,'raw Sample Amt'!$C$2:$C$57,0),MATCH(AV$3,'raw Sample Amt'!$C$2:$CK$2,0))</f>
        <v>0</v>
      </c>
      <c r="AW12" s="90">
        <f>INDEX('raw Sample Amt'!$C$2:$CK$57,MATCH($A12,'raw Sample Amt'!$C$2:$C$57,0),MATCH(AW$3,'raw Sample Amt'!$C$2:$CK$2,0))</f>
        <v>0</v>
      </c>
      <c r="AX12" s="90">
        <f>INDEX('raw Sample Amt'!$C$2:$CK$57,MATCH($A12,'raw Sample Amt'!$C$2:$C$57,0),MATCH(AX$3,'raw Sample Amt'!$C$2:$CK$2,0))</f>
        <v>0</v>
      </c>
      <c r="AY12" s="90">
        <f>INDEX('raw Sample Amt'!$C$2:$CK$57,MATCH($A12,'raw Sample Amt'!$C$2:$C$57,0),MATCH(AY$3,'raw Sample Amt'!$C$2:$CK$2,0))</f>
        <v>0</v>
      </c>
      <c r="AZ12" s="90">
        <f>INDEX('raw Sample Amt'!$C$2:$CK$57,MATCH($A12,'raw Sample Amt'!$C$2:$C$57,0),MATCH(AZ$3,'raw Sample Amt'!$C$2:$CK$2,0))</f>
        <v>613.10919999999999</v>
      </c>
      <c r="BA12" s="90">
        <f>INDEX('raw Sample Amt'!$C$2:$CK$57,MATCH($A12,'raw Sample Amt'!$C$2:$C$57,0),MATCH(BA$3,'raw Sample Amt'!$C$2:$CK$2,0))</f>
        <v>4286.2754999999997</v>
      </c>
      <c r="BB12" s="90">
        <f>INDEX('raw Sample Amt'!$C$2:$CK$57,MATCH($A12,'raw Sample Amt'!$C$2:$C$57,0),MATCH(BB$3,'raw Sample Amt'!$C$2:$CK$2,0))</f>
        <v>314.14150000000001</v>
      </c>
      <c r="BC12" s="90">
        <f>INDEX('raw Sample Amt'!$C$2:$CK$57,MATCH($A12,'raw Sample Amt'!$C$2:$C$57,0),MATCH(BC$3,'raw Sample Amt'!$C$2:$CK$2,0))</f>
        <v>144.76599999999999</v>
      </c>
      <c r="BD12" s="90">
        <f>INDEX('raw Sample Amt'!$C$2:$CK$57,MATCH($A12,'raw Sample Amt'!$C$2:$C$57,0),MATCH(BD$3,'raw Sample Amt'!$C$2:$CK$2,0))</f>
        <v>320.84269999999998</v>
      </c>
      <c r="BE12" s="90">
        <f>INDEX('raw Sample Amt'!$C$2:$CK$57,MATCH($A12,'raw Sample Amt'!$C$2:$C$57,0),MATCH(BE$3,'raw Sample Amt'!$C$2:$CK$2,0))</f>
        <v>1542.0547999999999</v>
      </c>
      <c r="BF12" s="90">
        <f>INDEX('raw Sample Amt'!$C$2:$CK$57,MATCH($A12,'raw Sample Amt'!$C$2:$C$57,0),MATCH(BF$3,'raw Sample Amt'!$C$2:$CK$2,0))</f>
        <v>483.40499999999997</v>
      </c>
      <c r="BG12" s="90">
        <f>INDEX('raw Sample Amt'!$C$2:$CK$57,MATCH($A12,'raw Sample Amt'!$C$2:$C$57,0),MATCH(BG$3,'raw Sample Amt'!$C$2:$CK$2,0))</f>
        <v>304.63679999999999</v>
      </c>
      <c r="BH12" s="90">
        <f>INDEX('raw Sample Amt'!$C$2:$CK$57,MATCH($A12,'raw Sample Amt'!$C$2:$C$57,0),MATCH(BH$3,'raw Sample Amt'!$C$2:$CK$2,0))</f>
        <v>0</v>
      </c>
      <c r="BI12" s="90">
        <f>INDEX('raw Sample Amt'!$C$2:$CK$57,MATCH($A12,'raw Sample Amt'!$C$2:$C$57,0),MATCH(BI$3,'raw Sample Amt'!$C$2:$CK$2,0))</f>
        <v>0</v>
      </c>
      <c r="BJ12" s="90">
        <f>INDEX('raw Sample Amt'!$C$2:$CK$57,MATCH($A12,'raw Sample Amt'!$C$2:$C$57,0),MATCH(BJ$3,'raw Sample Amt'!$C$2:$CK$2,0))</f>
        <v>0</v>
      </c>
      <c r="BK12" s="90">
        <f>INDEX('raw Sample Amt'!$C$2:$CK$57,MATCH($A12,'raw Sample Amt'!$C$2:$C$57,0),MATCH(BK$3,'raw Sample Amt'!$C$2:$CK$2,0))</f>
        <v>0</v>
      </c>
      <c r="BL12" s="90">
        <f>INDEX('raw Sample Amt'!$C$2:$CK$57,MATCH($A12,'raw Sample Amt'!$C$2:$C$57,0),MATCH(BL$3,'raw Sample Amt'!$C$2:$CK$2,0))</f>
        <v>1047.9579000000001</v>
      </c>
      <c r="BM12" s="90">
        <f>INDEX('raw Sample Amt'!$C$2:$CK$57,MATCH($A12,'raw Sample Amt'!$C$2:$C$57,0),MATCH(BM$3,'raw Sample Amt'!$C$2:$CK$2,0))</f>
        <v>0</v>
      </c>
      <c r="BN12" s="90">
        <f>INDEX('raw Sample Amt'!$C$2:$CK$57,MATCH($A12,'raw Sample Amt'!$C$2:$C$57,0),MATCH(BN$3,'raw Sample Amt'!$C$2:$CK$2,0))</f>
        <v>0</v>
      </c>
      <c r="BO12" s="90">
        <f>INDEX('raw Sample Amt'!$C$2:$CK$57,MATCH($A12,'raw Sample Amt'!$C$2:$C$57,0),MATCH(BO$3,'raw Sample Amt'!$C$2:$CK$2,0))</f>
        <v>0</v>
      </c>
      <c r="BP12" s="90">
        <f>INDEX('raw Sample Amt'!$C$2:$CK$57,MATCH($A12,'raw Sample Amt'!$C$2:$C$57,0),MATCH(BP$3,'raw Sample Amt'!$C$2:$CK$2,0))</f>
        <v>0</v>
      </c>
      <c r="BQ12" s="90">
        <f>INDEX('raw Sample Amt'!$C$2:$CK$57,MATCH($A12,'raw Sample Amt'!$C$2:$C$57,0),MATCH(BQ$3,'raw Sample Amt'!$C$2:$CK$2,0))</f>
        <v>2033.4041</v>
      </c>
      <c r="BR12" s="90">
        <f>INDEX('raw Sample Amt'!$C$2:$CK$57,MATCH($A12,'raw Sample Amt'!$C$2:$C$57,0),MATCH(BR$3,'raw Sample Amt'!$C$2:$CK$2,0))</f>
        <v>650.1037</v>
      </c>
      <c r="BS12" s="90">
        <f>INDEX('raw Sample Amt'!$C$2:$CK$57,MATCH($A12,'raw Sample Amt'!$C$2:$C$57,0),MATCH(BS$3,'raw Sample Amt'!$C$2:$CK$2,0))</f>
        <v>1464.0378000000001</v>
      </c>
      <c r="BT12" s="90">
        <f>INDEX('raw Sample Amt'!$C$2:$CK$57,MATCH($A12,'raw Sample Amt'!$C$2:$C$57,0),MATCH(BT$3,'raw Sample Amt'!$C$2:$CK$2,0))</f>
        <v>5147.6404000000002</v>
      </c>
      <c r="BU12" s="90">
        <f>INDEX('raw Sample Amt'!$C$2:$CK$57,MATCH($A12,'raw Sample Amt'!$C$2:$C$57,0),MATCH(BU$3,'raw Sample Amt'!$C$2:$CK$2,0))</f>
        <v>0</v>
      </c>
      <c r="BV12" s="90">
        <f>INDEX('raw Sample Amt'!$C$2:$CK$57,MATCH($A12,'raw Sample Amt'!$C$2:$C$57,0),MATCH(BV$3,'raw Sample Amt'!$C$2:$CK$2,0))</f>
        <v>0</v>
      </c>
      <c r="BW12" s="90">
        <f>INDEX('raw Sample Amt'!$C$2:$CK$57,MATCH($A12,'raw Sample Amt'!$C$2:$C$57,0),MATCH(BW$3,'raw Sample Amt'!$C$2:$CK$2,0))</f>
        <v>0</v>
      </c>
      <c r="BX12" s="90">
        <f>INDEX('raw Sample Amt'!$C$2:$CK$57,MATCH($A12,'raw Sample Amt'!$C$2:$C$57,0),MATCH(BX$3,'raw Sample Amt'!$C$2:$CK$2,0))</f>
        <v>0</v>
      </c>
      <c r="BY12" s="90">
        <f>INDEX('raw Sample Amt'!$C$2:$CK$57,MATCH($A12,'raw Sample Amt'!$C$2:$C$57,0),MATCH(BY$3,'raw Sample Amt'!$C$2:$CK$2,0))</f>
        <v>0</v>
      </c>
      <c r="BZ12" s="90">
        <f>INDEX('raw Sample Amt'!$C$2:$CK$57,MATCH($A12,'raw Sample Amt'!$C$2:$C$57,0),MATCH(BZ$3,'raw Sample Amt'!$C$2:$CK$2,0))</f>
        <v>0</v>
      </c>
      <c r="CA12" s="90">
        <f>INDEX('raw Sample Amt'!$C$2:$CK$57,MATCH($A12,'raw Sample Amt'!$C$2:$C$57,0),MATCH(CA$3,'raw Sample Amt'!$C$2:$CK$2,0))</f>
        <v>0</v>
      </c>
      <c r="CB12" s="90">
        <f>INDEX('raw Sample Amt'!$C$2:$CK$57,MATCH($A12,'raw Sample Amt'!$C$2:$C$57,0),MATCH(CB$3,'raw Sample Amt'!$C$2:$CK$2,0))</f>
        <v>4.6448</v>
      </c>
      <c r="CC12" s="90">
        <f>INDEX('raw Sample Amt'!$C$2:$CK$57,MATCH($A12,'raw Sample Amt'!$C$2:$C$57,0),MATCH(CC$3,'raw Sample Amt'!$C$2:$CK$2,0))</f>
        <v>8.4350000000000005</v>
      </c>
      <c r="CD12" s="90">
        <f>INDEX('raw Sample Amt'!$C$2:$CK$57,MATCH($A12,'raw Sample Amt'!$C$2:$C$57,0),MATCH(CD$3,'raw Sample Amt'!$C$2:$CK$2,0))</f>
        <v>18.0701</v>
      </c>
      <c r="CE12" s="90">
        <f>INDEX('raw Sample Amt'!$C$2:$CK$57,MATCH($A12,'raw Sample Amt'!$C$2:$C$57,0),MATCH(CE$3,'raw Sample Amt'!$C$2:$CK$2,0))</f>
        <v>45.5565</v>
      </c>
      <c r="CF12" s="90">
        <f>INDEX('raw Sample Amt'!$C$2:$CK$57,MATCH($A12,'raw Sample Amt'!$C$2:$C$57,0),MATCH(CF$3,'raw Sample Amt'!$C$2:$CK$2,0))</f>
        <v>108.04179999999999</v>
      </c>
      <c r="CG12" s="90">
        <f>INDEX('raw Sample Amt'!$C$2:$CK$57,MATCH($A12,'raw Sample Amt'!$C$2:$C$57,0),MATCH(CG$3,'raw Sample Amt'!$C$2:$CK$2,0))</f>
        <v>221.83879999999999</v>
      </c>
      <c r="CH12" s="90">
        <f>INDEX('raw Sample Amt'!$C$2:$CK$57,MATCH($A12,'raw Sample Amt'!$C$2:$C$57,0),MATCH(CH$3,'raw Sample Amt'!$C$2:$CK$2,0))</f>
        <v>597.34640000000002</v>
      </c>
      <c r="CI12" s="90">
        <f>INDEX('raw Sample Amt'!$C$2:$CK$57,MATCH($A12,'raw Sample Amt'!$C$2:$C$57,0),MATCH(CI$3,'raw Sample Amt'!$C$2:$CK$2,0))</f>
        <v>1091.0945999999999</v>
      </c>
      <c r="CJ12" s="90">
        <f>INDEX('raw Sample Amt'!$C$2:$CK$57,MATCH($A12,'raw Sample Amt'!$C$2:$C$57,0),MATCH(CJ$3,'raw Sample Amt'!$C$2:$CK$2,0))</f>
        <v>2050.3989000000001</v>
      </c>
      <c r="CK12" s="90">
        <f>INDEX('raw Sample Amt'!$C$2:$CK$57,MATCH($A12,'raw Sample Amt'!$C$2:$C$57,0),MATCH(CK$3,'raw Sample Amt'!$C$2:$CK$2,0))</f>
        <v>5133.1314000000002</v>
      </c>
      <c r="CL12" s="90">
        <f>INDEX('raw Sample Amt'!$C$2:$CK$57,MATCH($A12,'raw Sample Amt'!$C$2:$C$57,0),MATCH(CL$3,'raw Sample Amt'!$C$2:$CK$2,0))</f>
        <v>7456.4659000000001</v>
      </c>
      <c r="CM12" s="90">
        <f>INDEX('raw Sample Amt'!$C$2:$CK$57,MATCH($A12,'raw Sample Amt'!$C$2:$C$57,0),MATCH(CM$3,'raw Sample Amt'!$C$2:$CK$2,0))</f>
        <v>9831.2420000000002</v>
      </c>
      <c r="CN12" s="147">
        <v>13</v>
      </c>
      <c r="CO12" s="101" t="s">
        <v>171</v>
      </c>
      <c r="CP12" s="94" t="str">
        <f t="shared" si="3"/>
        <v>&lt; LOQ</v>
      </c>
      <c r="CQ12" s="94" t="str">
        <f t="shared" si="5"/>
        <v>&lt; LOQ</v>
      </c>
      <c r="CR12" s="94" t="str">
        <f t="shared" si="6"/>
        <v>&lt; LOQ</v>
      </c>
      <c r="CS12" s="94" t="str">
        <f t="shared" si="7"/>
        <v>&lt; LOQ</v>
      </c>
      <c r="CT12" s="94" t="str">
        <f t="shared" si="8"/>
        <v>&lt; LOQ</v>
      </c>
      <c r="CU12" s="94" t="str">
        <f t="shared" si="9"/>
        <v>&lt; LOQ</v>
      </c>
      <c r="CV12" s="94" t="str">
        <f t="shared" si="10"/>
        <v>&lt; LOQ</v>
      </c>
      <c r="CW12" s="94" t="str">
        <f t="shared" si="11"/>
        <v>&lt; LOQ</v>
      </c>
      <c r="CX12" s="94" t="str">
        <f t="shared" si="12"/>
        <v>&lt; LOQ</v>
      </c>
      <c r="CY12" s="94">
        <f t="shared" si="13"/>
        <v>19.048999999999999</v>
      </c>
      <c r="CZ12" s="94">
        <f t="shared" si="14"/>
        <v>44.774900000000002</v>
      </c>
      <c r="DA12" s="94">
        <f t="shared" si="15"/>
        <v>106.8377</v>
      </c>
      <c r="DB12" s="94">
        <f t="shared" si="16"/>
        <v>219.86240000000001</v>
      </c>
      <c r="DC12" s="94">
        <f t="shared" si="17"/>
        <v>598.57439999999997</v>
      </c>
      <c r="DD12" s="94">
        <f t="shared" si="18"/>
        <v>1044.2834</v>
      </c>
      <c r="DE12" s="94">
        <f t="shared" si="19"/>
        <v>2002.3085000000001</v>
      </c>
      <c r="DF12" s="94">
        <f t="shared" si="20"/>
        <v>4942.9202999999998</v>
      </c>
      <c r="DG12" s="94">
        <f t="shared" si="21"/>
        <v>7281.1863000000003</v>
      </c>
      <c r="DH12" s="94">
        <f t="shared" si="22"/>
        <v>9931.1936000000005</v>
      </c>
      <c r="DI12" s="94" t="str">
        <f t="shared" si="23"/>
        <v>&lt; LOQ</v>
      </c>
      <c r="DJ12" s="94" t="str">
        <f t="shared" si="24"/>
        <v>&lt; LOQ</v>
      </c>
      <c r="DK12" s="94" t="str">
        <f t="shared" si="25"/>
        <v>&lt; LOQ</v>
      </c>
      <c r="DL12" s="94" t="str">
        <f t="shared" si="26"/>
        <v>&lt; LOQ</v>
      </c>
      <c r="DM12" s="94">
        <f t="shared" si="27"/>
        <v>2828.6640000000002</v>
      </c>
      <c r="DN12" s="94">
        <f t="shared" si="28"/>
        <v>203.17840000000001</v>
      </c>
      <c r="DO12" s="94">
        <f t="shared" si="29"/>
        <v>140.7011</v>
      </c>
      <c r="DP12" s="94">
        <f t="shared" si="30"/>
        <v>129.23859999999999</v>
      </c>
      <c r="DQ12" s="94">
        <f t="shared" si="31"/>
        <v>406.45310000000001</v>
      </c>
      <c r="DR12" s="94">
        <f t="shared" si="32"/>
        <v>540.52110000000005</v>
      </c>
      <c r="DS12" s="94">
        <f t="shared" si="33"/>
        <v>1113.3915</v>
      </c>
      <c r="DT12" s="94">
        <f t="shared" si="34"/>
        <v>183.2208</v>
      </c>
      <c r="DU12" s="94">
        <f t="shared" si="35"/>
        <v>1812.1225999999999</v>
      </c>
      <c r="DV12" s="94">
        <f t="shared" si="36"/>
        <v>320.49950000000001</v>
      </c>
      <c r="DW12" s="94">
        <f t="shared" si="37"/>
        <v>171.44990000000001</v>
      </c>
      <c r="DX12" s="94">
        <f t="shared" si="38"/>
        <v>149.9444</v>
      </c>
      <c r="DY12" s="94" t="str">
        <f t="shared" si="39"/>
        <v>&lt; LOQ</v>
      </c>
      <c r="DZ12" s="94" t="str">
        <f t="shared" si="40"/>
        <v>&lt; LOQ</v>
      </c>
      <c r="EA12" s="94" t="str">
        <f t="shared" si="41"/>
        <v>&lt; LOQ</v>
      </c>
      <c r="EB12" s="94" t="str">
        <f t="shared" si="42"/>
        <v>&lt; LOQ</v>
      </c>
      <c r="EC12" s="94">
        <f t="shared" si="43"/>
        <v>1056.4372000000001</v>
      </c>
      <c r="ED12" s="94" t="str">
        <f t="shared" si="44"/>
        <v>&lt; LOQ</v>
      </c>
      <c r="EE12" s="94" t="str">
        <f t="shared" si="45"/>
        <v>&lt; LOQ</v>
      </c>
      <c r="EF12" s="94" t="str">
        <f t="shared" si="46"/>
        <v>&lt; LOQ</v>
      </c>
      <c r="EG12" s="94" t="str">
        <f t="shared" si="47"/>
        <v>&lt; LOQ</v>
      </c>
      <c r="EH12" s="94">
        <f t="shared" si="48"/>
        <v>613.10919999999999</v>
      </c>
      <c r="EI12" s="94">
        <f t="shared" si="49"/>
        <v>4286.2754999999997</v>
      </c>
      <c r="EJ12" s="94">
        <f t="shared" si="50"/>
        <v>314.14150000000001</v>
      </c>
      <c r="EK12" s="94">
        <f t="shared" si="51"/>
        <v>144.76599999999999</v>
      </c>
      <c r="EL12" s="94">
        <f t="shared" si="52"/>
        <v>320.84269999999998</v>
      </c>
      <c r="EM12" s="94">
        <f t="shared" si="53"/>
        <v>1542.0547999999999</v>
      </c>
      <c r="EN12" s="94">
        <f t="shared" si="54"/>
        <v>483.40499999999997</v>
      </c>
      <c r="EO12" s="94">
        <f t="shared" si="55"/>
        <v>304.63679999999999</v>
      </c>
      <c r="EP12" s="94" t="str">
        <f t="shared" si="56"/>
        <v>&lt; LOQ</v>
      </c>
      <c r="EQ12" s="94" t="str">
        <f t="shared" si="57"/>
        <v>&lt; LOQ</v>
      </c>
      <c r="ER12" s="94" t="str">
        <f t="shared" si="58"/>
        <v>&lt; LOQ</v>
      </c>
      <c r="ES12" s="94" t="str">
        <f t="shared" si="59"/>
        <v>&lt; LOQ</v>
      </c>
      <c r="ET12" s="94">
        <f t="shared" si="60"/>
        <v>1047.9579000000001</v>
      </c>
      <c r="EU12" s="94" t="str">
        <f t="shared" si="61"/>
        <v>&lt; LOQ</v>
      </c>
      <c r="EV12" s="94" t="str">
        <f t="shared" si="62"/>
        <v>&lt; LOQ</v>
      </c>
      <c r="EW12" s="94" t="str">
        <f t="shared" si="63"/>
        <v>&lt; LOQ</v>
      </c>
      <c r="EX12" s="94" t="str">
        <f t="shared" si="64"/>
        <v>&lt; LOQ</v>
      </c>
      <c r="EY12" s="94">
        <f t="shared" si="65"/>
        <v>2033.4041</v>
      </c>
      <c r="EZ12" s="94">
        <f t="shared" si="66"/>
        <v>650.1037</v>
      </c>
      <c r="FA12" s="94">
        <f t="shared" si="67"/>
        <v>1464.0378000000001</v>
      </c>
      <c r="FB12" s="94">
        <f t="shared" si="4"/>
        <v>5147.6404000000002</v>
      </c>
      <c r="FC12" s="94" t="str">
        <f t="shared" si="1"/>
        <v>&lt; LOQ</v>
      </c>
      <c r="FD12" s="94" t="str">
        <f t="shared" si="1"/>
        <v>&lt; LOQ</v>
      </c>
      <c r="FE12" s="94" t="str">
        <f t="shared" si="1"/>
        <v>&lt; LOQ</v>
      </c>
      <c r="FF12" s="94" t="str">
        <f t="shared" si="1"/>
        <v>&lt; LOQ</v>
      </c>
      <c r="FG12" s="94" t="str">
        <f t="shared" si="1"/>
        <v>&lt; LOQ</v>
      </c>
      <c r="FH12" s="94" t="str">
        <f t="shared" si="1"/>
        <v>&lt; LOQ</v>
      </c>
      <c r="FI12" s="94" t="str">
        <f t="shared" si="1"/>
        <v>&lt; LOQ</v>
      </c>
      <c r="FJ12" s="94" t="str">
        <f t="shared" si="1"/>
        <v>&lt; LOQ</v>
      </c>
      <c r="FK12" s="94" t="str">
        <f t="shared" si="1"/>
        <v>&lt; LOQ</v>
      </c>
      <c r="FL12" s="94">
        <f t="shared" si="1"/>
        <v>18.0701</v>
      </c>
      <c r="FM12" s="94">
        <f t="shared" si="1"/>
        <v>45.5565</v>
      </c>
      <c r="FN12" s="94">
        <f t="shared" si="1"/>
        <v>108.04179999999999</v>
      </c>
      <c r="FO12" s="94">
        <f t="shared" si="1"/>
        <v>221.83879999999999</v>
      </c>
      <c r="FP12" s="94">
        <f t="shared" si="1"/>
        <v>597.34640000000002</v>
      </c>
      <c r="FQ12" s="94">
        <f t="shared" si="1"/>
        <v>1091.0945999999999</v>
      </c>
      <c r="FR12" s="94">
        <f t="shared" si="1"/>
        <v>2050.3989000000001</v>
      </c>
      <c r="FS12" s="94">
        <f t="shared" si="1"/>
        <v>5133.1314000000002</v>
      </c>
      <c r="FT12" s="94">
        <f t="shared" si="1"/>
        <v>7456.4659000000001</v>
      </c>
      <c r="FU12" s="94">
        <f t="shared" si="1"/>
        <v>9831.2420000000002</v>
      </c>
    </row>
    <row r="13" spans="1:177" ht="15" x14ac:dyDescent="0.25">
      <c r="A13" s="101" t="s">
        <v>37</v>
      </c>
      <c r="C13" s="13" t="str">
        <f>LOOKUP(A13,Auswertung_Sequence!$A$6:$A$59,Auswertung_Sequence!$E$6:$E$59)</f>
        <v>Yes</v>
      </c>
      <c r="D13" s="13">
        <f>LOOKUP(A13,Auswertung_Sequence!$A$6:$A$59,Auswertung_Sequence!$I$6:$I$59)</f>
        <v>200</v>
      </c>
      <c r="E13" s="146">
        <f>IF($C13="Yes",VLOOKUP($A13,Matrixfaktor_ISTD!A$4:CJ$57,88,FALSE),VLOOKUP($A13,Matrixfaktor!A$4:AE$57,31,FALSE))</f>
        <v>0.26040028280571959</v>
      </c>
      <c r="F13" s="90">
        <f t="shared" si="2"/>
        <v>768.04832101206568</v>
      </c>
      <c r="G13" s="90">
        <f>LOOKUP(A13,'Relative recovery'!$A$4:$A$57,'Relative recovery'!$Q$4:$Q$57)</f>
        <v>110.908725</v>
      </c>
      <c r="H13" s="90">
        <f>INDEX('raw Sample Amt'!$C$2:$CK$57,MATCH($A13,'raw Sample Amt'!$C$2:$C$57,0),MATCH(H$3,'raw Sample Amt'!$C$2:$CK$2,0))</f>
        <v>0</v>
      </c>
      <c r="I13" s="90">
        <f>INDEX('raw Sample Amt'!$C$2:$CK$57,MATCH($A13,'raw Sample Amt'!$C$2:$C$57,0),MATCH(I$3,'raw Sample Amt'!$C$2:$CK$2,0))</f>
        <v>0</v>
      </c>
      <c r="J13" s="90">
        <f>INDEX('raw Sample Amt'!$C$2:$CK$57,MATCH($A13,'raw Sample Amt'!$C$2:$C$57,0),MATCH(J$3,'raw Sample Amt'!$C$2:$CK$2,0))</f>
        <v>0</v>
      </c>
      <c r="K13" s="90">
        <f>INDEX('raw Sample Amt'!$C$2:$CK$57,MATCH($A13,'raw Sample Amt'!$C$2:$C$57,0),MATCH(K$3,'raw Sample Amt'!$C$2:$CK$2,0))</f>
        <v>0</v>
      </c>
      <c r="L13" s="90">
        <f>INDEX('raw Sample Amt'!$C$2:$CK$57,MATCH($A13,'raw Sample Amt'!$C$2:$C$57,0),MATCH(L$3,'raw Sample Amt'!$C$2:$CK$2,0))</f>
        <v>0</v>
      </c>
      <c r="M13" s="90">
        <f>INDEX('raw Sample Amt'!$C$2:$CK$57,MATCH($A13,'raw Sample Amt'!$C$2:$C$57,0),MATCH(M$3,'raw Sample Amt'!$C$2:$CK$2,0))</f>
        <v>0</v>
      </c>
      <c r="N13" s="90">
        <f>INDEX('raw Sample Amt'!$C$2:$CK$57,MATCH($A13,'raw Sample Amt'!$C$2:$C$57,0),MATCH(N$3,'raw Sample Amt'!$C$2:$CK$2,0))</f>
        <v>0</v>
      </c>
      <c r="O13" s="90">
        <f>INDEX('raw Sample Amt'!$C$2:$CK$57,MATCH($A13,'raw Sample Amt'!$C$2:$C$57,0),MATCH(O$3,'raw Sample Amt'!$C$2:$CK$2,0))</f>
        <v>0</v>
      </c>
      <c r="P13" s="90">
        <f>INDEX('raw Sample Amt'!$C$2:$CK$57,MATCH($A13,'raw Sample Amt'!$C$2:$C$57,0),MATCH(P$3,'raw Sample Amt'!$C$2:$CK$2,0))</f>
        <v>0</v>
      </c>
      <c r="Q13" s="90">
        <f>INDEX('raw Sample Amt'!$C$2:$CK$57,MATCH($A13,'raw Sample Amt'!$C$2:$C$57,0),MATCH(Q$3,'raw Sample Amt'!$C$2:$CK$2,0))</f>
        <v>0</v>
      </c>
      <c r="R13" s="90">
        <f>INDEX('raw Sample Amt'!$C$2:$CK$57,MATCH($A13,'raw Sample Amt'!$C$2:$C$57,0),MATCH(R$3,'raw Sample Amt'!$C$2:$CK$2,0))</f>
        <v>0</v>
      </c>
      <c r="S13" s="90">
        <f>INDEX('raw Sample Amt'!$C$2:$CK$57,MATCH($A13,'raw Sample Amt'!$C$2:$C$57,0),MATCH(S$3,'raw Sample Amt'!$C$2:$CK$2,0))</f>
        <v>0</v>
      </c>
      <c r="T13" s="90">
        <f>INDEX('raw Sample Amt'!$C$2:$CK$57,MATCH($A13,'raw Sample Amt'!$C$2:$C$57,0),MATCH(T$3,'raw Sample Amt'!$C$2:$CK$2,0))</f>
        <v>238.9513</v>
      </c>
      <c r="U13" s="90">
        <f>INDEX('raw Sample Amt'!$C$2:$CK$57,MATCH($A13,'raw Sample Amt'!$C$2:$C$57,0),MATCH(U$3,'raw Sample Amt'!$C$2:$CK$2,0))</f>
        <v>498.54950000000002</v>
      </c>
      <c r="V13" s="90">
        <f>INDEX('raw Sample Amt'!$C$2:$CK$57,MATCH($A13,'raw Sample Amt'!$C$2:$C$57,0),MATCH(V$3,'raw Sample Amt'!$C$2:$CK$2,0))</f>
        <v>848.27949999999998</v>
      </c>
      <c r="W13" s="90">
        <f>INDEX('raw Sample Amt'!$C$2:$CK$57,MATCH($A13,'raw Sample Amt'!$C$2:$C$57,0),MATCH(W$3,'raw Sample Amt'!$C$2:$CK$2,0))</f>
        <v>1854.9537</v>
      </c>
      <c r="X13" s="90">
        <f>INDEX('raw Sample Amt'!$C$2:$CK$57,MATCH($A13,'raw Sample Amt'!$C$2:$C$57,0),MATCH(X$3,'raw Sample Amt'!$C$2:$CK$2,0))</f>
        <v>5102.9771000000001</v>
      </c>
      <c r="Y13" s="90">
        <f>INDEX('raw Sample Amt'!$C$2:$CK$57,MATCH($A13,'raw Sample Amt'!$C$2:$C$57,0),MATCH(Y$3,'raw Sample Amt'!$C$2:$CK$2,0))</f>
        <v>7606.4117999999999</v>
      </c>
      <c r="Z13" s="90">
        <f>INDEX('raw Sample Amt'!$C$2:$CK$57,MATCH($A13,'raw Sample Amt'!$C$2:$C$57,0),MATCH(Z$3,'raw Sample Amt'!$C$2:$CK$2,0))</f>
        <v>10152.1738</v>
      </c>
      <c r="AA13" s="90">
        <f>INDEX('raw Sample Amt'!$C$2:$CK$57,MATCH($A13,'raw Sample Amt'!$C$2:$C$57,0),MATCH(AA$3,'raw Sample Amt'!$C$2:$CK$2,0))</f>
        <v>0</v>
      </c>
      <c r="AB13" s="90">
        <f>INDEX('raw Sample Amt'!$C$2:$CK$57,MATCH($A13,'raw Sample Amt'!$C$2:$C$57,0),MATCH(AB$3,'raw Sample Amt'!$C$2:$CK$2,0))</f>
        <v>0</v>
      </c>
      <c r="AC13" s="90">
        <f>INDEX('raw Sample Amt'!$C$2:$CK$57,MATCH($A13,'raw Sample Amt'!$C$2:$C$57,0),MATCH(AC$3,'raw Sample Amt'!$C$2:$CK$2,0))</f>
        <v>0</v>
      </c>
      <c r="AD13" s="90">
        <f>INDEX('raw Sample Amt'!$C$2:$CK$57,MATCH($A13,'raw Sample Amt'!$C$2:$C$57,0),MATCH(AD$3,'raw Sample Amt'!$C$2:$CK$2,0))</f>
        <v>0</v>
      </c>
      <c r="AE13" s="90">
        <f>INDEX('raw Sample Amt'!$C$2:$CK$57,MATCH($A13,'raw Sample Amt'!$C$2:$C$57,0),MATCH(AE$3,'raw Sample Amt'!$C$2:$CK$2,0))</f>
        <v>266.30599999999998</v>
      </c>
      <c r="AF13" s="90">
        <f>INDEX('raw Sample Amt'!$C$2:$CK$57,MATCH($A13,'raw Sample Amt'!$C$2:$C$57,0),MATCH(AF$3,'raw Sample Amt'!$C$2:$CK$2,0))</f>
        <v>0</v>
      </c>
      <c r="AG13" s="90">
        <f>INDEX('raw Sample Amt'!$C$2:$CK$57,MATCH($A13,'raw Sample Amt'!$C$2:$C$57,0),MATCH(AG$3,'raw Sample Amt'!$C$2:$CK$2,0))</f>
        <v>0</v>
      </c>
      <c r="AH13" s="90">
        <f>INDEX('raw Sample Amt'!$C$2:$CK$57,MATCH($A13,'raw Sample Amt'!$C$2:$C$57,0),MATCH(AH$3,'raw Sample Amt'!$C$2:$CK$2,0))</f>
        <v>0</v>
      </c>
      <c r="AI13" s="90">
        <f>INDEX('raw Sample Amt'!$C$2:$CK$57,MATCH($A13,'raw Sample Amt'!$C$2:$C$57,0),MATCH(AI$3,'raw Sample Amt'!$C$2:$CK$2,0))</f>
        <v>0</v>
      </c>
      <c r="AJ13" s="90">
        <f>INDEX('raw Sample Amt'!$C$2:$CK$57,MATCH($A13,'raw Sample Amt'!$C$2:$C$57,0),MATCH(AJ$3,'raw Sample Amt'!$C$2:$CK$2,0))</f>
        <v>0</v>
      </c>
      <c r="AK13" s="90">
        <f>INDEX('raw Sample Amt'!$C$2:$CK$57,MATCH($A13,'raw Sample Amt'!$C$2:$C$57,0),MATCH(AK$3,'raw Sample Amt'!$C$2:$CK$2,0))</f>
        <v>0</v>
      </c>
      <c r="AL13" s="90">
        <f>INDEX('raw Sample Amt'!$C$2:$CK$57,MATCH($A13,'raw Sample Amt'!$C$2:$C$57,0),MATCH(AL$3,'raw Sample Amt'!$C$2:$CK$2,0))</f>
        <v>0</v>
      </c>
      <c r="AM13" s="90">
        <f>INDEX('raw Sample Amt'!$C$2:$CK$57,MATCH($A13,'raw Sample Amt'!$C$2:$C$57,0),MATCH(AM$3,'raw Sample Amt'!$C$2:$CK$2,0))</f>
        <v>200.4641</v>
      </c>
      <c r="AN13" s="90">
        <f>INDEX('raw Sample Amt'!$C$2:$CK$57,MATCH($A13,'raw Sample Amt'!$C$2:$C$57,0),MATCH(AN$3,'raw Sample Amt'!$C$2:$CK$2,0))</f>
        <v>0</v>
      </c>
      <c r="AO13" s="90">
        <f>INDEX('raw Sample Amt'!$C$2:$CK$57,MATCH($A13,'raw Sample Amt'!$C$2:$C$57,0),MATCH(AO$3,'raw Sample Amt'!$C$2:$CK$2,0))</f>
        <v>200.05179999999999</v>
      </c>
      <c r="AP13" s="90">
        <f>INDEX('raw Sample Amt'!$C$2:$CK$57,MATCH($A13,'raw Sample Amt'!$C$2:$C$57,0),MATCH(AP$3,'raw Sample Amt'!$C$2:$CK$2,0))</f>
        <v>203.26509999999999</v>
      </c>
      <c r="AQ13" s="90">
        <f>INDEX('raw Sample Amt'!$C$2:$CK$57,MATCH($A13,'raw Sample Amt'!$C$2:$C$57,0),MATCH(AQ$3,'raw Sample Amt'!$C$2:$CK$2,0))</f>
        <v>0</v>
      </c>
      <c r="AR13" s="90">
        <f>INDEX('raw Sample Amt'!$C$2:$CK$57,MATCH($A13,'raw Sample Amt'!$C$2:$C$57,0),MATCH(AR$3,'raw Sample Amt'!$C$2:$CK$2,0))</f>
        <v>0</v>
      </c>
      <c r="AS13" s="90">
        <f>INDEX('raw Sample Amt'!$C$2:$CK$57,MATCH($A13,'raw Sample Amt'!$C$2:$C$57,0),MATCH(AS$3,'raw Sample Amt'!$C$2:$CK$2,0))</f>
        <v>0</v>
      </c>
      <c r="AT13" s="90">
        <f>INDEX('raw Sample Amt'!$C$2:$CK$57,MATCH($A13,'raw Sample Amt'!$C$2:$C$57,0),MATCH(AT$3,'raw Sample Amt'!$C$2:$CK$2,0))</f>
        <v>0</v>
      </c>
      <c r="AU13" s="90">
        <f>INDEX('raw Sample Amt'!$C$2:$CK$57,MATCH($A13,'raw Sample Amt'!$C$2:$C$57,0),MATCH(AU$3,'raw Sample Amt'!$C$2:$CK$2,0))</f>
        <v>823.31979999999999</v>
      </c>
      <c r="AV13" s="90">
        <f>INDEX('raw Sample Amt'!$C$2:$CK$57,MATCH($A13,'raw Sample Amt'!$C$2:$C$57,0),MATCH(AV$3,'raw Sample Amt'!$C$2:$CK$2,0))</f>
        <v>0</v>
      </c>
      <c r="AW13" s="90">
        <f>INDEX('raw Sample Amt'!$C$2:$CK$57,MATCH($A13,'raw Sample Amt'!$C$2:$C$57,0),MATCH(AW$3,'raw Sample Amt'!$C$2:$CK$2,0))</f>
        <v>0</v>
      </c>
      <c r="AX13" s="90">
        <f>INDEX('raw Sample Amt'!$C$2:$CK$57,MATCH($A13,'raw Sample Amt'!$C$2:$C$57,0),MATCH(AX$3,'raw Sample Amt'!$C$2:$CK$2,0))</f>
        <v>0</v>
      </c>
      <c r="AY13" s="90">
        <f>INDEX('raw Sample Amt'!$C$2:$CK$57,MATCH($A13,'raw Sample Amt'!$C$2:$C$57,0),MATCH(AY$3,'raw Sample Amt'!$C$2:$CK$2,0))</f>
        <v>0</v>
      </c>
      <c r="AZ13" s="90">
        <f>INDEX('raw Sample Amt'!$C$2:$CK$57,MATCH($A13,'raw Sample Amt'!$C$2:$C$57,0),MATCH(AZ$3,'raw Sample Amt'!$C$2:$CK$2,0))</f>
        <v>216.2577</v>
      </c>
      <c r="BA13" s="90">
        <f>INDEX('raw Sample Amt'!$C$2:$CK$57,MATCH($A13,'raw Sample Amt'!$C$2:$C$57,0),MATCH(BA$3,'raw Sample Amt'!$C$2:$CK$2,0))</f>
        <v>234.21700000000001</v>
      </c>
      <c r="BB13" s="90">
        <f>INDEX('raw Sample Amt'!$C$2:$CK$57,MATCH($A13,'raw Sample Amt'!$C$2:$C$57,0),MATCH(BB$3,'raw Sample Amt'!$C$2:$CK$2,0))</f>
        <v>0</v>
      </c>
      <c r="BC13" s="90">
        <f>INDEX('raw Sample Amt'!$C$2:$CK$57,MATCH($A13,'raw Sample Amt'!$C$2:$C$57,0),MATCH(BC$3,'raw Sample Amt'!$C$2:$CK$2,0))</f>
        <v>249.63560000000001</v>
      </c>
      <c r="BD13" s="90">
        <f>INDEX('raw Sample Amt'!$C$2:$CK$57,MATCH($A13,'raw Sample Amt'!$C$2:$C$57,0),MATCH(BD$3,'raw Sample Amt'!$C$2:$CK$2,0))</f>
        <v>0</v>
      </c>
      <c r="BE13" s="90">
        <f>INDEX('raw Sample Amt'!$C$2:$CK$57,MATCH($A13,'raw Sample Amt'!$C$2:$C$57,0),MATCH(BE$3,'raw Sample Amt'!$C$2:$CK$2,0))</f>
        <v>212.91579999999999</v>
      </c>
      <c r="BF13" s="90">
        <f>INDEX('raw Sample Amt'!$C$2:$CK$57,MATCH($A13,'raw Sample Amt'!$C$2:$C$57,0),MATCH(BF$3,'raw Sample Amt'!$C$2:$CK$2,0))</f>
        <v>245.70500000000001</v>
      </c>
      <c r="BG13" s="90">
        <f>INDEX('raw Sample Amt'!$C$2:$CK$57,MATCH($A13,'raw Sample Amt'!$C$2:$C$57,0),MATCH(BG$3,'raw Sample Amt'!$C$2:$CK$2,0))</f>
        <v>270.95839999999998</v>
      </c>
      <c r="BH13" s="90">
        <f>INDEX('raw Sample Amt'!$C$2:$CK$57,MATCH($A13,'raw Sample Amt'!$C$2:$C$57,0),MATCH(BH$3,'raw Sample Amt'!$C$2:$CK$2,0))</f>
        <v>0</v>
      </c>
      <c r="BI13" s="90">
        <f>INDEX('raw Sample Amt'!$C$2:$CK$57,MATCH($A13,'raw Sample Amt'!$C$2:$C$57,0),MATCH(BI$3,'raw Sample Amt'!$C$2:$CK$2,0))</f>
        <v>0</v>
      </c>
      <c r="BJ13" s="90">
        <f>INDEX('raw Sample Amt'!$C$2:$CK$57,MATCH($A13,'raw Sample Amt'!$C$2:$C$57,0),MATCH(BJ$3,'raw Sample Amt'!$C$2:$CK$2,0))</f>
        <v>0</v>
      </c>
      <c r="BK13" s="90">
        <f>INDEX('raw Sample Amt'!$C$2:$CK$57,MATCH($A13,'raw Sample Amt'!$C$2:$C$57,0),MATCH(BK$3,'raw Sample Amt'!$C$2:$CK$2,0))</f>
        <v>0</v>
      </c>
      <c r="BL13" s="90">
        <f>INDEX('raw Sample Amt'!$C$2:$CK$57,MATCH($A13,'raw Sample Amt'!$C$2:$C$57,0),MATCH(BL$3,'raw Sample Amt'!$C$2:$CK$2,0))</f>
        <v>827.21659999999997</v>
      </c>
      <c r="BM13" s="90">
        <f>INDEX('raw Sample Amt'!$C$2:$CK$57,MATCH($A13,'raw Sample Amt'!$C$2:$C$57,0),MATCH(BM$3,'raw Sample Amt'!$C$2:$CK$2,0))</f>
        <v>0</v>
      </c>
      <c r="BN13" s="90">
        <f>INDEX('raw Sample Amt'!$C$2:$CK$57,MATCH($A13,'raw Sample Amt'!$C$2:$C$57,0),MATCH(BN$3,'raw Sample Amt'!$C$2:$CK$2,0))</f>
        <v>0</v>
      </c>
      <c r="BO13" s="90">
        <f>INDEX('raw Sample Amt'!$C$2:$CK$57,MATCH($A13,'raw Sample Amt'!$C$2:$C$57,0),MATCH(BO$3,'raw Sample Amt'!$C$2:$CK$2,0))</f>
        <v>0</v>
      </c>
      <c r="BP13" s="90">
        <f>INDEX('raw Sample Amt'!$C$2:$CK$57,MATCH($A13,'raw Sample Amt'!$C$2:$C$57,0),MATCH(BP$3,'raw Sample Amt'!$C$2:$CK$2,0))</f>
        <v>0</v>
      </c>
      <c r="BQ13" s="90">
        <f>INDEX('raw Sample Amt'!$C$2:$CK$57,MATCH($A13,'raw Sample Amt'!$C$2:$C$57,0),MATCH(BQ$3,'raw Sample Amt'!$C$2:$CK$2,0))</f>
        <v>308.5675</v>
      </c>
      <c r="BR13" s="90">
        <f>INDEX('raw Sample Amt'!$C$2:$CK$57,MATCH($A13,'raw Sample Amt'!$C$2:$C$57,0),MATCH(BR$3,'raw Sample Amt'!$C$2:$CK$2,0))</f>
        <v>292.4006</v>
      </c>
      <c r="BS13" s="90">
        <f>INDEX('raw Sample Amt'!$C$2:$CK$57,MATCH($A13,'raw Sample Amt'!$C$2:$C$57,0),MATCH(BS$3,'raw Sample Amt'!$C$2:$CK$2,0))</f>
        <v>1024.1715999999999</v>
      </c>
      <c r="BT13" s="90">
        <f>INDEX('raw Sample Amt'!$C$2:$CK$57,MATCH($A13,'raw Sample Amt'!$C$2:$C$57,0),MATCH(BT$3,'raw Sample Amt'!$C$2:$CK$2,0))</f>
        <v>1916.3913</v>
      </c>
      <c r="BU13" s="90">
        <f>INDEX('raw Sample Amt'!$C$2:$CK$57,MATCH($A13,'raw Sample Amt'!$C$2:$C$57,0),MATCH(BU$3,'raw Sample Amt'!$C$2:$CK$2,0))</f>
        <v>0</v>
      </c>
      <c r="BV13" s="90">
        <f>INDEX('raw Sample Amt'!$C$2:$CK$57,MATCH($A13,'raw Sample Amt'!$C$2:$C$57,0),MATCH(BV$3,'raw Sample Amt'!$C$2:$CK$2,0))</f>
        <v>0</v>
      </c>
      <c r="BW13" s="90">
        <f>INDEX('raw Sample Amt'!$C$2:$CK$57,MATCH($A13,'raw Sample Amt'!$C$2:$C$57,0),MATCH(BW$3,'raw Sample Amt'!$C$2:$CK$2,0))</f>
        <v>0</v>
      </c>
      <c r="BX13" s="90">
        <f>INDEX('raw Sample Amt'!$C$2:$CK$57,MATCH($A13,'raw Sample Amt'!$C$2:$C$57,0),MATCH(BX$3,'raw Sample Amt'!$C$2:$CK$2,0))</f>
        <v>0</v>
      </c>
      <c r="BY13" s="90">
        <f>INDEX('raw Sample Amt'!$C$2:$CK$57,MATCH($A13,'raw Sample Amt'!$C$2:$C$57,0),MATCH(BY$3,'raw Sample Amt'!$C$2:$CK$2,0))</f>
        <v>0</v>
      </c>
      <c r="BZ13" s="90">
        <f>INDEX('raw Sample Amt'!$C$2:$CK$57,MATCH($A13,'raw Sample Amt'!$C$2:$C$57,0),MATCH(BZ$3,'raw Sample Amt'!$C$2:$CK$2,0))</f>
        <v>0</v>
      </c>
      <c r="CA13" s="90">
        <f>INDEX('raw Sample Amt'!$C$2:$CK$57,MATCH($A13,'raw Sample Amt'!$C$2:$C$57,0),MATCH(CA$3,'raw Sample Amt'!$C$2:$CK$2,0))</f>
        <v>0</v>
      </c>
      <c r="CB13" s="90">
        <f>INDEX('raw Sample Amt'!$C$2:$CK$57,MATCH($A13,'raw Sample Amt'!$C$2:$C$57,0),MATCH(CB$3,'raw Sample Amt'!$C$2:$CK$2,0))</f>
        <v>0</v>
      </c>
      <c r="CC13" s="90">
        <f>INDEX('raw Sample Amt'!$C$2:$CK$57,MATCH($A13,'raw Sample Amt'!$C$2:$C$57,0),MATCH(CC$3,'raw Sample Amt'!$C$2:$CK$2,0))</f>
        <v>0</v>
      </c>
      <c r="CD13" s="90">
        <f>INDEX('raw Sample Amt'!$C$2:$CK$57,MATCH($A13,'raw Sample Amt'!$C$2:$C$57,0),MATCH(CD$3,'raw Sample Amt'!$C$2:$CK$2,0))</f>
        <v>0</v>
      </c>
      <c r="CE13" s="90">
        <f>INDEX('raw Sample Amt'!$C$2:$CK$57,MATCH($A13,'raw Sample Amt'!$C$2:$C$57,0),MATCH(CE$3,'raw Sample Amt'!$C$2:$CK$2,0))</f>
        <v>0</v>
      </c>
      <c r="CF13" s="90">
        <f>INDEX('raw Sample Amt'!$C$2:$CK$57,MATCH($A13,'raw Sample Amt'!$C$2:$C$57,0),MATCH(CF$3,'raw Sample Amt'!$C$2:$CK$2,0))</f>
        <v>0</v>
      </c>
      <c r="CG13" s="90">
        <f>INDEX('raw Sample Amt'!$C$2:$CK$57,MATCH($A13,'raw Sample Amt'!$C$2:$C$57,0),MATCH(CG$3,'raw Sample Amt'!$C$2:$CK$2,0))</f>
        <v>239.68770000000001</v>
      </c>
      <c r="CH13" s="90">
        <f>INDEX('raw Sample Amt'!$C$2:$CK$57,MATCH($A13,'raw Sample Amt'!$C$2:$C$57,0),MATCH(CH$3,'raw Sample Amt'!$C$2:$CK$2,0))</f>
        <v>493.19869999999997</v>
      </c>
      <c r="CI13" s="90">
        <f>INDEX('raw Sample Amt'!$C$2:$CK$57,MATCH($A13,'raw Sample Amt'!$C$2:$C$57,0),MATCH(CI$3,'raw Sample Amt'!$C$2:$CK$2,0))</f>
        <v>843.35910000000001</v>
      </c>
      <c r="CJ13" s="90">
        <f>INDEX('raw Sample Amt'!$C$2:$CK$57,MATCH($A13,'raw Sample Amt'!$C$2:$C$57,0),MATCH(CJ$3,'raw Sample Amt'!$C$2:$CK$2,0))</f>
        <v>1867.9069999999999</v>
      </c>
      <c r="CK13" s="90">
        <f>INDEX('raw Sample Amt'!$C$2:$CK$57,MATCH($A13,'raw Sample Amt'!$C$2:$C$57,0),MATCH(CK$3,'raw Sample Amt'!$C$2:$CK$2,0))</f>
        <v>4992.9602000000004</v>
      </c>
      <c r="CL13" s="90">
        <f>INDEX('raw Sample Amt'!$C$2:$CK$57,MATCH($A13,'raw Sample Amt'!$C$2:$C$57,0),MATCH(CL$3,'raw Sample Amt'!$C$2:$CK$2,0))</f>
        <v>7667.62</v>
      </c>
      <c r="CM13" s="90">
        <f>INDEX('raw Sample Amt'!$C$2:$CK$57,MATCH($A13,'raw Sample Amt'!$C$2:$C$57,0),MATCH(CM$3,'raw Sample Amt'!$C$2:$CK$2,0))</f>
        <v>9992.9704999999994</v>
      </c>
      <c r="CN13" s="147">
        <v>768</v>
      </c>
      <c r="CO13" s="101" t="s">
        <v>37</v>
      </c>
      <c r="CP13" s="94" t="str">
        <f t="shared" si="3"/>
        <v>&lt; LOQ</v>
      </c>
      <c r="CQ13" s="94" t="str">
        <f t="shared" si="5"/>
        <v>&lt; LOQ</v>
      </c>
      <c r="CR13" s="94" t="str">
        <f t="shared" si="6"/>
        <v>&lt; LOQ</v>
      </c>
      <c r="CS13" s="94" t="str">
        <f t="shared" si="7"/>
        <v>&lt; LOQ</v>
      </c>
      <c r="CT13" s="94" t="str">
        <f t="shared" si="8"/>
        <v>&lt; LOQ</v>
      </c>
      <c r="CU13" s="94" t="str">
        <f t="shared" si="9"/>
        <v>&lt; LOQ</v>
      </c>
      <c r="CV13" s="94" t="str">
        <f t="shared" si="10"/>
        <v>&lt; LOQ</v>
      </c>
      <c r="CW13" s="94" t="str">
        <f t="shared" si="11"/>
        <v>&lt; LOQ</v>
      </c>
      <c r="CX13" s="94" t="str">
        <f t="shared" si="12"/>
        <v>&lt; LOQ</v>
      </c>
      <c r="CY13" s="94" t="str">
        <f t="shared" si="13"/>
        <v>&lt; LOQ</v>
      </c>
      <c r="CZ13" s="94" t="str">
        <f t="shared" si="14"/>
        <v>&lt; LOQ</v>
      </c>
      <c r="DA13" s="94" t="str">
        <f t="shared" si="15"/>
        <v>&lt; LOQ</v>
      </c>
      <c r="DB13" s="94" t="str">
        <f t="shared" si="16"/>
        <v>&lt; LOQ</v>
      </c>
      <c r="DC13" s="94" t="str">
        <f t="shared" si="17"/>
        <v>&lt; LOQ</v>
      </c>
      <c r="DD13" s="94">
        <f t="shared" si="18"/>
        <v>848.27949999999998</v>
      </c>
      <c r="DE13" s="94">
        <f t="shared" si="19"/>
        <v>1854.9537</v>
      </c>
      <c r="DF13" s="94">
        <f t="shared" si="20"/>
        <v>5102.9771000000001</v>
      </c>
      <c r="DG13" s="94">
        <f t="shared" si="21"/>
        <v>7606.4117999999999</v>
      </c>
      <c r="DH13" s="94">
        <f t="shared" si="22"/>
        <v>10152.1738</v>
      </c>
      <c r="DI13" s="94" t="str">
        <f t="shared" si="23"/>
        <v>&lt; LOQ</v>
      </c>
      <c r="DJ13" s="94" t="str">
        <f t="shared" si="24"/>
        <v>&lt; LOQ</v>
      </c>
      <c r="DK13" s="94" t="str">
        <f t="shared" si="25"/>
        <v>&lt; LOQ</v>
      </c>
      <c r="DL13" s="94" t="str">
        <f t="shared" si="26"/>
        <v>&lt; LOQ</v>
      </c>
      <c r="DM13" s="94" t="str">
        <f t="shared" si="27"/>
        <v>&lt; LOQ</v>
      </c>
      <c r="DN13" s="94" t="str">
        <f t="shared" si="28"/>
        <v>&lt; LOQ</v>
      </c>
      <c r="DO13" s="94" t="str">
        <f t="shared" si="29"/>
        <v>&lt; LOQ</v>
      </c>
      <c r="DP13" s="94" t="str">
        <f t="shared" si="30"/>
        <v>&lt; LOQ</v>
      </c>
      <c r="DQ13" s="94" t="str">
        <f t="shared" si="31"/>
        <v>&lt; LOQ</v>
      </c>
      <c r="DR13" s="94" t="str">
        <f t="shared" si="32"/>
        <v>&lt; LOQ</v>
      </c>
      <c r="DS13" s="94" t="str">
        <f t="shared" si="33"/>
        <v>&lt; LOQ</v>
      </c>
      <c r="DT13" s="94" t="str">
        <f t="shared" si="34"/>
        <v>&lt; LOQ</v>
      </c>
      <c r="DU13" s="94" t="str">
        <f t="shared" si="35"/>
        <v>&lt; LOQ</v>
      </c>
      <c r="DV13" s="94" t="str">
        <f t="shared" si="36"/>
        <v>&lt; LOQ</v>
      </c>
      <c r="DW13" s="94" t="str">
        <f t="shared" si="37"/>
        <v>&lt; LOQ</v>
      </c>
      <c r="DX13" s="94" t="str">
        <f t="shared" si="38"/>
        <v>&lt; LOQ</v>
      </c>
      <c r="DY13" s="94" t="str">
        <f t="shared" si="39"/>
        <v>&lt; LOQ</v>
      </c>
      <c r="DZ13" s="94" t="str">
        <f t="shared" si="40"/>
        <v>&lt; LOQ</v>
      </c>
      <c r="EA13" s="94" t="str">
        <f t="shared" si="41"/>
        <v>&lt; LOQ</v>
      </c>
      <c r="EB13" s="94" t="str">
        <f t="shared" si="42"/>
        <v>&lt; LOQ</v>
      </c>
      <c r="EC13" s="94">
        <f t="shared" si="43"/>
        <v>823.31979999999999</v>
      </c>
      <c r="ED13" s="94" t="str">
        <f t="shared" si="44"/>
        <v>&lt; LOQ</v>
      </c>
      <c r="EE13" s="94" t="str">
        <f t="shared" si="45"/>
        <v>&lt; LOQ</v>
      </c>
      <c r="EF13" s="94" t="str">
        <f t="shared" si="46"/>
        <v>&lt; LOQ</v>
      </c>
      <c r="EG13" s="94" t="str">
        <f t="shared" si="47"/>
        <v>&lt; LOQ</v>
      </c>
      <c r="EH13" s="94" t="str">
        <f t="shared" si="48"/>
        <v>&lt; LOQ</v>
      </c>
      <c r="EI13" s="94" t="str">
        <f t="shared" si="49"/>
        <v>&lt; LOQ</v>
      </c>
      <c r="EJ13" s="94" t="str">
        <f t="shared" si="50"/>
        <v>&lt; LOQ</v>
      </c>
      <c r="EK13" s="94" t="str">
        <f t="shared" si="51"/>
        <v>&lt; LOQ</v>
      </c>
      <c r="EL13" s="94" t="str">
        <f t="shared" si="52"/>
        <v>&lt; LOQ</v>
      </c>
      <c r="EM13" s="94" t="str">
        <f t="shared" si="53"/>
        <v>&lt; LOQ</v>
      </c>
      <c r="EN13" s="94" t="str">
        <f t="shared" si="54"/>
        <v>&lt; LOQ</v>
      </c>
      <c r="EO13" s="94" t="str">
        <f t="shared" si="55"/>
        <v>&lt; LOQ</v>
      </c>
      <c r="EP13" s="94" t="str">
        <f t="shared" si="56"/>
        <v>&lt; LOQ</v>
      </c>
      <c r="EQ13" s="94" t="str">
        <f t="shared" si="57"/>
        <v>&lt; LOQ</v>
      </c>
      <c r="ER13" s="94" t="str">
        <f t="shared" si="58"/>
        <v>&lt; LOQ</v>
      </c>
      <c r="ES13" s="94" t="str">
        <f t="shared" si="59"/>
        <v>&lt; LOQ</v>
      </c>
      <c r="ET13" s="94">
        <f t="shared" si="60"/>
        <v>827.21659999999997</v>
      </c>
      <c r="EU13" s="94" t="str">
        <f t="shared" si="61"/>
        <v>&lt; LOQ</v>
      </c>
      <c r="EV13" s="94" t="str">
        <f t="shared" si="62"/>
        <v>&lt; LOQ</v>
      </c>
      <c r="EW13" s="94" t="str">
        <f t="shared" si="63"/>
        <v>&lt; LOQ</v>
      </c>
      <c r="EX13" s="94" t="str">
        <f t="shared" si="64"/>
        <v>&lt; LOQ</v>
      </c>
      <c r="EY13" s="94" t="str">
        <f t="shared" si="65"/>
        <v>&lt; LOQ</v>
      </c>
      <c r="EZ13" s="94" t="str">
        <f t="shared" si="66"/>
        <v>&lt; LOQ</v>
      </c>
      <c r="FA13" s="94">
        <f t="shared" si="67"/>
        <v>1024.1715999999999</v>
      </c>
      <c r="FB13" s="94">
        <f t="shared" si="4"/>
        <v>1916.3913</v>
      </c>
      <c r="FC13" s="94" t="str">
        <f t="shared" si="1"/>
        <v>&lt; LOQ</v>
      </c>
      <c r="FD13" s="94" t="str">
        <f t="shared" si="1"/>
        <v>&lt; LOQ</v>
      </c>
      <c r="FE13" s="94" t="str">
        <f t="shared" si="1"/>
        <v>&lt; LOQ</v>
      </c>
      <c r="FF13" s="94" t="str">
        <f t="shared" si="1"/>
        <v>&lt; LOQ</v>
      </c>
      <c r="FG13" s="94" t="str">
        <f t="shared" si="1"/>
        <v>&lt; LOQ</v>
      </c>
      <c r="FH13" s="94" t="str">
        <f t="shared" si="1"/>
        <v>&lt; LOQ</v>
      </c>
      <c r="FI13" s="94" t="str">
        <f t="shared" si="1"/>
        <v>&lt; LOQ</v>
      </c>
      <c r="FJ13" s="94" t="str">
        <f t="shared" si="1"/>
        <v>&lt; LOQ</v>
      </c>
      <c r="FK13" s="94" t="str">
        <f t="shared" si="1"/>
        <v>&lt; LOQ</v>
      </c>
      <c r="FL13" s="94" t="str">
        <f t="shared" si="1"/>
        <v>&lt; LOQ</v>
      </c>
      <c r="FM13" s="94" t="str">
        <f t="shared" si="1"/>
        <v>&lt; LOQ</v>
      </c>
      <c r="FN13" s="94" t="str">
        <f t="shared" si="1"/>
        <v>&lt; LOQ</v>
      </c>
      <c r="FO13" s="94" t="str">
        <f t="shared" si="1"/>
        <v>&lt; LOQ</v>
      </c>
      <c r="FP13" s="94" t="str">
        <f t="shared" si="1"/>
        <v>&lt; LOQ</v>
      </c>
      <c r="FQ13" s="94">
        <f t="shared" si="1"/>
        <v>843.35910000000001</v>
      </c>
      <c r="FR13" s="94">
        <f t="shared" si="1"/>
        <v>1867.9069999999999</v>
      </c>
      <c r="FS13" s="94">
        <f t="shared" si="1"/>
        <v>4992.9602000000004</v>
      </c>
      <c r="FT13" s="94">
        <f t="shared" si="1"/>
        <v>7667.62</v>
      </c>
      <c r="FU13" s="94">
        <f t="shared" si="1"/>
        <v>9992.9704999999994</v>
      </c>
    </row>
    <row r="14" spans="1:177" ht="15" x14ac:dyDescent="0.25">
      <c r="A14" s="96" t="s">
        <v>16</v>
      </c>
      <c r="C14" s="13" t="str">
        <f>LOOKUP(A14,Auswertung_Sequence!$A$6:$A$59,Auswertung_Sequence!$E$6:$E$59)</f>
        <v>Yes</v>
      </c>
      <c r="D14" s="13">
        <f>LOOKUP(A14,Auswertung_Sequence!$A$6:$A$59,Auswertung_Sequence!$I$6:$I$59)</f>
        <v>0.5</v>
      </c>
      <c r="E14" s="146">
        <f>IF($C14="Yes",VLOOKUP($A14,Matrixfaktor_ISTD!A$4:CJ$57,88,FALSE),VLOOKUP($A14,Matrixfaktor!A$4:AE$57,31,FALSE))</f>
        <v>0.1950110145775979</v>
      </c>
      <c r="F14" s="90">
        <f t="shared" si="2"/>
        <v>2.5639577389155228</v>
      </c>
      <c r="G14" s="90">
        <f>LOOKUP(A14,'Relative recovery'!$A$4:$A$57,'Relative recovery'!$Q$4:$Q$57)</f>
        <v>87.806486666666672</v>
      </c>
      <c r="H14" s="90">
        <f>INDEX('raw Sample Amt'!$C$2:$CK$57,MATCH($A14,'raw Sample Amt'!$C$2:$C$57,0),MATCH(H$3,'raw Sample Amt'!$C$2:$CK$2,0))</f>
        <v>0</v>
      </c>
      <c r="I14" s="90">
        <f>INDEX('raw Sample Amt'!$C$2:$CK$57,MATCH($A14,'raw Sample Amt'!$C$2:$C$57,0),MATCH(I$3,'raw Sample Amt'!$C$2:$CK$2,0))</f>
        <v>0</v>
      </c>
      <c r="J14" s="90">
        <f>INDEX('raw Sample Amt'!$C$2:$CK$57,MATCH($A14,'raw Sample Amt'!$C$2:$C$57,0),MATCH(J$3,'raw Sample Amt'!$C$2:$CK$2,0))</f>
        <v>0</v>
      </c>
      <c r="K14" s="90">
        <f>INDEX('raw Sample Amt'!$C$2:$CK$57,MATCH($A14,'raw Sample Amt'!$C$2:$C$57,0),MATCH(K$3,'raw Sample Amt'!$C$2:$CK$2,0))</f>
        <v>0</v>
      </c>
      <c r="L14" s="90">
        <f>INDEX('raw Sample Amt'!$C$2:$CK$57,MATCH($A14,'raw Sample Amt'!$C$2:$C$57,0),MATCH(L$3,'raw Sample Amt'!$C$2:$CK$2,0))</f>
        <v>0.52349999999999997</v>
      </c>
      <c r="M14" s="90">
        <f>INDEX('raw Sample Amt'!$C$2:$CK$57,MATCH($A14,'raw Sample Amt'!$C$2:$C$57,0),MATCH(M$3,'raw Sample Amt'!$C$2:$CK$2,0))</f>
        <v>1.1734</v>
      </c>
      <c r="N14" s="90">
        <f>INDEX('raw Sample Amt'!$C$2:$CK$57,MATCH($A14,'raw Sample Amt'!$C$2:$C$57,0),MATCH(N$3,'raw Sample Amt'!$C$2:$CK$2,0))</f>
        <v>1.9681</v>
      </c>
      <c r="O14" s="90">
        <f>INDEX('raw Sample Amt'!$C$2:$CK$57,MATCH($A14,'raw Sample Amt'!$C$2:$C$57,0),MATCH(O$3,'raw Sample Amt'!$C$2:$CK$2,0))</f>
        <v>4.9752999999999998</v>
      </c>
      <c r="P14" s="90">
        <f>INDEX('raw Sample Amt'!$C$2:$CK$57,MATCH($A14,'raw Sample Amt'!$C$2:$C$57,0),MATCH(P$3,'raw Sample Amt'!$C$2:$CK$2,0))</f>
        <v>9.4743999999999993</v>
      </c>
      <c r="Q14" s="90">
        <f>INDEX('raw Sample Amt'!$C$2:$CK$57,MATCH($A14,'raw Sample Amt'!$C$2:$C$57,0),MATCH(Q$3,'raw Sample Amt'!$C$2:$CK$2,0))</f>
        <v>19.961400000000001</v>
      </c>
      <c r="R14" s="90">
        <f>INDEX('raw Sample Amt'!$C$2:$CK$57,MATCH($A14,'raw Sample Amt'!$C$2:$C$57,0),MATCH(R$3,'raw Sample Amt'!$C$2:$CK$2,0))</f>
        <v>44.310200000000002</v>
      </c>
      <c r="S14" s="90">
        <f>INDEX('raw Sample Amt'!$C$2:$CK$57,MATCH($A14,'raw Sample Amt'!$C$2:$C$57,0),MATCH(S$3,'raw Sample Amt'!$C$2:$CK$2,0))</f>
        <v>97.554000000000002</v>
      </c>
      <c r="T14" s="90">
        <f>INDEX('raw Sample Amt'!$C$2:$CK$57,MATCH($A14,'raw Sample Amt'!$C$2:$C$57,0),MATCH(T$3,'raw Sample Amt'!$C$2:$CK$2,0))</f>
        <v>205.18049999999999</v>
      </c>
      <c r="U14" s="90">
        <f>INDEX('raw Sample Amt'!$C$2:$CK$57,MATCH($A14,'raw Sample Amt'!$C$2:$C$57,0),MATCH(U$3,'raw Sample Amt'!$C$2:$CK$2,0))</f>
        <v>501.97890000000001</v>
      </c>
      <c r="V14" s="90">
        <f>INDEX('raw Sample Amt'!$C$2:$CK$57,MATCH($A14,'raw Sample Amt'!$C$2:$C$57,0),MATCH(V$3,'raw Sample Amt'!$C$2:$CK$2,0))</f>
        <v>857.11019999999996</v>
      </c>
      <c r="W14" s="90">
        <f>INDEX('raw Sample Amt'!$C$2:$CK$57,MATCH($A14,'raw Sample Amt'!$C$2:$C$57,0),MATCH(W$3,'raw Sample Amt'!$C$2:$CK$2,0))</f>
        <v>1517.9783</v>
      </c>
      <c r="X14" s="90">
        <f>INDEX('raw Sample Amt'!$C$2:$CK$57,MATCH($A14,'raw Sample Amt'!$C$2:$C$57,0),MATCH(X$3,'raw Sample Amt'!$C$2:$CK$2,0))</f>
        <v>3225.3377</v>
      </c>
      <c r="Y14" s="90">
        <f>INDEX('raw Sample Amt'!$C$2:$CK$57,MATCH($A14,'raw Sample Amt'!$C$2:$C$57,0),MATCH(Y$3,'raw Sample Amt'!$C$2:$CK$2,0))</f>
        <v>4509.5078999999996</v>
      </c>
      <c r="Z14" s="90">
        <f>INDEX('raw Sample Amt'!$C$2:$CK$57,MATCH($A14,'raw Sample Amt'!$C$2:$C$57,0),MATCH(Z$3,'raw Sample Amt'!$C$2:$CK$2,0))</f>
        <v>5691.0834999999997</v>
      </c>
      <c r="AA14" s="90">
        <f>INDEX('raw Sample Amt'!$C$2:$CK$57,MATCH($A14,'raw Sample Amt'!$C$2:$C$57,0),MATCH(AA$3,'raw Sample Amt'!$C$2:$CK$2,0))</f>
        <v>0</v>
      </c>
      <c r="AB14" s="90">
        <f>INDEX('raw Sample Amt'!$C$2:$CK$57,MATCH($A14,'raw Sample Amt'!$C$2:$C$57,0),MATCH(AB$3,'raw Sample Amt'!$C$2:$CK$2,0))</f>
        <v>0</v>
      </c>
      <c r="AC14" s="90">
        <f>INDEX('raw Sample Amt'!$C$2:$CK$57,MATCH($A14,'raw Sample Amt'!$C$2:$C$57,0),MATCH(AC$3,'raw Sample Amt'!$C$2:$CK$2,0))</f>
        <v>0</v>
      </c>
      <c r="AD14" s="90">
        <f>INDEX('raw Sample Amt'!$C$2:$CK$57,MATCH($A14,'raw Sample Amt'!$C$2:$C$57,0),MATCH(AD$3,'raw Sample Amt'!$C$2:$CK$2,0))</f>
        <v>0</v>
      </c>
      <c r="AE14" s="90">
        <f>INDEX('raw Sample Amt'!$C$2:$CK$57,MATCH($A14,'raw Sample Amt'!$C$2:$C$57,0),MATCH(AE$3,'raw Sample Amt'!$C$2:$CK$2,0))</f>
        <v>90.2928</v>
      </c>
      <c r="AF14" s="90">
        <f>INDEX('raw Sample Amt'!$C$2:$CK$57,MATCH($A14,'raw Sample Amt'!$C$2:$C$57,0),MATCH(AF$3,'raw Sample Amt'!$C$2:$CK$2,0))</f>
        <v>0</v>
      </c>
      <c r="AG14" s="90">
        <f>INDEX('raw Sample Amt'!$C$2:$CK$57,MATCH($A14,'raw Sample Amt'!$C$2:$C$57,0),MATCH(AG$3,'raw Sample Amt'!$C$2:$CK$2,0))</f>
        <v>0</v>
      </c>
      <c r="AH14" s="90">
        <f>INDEX('raw Sample Amt'!$C$2:$CK$57,MATCH($A14,'raw Sample Amt'!$C$2:$C$57,0),MATCH(AH$3,'raw Sample Amt'!$C$2:$CK$2,0))</f>
        <v>0</v>
      </c>
      <c r="AI14" s="90">
        <f>INDEX('raw Sample Amt'!$C$2:$CK$57,MATCH($A14,'raw Sample Amt'!$C$2:$C$57,0),MATCH(AI$3,'raw Sample Amt'!$C$2:$CK$2,0))</f>
        <v>19.821200000000001</v>
      </c>
      <c r="AJ14" s="90">
        <f>INDEX('raw Sample Amt'!$C$2:$CK$57,MATCH($A14,'raw Sample Amt'!$C$2:$C$57,0),MATCH(AJ$3,'raw Sample Amt'!$C$2:$CK$2,0))</f>
        <v>20.252700000000001</v>
      </c>
      <c r="AK14" s="90">
        <f>INDEX('raw Sample Amt'!$C$2:$CK$57,MATCH($A14,'raw Sample Amt'!$C$2:$C$57,0),MATCH(AK$3,'raw Sample Amt'!$C$2:$CK$2,0))</f>
        <v>0</v>
      </c>
      <c r="AL14" s="90">
        <f>INDEX('raw Sample Amt'!$C$2:$CK$57,MATCH($A14,'raw Sample Amt'!$C$2:$C$57,0),MATCH(AL$3,'raw Sample Amt'!$C$2:$CK$2,0))</f>
        <v>26.002400000000002</v>
      </c>
      <c r="AM14" s="90">
        <f>INDEX('raw Sample Amt'!$C$2:$CK$57,MATCH($A14,'raw Sample Amt'!$C$2:$C$57,0),MATCH(AM$3,'raw Sample Amt'!$C$2:$CK$2,0))</f>
        <v>34.6098</v>
      </c>
      <c r="AN14" s="90">
        <f>INDEX('raw Sample Amt'!$C$2:$CK$57,MATCH($A14,'raw Sample Amt'!$C$2:$C$57,0),MATCH(AN$3,'raw Sample Amt'!$C$2:$CK$2,0))</f>
        <v>33.367800000000003</v>
      </c>
      <c r="AO14" s="90">
        <f>INDEX('raw Sample Amt'!$C$2:$CK$57,MATCH($A14,'raw Sample Amt'!$C$2:$C$57,0),MATCH(AO$3,'raw Sample Amt'!$C$2:$CK$2,0))</f>
        <v>29.7531</v>
      </c>
      <c r="AP14" s="90">
        <f>INDEX('raw Sample Amt'!$C$2:$CK$57,MATCH($A14,'raw Sample Amt'!$C$2:$C$57,0),MATCH(AP$3,'raw Sample Amt'!$C$2:$CK$2,0))</f>
        <v>35.6404</v>
      </c>
      <c r="AQ14" s="90">
        <f>INDEX('raw Sample Amt'!$C$2:$CK$57,MATCH($A14,'raw Sample Amt'!$C$2:$C$57,0),MATCH(AQ$3,'raw Sample Amt'!$C$2:$CK$2,0))</f>
        <v>0</v>
      </c>
      <c r="AR14" s="90">
        <f>INDEX('raw Sample Amt'!$C$2:$CK$57,MATCH($A14,'raw Sample Amt'!$C$2:$C$57,0),MATCH(AR$3,'raw Sample Amt'!$C$2:$CK$2,0))</f>
        <v>0</v>
      </c>
      <c r="AS14" s="90">
        <f>INDEX('raw Sample Amt'!$C$2:$CK$57,MATCH($A14,'raw Sample Amt'!$C$2:$C$57,0),MATCH(AS$3,'raw Sample Amt'!$C$2:$CK$2,0))</f>
        <v>0</v>
      </c>
      <c r="AT14" s="90">
        <f>INDEX('raw Sample Amt'!$C$2:$CK$57,MATCH($A14,'raw Sample Amt'!$C$2:$C$57,0),MATCH(AT$3,'raw Sample Amt'!$C$2:$CK$2,0))</f>
        <v>0</v>
      </c>
      <c r="AU14" s="90">
        <f>INDEX('raw Sample Amt'!$C$2:$CK$57,MATCH($A14,'raw Sample Amt'!$C$2:$C$57,0),MATCH(AU$3,'raw Sample Amt'!$C$2:$CK$2,0))</f>
        <v>831.47879999999998</v>
      </c>
      <c r="AV14" s="90">
        <f>INDEX('raw Sample Amt'!$C$2:$CK$57,MATCH($A14,'raw Sample Amt'!$C$2:$C$57,0),MATCH(AV$3,'raw Sample Amt'!$C$2:$CK$2,0))</f>
        <v>0</v>
      </c>
      <c r="AW14" s="90">
        <f>INDEX('raw Sample Amt'!$C$2:$CK$57,MATCH($A14,'raw Sample Amt'!$C$2:$C$57,0),MATCH(AW$3,'raw Sample Amt'!$C$2:$CK$2,0))</f>
        <v>0</v>
      </c>
      <c r="AX14" s="90">
        <f>INDEX('raw Sample Amt'!$C$2:$CK$57,MATCH($A14,'raw Sample Amt'!$C$2:$C$57,0),MATCH(AX$3,'raw Sample Amt'!$C$2:$CK$2,0))</f>
        <v>0</v>
      </c>
      <c r="AY14" s="90">
        <f>INDEX('raw Sample Amt'!$C$2:$CK$57,MATCH($A14,'raw Sample Amt'!$C$2:$C$57,0),MATCH(AY$3,'raw Sample Amt'!$C$2:$CK$2,0))</f>
        <v>0</v>
      </c>
      <c r="AZ14" s="90">
        <f>INDEX('raw Sample Amt'!$C$2:$CK$57,MATCH($A14,'raw Sample Amt'!$C$2:$C$57,0),MATCH(AZ$3,'raw Sample Amt'!$C$2:$CK$2,0))</f>
        <v>57.400700000000001</v>
      </c>
      <c r="BA14" s="90">
        <f>INDEX('raw Sample Amt'!$C$2:$CK$57,MATCH($A14,'raw Sample Amt'!$C$2:$C$57,0),MATCH(BA$3,'raw Sample Amt'!$C$2:$CK$2,0))</f>
        <v>70.897900000000007</v>
      </c>
      <c r="BB14" s="90">
        <f>INDEX('raw Sample Amt'!$C$2:$CK$57,MATCH($A14,'raw Sample Amt'!$C$2:$C$57,0),MATCH(BB$3,'raw Sample Amt'!$C$2:$CK$2,0))</f>
        <v>37.2746</v>
      </c>
      <c r="BC14" s="90">
        <f>INDEX('raw Sample Amt'!$C$2:$CK$57,MATCH($A14,'raw Sample Amt'!$C$2:$C$57,0),MATCH(BC$3,'raw Sample Amt'!$C$2:$CK$2,0))</f>
        <v>67.451700000000002</v>
      </c>
      <c r="BD14" s="90">
        <f>INDEX('raw Sample Amt'!$C$2:$CK$57,MATCH($A14,'raw Sample Amt'!$C$2:$C$57,0),MATCH(BD$3,'raw Sample Amt'!$C$2:$CK$2,0))</f>
        <v>19.0777</v>
      </c>
      <c r="BE14" s="90">
        <f>INDEX('raw Sample Amt'!$C$2:$CK$57,MATCH($A14,'raw Sample Amt'!$C$2:$C$57,0),MATCH(BE$3,'raw Sample Amt'!$C$2:$CK$2,0))</f>
        <v>69.809799999999996</v>
      </c>
      <c r="BF14" s="90">
        <f>INDEX('raw Sample Amt'!$C$2:$CK$57,MATCH($A14,'raw Sample Amt'!$C$2:$C$57,0),MATCH(BF$3,'raw Sample Amt'!$C$2:$CK$2,0))</f>
        <v>79.211500000000001</v>
      </c>
      <c r="BG14" s="90">
        <f>INDEX('raw Sample Amt'!$C$2:$CK$57,MATCH($A14,'raw Sample Amt'!$C$2:$C$57,0),MATCH(BG$3,'raw Sample Amt'!$C$2:$CK$2,0))</f>
        <v>100.36069999999999</v>
      </c>
      <c r="BH14" s="90">
        <f>INDEX('raw Sample Amt'!$C$2:$CK$57,MATCH($A14,'raw Sample Amt'!$C$2:$C$57,0),MATCH(BH$3,'raw Sample Amt'!$C$2:$CK$2,0))</f>
        <v>0</v>
      </c>
      <c r="BI14" s="90">
        <f>INDEX('raw Sample Amt'!$C$2:$CK$57,MATCH($A14,'raw Sample Amt'!$C$2:$C$57,0),MATCH(BI$3,'raw Sample Amt'!$C$2:$CK$2,0))</f>
        <v>0</v>
      </c>
      <c r="BJ14" s="90">
        <f>INDEX('raw Sample Amt'!$C$2:$CK$57,MATCH($A14,'raw Sample Amt'!$C$2:$C$57,0),MATCH(BJ$3,'raw Sample Amt'!$C$2:$CK$2,0))</f>
        <v>0</v>
      </c>
      <c r="BK14" s="90">
        <f>INDEX('raw Sample Amt'!$C$2:$CK$57,MATCH($A14,'raw Sample Amt'!$C$2:$C$57,0),MATCH(BK$3,'raw Sample Amt'!$C$2:$CK$2,0))</f>
        <v>0</v>
      </c>
      <c r="BL14" s="90">
        <f>INDEX('raw Sample Amt'!$C$2:$CK$57,MATCH($A14,'raw Sample Amt'!$C$2:$C$57,0),MATCH(BL$3,'raw Sample Amt'!$C$2:$CK$2,0))</f>
        <v>865.06219999999996</v>
      </c>
      <c r="BM14" s="90">
        <f>INDEX('raw Sample Amt'!$C$2:$CK$57,MATCH($A14,'raw Sample Amt'!$C$2:$C$57,0),MATCH(BM$3,'raw Sample Amt'!$C$2:$CK$2,0))</f>
        <v>0</v>
      </c>
      <c r="BN14" s="90">
        <f>INDEX('raw Sample Amt'!$C$2:$CK$57,MATCH($A14,'raw Sample Amt'!$C$2:$C$57,0),MATCH(BN$3,'raw Sample Amt'!$C$2:$CK$2,0))</f>
        <v>0</v>
      </c>
      <c r="BO14" s="90">
        <f>INDEX('raw Sample Amt'!$C$2:$CK$57,MATCH($A14,'raw Sample Amt'!$C$2:$C$57,0),MATCH(BO$3,'raw Sample Amt'!$C$2:$CK$2,0))</f>
        <v>0</v>
      </c>
      <c r="BP14" s="90">
        <f>INDEX('raw Sample Amt'!$C$2:$CK$57,MATCH($A14,'raw Sample Amt'!$C$2:$C$57,0),MATCH(BP$3,'raw Sample Amt'!$C$2:$CK$2,0))</f>
        <v>0</v>
      </c>
      <c r="BQ14" s="90">
        <f>INDEX('raw Sample Amt'!$C$2:$CK$57,MATCH($A14,'raw Sample Amt'!$C$2:$C$57,0),MATCH(BQ$3,'raw Sample Amt'!$C$2:$CK$2,0))</f>
        <v>158.249</v>
      </c>
      <c r="BR14" s="90">
        <f>INDEX('raw Sample Amt'!$C$2:$CK$57,MATCH($A14,'raw Sample Amt'!$C$2:$C$57,0),MATCH(BR$3,'raw Sample Amt'!$C$2:$CK$2,0))</f>
        <v>216.74700000000001</v>
      </c>
      <c r="BS14" s="90">
        <f>INDEX('raw Sample Amt'!$C$2:$CK$57,MATCH($A14,'raw Sample Amt'!$C$2:$C$57,0),MATCH(BS$3,'raw Sample Amt'!$C$2:$CK$2,0))</f>
        <v>1003.3714</v>
      </c>
      <c r="BT14" s="90">
        <f>INDEX('raw Sample Amt'!$C$2:$CK$57,MATCH($A14,'raw Sample Amt'!$C$2:$C$57,0),MATCH(BT$3,'raw Sample Amt'!$C$2:$CK$2,0))</f>
        <v>0</v>
      </c>
      <c r="BU14" s="90">
        <f>INDEX('raw Sample Amt'!$C$2:$CK$57,MATCH($A14,'raw Sample Amt'!$C$2:$C$57,0),MATCH(BU$3,'raw Sample Amt'!$C$2:$CK$2,0))</f>
        <v>0</v>
      </c>
      <c r="BV14" s="90">
        <f>INDEX('raw Sample Amt'!$C$2:$CK$57,MATCH($A14,'raw Sample Amt'!$C$2:$C$57,0),MATCH(BV$3,'raw Sample Amt'!$C$2:$CK$2,0))</f>
        <v>0</v>
      </c>
      <c r="BW14" s="90">
        <f>INDEX('raw Sample Amt'!$C$2:$CK$57,MATCH($A14,'raw Sample Amt'!$C$2:$C$57,0),MATCH(BW$3,'raw Sample Amt'!$C$2:$CK$2,0))</f>
        <v>0</v>
      </c>
      <c r="BX14" s="90">
        <f>INDEX('raw Sample Amt'!$C$2:$CK$57,MATCH($A14,'raw Sample Amt'!$C$2:$C$57,0),MATCH(BX$3,'raw Sample Amt'!$C$2:$CK$2,0))</f>
        <v>0</v>
      </c>
      <c r="BY14" s="90">
        <f>INDEX('raw Sample Amt'!$C$2:$CK$57,MATCH($A14,'raw Sample Amt'!$C$2:$C$57,0),MATCH(BY$3,'raw Sample Amt'!$C$2:$CK$2,0))</f>
        <v>0.5302</v>
      </c>
      <c r="BZ14" s="90">
        <f>INDEX('raw Sample Amt'!$C$2:$CK$57,MATCH($A14,'raw Sample Amt'!$C$2:$C$57,0),MATCH(BZ$3,'raw Sample Amt'!$C$2:$CK$2,0))</f>
        <v>1.0951</v>
      </c>
      <c r="CA14" s="90">
        <f>INDEX('raw Sample Amt'!$C$2:$CK$57,MATCH($A14,'raw Sample Amt'!$C$2:$C$57,0),MATCH(CA$3,'raw Sample Amt'!$C$2:$CK$2,0))</f>
        <v>1.8771</v>
      </c>
      <c r="CB14" s="90">
        <f>INDEX('raw Sample Amt'!$C$2:$CK$57,MATCH($A14,'raw Sample Amt'!$C$2:$C$57,0),MATCH(CB$3,'raw Sample Amt'!$C$2:$CK$2,0))</f>
        <v>5.1942000000000004</v>
      </c>
      <c r="CC14" s="90">
        <f>INDEX('raw Sample Amt'!$C$2:$CK$57,MATCH($A14,'raw Sample Amt'!$C$2:$C$57,0),MATCH(CC$3,'raw Sample Amt'!$C$2:$CK$2,0))</f>
        <v>9.5051000000000005</v>
      </c>
      <c r="CD14" s="90">
        <f>INDEX('raw Sample Amt'!$C$2:$CK$57,MATCH($A14,'raw Sample Amt'!$C$2:$C$57,0),MATCH(CD$3,'raw Sample Amt'!$C$2:$CK$2,0))</f>
        <v>19.6495</v>
      </c>
      <c r="CE14" s="90">
        <f>INDEX('raw Sample Amt'!$C$2:$CK$57,MATCH($A14,'raw Sample Amt'!$C$2:$C$57,0),MATCH(CE$3,'raw Sample Amt'!$C$2:$CK$2,0))</f>
        <v>44.363300000000002</v>
      </c>
      <c r="CF14" s="90">
        <f>INDEX('raw Sample Amt'!$C$2:$CK$57,MATCH($A14,'raw Sample Amt'!$C$2:$C$57,0),MATCH(CF$3,'raw Sample Amt'!$C$2:$CK$2,0))</f>
        <v>98.901799999999994</v>
      </c>
      <c r="CG14" s="90">
        <f>INDEX('raw Sample Amt'!$C$2:$CK$57,MATCH($A14,'raw Sample Amt'!$C$2:$C$57,0),MATCH(CG$3,'raw Sample Amt'!$C$2:$CK$2,0))</f>
        <v>201.21700000000001</v>
      </c>
      <c r="CH14" s="90">
        <f>INDEX('raw Sample Amt'!$C$2:$CK$57,MATCH($A14,'raw Sample Amt'!$C$2:$C$57,0),MATCH(CH$3,'raw Sample Amt'!$C$2:$CK$2,0))</f>
        <v>507.56709999999998</v>
      </c>
      <c r="CI14" s="90">
        <f>INDEX('raw Sample Amt'!$C$2:$CK$57,MATCH($A14,'raw Sample Amt'!$C$2:$C$57,0),MATCH(CI$3,'raw Sample Amt'!$C$2:$CK$2,0))</f>
        <v>842.50840000000005</v>
      </c>
      <c r="CJ14" s="90">
        <f>INDEX('raw Sample Amt'!$C$2:$CK$57,MATCH($A14,'raw Sample Amt'!$C$2:$C$57,0),MATCH(CJ$3,'raw Sample Amt'!$C$2:$CK$2,0))</f>
        <v>1552.9439</v>
      </c>
      <c r="CK14" s="90">
        <f>INDEX('raw Sample Amt'!$C$2:$CK$57,MATCH($A14,'raw Sample Amt'!$C$2:$C$57,0),MATCH(CK$3,'raw Sample Amt'!$C$2:$CK$2,0))</f>
        <v>3379.2707999999998</v>
      </c>
      <c r="CL14" s="90">
        <f>INDEX('raw Sample Amt'!$C$2:$CK$57,MATCH($A14,'raw Sample Amt'!$C$2:$C$57,0),MATCH(CL$3,'raw Sample Amt'!$C$2:$CK$2,0))</f>
        <v>4648.6674999999996</v>
      </c>
      <c r="CM14" s="90">
        <f>INDEX('raw Sample Amt'!$C$2:$CK$57,MATCH($A14,'raw Sample Amt'!$C$2:$C$57,0),MATCH(CM$3,'raw Sample Amt'!$C$2:$CK$2,0))</f>
        <v>5975.0294999999996</v>
      </c>
      <c r="CN14" s="147">
        <v>3</v>
      </c>
      <c r="CO14" s="96" t="s">
        <v>16</v>
      </c>
      <c r="CP14" s="94" t="str">
        <f t="shared" si="3"/>
        <v>&lt; LOQ</v>
      </c>
      <c r="CQ14" s="94" t="str">
        <f t="shared" si="5"/>
        <v>&lt; LOQ</v>
      </c>
      <c r="CR14" s="94" t="str">
        <f t="shared" si="6"/>
        <v>&lt; LOQ</v>
      </c>
      <c r="CS14" s="94" t="str">
        <f t="shared" si="7"/>
        <v>&lt; LOQ</v>
      </c>
      <c r="CT14" s="94" t="str">
        <f t="shared" si="8"/>
        <v>&lt; LOQ</v>
      </c>
      <c r="CU14" s="94" t="str">
        <f t="shared" si="9"/>
        <v>&lt; LOQ</v>
      </c>
      <c r="CV14" s="94" t="str">
        <f t="shared" si="10"/>
        <v>&lt; LOQ</v>
      </c>
      <c r="CW14" s="94">
        <f t="shared" si="11"/>
        <v>4.9752999999999998</v>
      </c>
      <c r="CX14" s="94">
        <f t="shared" si="12"/>
        <v>9.4743999999999993</v>
      </c>
      <c r="CY14" s="94">
        <f t="shared" si="13"/>
        <v>19.961400000000001</v>
      </c>
      <c r="CZ14" s="94">
        <f t="shared" si="14"/>
        <v>44.310200000000002</v>
      </c>
      <c r="DA14" s="94">
        <f t="shared" si="15"/>
        <v>97.554000000000002</v>
      </c>
      <c r="DB14" s="94">
        <f t="shared" si="16"/>
        <v>205.18049999999999</v>
      </c>
      <c r="DC14" s="94">
        <f t="shared" si="17"/>
        <v>501.97890000000001</v>
      </c>
      <c r="DD14" s="94">
        <f t="shared" si="18"/>
        <v>857.11019999999996</v>
      </c>
      <c r="DE14" s="94">
        <f t="shared" si="19"/>
        <v>1517.9783</v>
      </c>
      <c r="DF14" s="94">
        <f t="shared" si="20"/>
        <v>3225.3377</v>
      </c>
      <c r="DG14" s="94">
        <f t="shared" si="21"/>
        <v>4509.5078999999996</v>
      </c>
      <c r="DH14" s="94">
        <f t="shared" si="22"/>
        <v>5691.0834999999997</v>
      </c>
      <c r="DI14" s="94" t="str">
        <f t="shared" si="23"/>
        <v>&lt; LOQ</v>
      </c>
      <c r="DJ14" s="94" t="str">
        <f t="shared" si="24"/>
        <v>&lt; LOQ</v>
      </c>
      <c r="DK14" s="94" t="str">
        <f t="shared" si="25"/>
        <v>&lt; LOQ</v>
      </c>
      <c r="DL14" s="94" t="str">
        <f t="shared" si="26"/>
        <v>&lt; LOQ</v>
      </c>
      <c r="DM14" s="94">
        <f t="shared" si="27"/>
        <v>90.2928</v>
      </c>
      <c r="DN14" s="94" t="str">
        <f t="shared" si="28"/>
        <v>&lt; LOQ</v>
      </c>
      <c r="DO14" s="94" t="str">
        <f t="shared" si="29"/>
        <v>&lt; LOQ</v>
      </c>
      <c r="DP14" s="94" t="str">
        <f t="shared" si="30"/>
        <v>&lt; LOQ</v>
      </c>
      <c r="DQ14" s="94">
        <f t="shared" si="31"/>
        <v>19.821200000000001</v>
      </c>
      <c r="DR14" s="94">
        <f t="shared" si="32"/>
        <v>20.252700000000001</v>
      </c>
      <c r="DS14" s="94" t="str">
        <f t="shared" si="33"/>
        <v>&lt; LOQ</v>
      </c>
      <c r="DT14" s="94">
        <f t="shared" si="34"/>
        <v>26.002400000000002</v>
      </c>
      <c r="DU14" s="94">
        <f t="shared" si="35"/>
        <v>34.6098</v>
      </c>
      <c r="DV14" s="94">
        <f t="shared" si="36"/>
        <v>33.367800000000003</v>
      </c>
      <c r="DW14" s="94">
        <f t="shared" si="37"/>
        <v>29.7531</v>
      </c>
      <c r="DX14" s="94">
        <f t="shared" si="38"/>
        <v>35.6404</v>
      </c>
      <c r="DY14" s="94" t="str">
        <f t="shared" si="39"/>
        <v>&lt; LOQ</v>
      </c>
      <c r="DZ14" s="94" t="str">
        <f t="shared" si="40"/>
        <v>&lt; LOQ</v>
      </c>
      <c r="EA14" s="94" t="str">
        <f t="shared" si="41"/>
        <v>&lt; LOQ</v>
      </c>
      <c r="EB14" s="94" t="str">
        <f t="shared" si="42"/>
        <v>&lt; LOQ</v>
      </c>
      <c r="EC14" s="94">
        <f t="shared" si="43"/>
        <v>831.47879999999998</v>
      </c>
      <c r="ED14" s="94" t="str">
        <f t="shared" si="44"/>
        <v>&lt; LOQ</v>
      </c>
      <c r="EE14" s="94" t="str">
        <f t="shared" si="45"/>
        <v>&lt; LOQ</v>
      </c>
      <c r="EF14" s="94" t="str">
        <f t="shared" si="46"/>
        <v>&lt; LOQ</v>
      </c>
      <c r="EG14" s="94" t="str">
        <f t="shared" si="47"/>
        <v>&lt; LOQ</v>
      </c>
      <c r="EH14" s="94">
        <f t="shared" si="48"/>
        <v>57.400700000000001</v>
      </c>
      <c r="EI14" s="94">
        <f t="shared" si="49"/>
        <v>70.897900000000007</v>
      </c>
      <c r="EJ14" s="94">
        <f t="shared" si="50"/>
        <v>37.2746</v>
      </c>
      <c r="EK14" s="94">
        <f t="shared" si="51"/>
        <v>67.451700000000002</v>
      </c>
      <c r="EL14" s="94">
        <f t="shared" si="52"/>
        <v>19.0777</v>
      </c>
      <c r="EM14" s="94">
        <f t="shared" si="53"/>
        <v>69.809799999999996</v>
      </c>
      <c r="EN14" s="94">
        <f t="shared" si="54"/>
        <v>79.211500000000001</v>
      </c>
      <c r="EO14" s="94">
        <f t="shared" si="55"/>
        <v>100.36069999999999</v>
      </c>
      <c r="EP14" s="94" t="str">
        <f t="shared" si="56"/>
        <v>&lt; LOQ</v>
      </c>
      <c r="EQ14" s="94" t="str">
        <f t="shared" si="57"/>
        <v>&lt; LOQ</v>
      </c>
      <c r="ER14" s="94" t="str">
        <f t="shared" si="58"/>
        <v>&lt; LOQ</v>
      </c>
      <c r="ES14" s="94" t="str">
        <f t="shared" si="59"/>
        <v>&lt; LOQ</v>
      </c>
      <c r="ET14" s="94">
        <f t="shared" si="60"/>
        <v>865.06219999999996</v>
      </c>
      <c r="EU14" s="94" t="str">
        <f t="shared" si="61"/>
        <v>&lt; LOQ</v>
      </c>
      <c r="EV14" s="94" t="str">
        <f t="shared" si="62"/>
        <v>&lt; LOQ</v>
      </c>
      <c r="EW14" s="94" t="str">
        <f t="shared" si="63"/>
        <v>&lt; LOQ</v>
      </c>
      <c r="EX14" s="94" t="str">
        <f t="shared" si="64"/>
        <v>&lt; LOQ</v>
      </c>
      <c r="EY14" s="94">
        <f t="shared" si="65"/>
        <v>158.249</v>
      </c>
      <c r="EZ14" s="94">
        <f t="shared" si="66"/>
        <v>216.74700000000001</v>
      </c>
      <c r="FA14" s="94">
        <f t="shared" si="67"/>
        <v>1003.3714</v>
      </c>
      <c r="FB14" s="94" t="str">
        <f t="shared" si="4"/>
        <v>&lt; LOQ</v>
      </c>
      <c r="FC14" s="94" t="str">
        <f t="shared" si="1"/>
        <v>&lt; LOQ</v>
      </c>
      <c r="FD14" s="94" t="str">
        <f t="shared" si="1"/>
        <v>&lt; LOQ</v>
      </c>
      <c r="FE14" s="94" t="str">
        <f t="shared" si="1"/>
        <v>&lt; LOQ</v>
      </c>
      <c r="FF14" s="94" t="str">
        <f t="shared" si="1"/>
        <v>&lt; LOQ</v>
      </c>
      <c r="FG14" s="94" t="str">
        <f t="shared" si="1"/>
        <v>&lt; LOQ</v>
      </c>
      <c r="FH14" s="94" t="str">
        <f t="shared" si="1"/>
        <v>&lt; LOQ</v>
      </c>
      <c r="FI14" s="94" t="str">
        <f t="shared" si="1"/>
        <v>&lt; LOQ</v>
      </c>
      <c r="FJ14" s="94">
        <f t="shared" si="1"/>
        <v>5.1942000000000004</v>
      </c>
      <c r="FK14" s="94">
        <f t="shared" si="1"/>
        <v>9.5051000000000005</v>
      </c>
      <c r="FL14" s="94">
        <f t="shared" si="1"/>
        <v>19.6495</v>
      </c>
      <c r="FM14" s="94">
        <f t="shared" si="1"/>
        <v>44.363300000000002</v>
      </c>
      <c r="FN14" s="94">
        <f t="shared" si="1"/>
        <v>98.901799999999994</v>
      </c>
      <c r="FO14" s="94">
        <f t="shared" si="1"/>
        <v>201.21700000000001</v>
      </c>
      <c r="FP14" s="94">
        <f t="shared" si="1"/>
        <v>507.56709999999998</v>
      </c>
      <c r="FQ14" s="94">
        <f t="shared" si="1"/>
        <v>842.50840000000005</v>
      </c>
      <c r="FR14" s="94">
        <f t="shared" si="1"/>
        <v>1552.9439</v>
      </c>
      <c r="FS14" s="94">
        <f t="shared" si="1"/>
        <v>3379.2707999999998</v>
      </c>
      <c r="FT14" s="94">
        <f t="shared" si="1"/>
        <v>4648.6674999999996</v>
      </c>
      <c r="FU14" s="94">
        <f t="shared" si="1"/>
        <v>5975.0294999999996</v>
      </c>
    </row>
    <row r="15" spans="1:177" ht="15" x14ac:dyDescent="0.25">
      <c r="A15" s="101" t="s">
        <v>224</v>
      </c>
      <c r="C15" s="13" t="str">
        <f>LOOKUP(A15,Auswertung_Sequence!$A$6:$A$59,Auswertung_Sequence!$E$6:$E$59)</f>
        <v>Yes</v>
      </c>
      <c r="D15" s="13">
        <f>LOOKUP(A15,Auswertung_Sequence!$A$6:$A$59,Auswertung_Sequence!$I$6:$I$59)</f>
        <v>10</v>
      </c>
      <c r="E15" s="146">
        <f>IF($C15="Yes",VLOOKUP($A15,Matrixfaktor_ISTD!A$4:CJ$57,88,FALSE),VLOOKUP($A15,Matrixfaktor!A$4:AE$57,31,FALSE))</f>
        <v>0.50772457761444612</v>
      </c>
      <c r="F15" s="90">
        <f t="shared" si="2"/>
        <v>19.695717798388245</v>
      </c>
      <c r="G15" s="90">
        <f>LOOKUP(A15,'Relative recovery'!$A$4:$A$57,'Relative recovery'!$Q$4:$Q$57)</f>
        <v>95.296561249999996</v>
      </c>
      <c r="H15" s="90">
        <f>INDEX('raw Sample Amt'!$C$2:$CK$57,MATCH($A15,'raw Sample Amt'!$C$2:$C$57,0),MATCH(H$3,'raw Sample Amt'!$C$2:$CK$2,0))</f>
        <v>0</v>
      </c>
      <c r="I15" s="90">
        <f>INDEX('raw Sample Amt'!$C$2:$CK$57,MATCH($A15,'raw Sample Amt'!$C$2:$C$57,0),MATCH(I$3,'raw Sample Amt'!$C$2:$CK$2,0))</f>
        <v>0</v>
      </c>
      <c r="J15" s="90">
        <f>INDEX('raw Sample Amt'!$C$2:$CK$57,MATCH($A15,'raw Sample Amt'!$C$2:$C$57,0),MATCH(J$3,'raw Sample Amt'!$C$2:$CK$2,0))</f>
        <v>0</v>
      </c>
      <c r="K15" s="90">
        <f>INDEX('raw Sample Amt'!$C$2:$CK$57,MATCH($A15,'raw Sample Amt'!$C$2:$C$57,0),MATCH(K$3,'raw Sample Amt'!$C$2:$CK$2,0))</f>
        <v>0</v>
      </c>
      <c r="L15" s="90">
        <f>INDEX('raw Sample Amt'!$C$2:$CK$57,MATCH($A15,'raw Sample Amt'!$C$2:$C$57,0),MATCH(L$3,'raw Sample Amt'!$C$2:$CK$2,0))</f>
        <v>0</v>
      </c>
      <c r="M15" s="90">
        <f>INDEX('raw Sample Amt'!$C$2:$CK$57,MATCH($A15,'raw Sample Amt'!$C$2:$C$57,0),MATCH(M$3,'raw Sample Amt'!$C$2:$CK$2,0))</f>
        <v>0</v>
      </c>
      <c r="N15" s="90">
        <f>INDEX('raw Sample Amt'!$C$2:$CK$57,MATCH($A15,'raw Sample Amt'!$C$2:$C$57,0),MATCH(N$3,'raw Sample Amt'!$C$2:$CK$2,0))</f>
        <v>0</v>
      </c>
      <c r="O15" s="90">
        <f>INDEX('raw Sample Amt'!$C$2:$CK$57,MATCH($A15,'raw Sample Amt'!$C$2:$C$57,0),MATCH(O$3,'raw Sample Amt'!$C$2:$CK$2,0))</f>
        <v>0</v>
      </c>
      <c r="P15" s="90">
        <f>INDEX('raw Sample Amt'!$C$2:$CK$57,MATCH($A15,'raw Sample Amt'!$C$2:$C$57,0),MATCH(P$3,'raw Sample Amt'!$C$2:$CK$2,0))</f>
        <v>9.3065999999999995</v>
      </c>
      <c r="Q15" s="90">
        <f>INDEX('raw Sample Amt'!$C$2:$CK$57,MATCH($A15,'raw Sample Amt'!$C$2:$C$57,0),MATCH(Q$3,'raw Sample Amt'!$C$2:$CK$2,0))</f>
        <v>19.405200000000001</v>
      </c>
      <c r="R15" s="90">
        <f>INDEX('raw Sample Amt'!$C$2:$CK$57,MATCH($A15,'raw Sample Amt'!$C$2:$C$57,0),MATCH(R$3,'raw Sample Amt'!$C$2:$CK$2,0))</f>
        <v>45.067300000000003</v>
      </c>
      <c r="S15" s="90">
        <f>INDEX('raw Sample Amt'!$C$2:$CK$57,MATCH($A15,'raw Sample Amt'!$C$2:$C$57,0),MATCH(S$3,'raw Sample Amt'!$C$2:$CK$2,0))</f>
        <v>102.3215</v>
      </c>
      <c r="T15" s="90">
        <f>INDEX('raw Sample Amt'!$C$2:$CK$57,MATCH($A15,'raw Sample Amt'!$C$2:$C$57,0),MATCH(T$3,'raw Sample Amt'!$C$2:$CK$2,0))</f>
        <v>212.44990000000001</v>
      </c>
      <c r="U15" s="90">
        <f>INDEX('raw Sample Amt'!$C$2:$CK$57,MATCH($A15,'raw Sample Amt'!$C$2:$C$57,0),MATCH(U$3,'raw Sample Amt'!$C$2:$CK$2,0))</f>
        <v>575.48509999999999</v>
      </c>
      <c r="V15" s="90">
        <f>INDEX('raw Sample Amt'!$C$2:$CK$57,MATCH($A15,'raw Sample Amt'!$C$2:$C$57,0),MATCH(V$3,'raw Sample Amt'!$C$2:$CK$2,0))</f>
        <v>1019.3924</v>
      </c>
      <c r="W15" s="90">
        <f>INDEX('raw Sample Amt'!$C$2:$CK$57,MATCH($A15,'raw Sample Amt'!$C$2:$C$57,0),MATCH(W$3,'raw Sample Amt'!$C$2:$CK$2,0))</f>
        <v>1934.3278</v>
      </c>
      <c r="X15" s="90">
        <f>INDEX('raw Sample Amt'!$C$2:$CK$57,MATCH($A15,'raw Sample Amt'!$C$2:$C$57,0),MATCH(X$3,'raw Sample Amt'!$C$2:$CK$2,0))</f>
        <v>4567.2219999999998</v>
      </c>
      <c r="Y15" s="90">
        <f>INDEX('raw Sample Amt'!$C$2:$CK$57,MATCH($A15,'raw Sample Amt'!$C$2:$C$57,0),MATCH(Y$3,'raw Sample Amt'!$C$2:$CK$2,0))</f>
        <v>6479.9570999999996</v>
      </c>
      <c r="Z15" s="90">
        <f>INDEX('raw Sample Amt'!$C$2:$CK$57,MATCH($A15,'raw Sample Amt'!$C$2:$C$57,0),MATCH(Z$3,'raw Sample Amt'!$C$2:$CK$2,0))</f>
        <v>8357.8248000000003</v>
      </c>
      <c r="AA15" s="90">
        <f>INDEX('raw Sample Amt'!$C$2:$CK$57,MATCH($A15,'raw Sample Amt'!$C$2:$C$57,0),MATCH(AA$3,'raw Sample Amt'!$C$2:$CK$2,0))</f>
        <v>0</v>
      </c>
      <c r="AB15" s="90">
        <f>INDEX('raw Sample Amt'!$C$2:$CK$57,MATCH($A15,'raw Sample Amt'!$C$2:$C$57,0),MATCH(AB$3,'raw Sample Amt'!$C$2:$CK$2,0))</f>
        <v>0</v>
      </c>
      <c r="AC15" s="90">
        <f>INDEX('raw Sample Amt'!$C$2:$CK$57,MATCH($A15,'raw Sample Amt'!$C$2:$C$57,0),MATCH(AC$3,'raw Sample Amt'!$C$2:$CK$2,0))</f>
        <v>0</v>
      </c>
      <c r="AD15" s="90">
        <f>INDEX('raw Sample Amt'!$C$2:$CK$57,MATCH($A15,'raw Sample Amt'!$C$2:$C$57,0),MATCH(AD$3,'raw Sample Amt'!$C$2:$CK$2,0))</f>
        <v>0</v>
      </c>
      <c r="AE15" s="90">
        <f>INDEX('raw Sample Amt'!$C$2:$CK$57,MATCH($A15,'raw Sample Amt'!$C$2:$C$57,0),MATCH(AE$3,'raw Sample Amt'!$C$2:$CK$2,0))</f>
        <v>11.191700000000001</v>
      </c>
      <c r="AF15" s="90">
        <f>INDEX('raw Sample Amt'!$C$2:$CK$57,MATCH($A15,'raw Sample Amt'!$C$2:$C$57,0),MATCH(AF$3,'raw Sample Amt'!$C$2:$CK$2,0))</f>
        <v>0</v>
      </c>
      <c r="AG15" s="90">
        <f>INDEX('raw Sample Amt'!$C$2:$CK$57,MATCH($A15,'raw Sample Amt'!$C$2:$C$57,0),MATCH(AG$3,'raw Sample Amt'!$C$2:$CK$2,0))</f>
        <v>0</v>
      </c>
      <c r="AH15" s="90">
        <f>INDEX('raw Sample Amt'!$C$2:$CK$57,MATCH($A15,'raw Sample Amt'!$C$2:$C$57,0),MATCH(AH$3,'raw Sample Amt'!$C$2:$CK$2,0))</f>
        <v>0</v>
      </c>
      <c r="AI15" s="90">
        <f>INDEX('raw Sample Amt'!$C$2:$CK$57,MATCH($A15,'raw Sample Amt'!$C$2:$C$57,0),MATCH(AI$3,'raw Sample Amt'!$C$2:$CK$2,0))</f>
        <v>11.612</v>
      </c>
      <c r="AJ15" s="90">
        <f>INDEX('raw Sample Amt'!$C$2:$CK$57,MATCH($A15,'raw Sample Amt'!$C$2:$C$57,0),MATCH(AJ$3,'raw Sample Amt'!$C$2:$CK$2,0))</f>
        <v>12.7501</v>
      </c>
      <c r="AK15" s="90">
        <f>INDEX('raw Sample Amt'!$C$2:$CK$57,MATCH($A15,'raw Sample Amt'!$C$2:$C$57,0),MATCH(AK$3,'raw Sample Amt'!$C$2:$CK$2,0))</f>
        <v>18.200800000000001</v>
      </c>
      <c r="AL15" s="90">
        <f>INDEX('raw Sample Amt'!$C$2:$CK$57,MATCH($A15,'raw Sample Amt'!$C$2:$C$57,0),MATCH(AL$3,'raw Sample Amt'!$C$2:$CK$2,0))</f>
        <v>11.804</v>
      </c>
      <c r="AM15" s="90">
        <f>INDEX('raw Sample Amt'!$C$2:$CK$57,MATCH($A15,'raw Sample Amt'!$C$2:$C$57,0),MATCH(AM$3,'raw Sample Amt'!$C$2:$CK$2,0))</f>
        <v>0</v>
      </c>
      <c r="AN15" s="90">
        <f>INDEX('raw Sample Amt'!$C$2:$CK$57,MATCH($A15,'raw Sample Amt'!$C$2:$C$57,0),MATCH(AN$3,'raw Sample Amt'!$C$2:$CK$2,0))</f>
        <v>0</v>
      </c>
      <c r="AO15" s="90">
        <f>INDEX('raw Sample Amt'!$C$2:$CK$57,MATCH($A15,'raw Sample Amt'!$C$2:$C$57,0),MATCH(AO$3,'raw Sample Amt'!$C$2:$CK$2,0))</f>
        <v>0</v>
      </c>
      <c r="AP15" s="90">
        <f>INDEX('raw Sample Amt'!$C$2:$CK$57,MATCH($A15,'raw Sample Amt'!$C$2:$C$57,0),MATCH(AP$3,'raw Sample Amt'!$C$2:$CK$2,0))</f>
        <v>0</v>
      </c>
      <c r="AQ15" s="90">
        <f>INDEX('raw Sample Amt'!$C$2:$CK$57,MATCH($A15,'raw Sample Amt'!$C$2:$C$57,0),MATCH(AQ$3,'raw Sample Amt'!$C$2:$CK$2,0))</f>
        <v>0</v>
      </c>
      <c r="AR15" s="90">
        <f>INDEX('raw Sample Amt'!$C$2:$CK$57,MATCH($A15,'raw Sample Amt'!$C$2:$C$57,0),MATCH(AR$3,'raw Sample Amt'!$C$2:$CK$2,0))</f>
        <v>0</v>
      </c>
      <c r="AS15" s="90">
        <f>INDEX('raw Sample Amt'!$C$2:$CK$57,MATCH($A15,'raw Sample Amt'!$C$2:$C$57,0),MATCH(AS$3,'raw Sample Amt'!$C$2:$CK$2,0))</f>
        <v>0</v>
      </c>
      <c r="AT15" s="90">
        <f>INDEX('raw Sample Amt'!$C$2:$CK$57,MATCH($A15,'raw Sample Amt'!$C$2:$C$57,0),MATCH(AT$3,'raw Sample Amt'!$C$2:$CK$2,0))</f>
        <v>0</v>
      </c>
      <c r="AU15" s="90">
        <f>INDEX('raw Sample Amt'!$C$2:$CK$57,MATCH($A15,'raw Sample Amt'!$C$2:$C$57,0),MATCH(AU$3,'raw Sample Amt'!$C$2:$CK$2,0))</f>
        <v>989.86959999999999</v>
      </c>
      <c r="AV15" s="90">
        <f>INDEX('raw Sample Amt'!$C$2:$CK$57,MATCH($A15,'raw Sample Amt'!$C$2:$C$57,0),MATCH(AV$3,'raw Sample Amt'!$C$2:$CK$2,0))</f>
        <v>0</v>
      </c>
      <c r="AW15" s="90">
        <f>INDEX('raw Sample Amt'!$C$2:$CK$57,MATCH($A15,'raw Sample Amt'!$C$2:$C$57,0),MATCH(AW$3,'raw Sample Amt'!$C$2:$CK$2,0))</f>
        <v>0</v>
      </c>
      <c r="AX15" s="90">
        <f>INDEX('raw Sample Amt'!$C$2:$CK$57,MATCH($A15,'raw Sample Amt'!$C$2:$C$57,0),MATCH(AX$3,'raw Sample Amt'!$C$2:$CK$2,0))</f>
        <v>0</v>
      </c>
      <c r="AY15" s="90">
        <f>INDEX('raw Sample Amt'!$C$2:$CK$57,MATCH($A15,'raw Sample Amt'!$C$2:$C$57,0),MATCH(AY$3,'raw Sample Amt'!$C$2:$CK$2,0))</f>
        <v>0</v>
      </c>
      <c r="AZ15" s="90">
        <f>INDEX('raw Sample Amt'!$C$2:$CK$57,MATCH($A15,'raw Sample Amt'!$C$2:$C$57,0),MATCH(AZ$3,'raw Sample Amt'!$C$2:$CK$2,0))</f>
        <v>0</v>
      </c>
      <c r="BA15" s="90">
        <f>INDEX('raw Sample Amt'!$C$2:$CK$57,MATCH($A15,'raw Sample Amt'!$C$2:$C$57,0),MATCH(BA$3,'raw Sample Amt'!$C$2:$CK$2,0))</f>
        <v>18.079499999999999</v>
      </c>
      <c r="BB15" s="90">
        <f>INDEX('raw Sample Amt'!$C$2:$CK$57,MATCH($A15,'raw Sample Amt'!$C$2:$C$57,0),MATCH(BB$3,'raw Sample Amt'!$C$2:$CK$2,0))</f>
        <v>16.114599999999999</v>
      </c>
      <c r="BC15" s="90">
        <f>INDEX('raw Sample Amt'!$C$2:$CK$57,MATCH($A15,'raw Sample Amt'!$C$2:$C$57,0),MATCH(BC$3,'raw Sample Amt'!$C$2:$CK$2,0))</f>
        <v>0</v>
      </c>
      <c r="BD15" s="90">
        <f>INDEX('raw Sample Amt'!$C$2:$CK$57,MATCH($A15,'raw Sample Amt'!$C$2:$C$57,0),MATCH(BD$3,'raw Sample Amt'!$C$2:$CK$2,0))</f>
        <v>0</v>
      </c>
      <c r="BE15" s="90">
        <f>INDEX('raw Sample Amt'!$C$2:$CK$57,MATCH($A15,'raw Sample Amt'!$C$2:$C$57,0),MATCH(BE$3,'raw Sample Amt'!$C$2:$CK$2,0))</f>
        <v>0</v>
      </c>
      <c r="BF15" s="90">
        <f>INDEX('raw Sample Amt'!$C$2:$CK$57,MATCH($A15,'raw Sample Amt'!$C$2:$C$57,0),MATCH(BF$3,'raw Sample Amt'!$C$2:$CK$2,0))</f>
        <v>0</v>
      </c>
      <c r="BG15" s="90">
        <f>INDEX('raw Sample Amt'!$C$2:$CK$57,MATCH($A15,'raw Sample Amt'!$C$2:$C$57,0),MATCH(BG$3,'raw Sample Amt'!$C$2:$CK$2,0))</f>
        <v>0</v>
      </c>
      <c r="BH15" s="90">
        <f>INDEX('raw Sample Amt'!$C$2:$CK$57,MATCH($A15,'raw Sample Amt'!$C$2:$C$57,0),MATCH(BH$3,'raw Sample Amt'!$C$2:$CK$2,0))</f>
        <v>0</v>
      </c>
      <c r="BI15" s="90">
        <f>INDEX('raw Sample Amt'!$C$2:$CK$57,MATCH($A15,'raw Sample Amt'!$C$2:$C$57,0),MATCH(BI$3,'raw Sample Amt'!$C$2:$CK$2,0))</f>
        <v>0</v>
      </c>
      <c r="BJ15" s="90">
        <f>INDEX('raw Sample Amt'!$C$2:$CK$57,MATCH($A15,'raw Sample Amt'!$C$2:$C$57,0),MATCH(BJ$3,'raw Sample Amt'!$C$2:$CK$2,0))</f>
        <v>0</v>
      </c>
      <c r="BK15" s="90">
        <f>INDEX('raw Sample Amt'!$C$2:$CK$57,MATCH($A15,'raw Sample Amt'!$C$2:$C$57,0),MATCH(BK$3,'raw Sample Amt'!$C$2:$CK$2,0))</f>
        <v>0</v>
      </c>
      <c r="BL15" s="90">
        <f>INDEX('raw Sample Amt'!$C$2:$CK$57,MATCH($A15,'raw Sample Amt'!$C$2:$C$57,0),MATCH(BL$3,'raw Sample Amt'!$C$2:$CK$2,0))</f>
        <v>970.87170000000003</v>
      </c>
      <c r="BM15" s="90">
        <f>INDEX('raw Sample Amt'!$C$2:$CK$57,MATCH($A15,'raw Sample Amt'!$C$2:$C$57,0),MATCH(BM$3,'raw Sample Amt'!$C$2:$CK$2,0))</f>
        <v>0</v>
      </c>
      <c r="BN15" s="90">
        <f>INDEX('raw Sample Amt'!$C$2:$CK$57,MATCH($A15,'raw Sample Amt'!$C$2:$C$57,0),MATCH(BN$3,'raw Sample Amt'!$C$2:$CK$2,0))</f>
        <v>0</v>
      </c>
      <c r="BO15" s="90">
        <f>INDEX('raw Sample Amt'!$C$2:$CK$57,MATCH($A15,'raw Sample Amt'!$C$2:$C$57,0),MATCH(BO$3,'raw Sample Amt'!$C$2:$CK$2,0))</f>
        <v>0</v>
      </c>
      <c r="BP15" s="90">
        <f>INDEX('raw Sample Amt'!$C$2:$CK$57,MATCH($A15,'raw Sample Amt'!$C$2:$C$57,0),MATCH(BP$3,'raw Sample Amt'!$C$2:$CK$2,0))</f>
        <v>0</v>
      </c>
      <c r="BQ15" s="90">
        <f>INDEX('raw Sample Amt'!$C$2:$CK$57,MATCH($A15,'raw Sample Amt'!$C$2:$C$57,0),MATCH(BQ$3,'raw Sample Amt'!$C$2:$CK$2,0))</f>
        <v>94.077799999999996</v>
      </c>
      <c r="BR15" s="90">
        <f>INDEX('raw Sample Amt'!$C$2:$CK$57,MATCH($A15,'raw Sample Amt'!$C$2:$C$57,0),MATCH(BR$3,'raw Sample Amt'!$C$2:$CK$2,0))</f>
        <v>220.8407</v>
      </c>
      <c r="BS15" s="90">
        <f>INDEX('raw Sample Amt'!$C$2:$CK$57,MATCH($A15,'raw Sample Amt'!$C$2:$C$57,0),MATCH(BS$3,'raw Sample Amt'!$C$2:$CK$2,0))</f>
        <v>1025.9218000000001</v>
      </c>
      <c r="BT15" s="90">
        <f>INDEX('raw Sample Amt'!$C$2:$CK$57,MATCH($A15,'raw Sample Amt'!$C$2:$C$57,0),MATCH(BT$3,'raw Sample Amt'!$C$2:$CK$2,0))</f>
        <v>1839.9518</v>
      </c>
      <c r="BU15" s="90">
        <f>INDEX('raw Sample Amt'!$C$2:$CK$57,MATCH($A15,'raw Sample Amt'!$C$2:$C$57,0),MATCH(BU$3,'raw Sample Amt'!$C$2:$CK$2,0))</f>
        <v>0</v>
      </c>
      <c r="BV15" s="90">
        <f>INDEX('raw Sample Amt'!$C$2:$CK$57,MATCH($A15,'raw Sample Amt'!$C$2:$C$57,0),MATCH(BV$3,'raw Sample Amt'!$C$2:$CK$2,0))</f>
        <v>0</v>
      </c>
      <c r="BW15" s="90">
        <f>INDEX('raw Sample Amt'!$C$2:$CK$57,MATCH($A15,'raw Sample Amt'!$C$2:$C$57,0),MATCH(BW$3,'raw Sample Amt'!$C$2:$CK$2,0))</f>
        <v>0</v>
      </c>
      <c r="BX15" s="90">
        <f>INDEX('raw Sample Amt'!$C$2:$CK$57,MATCH($A15,'raw Sample Amt'!$C$2:$C$57,0),MATCH(BX$3,'raw Sample Amt'!$C$2:$CK$2,0))</f>
        <v>0</v>
      </c>
      <c r="BY15" s="90">
        <f>INDEX('raw Sample Amt'!$C$2:$CK$57,MATCH($A15,'raw Sample Amt'!$C$2:$C$57,0),MATCH(BY$3,'raw Sample Amt'!$C$2:$CK$2,0))</f>
        <v>0</v>
      </c>
      <c r="BZ15" s="90">
        <f>INDEX('raw Sample Amt'!$C$2:$CK$57,MATCH($A15,'raw Sample Amt'!$C$2:$C$57,0),MATCH(BZ$3,'raw Sample Amt'!$C$2:$CK$2,0))</f>
        <v>0</v>
      </c>
      <c r="CA15" s="90">
        <f>INDEX('raw Sample Amt'!$C$2:$CK$57,MATCH($A15,'raw Sample Amt'!$C$2:$C$57,0),MATCH(CA$3,'raw Sample Amt'!$C$2:$CK$2,0))</f>
        <v>0</v>
      </c>
      <c r="CB15" s="90">
        <f>INDEX('raw Sample Amt'!$C$2:$CK$57,MATCH($A15,'raw Sample Amt'!$C$2:$C$57,0),MATCH(CB$3,'raw Sample Amt'!$C$2:$CK$2,0))</f>
        <v>0</v>
      </c>
      <c r="CC15" s="90">
        <f>INDEX('raw Sample Amt'!$C$2:$CK$57,MATCH($A15,'raw Sample Amt'!$C$2:$C$57,0),MATCH(CC$3,'raw Sample Amt'!$C$2:$CK$2,0))</f>
        <v>9.7811000000000003</v>
      </c>
      <c r="CD15" s="90">
        <f>INDEX('raw Sample Amt'!$C$2:$CK$57,MATCH($A15,'raw Sample Amt'!$C$2:$C$57,0),MATCH(CD$3,'raw Sample Amt'!$C$2:$CK$2,0))</f>
        <v>19.543399999999998</v>
      </c>
      <c r="CE15" s="90">
        <f>INDEX('raw Sample Amt'!$C$2:$CK$57,MATCH($A15,'raw Sample Amt'!$C$2:$C$57,0),MATCH(CE$3,'raw Sample Amt'!$C$2:$CK$2,0))</f>
        <v>44.9011</v>
      </c>
      <c r="CF15" s="90">
        <f>INDEX('raw Sample Amt'!$C$2:$CK$57,MATCH($A15,'raw Sample Amt'!$C$2:$C$57,0),MATCH(CF$3,'raw Sample Amt'!$C$2:$CK$2,0))</f>
        <v>100.0834</v>
      </c>
      <c r="CG15" s="90">
        <f>INDEX('raw Sample Amt'!$C$2:$CK$57,MATCH($A15,'raw Sample Amt'!$C$2:$C$57,0),MATCH(CG$3,'raw Sample Amt'!$C$2:$CK$2,0))</f>
        <v>211.00819999999999</v>
      </c>
      <c r="CH15" s="90">
        <f>INDEX('raw Sample Amt'!$C$2:$CK$57,MATCH($A15,'raw Sample Amt'!$C$2:$C$57,0),MATCH(CH$3,'raw Sample Amt'!$C$2:$CK$2,0))</f>
        <v>562.06780000000003</v>
      </c>
      <c r="CI15" s="90">
        <f>INDEX('raw Sample Amt'!$C$2:$CK$57,MATCH($A15,'raw Sample Amt'!$C$2:$C$57,0),MATCH(CI$3,'raw Sample Amt'!$C$2:$CK$2,0))</f>
        <v>987.99369999999999</v>
      </c>
      <c r="CJ15" s="90">
        <f>INDEX('raw Sample Amt'!$C$2:$CK$57,MATCH($A15,'raw Sample Amt'!$C$2:$C$57,0),MATCH(CJ$3,'raw Sample Amt'!$C$2:$CK$2,0))</f>
        <v>1906.8656000000001</v>
      </c>
      <c r="CK15" s="90">
        <f>INDEX('raw Sample Amt'!$C$2:$CK$57,MATCH($A15,'raw Sample Amt'!$C$2:$C$57,0),MATCH(CK$3,'raw Sample Amt'!$C$2:$CK$2,0))</f>
        <v>4556.2548999999999</v>
      </c>
      <c r="CL15" s="90">
        <f>INDEX('raw Sample Amt'!$C$2:$CK$57,MATCH($A15,'raw Sample Amt'!$C$2:$C$57,0),MATCH(CL$3,'raw Sample Amt'!$C$2:$CK$2,0))</f>
        <v>6495.9367000000002</v>
      </c>
      <c r="CM15" s="90">
        <f>INDEX('raw Sample Amt'!$C$2:$CK$57,MATCH($A15,'raw Sample Amt'!$C$2:$C$57,0),MATCH(CM$3,'raw Sample Amt'!$C$2:$CK$2,0))</f>
        <v>8250.7543000000005</v>
      </c>
      <c r="CN15" s="147">
        <v>20</v>
      </c>
      <c r="CO15" s="101" t="s">
        <v>224</v>
      </c>
      <c r="CP15" s="94" t="str">
        <f t="shared" si="3"/>
        <v>&lt; LOQ</v>
      </c>
      <c r="CQ15" s="94" t="str">
        <f t="shared" si="5"/>
        <v>&lt; LOQ</v>
      </c>
      <c r="CR15" s="94" t="str">
        <f t="shared" si="6"/>
        <v>&lt; LOQ</v>
      </c>
      <c r="CS15" s="94" t="str">
        <f t="shared" si="7"/>
        <v>&lt; LOQ</v>
      </c>
      <c r="CT15" s="94" t="str">
        <f t="shared" si="8"/>
        <v>&lt; LOQ</v>
      </c>
      <c r="CU15" s="94" t="str">
        <f t="shared" si="9"/>
        <v>&lt; LOQ</v>
      </c>
      <c r="CV15" s="94" t="str">
        <f t="shared" si="10"/>
        <v>&lt; LOQ</v>
      </c>
      <c r="CW15" s="94" t="str">
        <f t="shared" si="11"/>
        <v>&lt; LOQ</v>
      </c>
      <c r="CX15" s="94" t="str">
        <f t="shared" si="12"/>
        <v>&lt; LOQ</v>
      </c>
      <c r="CY15" s="94" t="str">
        <f t="shared" si="13"/>
        <v>&lt; LOQ</v>
      </c>
      <c r="CZ15" s="94">
        <f t="shared" si="14"/>
        <v>45.067300000000003</v>
      </c>
      <c r="DA15" s="94">
        <f t="shared" si="15"/>
        <v>102.3215</v>
      </c>
      <c r="DB15" s="94">
        <f t="shared" si="16"/>
        <v>212.44990000000001</v>
      </c>
      <c r="DC15" s="94">
        <f t="shared" si="17"/>
        <v>575.48509999999999</v>
      </c>
      <c r="DD15" s="94">
        <f t="shared" si="18"/>
        <v>1019.3924</v>
      </c>
      <c r="DE15" s="94">
        <f t="shared" si="19"/>
        <v>1934.3278</v>
      </c>
      <c r="DF15" s="94">
        <f t="shared" si="20"/>
        <v>4567.2219999999998</v>
      </c>
      <c r="DG15" s="94">
        <f t="shared" si="21"/>
        <v>6479.9570999999996</v>
      </c>
      <c r="DH15" s="94">
        <f t="shared" si="22"/>
        <v>8357.8248000000003</v>
      </c>
      <c r="DI15" s="94" t="str">
        <f t="shared" si="23"/>
        <v>&lt; LOQ</v>
      </c>
      <c r="DJ15" s="94" t="str">
        <f t="shared" si="24"/>
        <v>&lt; LOQ</v>
      </c>
      <c r="DK15" s="94" t="str">
        <f t="shared" si="25"/>
        <v>&lt; LOQ</v>
      </c>
      <c r="DL15" s="94" t="str">
        <f t="shared" si="26"/>
        <v>&lt; LOQ</v>
      </c>
      <c r="DM15" s="94" t="str">
        <f t="shared" si="27"/>
        <v>&lt; LOQ</v>
      </c>
      <c r="DN15" s="94" t="str">
        <f t="shared" si="28"/>
        <v>&lt; LOQ</v>
      </c>
      <c r="DO15" s="94" t="str">
        <f t="shared" si="29"/>
        <v>&lt; LOQ</v>
      </c>
      <c r="DP15" s="94" t="str">
        <f t="shared" si="30"/>
        <v>&lt; LOQ</v>
      </c>
      <c r="DQ15" s="94" t="str">
        <f t="shared" si="31"/>
        <v>&lt; LOQ</v>
      </c>
      <c r="DR15" s="94" t="str">
        <f t="shared" si="32"/>
        <v>&lt; LOQ</v>
      </c>
      <c r="DS15" s="94" t="str">
        <f t="shared" si="33"/>
        <v>&lt; LOQ</v>
      </c>
      <c r="DT15" s="94" t="str">
        <f t="shared" si="34"/>
        <v>&lt; LOQ</v>
      </c>
      <c r="DU15" s="94" t="str">
        <f t="shared" si="35"/>
        <v>&lt; LOQ</v>
      </c>
      <c r="DV15" s="94" t="str">
        <f t="shared" si="36"/>
        <v>&lt; LOQ</v>
      </c>
      <c r="DW15" s="94" t="str">
        <f t="shared" si="37"/>
        <v>&lt; LOQ</v>
      </c>
      <c r="DX15" s="94" t="str">
        <f t="shared" si="38"/>
        <v>&lt; LOQ</v>
      </c>
      <c r="DY15" s="94" t="str">
        <f t="shared" si="39"/>
        <v>&lt; LOQ</v>
      </c>
      <c r="DZ15" s="94" t="str">
        <f t="shared" si="40"/>
        <v>&lt; LOQ</v>
      </c>
      <c r="EA15" s="94" t="str">
        <f t="shared" si="41"/>
        <v>&lt; LOQ</v>
      </c>
      <c r="EB15" s="94" t="str">
        <f t="shared" si="42"/>
        <v>&lt; LOQ</v>
      </c>
      <c r="EC15" s="94">
        <f t="shared" si="43"/>
        <v>989.86959999999999</v>
      </c>
      <c r="ED15" s="94" t="str">
        <f t="shared" si="44"/>
        <v>&lt; LOQ</v>
      </c>
      <c r="EE15" s="94" t="str">
        <f t="shared" si="45"/>
        <v>&lt; LOQ</v>
      </c>
      <c r="EF15" s="94" t="str">
        <f t="shared" si="46"/>
        <v>&lt; LOQ</v>
      </c>
      <c r="EG15" s="94" t="str">
        <f t="shared" si="47"/>
        <v>&lt; LOQ</v>
      </c>
      <c r="EH15" s="94" t="str">
        <f t="shared" si="48"/>
        <v>&lt; LOQ</v>
      </c>
      <c r="EI15" s="94" t="str">
        <f t="shared" si="49"/>
        <v>&lt; LOQ</v>
      </c>
      <c r="EJ15" s="94" t="str">
        <f t="shared" si="50"/>
        <v>&lt; LOQ</v>
      </c>
      <c r="EK15" s="94" t="str">
        <f t="shared" si="51"/>
        <v>&lt; LOQ</v>
      </c>
      <c r="EL15" s="94" t="str">
        <f t="shared" si="52"/>
        <v>&lt; LOQ</v>
      </c>
      <c r="EM15" s="94" t="str">
        <f t="shared" si="53"/>
        <v>&lt; LOQ</v>
      </c>
      <c r="EN15" s="94" t="str">
        <f t="shared" si="54"/>
        <v>&lt; LOQ</v>
      </c>
      <c r="EO15" s="94" t="str">
        <f t="shared" si="55"/>
        <v>&lt; LOQ</v>
      </c>
      <c r="EP15" s="94" t="str">
        <f t="shared" si="56"/>
        <v>&lt; LOQ</v>
      </c>
      <c r="EQ15" s="94" t="str">
        <f t="shared" si="57"/>
        <v>&lt; LOQ</v>
      </c>
      <c r="ER15" s="94" t="str">
        <f t="shared" si="58"/>
        <v>&lt; LOQ</v>
      </c>
      <c r="ES15" s="94" t="str">
        <f t="shared" si="59"/>
        <v>&lt; LOQ</v>
      </c>
      <c r="ET15" s="94">
        <f t="shared" si="60"/>
        <v>970.87170000000003</v>
      </c>
      <c r="EU15" s="94" t="str">
        <f t="shared" si="61"/>
        <v>&lt; LOQ</v>
      </c>
      <c r="EV15" s="94" t="str">
        <f t="shared" si="62"/>
        <v>&lt; LOQ</v>
      </c>
      <c r="EW15" s="94" t="str">
        <f t="shared" si="63"/>
        <v>&lt; LOQ</v>
      </c>
      <c r="EX15" s="94" t="str">
        <f t="shared" si="64"/>
        <v>&lt; LOQ</v>
      </c>
      <c r="EY15" s="94">
        <f t="shared" si="65"/>
        <v>94.077799999999996</v>
      </c>
      <c r="EZ15" s="94">
        <f t="shared" si="66"/>
        <v>220.8407</v>
      </c>
      <c r="FA15" s="94">
        <f t="shared" si="67"/>
        <v>1025.9218000000001</v>
      </c>
      <c r="FB15" s="94">
        <f t="shared" si="4"/>
        <v>1839.9518</v>
      </c>
      <c r="FC15" s="94" t="str">
        <f t="shared" si="1"/>
        <v>&lt; LOQ</v>
      </c>
      <c r="FD15" s="94" t="str">
        <f t="shared" si="1"/>
        <v>&lt; LOQ</v>
      </c>
      <c r="FE15" s="94" t="str">
        <f t="shared" si="1"/>
        <v>&lt; LOQ</v>
      </c>
      <c r="FF15" s="94" t="str">
        <f t="shared" si="1"/>
        <v>&lt; LOQ</v>
      </c>
      <c r="FG15" s="94" t="str">
        <f t="shared" si="1"/>
        <v>&lt; LOQ</v>
      </c>
      <c r="FH15" s="94" t="str">
        <f t="shared" si="1"/>
        <v>&lt; LOQ</v>
      </c>
      <c r="FI15" s="94" t="str">
        <f t="shared" si="1"/>
        <v>&lt; LOQ</v>
      </c>
      <c r="FJ15" s="94" t="str">
        <f t="shared" si="1"/>
        <v>&lt; LOQ</v>
      </c>
      <c r="FK15" s="94" t="str">
        <f t="shared" si="1"/>
        <v>&lt; LOQ</v>
      </c>
      <c r="FL15" s="94" t="str">
        <f t="shared" si="1"/>
        <v>&lt; LOQ</v>
      </c>
      <c r="FM15" s="94">
        <f t="shared" si="1"/>
        <v>44.9011</v>
      </c>
      <c r="FN15" s="94">
        <f t="shared" si="1"/>
        <v>100.0834</v>
      </c>
      <c r="FO15" s="94">
        <f t="shared" si="1"/>
        <v>211.00819999999999</v>
      </c>
      <c r="FP15" s="94">
        <f t="shared" si="1"/>
        <v>562.06780000000003</v>
      </c>
      <c r="FQ15" s="94">
        <f t="shared" si="1"/>
        <v>987.99369999999999</v>
      </c>
      <c r="FR15" s="94">
        <f t="shared" si="1"/>
        <v>1906.8656000000001</v>
      </c>
      <c r="FS15" s="94">
        <f t="shared" si="1"/>
        <v>4556.2548999999999</v>
      </c>
      <c r="FT15" s="94">
        <f t="shared" si="1"/>
        <v>6495.9367000000002</v>
      </c>
      <c r="FU15" s="94">
        <f t="shared" si="1"/>
        <v>8250.7543000000005</v>
      </c>
    </row>
    <row r="16" spans="1:177" ht="15" x14ac:dyDescent="0.25">
      <c r="A16" s="101" t="s">
        <v>191</v>
      </c>
      <c r="C16" s="13" t="str">
        <f>LOOKUP(A16,Auswertung_Sequence!$A$6:$A$59,Auswertung_Sequence!$E$6:$E$59)</f>
        <v>Yes</v>
      </c>
      <c r="D16" s="13">
        <f>LOOKUP(A16,Auswertung_Sequence!$A$6:$A$59,Auswertung_Sequence!$I$6:$I$59)</f>
        <v>10</v>
      </c>
      <c r="E16" s="146">
        <f>IF($C16="Yes",VLOOKUP($A16,Matrixfaktor_ISTD!A$4:CJ$57,88,FALSE),VLOOKUP($A16,Matrixfaktor!A$4:AE$57,31,FALSE))</f>
        <v>0.17075756198722664</v>
      </c>
      <c r="F16" s="90">
        <f t="shared" si="2"/>
        <v>58.562560179607395</v>
      </c>
      <c r="G16" s="90">
        <f>LOOKUP(A16,'Relative recovery'!$A$4:$A$57,'Relative recovery'!$Q$4:$Q$57)</f>
        <v>41.861808333333336</v>
      </c>
      <c r="H16" s="90">
        <f>INDEX('raw Sample Amt'!$C$2:$CK$57,MATCH($A16,'raw Sample Amt'!$C$2:$C$57,0),MATCH(H$3,'raw Sample Amt'!$C$2:$CK$2,0))</f>
        <v>0</v>
      </c>
      <c r="I16" s="90">
        <f>INDEX('raw Sample Amt'!$C$2:$CK$57,MATCH($A16,'raw Sample Amt'!$C$2:$C$57,0),MATCH(I$3,'raw Sample Amt'!$C$2:$CK$2,0))</f>
        <v>0</v>
      </c>
      <c r="J16" s="90">
        <f>INDEX('raw Sample Amt'!$C$2:$CK$57,MATCH($A16,'raw Sample Amt'!$C$2:$C$57,0),MATCH(J$3,'raw Sample Amt'!$C$2:$CK$2,0))</f>
        <v>0</v>
      </c>
      <c r="K16" s="90">
        <f>INDEX('raw Sample Amt'!$C$2:$CK$57,MATCH($A16,'raw Sample Amt'!$C$2:$C$57,0),MATCH(K$3,'raw Sample Amt'!$C$2:$CK$2,0))</f>
        <v>0</v>
      </c>
      <c r="L16" s="90">
        <f>INDEX('raw Sample Amt'!$C$2:$CK$57,MATCH($A16,'raw Sample Amt'!$C$2:$C$57,0),MATCH(L$3,'raw Sample Amt'!$C$2:$CK$2,0))</f>
        <v>0</v>
      </c>
      <c r="M16" s="90">
        <f>INDEX('raw Sample Amt'!$C$2:$CK$57,MATCH($A16,'raw Sample Amt'!$C$2:$C$57,0),MATCH(M$3,'raw Sample Amt'!$C$2:$CK$2,0))</f>
        <v>0</v>
      </c>
      <c r="N16" s="90">
        <f>INDEX('raw Sample Amt'!$C$2:$CK$57,MATCH($A16,'raw Sample Amt'!$C$2:$C$57,0),MATCH(N$3,'raw Sample Amt'!$C$2:$CK$2,0))</f>
        <v>0</v>
      </c>
      <c r="O16" s="90">
        <f>INDEX('raw Sample Amt'!$C$2:$CK$57,MATCH($A16,'raw Sample Amt'!$C$2:$C$57,0),MATCH(O$3,'raw Sample Amt'!$C$2:$CK$2,0))</f>
        <v>0</v>
      </c>
      <c r="P16" s="90">
        <f>INDEX('raw Sample Amt'!$C$2:$CK$57,MATCH($A16,'raw Sample Amt'!$C$2:$C$57,0),MATCH(P$3,'raw Sample Amt'!$C$2:$CK$2,0))</f>
        <v>11.2286</v>
      </c>
      <c r="Q16" s="90">
        <f>INDEX('raw Sample Amt'!$C$2:$CK$57,MATCH($A16,'raw Sample Amt'!$C$2:$C$57,0),MATCH(Q$3,'raw Sample Amt'!$C$2:$CK$2,0))</f>
        <v>20.680499999999999</v>
      </c>
      <c r="R16" s="90">
        <f>INDEX('raw Sample Amt'!$C$2:$CK$57,MATCH($A16,'raw Sample Amt'!$C$2:$C$57,0),MATCH(R$3,'raw Sample Amt'!$C$2:$CK$2,0))</f>
        <v>46.060099999999998</v>
      </c>
      <c r="S16" s="90">
        <f>INDEX('raw Sample Amt'!$C$2:$CK$57,MATCH($A16,'raw Sample Amt'!$C$2:$C$57,0),MATCH(S$3,'raw Sample Amt'!$C$2:$CK$2,0))</f>
        <v>89.275800000000004</v>
      </c>
      <c r="T16" s="90">
        <f>INDEX('raw Sample Amt'!$C$2:$CK$57,MATCH($A16,'raw Sample Amt'!$C$2:$C$57,0),MATCH(T$3,'raw Sample Amt'!$C$2:$CK$2,0))</f>
        <v>187.96680000000001</v>
      </c>
      <c r="U16" s="90">
        <f>INDEX('raw Sample Amt'!$C$2:$CK$57,MATCH($A16,'raw Sample Amt'!$C$2:$C$57,0),MATCH(U$3,'raw Sample Amt'!$C$2:$CK$2,0))</f>
        <v>466.24689999999998</v>
      </c>
      <c r="V16" s="90">
        <f>INDEX('raw Sample Amt'!$C$2:$CK$57,MATCH($A16,'raw Sample Amt'!$C$2:$C$57,0),MATCH(V$3,'raw Sample Amt'!$C$2:$CK$2,0))</f>
        <v>912.48149999999998</v>
      </c>
      <c r="W16" s="90">
        <f>INDEX('raw Sample Amt'!$C$2:$CK$57,MATCH($A16,'raw Sample Amt'!$C$2:$C$57,0),MATCH(W$3,'raw Sample Amt'!$C$2:$CK$2,0))</f>
        <v>1918.4087</v>
      </c>
      <c r="X16" s="90">
        <f>INDEX('raw Sample Amt'!$C$2:$CK$57,MATCH($A16,'raw Sample Amt'!$C$2:$C$57,0),MATCH(X$3,'raw Sample Amt'!$C$2:$CK$2,0))</f>
        <v>4823.2226000000001</v>
      </c>
      <c r="Y16" s="90">
        <f>INDEX('raw Sample Amt'!$C$2:$CK$57,MATCH($A16,'raw Sample Amt'!$C$2:$C$57,0),MATCH(Y$3,'raw Sample Amt'!$C$2:$CK$2,0))</f>
        <v>7245.0254999999997</v>
      </c>
      <c r="Z16" s="90">
        <f>INDEX('raw Sample Amt'!$C$2:$CK$57,MATCH($A16,'raw Sample Amt'!$C$2:$C$57,0),MATCH(Z$3,'raw Sample Amt'!$C$2:$CK$2,0))</f>
        <v>9670.7034999999996</v>
      </c>
      <c r="AA16" s="90">
        <f>INDEX('raw Sample Amt'!$C$2:$CK$57,MATCH($A16,'raw Sample Amt'!$C$2:$C$57,0),MATCH(AA$3,'raw Sample Amt'!$C$2:$CK$2,0))</f>
        <v>0</v>
      </c>
      <c r="AB16" s="90">
        <f>INDEX('raw Sample Amt'!$C$2:$CK$57,MATCH($A16,'raw Sample Amt'!$C$2:$C$57,0),MATCH(AB$3,'raw Sample Amt'!$C$2:$CK$2,0))</f>
        <v>0</v>
      </c>
      <c r="AC16" s="90">
        <f>INDEX('raw Sample Amt'!$C$2:$CK$57,MATCH($A16,'raw Sample Amt'!$C$2:$C$57,0),MATCH(AC$3,'raw Sample Amt'!$C$2:$CK$2,0))</f>
        <v>0</v>
      </c>
      <c r="AD16" s="90">
        <f>INDEX('raw Sample Amt'!$C$2:$CK$57,MATCH($A16,'raw Sample Amt'!$C$2:$C$57,0),MATCH(AD$3,'raw Sample Amt'!$C$2:$CK$2,0))</f>
        <v>0</v>
      </c>
      <c r="AE16" s="90">
        <f>INDEX('raw Sample Amt'!$C$2:$CK$57,MATCH($A16,'raw Sample Amt'!$C$2:$C$57,0),MATCH(AE$3,'raw Sample Amt'!$C$2:$CK$2,0))</f>
        <v>162.0384</v>
      </c>
      <c r="AF16" s="90">
        <f>INDEX('raw Sample Amt'!$C$2:$CK$57,MATCH($A16,'raw Sample Amt'!$C$2:$C$57,0),MATCH(AF$3,'raw Sample Amt'!$C$2:$CK$2,0))</f>
        <v>0</v>
      </c>
      <c r="AG16" s="90">
        <f>INDEX('raw Sample Amt'!$C$2:$CK$57,MATCH($A16,'raw Sample Amt'!$C$2:$C$57,0),MATCH(AG$3,'raw Sample Amt'!$C$2:$CK$2,0))</f>
        <v>0</v>
      </c>
      <c r="AH16" s="90">
        <f>INDEX('raw Sample Amt'!$C$2:$CK$57,MATCH($A16,'raw Sample Amt'!$C$2:$C$57,0),MATCH(AH$3,'raw Sample Amt'!$C$2:$CK$2,0))</f>
        <v>0</v>
      </c>
      <c r="AI16" s="90">
        <f>INDEX('raw Sample Amt'!$C$2:$CK$57,MATCH($A16,'raw Sample Amt'!$C$2:$C$57,0),MATCH(AI$3,'raw Sample Amt'!$C$2:$CK$2,0))</f>
        <v>23.726199999999999</v>
      </c>
      <c r="AJ16" s="90">
        <f>INDEX('raw Sample Amt'!$C$2:$CK$57,MATCH($A16,'raw Sample Amt'!$C$2:$C$57,0),MATCH(AJ$3,'raw Sample Amt'!$C$2:$CK$2,0))</f>
        <v>17.144400000000001</v>
      </c>
      <c r="AK16" s="90">
        <f>INDEX('raw Sample Amt'!$C$2:$CK$57,MATCH($A16,'raw Sample Amt'!$C$2:$C$57,0),MATCH(AK$3,'raw Sample Amt'!$C$2:$CK$2,0))</f>
        <v>0</v>
      </c>
      <c r="AL16" s="90">
        <f>INDEX('raw Sample Amt'!$C$2:$CK$57,MATCH($A16,'raw Sample Amt'!$C$2:$C$57,0),MATCH(AL$3,'raw Sample Amt'!$C$2:$CK$2,0))</f>
        <v>26.1021</v>
      </c>
      <c r="AM16" s="90">
        <f>INDEX('raw Sample Amt'!$C$2:$CK$57,MATCH($A16,'raw Sample Amt'!$C$2:$C$57,0),MATCH(AM$3,'raw Sample Amt'!$C$2:$CK$2,0))</f>
        <v>60.390999999999998</v>
      </c>
      <c r="AN16" s="90">
        <f>INDEX('raw Sample Amt'!$C$2:$CK$57,MATCH($A16,'raw Sample Amt'!$C$2:$C$57,0),MATCH(AN$3,'raw Sample Amt'!$C$2:$CK$2,0))</f>
        <v>25.2072</v>
      </c>
      <c r="AO16" s="90">
        <f>INDEX('raw Sample Amt'!$C$2:$CK$57,MATCH($A16,'raw Sample Amt'!$C$2:$C$57,0),MATCH(AO$3,'raw Sample Amt'!$C$2:$CK$2,0))</f>
        <v>27.030200000000001</v>
      </c>
      <c r="AP16" s="90">
        <f>INDEX('raw Sample Amt'!$C$2:$CK$57,MATCH($A16,'raw Sample Amt'!$C$2:$C$57,0),MATCH(AP$3,'raw Sample Amt'!$C$2:$CK$2,0))</f>
        <v>64.731499999999997</v>
      </c>
      <c r="AQ16" s="90">
        <f>INDEX('raw Sample Amt'!$C$2:$CK$57,MATCH($A16,'raw Sample Amt'!$C$2:$C$57,0),MATCH(AQ$3,'raw Sample Amt'!$C$2:$CK$2,0))</f>
        <v>0</v>
      </c>
      <c r="AR16" s="90">
        <f>INDEX('raw Sample Amt'!$C$2:$CK$57,MATCH($A16,'raw Sample Amt'!$C$2:$C$57,0),MATCH(AR$3,'raw Sample Amt'!$C$2:$CK$2,0))</f>
        <v>0</v>
      </c>
      <c r="AS16" s="90">
        <f>INDEX('raw Sample Amt'!$C$2:$CK$57,MATCH($A16,'raw Sample Amt'!$C$2:$C$57,0),MATCH(AS$3,'raw Sample Amt'!$C$2:$CK$2,0))</f>
        <v>0</v>
      </c>
      <c r="AT16" s="90">
        <f>INDEX('raw Sample Amt'!$C$2:$CK$57,MATCH($A16,'raw Sample Amt'!$C$2:$C$57,0),MATCH(AT$3,'raw Sample Amt'!$C$2:$CK$2,0))</f>
        <v>0</v>
      </c>
      <c r="AU16" s="90">
        <f>INDEX('raw Sample Amt'!$C$2:$CK$57,MATCH($A16,'raw Sample Amt'!$C$2:$C$57,0),MATCH(AU$3,'raw Sample Amt'!$C$2:$CK$2,0))</f>
        <v>896.84540000000004</v>
      </c>
      <c r="AV16" s="90">
        <f>INDEX('raw Sample Amt'!$C$2:$CK$57,MATCH($A16,'raw Sample Amt'!$C$2:$C$57,0),MATCH(AV$3,'raw Sample Amt'!$C$2:$CK$2,0))</f>
        <v>0</v>
      </c>
      <c r="AW16" s="90">
        <f>INDEX('raw Sample Amt'!$C$2:$CK$57,MATCH($A16,'raw Sample Amt'!$C$2:$C$57,0),MATCH(AW$3,'raw Sample Amt'!$C$2:$CK$2,0))</f>
        <v>0</v>
      </c>
      <c r="AX16" s="90">
        <f>INDEX('raw Sample Amt'!$C$2:$CK$57,MATCH($A16,'raw Sample Amt'!$C$2:$C$57,0),MATCH(AX$3,'raw Sample Amt'!$C$2:$CK$2,0))</f>
        <v>0</v>
      </c>
      <c r="AY16" s="90">
        <f>INDEX('raw Sample Amt'!$C$2:$CK$57,MATCH($A16,'raw Sample Amt'!$C$2:$C$57,0),MATCH(AY$3,'raw Sample Amt'!$C$2:$CK$2,0))</f>
        <v>0</v>
      </c>
      <c r="AZ16" s="90">
        <f>INDEX('raw Sample Amt'!$C$2:$CK$57,MATCH($A16,'raw Sample Amt'!$C$2:$C$57,0),MATCH(AZ$3,'raw Sample Amt'!$C$2:$CK$2,0))</f>
        <v>36.036799999999999</v>
      </c>
      <c r="BA16" s="90">
        <f>INDEX('raw Sample Amt'!$C$2:$CK$57,MATCH($A16,'raw Sample Amt'!$C$2:$C$57,0),MATCH(BA$3,'raw Sample Amt'!$C$2:$CK$2,0))</f>
        <v>56.186199999999999</v>
      </c>
      <c r="BB16" s="90">
        <f>INDEX('raw Sample Amt'!$C$2:$CK$57,MATCH($A16,'raw Sample Amt'!$C$2:$C$57,0),MATCH(BB$3,'raw Sample Amt'!$C$2:$CK$2,0))</f>
        <v>28.657800000000002</v>
      </c>
      <c r="BC16" s="90">
        <f>INDEX('raw Sample Amt'!$C$2:$CK$57,MATCH($A16,'raw Sample Amt'!$C$2:$C$57,0),MATCH(BC$3,'raw Sample Amt'!$C$2:$CK$2,0))</f>
        <v>59.470300000000002</v>
      </c>
      <c r="BD16" s="90">
        <f>INDEX('raw Sample Amt'!$C$2:$CK$57,MATCH($A16,'raw Sample Amt'!$C$2:$C$57,0),MATCH(BD$3,'raw Sample Amt'!$C$2:$CK$2,0))</f>
        <v>18.310400000000001</v>
      </c>
      <c r="BE16" s="90">
        <f>INDEX('raw Sample Amt'!$C$2:$CK$57,MATCH($A16,'raw Sample Amt'!$C$2:$C$57,0),MATCH(BE$3,'raw Sample Amt'!$C$2:$CK$2,0))</f>
        <v>70.056399999999996</v>
      </c>
      <c r="BF16" s="90">
        <f>INDEX('raw Sample Amt'!$C$2:$CK$57,MATCH($A16,'raw Sample Amt'!$C$2:$C$57,0),MATCH(BF$3,'raw Sample Amt'!$C$2:$CK$2,0))</f>
        <v>44.732100000000003</v>
      </c>
      <c r="BG16" s="90">
        <f>INDEX('raw Sample Amt'!$C$2:$CK$57,MATCH($A16,'raw Sample Amt'!$C$2:$C$57,0),MATCH(BG$3,'raw Sample Amt'!$C$2:$CK$2,0))</f>
        <v>107.7559</v>
      </c>
      <c r="BH16" s="90">
        <f>INDEX('raw Sample Amt'!$C$2:$CK$57,MATCH($A16,'raw Sample Amt'!$C$2:$C$57,0),MATCH(BH$3,'raw Sample Amt'!$C$2:$CK$2,0))</f>
        <v>0</v>
      </c>
      <c r="BI16" s="90">
        <f>INDEX('raw Sample Amt'!$C$2:$CK$57,MATCH($A16,'raw Sample Amt'!$C$2:$C$57,0),MATCH(BI$3,'raw Sample Amt'!$C$2:$CK$2,0))</f>
        <v>0</v>
      </c>
      <c r="BJ16" s="90">
        <f>INDEX('raw Sample Amt'!$C$2:$CK$57,MATCH($A16,'raw Sample Amt'!$C$2:$C$57,0),MATCH(BJ$3,'raw Sample Amt'!$C$2:$CK$2,0))</f>
        <v>0</v>
      </c>
      <c r="BK16" s="90">
        <f>INDEX('raw Sample Amt'!$C$2:$CK$57,MATCH($A16,'raw Sample Amt'!$C$2:$C$57,0),MATCH(BK$3,'raw Sample Amt'!$C$2:$CK$2,0))</f>
        <v>0</v>
      </c>
      <c r="BL16" s="90">
        <f>INDEX('raw Sample Amt'!$C$2:$CK$57,MATCH($A16,'raw Sample Amt'!$C$2:$C$57,0),MATCH(BL$3,'raw Sample Amt'!$C$2:$CK$2,0))</f>
        <v>921.85799999999995</v>
      </c>
      <c r="BM16" s="90">
        <f>INDEX('raw Sample Amt'!$C$2:$CK$57,MATCH($A16,'raw Sample Amt'!$C$2:$C$57,0),MATCH(BM$3,'raw Sample Amt'!$C$2:$CK$2,0))</f>
        <v>0</v>
      </c>
      <c r="BN16" s="90">
        <f>INDEX('raw Sample Amt'!$C$2:$CK$57,MATCH($A16,'raw Sample Amt'!$C$2:$C$57,0),MATCH(BN$3,'raw Sample Amt'!$C$2:$CK$2,0))</f>
        <v>0</v>
      </c>
      <c r="BO16" s="90">
        <f>INDEX('raw Sample Amt'!$C$2:$CK$57,MATCH($A16,'raw Sample Amt'!$C$2:$C$57,0),MATCH(BO$3,'raw Sample Amt'!$C$2:$CK$2,0))</f>
        <v>0</v>
      </c>
      <c r="BP16" s="90">
        <f>INDEX('raw Sample Amt'!$C$2:$CK$57,MATCH($A16,'raw Sample Amt'!$C$2:$C$57,0),MATCH(BP$3,'raw Sample Amt'!$C$2:$CK$2,0))</f>
        <v>0</v>
      </c>
      <c r="BQ16" s="90">
        <f>INDEX('raw Sample Amt'!$C$2:$CK$57,MATCH($A16,'raw Sample Amt'!$C$2:$C$57,0),MATCH(BQ$3,'raw Sample Amt'!$C$2:$CK$2,0))</f>
        <v>142.24639999999999</v>
      </c>
      <c r="BR16" s="90">
        <f>INDEX('raw Sample Amt'!$C$2:$CK$57,MATCH($A16,'raw Sample Amt'!$C$2:$C$57,0),MATCH(BR$3,'raw Sample Amt'!$C$2:$CK$2,0))</f>
        <v>76.500500000000002</v>
      </c>
      <c r="BS16" s="90">
        <f>INDEX('raw Sample Amt'!$C$2:$CK$57,MATCH($A16,'raw Sample Amt'!$C$2:$C$57,0),MATCH(BS$3,'raw Sample Amt'!$C$2:$CK$2,0))</f>
        <v>375.78800000000001</v>
      </c>
      <c r="BT16" s="90">
        <f>INDEX('raw Sample Amt'!$C$2:$CK$57,MATCH($A16,'raw Sample Amt'!$C$2:$C$57,0),MATCH(BT$3,'raw Sample Amt'!$C$2:$CK$2,0))</f>
        <v>1338.9901</v>
      </c>
      <c r="BU16" s="90">
        <f>INDEX('raw Sample Amt'!$C$2:$CK$57,MATCH($A16,'raw Sample Amt'!$C$2:$C$57,0),MATCH(BU$3,'raw Sample Amt'!$C$2:$CK$2,0))</f>
        <v>0</v>
      </c>
      <c r="BV16" s="90">
        <f>INDEX('raw Sample Amt'!$C$2:$CK$57,MATCH($A16,'raw Sample Amt'!$C$2:$C$57,0),MATCH(BV$3,'raw Sample Amt'!$C$2:$CK$2,0))</f>
        <v>0</v>
      </c>
      <c r="BW16" s="90">
        <f>INDEX('raw Sample Amt'!$C$2:$CK$57,MATCH($A16,'raw Sample Amt'!$C$2:$C$57,0),MATCH(BW$3,'raw Sample Amt'!$C$2:$CK$2,0))</f>
        <v>0</v>
      </c>
      <c r="BX16" s="90">
        <f>INDEX('raw Sample Amt'!$C$2:$CK$57,MATCH($A16,'raw Sample Amt'!$C$2:$C$57,0),MATCH(BX$3,'raw Sample Amt'!$C$2:$CK$2,0))</f>
        <v>0</v>
      </c>
      <c r="BY16" s="90">
        <f>INDEX('raw Sample Amt'!$C$2:$CK$57,MATCH($A16,'raw Sample Amt'!$C$2:$C$57,0),MATCH(BY$3,'raw Sample Amt'!$C$2:$CK$2,0))</f>
        <v>0</v>
      </c>
      <c r="BZ16" s="90">
        <f>INDEX('raw Sample Amt'!$C$2:$CK$57,MATCH($A16,'raw Sample Amt'!$C$2:$C$57,0),MATCH(BZ$3,'raw Sample Amt'!$C$2:$CK$2,0))</f>
        <v>0</v>
      </c>
      <c r="CA16" s="90">
        <f>INDEX('raw Sample Amt'!$C$2:$CK$57,MATCH($A16,'raw Sample Amt'!$C$2:$C$57,0),MATCH(CA$3,'raw Sample Amt'!$C$2:$CK$2,0))</f>
        <v>0</v>
      </c>
      <c r="CB16" s="90">
        <f>INDEX('raw Sample Amt'!$C$2:$CK$57,MATCH($A16,'raw Sample Amt'!$C$2:$C$57,0),MATCH(CB$3,'raw Sample Amt'!$C$2:$CK$2,0))</f>
        <v>0</v>
      </c>
      <c r="CC16" s="90">
        <f>INDEX('raw Sample Amt'!$C$2:$CK$57,MATCH($A16,'raw Sample Amt'!$C$2:$C$57,0),MATCH(CC$3,'raw Sample Amt'!$C$2:$CK$2,0))</f>
        <v>11.7433</v>
      </c>
      <c r="CD16" s="90">
        <f>INDEX('raw Sample Amt'!$C$2:$CK$57,MATCH($A16,'raw Sample Amt'!$C$2:$C$57,0),MATCH(CD$3,'raw Sample Amt'!$C$2:$CK$2,0))</f>
        <v>23.199100000000001</v>
      </c>
      <c r="CE16" s="90">
        <f>INDEX('raw Sample Amt'!$C$2:$CK$57,MATCH($A16,'raw Sample Amt'!$C$2:$C$57,0),MATCH(CE$3,'raw Sample Amt'!$C$2:$CK$2,0))</f>
        <v>47.609000000000002</v>
      </c>
      <c r="CF16" s="90">
        <f>INDEX('raw Sample Amt'!$C$2:$CK$57,MATCH($A16,'raw Sample Amt'!$C$2:$C$57,0),MATCH(CF$3,'raw Sample Amt'!$C$2:$CK$2,0))</f>
        <v>93.542500000000004</v>
      </c>
      <c r="CG16" s="90">
        <f>INDEX('raw Sample Amt'!$C$2:$CK$57,MATCH($A16,'raw Sample Amt'!$C$2:$C$57,0),MATCH(CG$3,'raw Sample Amt'!$C$2:$CK$2,0))</f>
        <v>205.14179999999999</v>
      </c>
      <c r="CH16" s="90">
        <f>INDEX('raw Sample Amt'!$C$2:$CK$57,MATCH($A16,'raw Sample Amt'!$C$2:$C$57,0),MATCH(CH$3,'raw Sample Amt'!$C$2:$CK$2,0))</f>
        <v>496.88940000000002</v>
      </c>
      <c r="CI16" s="90">
        <f>INDEX('raw Sample Amt'!$C$2:$CK$57,MATCH($A16,'raw Sample Amt'!$C$2:$C$57,0),MATCH(CI$3,'raw Sample Amt'!$C$2:$CK$2,0))</f>
        <v>954.3768</v>
      </c>
      <c r="CJ16" s="90">
        <f>INDEX('raw Sample Amt'!$C$2:$CK$57,MATCH($A16,'raw Sample Amt'!$C$2:$C$57,0),MATCH(CJ$3,'raw Sample Amt'!$C$2:$CK$2,0))</f>
        <v>2169.1601000000001</v>
      </c>
      <c r="CK16" s="90">
        <f>INDEX('raw Sample Amt'!$C$2:$CK$57,MATCH($A16,'raw Sample Amt'!$C$2:$C$57,0),MATCH(CK$3,'raw Sample Amt'!$C$2:$CK$2,0))</f>
        <v>5087.5919000000004</v>
      </c>
      <c r="CL16" s="90">
        <f>INDEX('raw Sample Amt'!$C$2:$CK$57,MATCH($A16,'raw Sample Amt'!$C$2:$C$57,0),MATCH(CL$3,'raw Sample Amt'!$C$2:$CK$2,0))</f>
        <v>7848.7079999999996</v>
      </c>
      <c r="CM16" s="90">
        <f>INDEX('raw Sample Amt'!$C$2:$CK$57,MATCH($A16,'raw Sample Amt'!$C$2:$C$57,0),MATCH(CM$3,'raw Sample Amt'!$C$2:$CK$2,0))</f>
        <v>10430.737499999999</v>
      </c>
      <c r="CN16" s="147">
        <v>59</v>
      </c>
      <c r="CO16" s="101" t="s">
        <v>191</v>
      </c>
      <c r="CP16" s="94" t="str">
        <f t="shared" si="3"/>
        <v>&lt; LOQ</v>
      </c>
      <c r="CQ16" s="94" t="str">
        <f t="shared" si="5"/>
        <v>&lt; LOQ</v>
      </c>
      <c r="CR16" s="94" t="str">
        <f t="shared" si="6"/>
        <v>&lt; LOQ</v>
      </c>
      <c r="CS16" s="94" t="str">
        <f t="shared" si="7"/>
        <v>&lt; LOQ</v>
      </c>
      <c r="CT16" s="94" t="str">
        <f t="shared" si="8"/>
        <v>&lt; LOQ</v>
      </c>
      <c r="CU16" s="94" t="str">
        <f t="shared" si="9"/>
        <v>&lt; LOQ</v>
      </c>
      <c r="CV16" s="94" t="str">
        <f t="shared" si="10"/>
        <v>&lt; LOQ</v>
      </c>
      <c r="CW16" s="94" t="str">
        <f t="shared" si="11"/>
        <v>&lt; LOQ</v>
      </c>
      <c r="CX16" s="94" t="str">
        <f t="shared" si="12"/>
        <v>&lt; LOQ</v>
      </c>
      <c r="CY16" s="94" t="str">
        <f t="shared" si="13"/>
        <v>&lt; LOQ</v>
      </c>
      <c r="CZ16" s="94" t="str">
        <f t="shared" si="14"/>
        <v>&lt; LOQ</v>
      </c>
      <c r="DA16" s="94">
        <f t="shared" si="15"/>
        <v>89.275800000000004</v>
      </c>
      <c r="DB16" s="94">
        <f t="shared" si="16"/>
        <v>187.96680000000001</v>
      </c>
      <c r="DC16" s="94">
        <f t="shared" si="17"/>
        <v>466.24689999999998</v>
      </c>
      <c r="DD16" s="94">
        <f t="shared" si="18"/>
        <v>912.48149999999998</v>
      </c>
      <c r="DE16" s="94">
        <f t="shared" si="19"/>
        <v>1918.4087</v>
      </c>
      <c r="DF16" s="94">
        <f t="shared" si="20"/>
        <v>4823.2226000000001</v>
      </c>
      <c r="DG16" s="94">
        <f t="shared" si="21"/>
        <v>7245.0254999999997</v>
      </c>
      <c r="DH16" s="94">
        <f t="shared" si="22"/>
        <v>9670.7034999999996</v>
      </c>
      <c r="DI16" s="94" t="str">
        <f t="shared" si="23"/>
        <v>&lt; LOQ</v>
      </c>
      <c r="DJ16" s="94" t="str">
        <f t="shared" si="24"/>
        <v>&lt; LOQ</v>
      </c>
      <c r="DK16" s="94" t="str">
        <f t="shared" si="25"/>
        <v>&lt; LOQ</v>
      </c>
      <c r="DL16" s="94" t="str">
        <f t="shared" si="26"/>
        <v>&lt; LOQ</v>
      </c>
      <c r="DM16" s="94">
        <f t="shared" si="27"/>
        <v>162.0384</v>
      </c>
      <c r="DN16" s="94" t="str">
        <f t="shared" si="28"/>
        <v>&lt; LOQ</v>
      </c>
      <c r="DO16" s="94" t="str">
        <f t="shared" si="29"/>
        <v>&lt; LOQ</v>
      </c>
      <c r="DP16" s="94" t="str">
        <f t="shared" si="30"/>
        <v>&lt; LOQ</v>
      </c>
      <c r="DQ16" s="94" t="str">
        <f t="shared" si="31"/>
        <v>&lt; LOQ</v>
      </c>
      <c r="DR16" s="94" t="str">
        <f t="shared" si="32"/>
        <v>&lt; LOQ</v>
      </c>
      <c r="DS16" s="94" t="str">
        <f t="shared" si="33"/>
        <v>&lt; LOQ</v>
      </c>
      <c r="DT16" s="94" t="str">
        <f t="shared" si="34"/>
        <v>&lt; LOQ</v>
      </c>
      <c r="DU16" s="94">
        <f t="shared" si="35"/>
        <v>60.390999999999998</v>
      </c>
      <c r="DV16" s="94" t="str">
        <f t="shared" si="36"/>
        <v>&lt; LOQ</v>
      </c>
      <c r="DW16" s="94" t="str">
        <f t="shared" si="37"/>
        <v>&lt; LOQ</v>
      </c>
      <c r="DX16" s="94">
        <f t="shared" si="38"/>
        <v>64.731499999999997</v>
      </c>
      <c r="DY16" s="94" t="str">
        <f t="shared" si="39"/>
        <v>&lt; LOQ</v>
      </c>
      <c r="DZ16" s="94" t="str">
        <f t="shared" si="40"/>
        <v>&lt; LOQ</v>
      </c>
      <c r="EA16" s="94" t="str">
        <f t="shared" si="41"/>
        <v>&lt; LOQ</v>
      </c>
      <c r="EB16" s="94" t="str">
        <f t="shared" si="42"/>
        <v>&lt; LOQ</v>
      </c>
      <c r="EC16" s="94">
        <f t="shared" si="43"/>
        <v>896.84540000000004</v>
      </c>
      <c r="ED16" s="94" t="str">
        <f t="shared" si="44"/>
        <v>&lt; LOQ</v>
      </c>
      <c r="EE16" s="94" t="str">
        <f t="shared" si="45"/>
        <v>&lt; LOQ</v>
      </c>
      <c r="EF16" s="94" t="str">
        <f t="shared" si="46"/>
        <v>&lt; LOQ</v>
      </c>
      <c r="EG16" s="94" t="str">
        <f t="shared" si="47"/>
        <v>&lt; LOQ</v>
      </c>
      <c r="EH16" s="94" t="str">
        <f t="shared" si="48"/>
        <v>&lt; LOQ</v>
      </c>
      <c r="EI16" s="94" t="str">
        <f t="shared" si="49"/>
        <v>&lt; LOQ</v>
      </c>
      <c r="EJ16" s="94" t="str">
        <f t="shared" si="50"/>
        <v>&lt; LOQ</v>
      </c>
      <c r="EK16" s="94">
        <f t="shared" si="51"/>
        <v>59.470300000000002</v>
      </c>
      <c r="EL16" s="94" t="str">
        <f t="shared" si="52"/>
        <v>&lt; LOQ</v>
      </c>
      <c r="EM16" s="94">
        <f t="shared" si="53"/>
        <v>70.056399999999996</v>
      </c>
      <c r="EN16" s="94" t="str">
        <f t="shared" si="54"/>
        <v>&lt; LOQ</v>
      </c>
      <c r="EO16" s="94">
        <f t="shared" si="55"/>
        <v>107.7559</v>
      </c>
      <c r="EP16" s="94" t="str">
        <f t="shared" si="56"/>
        <v>&lt; LOQ</v>
      </c>
      <c r="EQ16" s="94" t="str">
        <f t="shared" si="57"/>
        <v>&lt; LOQ</v>
      </c>
      <c r="ER16" s="94" t="str">
        <f t="shared" si="58"/>
        <v>&lt; LOQ</v>
      </c>
      <c r="ES16" s="94" t="str">
        <f t="shared" si="59"/>
        <v>&lt; LOQ</v>
      </c>
      <c r="ET16" s="94">
        <f t="shared" si="60"/>
        <v>921.85799999999995</v>
      </c>
      <c r="EU16" s="94" t="str">
        <f t="shared" si="61"/>
        <v>&lt; LOQ</v>
      </c>
      <c r="EV16" s="94" t="str">
        <f t="shared" si="62"/>
        <v>&lt; LOQ</v>
      </c>
      <c r="EW16" s="94" t="str">
        <f t="shared" si="63"/>
        <v>&lt; LOQ</v>
      </c>
      <c r="EX16" s="94" t="str">
        <f t="shared" si="64"/>
        <v>&lt; LOQ</v>
      </c>
      <c r="EY16" s="94">
        <f t="shared" si="65"/>
        <v>142.24639999999999</v>
      </c>
      <c r="EZ16" s="94">
        <f t="shared" si="66"/>
        <v>76.500500000000002</v>
      </c>
      <c r="FA16" s="94">
        <f t="shared" si="67"/>
        <v>375.78800000000001</v>
      </c>
      <c r="FB16" s="94">
        <f t="shared" si="4"/>
        <v>1338.9901</v>
      </c>
      <c r="FC16" s="94" t="str">
        <f t="shared" si="1"/>
        <v>&lt; LOQ</v>
      </c>
      <c r="FD16" s="94" t="str">
        <f t="shared" si="1"/>
        <v>&lt; LOQ</v>
      </c>
      <c r="FE16" s="94" t="str">
        <f t="shared" si="1"/>
        <v>&lt; LOQ</v>
      </c>
      <c r="FF16" s="94" t="str">
        <f t="shared" si="1"/>
        <v>&lt; LOQ</v>
      </c>
      <c r="FG16" s="94" t="str">
        <f t="shared" si="1"/>
        <v>&lt; LOQ</v>
      </c>
      <c r="FH16" s="94" t="str">
        <f t="shared" si="1"/>
        <v>&lt; LOQ</v>
      </c>
      <c r="FI16" s="94" t="str">
        <f t="shared" si="1"/>
        <v>&lt; LOQ</v>
      </c>
      <c r="FJ16" s="94" t="str">
        <f t="shared" si="1"/>
        <v>&lt; LOQ</v>
      </c>
      <c r="FK16" s="94" t="str">
        <f t="shared" si="1"/>
        <v>&lt; LOQ</v>
      </c>
      <c r="FL16" s="94" t="str">
        <f t="shared" si="1"/>
        <v>&lt; LOQ</v>
      </c>
      <c r="FM16" s="94" t="str">
        <f t="shared" si="1"/>
        <v>&lt; LOQ</v>
      </c>
      <c r="FN16" s="94">
        <f t="shared" si="1"/>
        <v>93.542500000000004</v>
      </c>
      <c r="FO16" s="94">
        <f t="shared" si="1"/>
        <v>205.14179999999999</v>
      </c>
      <c r="FP16" s="94">
        <f t="shared" si="1"/>
        <v>496.88940000000002</v>
      </c>
      <c r="FQ16" s="94">
        <f t="shared" si="1"/>
        <v>954.3768</v>
      </c>
      <c r="FR16" s="94">
        <f t="shared" si="1"/>
        <v>2169.1601000000001</v>
      </c>
      <c r="FS16" s="94">
        <f t="shared" si="1"/>
        <v>5087.5919000000004</v>
      </c>
      <c r="FT16" s="94">
        <f t="shared" si="1"/>
        <v>7848.7079999999996</v>
      </c>
      <c r="FU16" s="94">
        <f t="shared" si="1"/>
        <v>10430.737499999999</v>
      </c>
    </row>
    <row r="17" spans="1:177" ht="15" x14ac:dyDescent="0.25">
      <c r="A17" s="101" t="s">
        <v>227</v>
      </c>
      <c r="C17" s="13" t="str">
        <f>LOOKUP(A17,Auswertung_Sequence!$A$6:$A$59,Auswertung_Sequence!$E$6:$E$59)</f>
        <v>Yes</v>
      </c>
      <c r="D17" s="13">
        <f>LOOKUP(A17,Auswertung_Sequence!$A$6:$A$59,Auswertung_Sequence!$I$6:$I$59)</f>
        <v>20</v>
      </c>
      <c r="E17" s="146">
        <f>IF($C17="Yes",VLOOKUP($A17,Matrixfaktor_ISTD!A$4:CJ$57,88,FALSE),VLOOKUP($A17,Matrixfaktor!A$4:AE$57,31,FALSE))</f>
        <v>0.21860623750753511</v>
      </c>
      <c r="F17" s="90">
        <f t="shared" si="2"/>
        <v>91.488697797612588</v>
      </c>
      <c r="G17" s="90">
        <f>LOOKUP(A17,'Relative recovery'!$A$4:$A$57,'Relative recovery'!$Q$4:$Q$57)</f>
        <v>114.785</v>
      </c>
      <c r="H17" s="90">
        <f>INDEX('raw Sample Amt'!$C$2:$CK$57,MATCH($A17,'raw Sample Amt'!$C$2:$C$57,0),MATCH(H$3,'raw Sample Amt'!$C$2:$CK$2,0))</f>
        <v>0</v>
      </c>
      <c r="I17" s="90">
        <f>INDEX('raw Sample Amt'!$C$2:$CK$57,MATCH($A17,'raw Sample Amt'!$C$2:$C$57,0),MATCH(I$3,'raw Sample Amt'!$C$2:$CK$2,0))</f>
        <v>0</v>
      </c>
      <c r="J17" s="90">
        <f>INDEX('raw Sample Amt'!$C$2:$CK$57,MATCH($A17,'raw Sample Amt'!$C$2:$C$57,0),MATCH(J$3,'raw Sample Amt'!$C$2:$CK$2,0))</f>
        <v>0</v>
      </c>
      <c r="K17" s="90">
        <f>INDEX('raw Sample Amt'!$C$2:$CK$57,MATCH($A17,'raw Sample Amt'!$C$2:$C$57,0),MATCH(K$3,'raw Sample Amt'!$C$2:$CK$2,0))</f>
        <v>0</v>
      </c>
      <c r="L17" s="90">
        <f>INDEX('raw Sample Amt'!$C$2:$CK$57,MATCH($A17,'raw Sample Amt'!$C$2:$C$57,0),MATCH(L$3,'raw Sample Amt'!$C$2:$CK$2,0))</f>
        <v>0</v>
      </c>
      <c r="M17" s="90">
        <f>INDEX('raw Sample Amt'!$C$2:$CK$57,MATCH($A17,'raw Sample Amt'!$C$2:$C$57,0),MATCH(M$3,'raw Sample Amt'!$C$2:$CK$2,0))</f>
        <v>0</v>
      </c>
      <c r="N17" s="90">
        <f>INDEX('raw Sample Amt'!$C$2:$CK$57,MATCH($A17,'raw Sample Amt'!$C$2:$C$57,0),MATCH(N$3,'raw Sample Amt'!$C$2:$CK$2,0))</f>
        <v>0</v>
      </c>
      <c r="O17" s="90">
        <f>INDEX('raw Sample Amt'!$C$2:$CK$57,MATCH($A17,'raw Sample Amt'!$C$2:$C$57,0),MATCH(O$3,'raw Sample Amt'!$C$2:$CK$2,0))</f>
        <v>0</v>
      </c>
      <c r="P17" s="90">
        <f>INDEX('raw Sample Amt'!$C$2:$CK$57,MATCH($A17,'raw Sample Amt'!$C$2:$C$57,0),MATCH(P$3,'raw Sample Amt'!$C$2:$CK$2,0))</f>
        <v>0</v>
      </c>
      <c r="Q17" s="90">
        <f>INDEX('raw Sample Amt'!$C$2:$CK$57,MATCH($A17,'raw Sample Amt'!$C$2:$C$57,0),MATCH(Q$3,'raw Sample Amt'!$C$2:$CK$2,0))</f>
        <v>18.981100000000001</v>
      </c>
      <c r="R17" s="90">
        <f>INDEX('raw Sample Amt'!$C$2:$CK$57,MATCH($A17,'raw Sample Amt'!$C$2:$C$57,0),MATCH(R$3,'raw Sample Amt'!$C$2:$CK$2,0))</f>
        <v>48.067399999999999</v>
      </c>
      <c r="S17" s="90">
        <f>INDEX('raw Sample Amt'!$C$2:$CK$57,MATCH($A17,'raw Sample Amt'!$C$2:$C$57,0),MATCH(S$3,'raw Sample Amt'!$C$2:$CK$2,0))</f>
        <v>95.828299999999999</v>
      </c>
      <c r="T17" s="90">
        <f>INDEX('raw Sample Amt'!$C$2:$CK$57,MATCH($A17,'raw Sample Amt'!$C$2:$C$57,0),MATCH(T$3,'raw Sample Amt'!$C$2:$CK$2,0))</f>
        <v>222.952</v>
      </c>
      <c r="U17" s="90">
        <f>INDEX('raw Sample Amt'!$C$2:$CK$57,MATCH($A17,'raw Sample Amt'!$C$2:$C$57,0),MATCH(U$3,'raw Sample Amt'!$C$2:$CK$2,0))</f>
        <v>512.11130000000003</v>
      </c>
      <c r="V17" s="90">
        <f>INDEX('raw Sample Amt'!$C$2:$CK$57,MATCH($A17,'raw Sample Amt'!$C$2:$C$57,0),MATCH(V$3,'raw Sample Amt'!$C$2:$CK$2,0))</f>
        <v>952.86569999999995</v>
      </c>
      <c r="W17" s="90">
        <f>INDEX('raw Sample Amt'!$C$2:$CK$57,MATCH($A17,'raw Sample Amt'!$C$2:$C$57,0),MATCH(W$3,'raw Sample Amt'!$C$2:$CK$2,0))</f>
        <v>2298.4531999999999</v>
      </c>
      <c r="X17" s="90">
        <f>INDEX('raw Sample Amt'!$C$2:$CK$57,MATCH($A17,'raw Sample Amt'!$C$2:$C$57,0),MATCH(X$3,'raw Sample Amt'!$C$2:$CK$2,0))</f>
        <v>4336.6953000000003</v>
      </c>
      <c r="Y17" s="90">
        <f>INDEX('raw Sample Amt'!$C$2:$CK$57,MATCH($A17,'raw Sample Amt'!$C$2:$C$57,0),MATCH(Y$3,'raw Sample Amt'!$C$2:$CK$2,0))</f>
        <v>6645.5047000000004</v>
      </c>
      <c r="Z17" s="90">
        <f>INDEX('raw Sample Amt'!$C$2:$CK$57,MATCH($A17,'raw Sample Amt'!$C$2:$C$57,0),MATCH(Z$3,'raw Sample Amt'!$C$2:$CK$2,0))</f>
        <v>9726.4673000000003</v>
      </c>
      <c r="AA17" s="90">
        <f>INDEX('raw Sample Amt'!$C$2:$CK$57,MATCH($A17,'raw Sample Amt'!$C$2:$C$57,0),MATCH(AA$3,'raw Sample Amt'!$C$2:$CK$2,0))</f>
        <v>0</v>
      </c>
      <c r="AB17" s="90">
        <f>INDEX('raw Sample Amt'!$C$2:$CK$57,MATCH($A17,'raw Sample Amt'!$C$2:$C$57,0),MATCH(AB$3,'raw Sample Amt'!$C$2:$CK$2,0))</f>
        <v>0</v>
      </c>
      <c r="AC17" s="90">
        <f>INDEX('raw Sample Amt'!$C$2:$CK$57,MATCH($A17,'raw Sample Amt'!$C$2:$C$57,0),MATCH(AC$3,'raw Sample Amt'!$C$2:$CK$2,0))</f>
        <v>0</v>
      </c>
      <c r="AD17" s="90">
        <f>INDEX('raw Sample Amt'!$C$2:$CK$57,MATCH($A17,'raw Sample Amt'!$C$2:$C$57,0),MATCH(AD$3,'raw Sample Amt'!$C$2:$CK$2,0))</f>
        <v>0</v>
      </c>
      <c r="AE17" s="90">
        <f>INDEX('raw Sample Amt'!$C$2:$CK$57,MATCH($A17,'raw Sample Amt'!$C$2:$C$57,0),MATCH(AE$3,'raw Sample Amt'!$C$2:$CK$2,0))</f>
        <v>0</v>
      </c>
      <c r="AF17" s="90">
        <f>INDEX('raw Sample Amt'!$C$2:$CK$57,MATCH($A17,'raw Sample Amt'!$C$2:$C$57,0),MATCH(AF$3,'raw Sample Amt'!$C$2:$CK$2,0))</f>
        <v>0</v>
      </c>
      <c r="AG17" s="90">
        <f>INDEX('raw Sample Amt'!$C$2:$CK$57,MATCH($A17,'raw Sample Amt'!$C$2:$C$57,0),MATCH(AG$3,'raw Sample Amt'!$C$2:$CK$2,0))</f>
        <v>0</v>
      </c>
      <c r="AH17" s="90">
        <f>INDEX('raw Sample Amt'!$C$2:$CK$57,MATCH($A17,'raw Sample Amt'!$C$2:$C$57,0),MATCH(AH$3,'raw Sample Amt'!$C$2:$CK$2,0))</f>
        <v>0</v>
      </c>
      <c r="AI17" s="90">
        <f>INDEX('raw Sample Amt'!$C$2:$CK$57,MATCH($A17,'raw Sample Amt'!$C$2:$C$57,0),MATCH(AI$3,'raw Sample Amt'!$C$2:$CK$2,0))</f>
        <v>0</v>
      </c>
      <c r="AJ17" s="90">
        <f>INDEX('raw Sample Amt'!$C$2:$CK$57,MATCH($A17,'raw Sample Amt'!$C$2:$C$57,0),MATCH(AJ$3,'raw Sample Amt'!$C$2:$CK$2,0))</f>
        <v>0</v>
      </c>
      <c r="AK17" s="90">
        <f>INDEX('raw Sample Amt'!$C$2:$CK$57,MATCH($A17,'raw Sample Amt'!$C$2:$C$57,0),MATCH(AK$3,'raw Sample Amt'!$C$2:$CK$2,0))</f>
        <v>0</v>
      </c>
      <c r="AL17" s="90">
        <f>INDEX('raw Sample Amt'!$C$2:$CK$57,MATCH($A17,'raw Sample Amt'!$C$2:$C$57,0),MATCH(AL$3,'raw Sample Amt'!$C$2:$CK$2,0))</f>
        <v>0</v>
      </c>
      <c r="AM17" s="90">
        <f>INDEX('raw Sample Amt'!$C$2:$CK$57,MATCH($A17,'raw Sample Amt'!$C$2:$C$57,0),MATCH(AM$3,'raw Sample Amt'!$C$2:$CK$2,0))</f>
        <v>0</v>
      </c>
      <c r="AN17" s="90">
        <f>INDEX('raw Sample Amt'!$C$2:$CK$57,MATCH($A17,'raw Sample Amt'!$C$2:$C$57,0),MATCH(AN$3,'raw Sample Amt'!$C$2:$CK$2,0))</f>
        <v>0</v>
      </c>
      <c r="AO17" s="90">
        <f>INDEX('raw Sample Amt'!$C$2:$CK$57,MATCH($A17,'raw Sample Amt'!$C$2:$C$57,0),MATCH(AO$3,'raw Sample Amt'!$C$2:$CK$2,0))</f>
        <v>0</v>
      </c>
      <c r="AP17" s="90">
        <f>INDEX('raw Sample Amt'!$C$2:$CK$57,MATCH($A17,'raw Sample Amt'!$C$2:$C$57,0),MATCH(AP$3,'raw Sample Amt'!$C$2:$CK$2,0))</f>
        <v>0</v>
      </c>
      <c r="AQ17" s="90">
        <f>INDEX('raw Sample Amt'!$C$2:$CK$57,MATCH($A17,'raw Sample Amt'!$C$2:$C$57,0),MATCH(AQ$3,'raw Sample Amt'!$C$2:$CK$2,0))</f>
        <v>0</v>
      </c>
      <c r="AR17" s="90">
        <f>INDEX('raw Sample Amt'!$C$2:$CK$57,MATCH($A17,'raw Sample Amt'!$C$2:$C$57,0),MATCH(AR$3,'raw Sample Amt'!$C$2:$CK$2,0))</f>
        <v>0</v>
      </c>
      <c r="AS17" s="90">
        <f>INDEX('raw Sample Amt'!$C$2:$CK$57,MATCH($A17,'raw Sample Amt'!$C$2:$C$57,0),MATCH(AS$3,'raw Sample Amt'!$C$2:$CK$2,0))</f>
        <v>0</v>
      </c>
      <c r="AT17" s="90">
        <f>INDEX('raw Sample Amt'!$C$2:$CK$57,MATCH($A17,'raw Sample Amt'!$C$2:$C$57,0),MATCH(AT$3,'raw Sample Amt'!$C$2:$CK$2,0))</f>
        <v>0</v>
      </c>
      <c r="AU17" s="90">
        <f>INDEX('raw Sample Amt'!$C$2:$CK$57,MATCH($A17,'raw Sample Amt'!$C$2:$C$57,0),MATCH(AU$3,'raw Sample Amt'!$C$2:$CK$2,0))</f>
        <v>994.11099999999999</v>
      </c>
      <c r="AV17" s="90">
        <f>INDEX('raw Sample Amt'!$C$2:$CK$57,MATCH($A17,'raw Sample Amt'!$C$2:$C$57,0),MATCH(AV$3,'raw Sample Amt'!$C$2:$CK$2,0))</f>
        <v>0</v>
      </c>
      <c r="AW17" s="90">
        <f>INDEX('raw Sample Amt'!$C$2:$CK$57,MATCH($A17,'raw Sample Amt'!$C$2:$C$57,0),MATCH(AW$3,'raw Sample Amt'!$C$2:$CK$2,0))</f>
        <v>0</v>
      </c>
      <c r="AX17" s="90">
        <f>INDEX('raw Sample Amt'!$C$2:$CK$57,MATCH($A17,'raw Sample Amt'!$C$2:$C$57,0),MATCH(AX$3,'raw Sample Amt'!$C$2:$CK$2,0))</f>
        <v>0</v>
      </c>
      <c r="AY17" s="90">
        <f>INDEX('raw Sample Amt'!$C$2:$CK$57,MATCH($A17,'raw Sample Amt'!$C$2:$C$57,0),MATCH(AY$3,'raw Sample Amt'!$C$2:$CK$2,0))</f>
        <v>0</v>
      </c>
      <c r="AZ17" s="90">
        <f>INDEX('raw Sample Amt'!$C$2:$CK$57,MATCH($A17,'raw Sample Amt'!$C$2:$C$57,0),MATCH(AZ$3,'raw Sample Amt'!$C$2:$CK$2,0))</f>
        <v>0</v>
      </c>
      <c r="BA17" s="90">
        <f>INDEX('raw Sample Amt'!$C$2:$CK$57,MATCH($A17,'raw Sample Amt'!$C$2:$C$57,0),MATCH(BA$3,'raw Sample Amt'!$C$2:$CK$2,0))</f>
        <v>0</v>
      </c>
      <c r="BB17" s="90">
        <f>INDEX('raw Sample Amt'!$C$2:$CK$57,MATCH($A17,'raw Sample Amt'!$C$2:$C$57,0),MATCH(BB$3,'raw Sample Amt'!$C$2:$CK$2,0))</f>
        <v>0</v>
      </c>
      <c r="BC17" s="90">
        <f>INDEX('raw Sample Amt'!$C$2:$CK$57,MATCH($A17,'raw Sample Amt'!$C$2:$C$57,0),MATCH(BC$3,'raw Sample Amt'!$C$2:$CK$2,0))</f>
        <v>0</v>
      </c>
      <c r="BD17" s="90">
        <f>INDEX('raw Sample Amt'!$C$2:$CK$57,MATCH($A17,'raw Sample Amt'!$C$2:$C$57,0),MATCH(BD$3,'raw Sample Amt'!$C$2:$CK$2,0))</f>
        <v>0</v>
      </c>
      <c r="BE17" s="90">
        <f>INDEX('raw Sample Amt'!$C$2:$CK$57,MATCH($A17,'raw Sample Amt'!$C$2:$C$57,0),MATCH(BE$3,'raw Sample Amt'!$C$2:$CK$2,0))</f>
        <v>0</v>
      </c>
      <c r="BF17" s="90">
        <f>INDEX('raw Sample Amt'!$C$2:$CK$57,MATCH($A17,'raw Sample Amt'!$C$2:$C$57,0),MATCH(BF$3,'raw Sample Amt'!$C$2:$CK$2,0))</f>
        <v>0</v>
      </c>
      <c r="BG17" s="90">
        <f>INDEX('raw Sample Amt'!$C$2:$CK$57,MATCH($A17,'raw Sample Amt'!$C$2:$C$57,0),MATCH(BG$3,'raw Sample Amt'!$C$2:$CK$2,0))</f>
        <v>0</v>
      </c>
      <c r="BH17" s="90">
        <f>INDEX('raw Sample Amt'!$C$2:$CK$57,MATCH($A17,'raw Sample Amt'!$C$2:$C$57,0),MATCH(BH$3,'raw Sample Amt'!$C$2:$CK$2,0))</f>
        <v>0</v>
      </c>
      <c r="BI17" s="90">
        <f>INDEX('raw Sample Amt'!$C$2:$CK$57,MATCH($A17,'raw Sample Amt'!$C$2:$C$57,0),MATCH(BI$3,'raw Sample Amt'!$C$2:$CK$2,0))</f>
        <v>0</v>
      </c>
      <c r="BJ17" s="90">
        <f>INDEX('raw Sample Amt'!$C$2:$CK$57,MATCH($A17,'raw Sample Amt'!$C$2:$C$57,0),MATCH(BJ$3,'raw Sample Amt'!$C$2:$CK$2,0))</f>
        <v>0</v>
      </c>
      <c r="BK17" s="90">
        <f>INDEX('raw Sample Amt'!$C$2:$CK$57,MATCH($A17,'raw Sample Amt'!$C$2:$C$57,0),MATCH(BK$3,'raw Sample Amt'!$C$2:$CK$2,0))</f>
        <v>0</v>
      </c>
      <c r="BL17" s="90">
        <f>INDEX('raw Sample Amt'!$C$2:$CK$57,MATCH($A17,'raw Sample Amt'!$C$2:$C$57,0),MATCH(BL$3,'raw Sample Amt'!$C$2:$CK$2,0))</f>
        <v>996.65790000000004</v>
      </c>
      <c r="BM17" s="90">
        <f>INDEX('raw Sample Amt'!$C$2:$CK$57,MATCH($A17,'raw Sample Amt'!$C$2:$C$57,0),MATCH(BM$3,'raw Sample Amt'!$C$2:$CK$2,0))</f>
        <v>0</v>
      </c>
      <c r="BN17" s="90">
        <f>INDEX('raw Sample Amt'!$C$2:$CK$57,MATCH($A17,'raw Sample Amt'!$C$2:$C$57,0),MATCH(BN$3,'raw Sample Amt'!$C$2:$CK$2,0))</f>
        <v>0</v>
      </c>
      <c r="BO17" s="90">
        <f>INDEX('raw Sample Amt'!$C$2:$CK$57,MATCH($A17,'raw Sample Amt'!$C$2:$C$57,0),MATCH(BO$3,'raw Sample Amt'!$C$2:$CK$2,0))</f>
        <v>0</v>
      </c>
      <c r="BP17" s="90">
        <f>INDEX('raw Sample Amt'!$C$2:$CK$57,MATCH($A17,'raw Sample Amt'!$C$2:$C$57,0),MATCH(BP$3,'raw Sample Amt'!$C$2:$CK$2,0))</f>
        <v>0</v>
      </c>
      <c r="BQ17" s="90">
        <f>INDEX('raw Sample Amt'!$C$2:$CK$57,MATCH($A17,'raw Sample Amt'!$C$2:$C$57,0),MATCH(BQ$3,'raw Sample Amt'!$C$2:$CK$2,0))</f>
        <v>100.54</v>
      </c>
      <c r="BR17" s="90">
        <f>INDEX('raw Sample Amt'!$C$2:$CK$57,MATCH($A17,'raw Sample Amt'!$C$2:$C$57,0),MATCH(BR$3,'raw Sample Amt'!$C$2:$CK$2,0))</f>
        <v>258.06</v>
      </c>
      <c r="BS17" s="90">
        <f>INDEX('raw Sample Amt'!$C$2:$CK$57,MATCH($A17,'raw Sample Amt'!$C$2:$C$57,0),MATCH(BS$3,'raw Sample Amt'!$C$2:$CK$2,0))</f>
        <v>0</v>
      </c>
      <c r="BT17" s="90">
        <f>INDEX('raw Sample Amt'!$C$2:$CK$57,MATCH($A17,'raw Sample Amt'!$C$2:$C$57,0),MATCH(BT$3,'raw Sample Amt'!$C$2:$CK$2,0))</f>
        <v>0</v>
      </c>
      <c r="BU17" s="90">
        <f>INDEX('raw Sample Amt'!$C$2:$CK$57,MATCH($A17,'raw Sample Amt'!$C$2:$C$57,0),MATCH(BU$3,'raw Sample Amt'!$C$2:$CK$2,0))</f>
        <v>0</v>
      </c>
      <c r="BV17" s="90">
        <f>INDEX('raw Sample Amt'!$C$2:$CK$57,MATCH($A17,'raw Sample Amt'!$C$2:$C$57,0),MATCH(BV$3,'raw Sample Amt'!$C$2:$CK$2,0))</f>
        <v>0</v>
      </c>
      <c r="BW17" s="90">
        <f>INDEX('raw Sample Amt'!$C$2:$CK$57,MATCH($A17,'raw Sample Amt'!$C$2:$C$57,0),MATCH(BW$3,'raw Sample Amt'!$C$2:$CK$2,0))</f>
        <v>0</v>
      </c>
      <c r="BX17" s="90">
        <f>INDEX('raw Sample Amt'!$C$2:$CK$57,MATCH($A17,'raw Sample Amt'!$C$2:$C$57,0),MATCH(BX$3,'raw Sample Amt'!$C$2:$CK$2,0))</f>
        <v>0</v>
      </c>
      <c r="BY17" s="90">
        <f>INDEX('raw Sample Amt'!$C$2:$CK$57,MATCH($A17,'raw Sample Amt'!$C$2:$C$57,0),MATCH(BY$3,'raw Sample Amt'!$C$2:$CK$2,0))</f>
        <v>0</v>
      </c>
      <c r="BZ17" s="90">
        <f>INDEX('raw Sample Amt'!$C$2:$CK$57,MATCH($A17,'raw Sample Amt'!$C$2:$C$57,0),MATCH(BZ$3,'raw Sample Amt'!$C$2:$CK$2,0))</f>
        <v>0</v>
      </c>
      <c r="CA17" s="90">
        <f>INDEX('raw Sample Amt'!$C$2:$CK$57,MATCH($A17,'raw Sample Amt'!$C$2:$C$57,0),MATCH(CA$3,'raw Sample Amt'!$C$2:$CK$2,0))</f>
        <v>0</v>
      </c>
      <c r="CB17" s="90">
        <f>INDEX('raw Sample Amt'!$C$2:$CK$57,MATCH($A17,'raw Sample Amt'!$C$2:$C$57,0),MATCH(CB$3,'raw Sample Amt'!$C$2:$CK$2,0))</f>
        <v>0</v>
      </c>
      <c r="CC17" s="90">
        <f>INDEX('raw Sample Amt'!$C$2:$CK$57,MATCH($A17,'raw Sample Amt'!$C$2:$C$57,0),MATCH(CC$3,'raw Sample Amt'!$C$2:$CK$2,0))</f>
        <v>0</v>
      </c>
      <c r="CD17" s="90">
        <f>INDEX('raw Sample Amt'!$C$2:$CK$57,MATCH($A17,'raw Sample Amt'!$C$2:$C$57,0),MATCH(CD$3,'raw Sample Amt'!$C$2:$CK$2,0))</f>
        <v>18.819900000000001</v>
      </c>
      <c r="CE17" s="90">
        <f>INDEX('raw Sample Amt'!$C$2:$CK$57,MATCH($A17,'raw Sample Amt'!$C$2:$C$57,0),MATCH(CE$3,'raw Sample Amt'!$C$2:$CK$2,0))</f>
        <v>48.072400000000002</v>
      </c>
      <c r="CF17" s="90">
        <f>INDEX('raw Sample Amt'!$C$2:$CK$57,MATCH($A17,'raw Sample Amt'!$C$2:$C$57,0),MATCH(CF$3,'raw Sample Amt'!$C$2:$CK$2,0))</f>
        <v>97.007599999999996</v>
      </c>
      <c r="CG17" s="90">
        <f>INDEX('raw Sample Amt'!$C$2:$CK$57,MATCH($A17,'raw Sample Amt'!$C$2:$C$57,0),MATCH(CG$3,'raw Sample Amt'!$C$2:$CK$2,0))</f>
        <v>229.6875</v>
      </c>
      <c r="CH17" s="90">
        <f>INDEX('raw Sample Amt'!$C$2:$CK$57,MATCH($A17,'raw Sample Amt'!$C$2:$C$57,0),MATCH(CH$3,'raw Sample Amt'!$C$2:$CK$2,0))</f>
        <v>522.90129999999999</v>
      </c>
      <c r="CI17" s="90">
        <f>INDEX('raw Sample Amt'!$C$2:$CK$57,MATCH($A17,'raw Sample Amt'!$C$2:$C$57,0),MATCH(CI$3,'raw Sample Amt'!$C$2:$CK$2,0))</f>
        <v>972.70540000000005</v>
      </c>
      <c r="CJ17" s="90">
        <f>INDEX('raw Sample Amt'!$C$2:$CK$57,MATCH($A17,'raw Sample Amt'!$C$2:$C$57,0),MATCH(CJ$3,'raw Sample Amt'!$C$2:$CK$2,0))</f>
        <v>2298.5349000000001</v>
      </c>
      <c r="CK17" s="90">
        <f>INDEX('raw Sample Amt'!$C$2:$CK$57,MATCH($A17,'raw Sample Amt'!$C$2:$C$57,0),MATCH(CK$3,'raw Sample Amt'!$C$2:$CK$2,0))</f>
        <v>4325.4128000000001</v>
      </c>
      <c r="CL17" s="90">
        <f>INDEX('raw Sample Amt'!$C$2:$CK$57,MATCH($A17,'raw Sample Amt'!$C$2:$C$57,0),MATCH(CL$3,'raw Sample Amt'!$C$2:$CK$2,0))</f>
        <v>7294.4844000000003</v>
      </c>
      <c r="CM17" s="90">
        <f>INDEX('raw Sample Amt'!$C$2:$CK$57,MATCH($A17,'raw Sample Amt'!$C$2:$C$57,0),MATCH(CM$3,'raw Sample Amt'!$C$2:$CK$2,0))</f>
        <v>10294.638499999999</v>
      </c>
      <c r="CN17" s="147">
        <v>91</v>
      </c>
      <c r="CO17" s="101" t="s">
        <v>227</v>
      </c>
      <c r="CP17" s="94" t="str">
        <f t="shared" si="3"/>
        <v>&lt; LOQ</v>
      </c>
      <c r="CQ17" s="94" t="str">
        <f t="shared" si="5"/>
        <v>&lt; LOQ</v>
      </c>
      <c r="CR17" s="94" t="str">
        <f t="shared" si="6"/>
        <v>&lt; LOQ</v>
      </c>
      <c r="CS17" s="94" t="str">
        <f t="shared" si="7"/>
        <v>&lt; LOQ</v>
      </c>
      <c r="CT17" s="94" t="str">
        <f t="shared" si="8"/>
        <v>&lt; LOQ</v>
      </c>
      <c r="CU17" s="94" t="str">
        <f t="shared" si="9"/>
        <v>&lt; LOQ</v>
      </c>
      <c r="CV17" s="94" t="str">
        <f t="shared" si="10"/>
        <v>&lt; LOQ</v>
      </c>
      <c r="CW17" s="94" t="str">
        <f t="shared" si="11"/>
        <v>&lt; LOQ</v>
      </c>
      <c r="CX17" s="94" t="str">
        <f t="shared" si="12"/>
        <v>&lt; LOQ</v>
      </c>
      <c r="CY17" s="94" t="str">
        <f t="shared" si="13"/>
        <v>&lt; LOQ</v>
      </c>
      <c r="CZ17" s="94" t="str">
        <f t="shared" si="14"/>
        <v>&lt; LOQ</v>
      </c>
      <c r="DA17" s="94">
        <f t="shared" si="15"/>
        <v>95.828299999999999</v>
      </c>
      <c r="DB17" s="94">
        <f t="shared" si="16"/>
        <v>222.952</v>
      </c>
      <c r="DC17" s="94">
        <f t="shared" si="17"/>
        <v>512.11130000000003</v>
      </c>
      <c r="DD17" s="94">
        <f t="shared" si="18"/>
        <v>952.86569999999995</v>
      </c>
      <c r="DE17" s="94">
        <f t="shared" si="19"/>
        <v>2298.4531999999999</v>
      </c>
      <c r="DF17" s="94">
        <f t="shared" si="20"/>
        <v>4336.6953000000003</v>
      </c>
      <c r="DG17" s="94">
        <f t="shared" si="21"/>
        <v>6645.5047000000004</v>
      </c>
      <c r="DH17" s="94">
        <f t="shared" si="22"/>
        <v>9726.4673000000003</v>
      </c>
      <c r="DI17" s="94" t="str">
        <f t="shared" si="23"/>
        <v>&lt; LOQ</v>
      </c>
      <c r="DJ17" s="94" t="str">
        <f t="shared" si="24"/>
        <v>&lt; LOQ</v>
      </c>
      <c r="DK17" s="94" t="str">
        <f t="shared" si="25"/>
        <v>&lt; LOQ</v>
      </c>
      <c r="DL17" s="94" t="str">
        <f t="shared" si="26"/>
        <v>&lt; LOQ</v>
      </c>
      <c r="DM17" s="94" t="str">
        <f t="shared" si="27"/>
        <v>&lt; LOQ</v>
      </c>
      <c r="DN17" s="94" t="str">
        <f t="shared" si="28"/>
        <v>&lt; LOQ</v>
      </c>
      <c r="DO17" s="94" t="str">
        <f t="shared" si="29"/>
        <v>&lt; LOQ</v>
      </c>
      <c r="DP17" s="94" t="str">
        <f t="shared" si="30"/>
        <v>&lt; LOQ</v>
      </c>
      <c r="DQ17" s="94" t="str">
        <f t="shared" si="31"/>
        <v>&lt; LOQ</v>
      </c>
      <c r="DR17" s="94" t="str">
        <f t="shared" si="32"/>
        <v>&lt; LOQ</v>
      </c>
      <c r="DS17" s="94" t="str">
        <f t="shared" si="33"/>
        <v>&lt; LOQ</v>
      </c>
      <c r="DT17" s="94" t="str">
        <f t="shared" si="34"/>
        <v>&lt; LOQ</v>
      </c>
      <c r="DU17" s="94" t="str">
        <f t="shared" si="35"/>
        <v>&lt; LOQ</v>
      </c>
      <c r="DV17" s="94" t="str">
        <f t="shared" si="36"/>
        <v>&lt; LOQ</v>
      </c>
      <c r="DW17" s="94" t="str">
        <f t="shared" si="37"/>
        <v>&lt; LOQ</v>
      </c>
      <c r="DX17" s="94" t="str">
        <f t="shared" si="38"/>
        <v>&lt; LOQ</v>
      </c>
      <c r="DY17" s="94" t="str">
        <f t="shared" si="39"/>
        <v>&lt; LOQ</v>
      </c>
      <c r="DZ17" s="94" t="str">
        <f t="shared" si="40"/>
        <v>&lt; LOQ</v>
      </c>
      <c r="EA17" s="94" t="str">
        <f t="shared" si="41"/>
        <v>&lt; LOQ</v>
      </c>
      <c r="EB17" s="94" t="str">
        <f t="shared" si="42"/>
        <v>&lt; LOQ</v>
      </c>
      <c r="EC17" s="94">
        <f t="shared" si="43"/>
        <v>994.11099999999999</v>
      </c>
      <c r="ED17" s="94" t="str">
        <f t="shared" si="44"/>
        <v>&lt; LOQ</v>
      </c>
      <c r="EE17" s="94" t="str">
        <f t="shared" si="45"/>
        <v>&lt; LOQ</v>
      </c>
      <c r="EF17" s="94" t="str">
        <f t="shared" si="46"/>
        <v>&lt; LOQ</v>
      </c>
      <c r="EG17" s="94" t="str">
        <f t="shared" si="47"/>
        <v>&lt; LOQ</v>
      </c>
      <c r="EH17" s="94" t="str">
        <f t="shared" si="48"/>
        <v>&lt; LOQ</v>
      </c>
      <c r="EI17" s="94" t="str">
        <f t="shared" si="49"/>
        <v>&lt; LOQ</v>
      </c>
      <c r="EJ17" s="94" t="str">
        <f t="shared" si="50"/>
        <v>&lt; LOQ</v>
      </c>
      <c r="EK17" s="94" t="str">
        <f t="shared" si="51"/>
        <v>&lt; LOQ</v>
      </c>
      <c r="EL17" s="94" t="str">
        <f t="shared" si="52"/>
        <v>&lt; LOQ</v>
      </c>
      <c r="EM17" s="94" t="str">
        <f t="shared" si="53"/>
        <v>&lt; LOQ</v>
      </c>
      <c r="EN17" s="94" t="str">
        <f t="shared" si="54"/>
        <v>&lt; LOQ</v>
      </c>
      <c r="EO17" s="94" t="str">
        <f t="shared" si="55"/>
        <v>&lt; LOQ</v>
      </c>
      <c r="EP17" s="94" t="str">
        <f t="shared" si="56"/>
        <v>&lt; LOQ</v>
      </c>
      <c r="EQ17" s="94" t="str">
        <f t="shared" si="57"/>
        <v>&lt; LOQ</v>
      </c>
      <c r="ER17" s="94" t="str">
        <f t="shared" si="58"/>
        <v>&lt; LOQ</v>
      </c>
      <c r="ES17" s="94" t="str">
        <f t="shared" si="59"/>
        <v>&lt; LOQ</v>
      </c>
      <c r="ET17" s="94">
        <f t="shared" si="60"/>
        <v>996.65790000000004</v>
      </c>
      <c r="EU17" s="94" t="str">
        <f t="shared" si="61"/>
        <v>&lt; LOQ</v>
      </c>
      <c r="EV17" s="94" t="str">
        <f t="shared" si="62"/>
        <v>&lt; LOQ</v>
      </c>
      <c r="EW17" s="94" t="str">
        <f t="shared" si="63"/>
        <v>&lt; LOQ</v>
      </c>
      <c r="EX17" s="94" t="str">
        <f t="shared" si="64"/>
        <v>&lt; LOQ</v>
      </c>
      <c r="EY17" s="94">
        <f t="shared" si="65"/>
        <v>100.54</v>
      </c>
      <c r="EZ17" s="94">
        <f t="shared" si="66"/>
        <v>258.06</v>
      </c>
      <c r="FA17" s="94" t="str">
        <f t="shared" si="67"/>
        <v>&lt; LOQ</v>
      </c>
      <c r="FB17" s="94" t="str">
        <f t="shared" si="4"/>
        <v>&lt; LOQ</v>
      </c>
      <c r="FC17" s="94" t="str">
        <f t="shared" si="1"/>
        <v>&lt; LOQ</v>
      </c>
      <c r="FD17" s="94" t="str">
        <f t="shared" si="1"/>
        <v>&lt; LOQ</v>
      </c>
      <c r="FE17" s="94" t="str">
        <f t="shared" si="1"/>
        <v>&lt; LOQ</v>
      </c>
      <c r="FF17" s="94" t="str">
        <f t="shared" si="1"/>
        <v>&lt; LOQ</v>
      </c>
      <c r="FG17" s="94" t="str">
        <f t="shared" si="1"/>
        <v>&lt; LOQ</v>
      </c>
      <c r="FH17" s="94" t="str">
        <f t="shared" si="1"/>
        <v>&lt; LOQ</v>
      </c>
      <c r="FI17" s="94" t="str">
        <f t="shared" si="1"/>
        <v>&lt; LOQ</v>
      </c>
      <c r="FJ17" s="94" t="str">
        <f t="shared" si="1"/>
        <v>&lt; LOQ</v>
      </c>
      <c r="FK17" s="94" t="str">
        <f t="shared" ref="FK17:FK57" si="68">IF(CC17&lt;$CN17,"&lt; LOQ",IF($C17="Yes",CC17, CC17/($G17/100)))</f>
        <v>&lt; LOQ</v>
      </c>
      <c r="FL17" s="94" t="str">
        <f t="shared" ref="FL17:FL57" si="69">IF(CD17&lt;$CN17,"&lt; LOQ",IF($C17="Yes",CD17, CD17/($G17/100)))</f>
        <v>&lt; LOQ</v>
      </c>
      <c r="FM17" s="94" t="str">
        <f t="shared" ref="FM17:FM57" si="70">IF(CE17&lt;$CN17,"&lt; LOQ",IF($C17="Yes",CE17, CE17/($G17/100)))</f>
        <v>&lt; LOQ</v>
      </c>
      <c r="FN17" s="94">
        <f t="shared" ref="FN17:FN57" si="71">IF(CF17&lt;$CN17,"&lt; LOQ",IF($C17="Yes",CF17, CF17/($G17/100)))</f>
        <v>97.007599999999996</v>
      </c>
      <c r="FO17" s="94">
        <f t="shared" ref="FO17:FO57" si="72">IF(CG17&lt;$CN17,"&lt; LOQ",IF($C17="Yes",CG17, CG17/($G17/100)))</f>
        <v>229.6875</v>
      </c>
      <c r="FP17" s="94">
        <f t="shared" ref="FP17:FP57" si="73">IF(CH17&lt;$CN17,"&lt; LOQ",IF($C17="Yes",CH17, CH17/($G17/100)))</f>
        <v>522.90129999999999</v>
      </c>
      <c r="FQ17" s="94">
        <f t="shared" ref="FQ17:FQ57" si="74">IF(CI17&lt;$CN17,"&lt; LOQ",IF($C17="Yes",CI17, CI17/($G17/100)))</f>
        <v>972.70540000000005</v>
      </c>
      <c r="FR17" s="94">
        <f t="shared" ref="FR17:FR57" si="75">IF(CJ17&lt;$CN17,"&lt; LOQ",IF($C17="Yes",CJ17, CJ17/($G17/100)))</f>
        <v>2298.5349000000001</v>
      </c>
      <c r="FS17" s="94">
        <f t="shared" ref="FS17:FS57" si="76">IF(CK17&lt;$CN17,"&lt; LOQ",IF($C17="Yes",CK17, CK17/($G17/100)))</f>
        <v>4325.4128000000001</v>
      </c>
      <c r="FT17" s="94">
        <f t="shared" ref="FT17:FT57" si="77">IF(CL17&lt;$CN17,"&lt; LOQ",IF($C17="Yes",CL17, CL17/($G17/100)))</f>
        <v>7294.4844000000003</v>
      </c>
      <c r="FU17" s="94">
        <f t="shared" ref="FU17:FU57" si="78">IF(CM17&lt;$CN17,"&lt; LOQ",IF($C17="Yes",CM17, CM17/($G17/100)))</f>
        <v>10294.638499999999</v>
      </c>
    </row>
    <row r="18" spans="1:177" ht="15" x14ac:dyDescent="0.25">
      <c r="A18" s="96" t="s">
        <v>229</v>
      </c>
      <c r="C18" s="13" t="str">
        <f>LOOKUP(A18,Auswertung_Sequence!$A$6:$A$59,Auswertung_Sequence!$E$6:$E$59)</f>
        <v>Yes</v>
      </c>
      <c r="D18" s="13">
        <f>LOOKUP(A18,Auswertung_Sequence!$A$6:$A$59,Auswertung_Sequence!$I$6:$I$59)</f>
        <v>5</v>
      </c>
      <c r="E18" s="146">
        <f>IF($C18="Yes",VLOOKUP($A18,Matrixfaktor_ISTD!A$4:CJ$57,88,FALSE),VLOOKUP($A18,Matrixfaktor!A$4:AE$57,31,FALSE))</f>
        <v>0.19747134618922316</v>
      </c>
      <c r="F18" s="90">
        <f t="shared" si="2"/>
        <v>25.320129206030963</v>
      </c>
      <c r="G18" s="90">
        <f>LOOKUP(A18,'Relative recovery'!$A$4:$A$57,'Relative recovery'!$Q$4:$Q$57)</f>
        <v>107.28733333333334</v>
      </c>
      <c r="H18" s="90">
        <f>INDEX('raw Sample Amt'!$C$2:$CK$57,MATCH($A18,'raw Sample Amt'!$C$2:$C$57,0),MATCH(H$3,'raw Sample Amt'!$C$2:$CK$2,0))</f>
        <v>0</v>
      </c>
      <c r="I18" s="90">
        <f>INDEX('raw Sample Amt'!$C$2:$CK$57,MATCH($A18,'raw Sample Amt'!$C$2:$C$57,0),MATCH(I$3,'raw Sample Amt'!$C$2:$CK$2,0))</f>
        <v>0</v>
      </c>
      <c r="J18" s="90">
        <f>INDEX('raw Sample Amt'!$C$2:$CK$57,MATCH($A18,'raw Sample Amt'!$C$2:$C$57,0),MATCH(J$3,'raw Sample Amt'!$C$2:$CK$2,0))</f>
        <v>0</v>
      </c>
      <c r="K18" s="90">
        <f>INDEX('raw Sample Amt'!$C$2:$CK$57,MATCH($A18,'raw Sample Amt'!$C$2:$C$57,0),MATCH(K$3,'raw Sample Amt'!$C$2:$CK$2,0))</f>
        <v>0</v>
      </c>
      <c r="L18" s="90">
        <f>INDEX('raw Sample Amt'!$C$2:$CK$57,MATCH($A18,'raw Sample Amt'!$C$2:$C$57,0),MATCH(L$3,'raw Sample Amt'!$C$2:$CK$2,0))</f>
        <v>0</v>
      </c>
      <c r="M18" s="90">
        <f>INDEX('raw Sample Amt'!$C$2:$CK$57,MATCH($A18,'raw Sample Amt'!$C$2:$C$57,0),MATCH(M$3,'raw Sample Amt'!$C$2:$CK$2,0))</f>
        <v>0</v>
      </c>
      <c r="N18" s="90">
        <f>INDEX('raw Sample Amt'!$C$2:$CK$57,MATCH($A18,'raw Sample Amt'!$C$2:$C$57,0),MATCH(N$3,'raw Sample Amt'!$C$2:$CK$2,0))</f>
        <v>0</v>
      </c>
      <c r="O18" s="90">
        <f>INDEX('raw Sample Amt'!$C$2:$CK$57,MATCH($A18,'raw Sample Amt'!$C$2:$C$57,0),MATCH(O$3,'raw Sample Amt'!$C$2:$CK$2,0))</f>
        <v>5.2709999999999999</v>
      </c>
      <c r="P18" s="90">
        <f>INDEX('raw Sample Amt'!$C$2:$CK$57,MATCH($A18,'raw Sample Amt'!$C$2:$C$57,0),MATCH(P$3,'raw Sample Amt'!$C$2:$CK$2,0))</f>
        <v>9.1384000000000007</v>
      </c>
      <c r="Q18" s="90">
        <f>INDEX('raw Sample Amt'!$C$2:$CK$57,MATCH($A18,'raw Sample Amt'!$C$2:$C$57,0),MATCH(Q$3,'raw Sample Amt'!$C$2:$CK$2,0))</f>
        <v>20.129100000000001</v>
      </c>
      <c r="R18" s="90">
        <f>INDEX('raw Sample Amt'!$C$2:$CK$57,MATCH($A18,'raw Sample Amt'!$C$2:$C$57,0),MATCH(R$3,'raw Sample Amt'!$C$2:$CK$2,0))</f>
        <v>45.131399999999999</v>
      </c>
      <c r="S18" s="90">
        <f>INDEX('raw Sample Amt'!$C$2:$CK$57,MATCH($A18,'raw Sample Amt'!$C$2:$C$57,0),MATCH(S$3,'raw Sample Amt'!$C$2:$CK$2,0))</f>
        <v>100.80410000000001</v>
      </c>
      <c r="T18" s="90">
        <f>INDEX('raw Sample Amt'!$C$2:$CK$57,MATCH($A18,'raw Sample Amt'!$C$2:$C$57,0),MATCH(T$3,'raw Sample Amt'!$C$2:$CK$2,0))</f>
        <v>196.87440000000001</v>
      </c>
      <c r="U18" s="90">
        <f>INDEX('raw Sample Amt'!$C$2:$CK$57,MATCH($A18,'raw Sample Amt'!$C$2:$C$57,0),MATCH(U$3,'raw Sample Amt'!$C$2:$CK$2,0))</f>
        <v>524.11670000000004</v>
      </c>
      <c r="V18" s="90">
        <f>INDEX('raw Sample Amt'!$C$2:$CK$57,MATCH($A18,'raw Sample Amt'!$C$2:$C$57,0),MATCH(V$3,'raw Sample Amt'!$C$2:$CK$2,0))</f>
        <v>964.00649999999996</v>
      </c>
      <c r="W18" s="90">
        <f>INDEX('raw Sample Amt'!$C$2:$CK$57,MATCH($A18,'raw Sample Amt'!$C$2:$C$57,0),MATCH(W$3,'raw Sample Amt'!$C$2:$CK$2,0))</f>
        <v>1755.4649999999999</v>
      </c>
      <c r="X18" s="90">
        <f>INDEX('raw Sample Amt'!$C$2:$CK$57,MATCH($A18,'raw Sample Amt'!$C$2:$C$57,0),MATCH(X$3,'raw Sample Amt'!$C$2:$CK$2,0))</f>
        <v>4123.4035000000003</v>
      </c>
      <c r="Y18" s="90">
        <f>INDEX('raw Sample Amt'!$C$2:$CK$57,MATCH($A18,'raw Sample Amt'!$C$2:$C$57,0),MATCH(Y$3,'raw Sample Amt'!$C$2:$CK$2,0))</f>
        <v>6151.6782000000003</v>
      </c>
      <c r="Z18" s="90">
        <f>INDEX('raw Sample Amt'!$C$2:$CK$57,MATCH($A18,'raw Sample Amt'!$C$2:$C$57,0),MATCH(Z$3,'raw Sample Amt'!$C$2:$CK$2,0))</f>
        <v>7878.4213</v>
      </c>
      <c r="AA18" s="90">
        <f>INDEX('raw Sample Amt'!$C$2:$CK$57,MATCH($A18,'raw Sample Amt'!$C$2:$C$57,0),MATCH(AA$3,'raw Sample Amt'!$C$2:$CK$2,0))</f>
        <v>0</v>
      </c>
      <c r="AB18" s="90">
        <f>INDEX('raw Sample Amt'!$C$2:$CK$57,MATCH($A18,'raw Sample Amt'!$C$2:$C$57,0),MATCH(AB$3,'raw Sample Amt'!$C$2:$CK$2,0))</f>
        <v>0</v>
      </c>
      <c r="AC18" s="90">
        <f>INDEX('raw Sample Amt'!$C$2:$CK$57,MATCH($A18,'raw Sample Amt'!$C$2:$C$57,0),MATCH(AC$3,'raw Sample Amt'!$C$2:$CK$2,0))</f>
        <v>0</v>
      </c>
      <c r="AD18" s="90">
        <f>INDEX('raw Sample Amt'!$C$2:$CK$57,MATCH($A18,'raw Sample Amt'!$C$2:$C$57,0),MATCH(AD$3,'raw Sample Amt'!$C$2:$CK$2,0))</f>
        <v>0</v>
      </c>
      <c r="AE18" s="90">
        <f>INDEX('raw Sample Amt'!$C$2:$CK$57,MATCH($A18,'raw Sample Amt'!$C$2:$C$57,0),MATCH(AE$3,'raw Sample Amt'!$C$2:$CK$2,0))</f>
        <v>0</v>
      </c>
      <c r="AF18" s="90">
        <f>INDEX('raw Sample Amt'!$C$2:$CK$57,MATCH($A18,'raw Sample Amt'!$C$2:$C$57,0),MATCH(AF$3,'raw Sample Amt'!$C$2:$CK$2,0))</f>
        <v>0</v>
      </c>
      <c r="AG18" s="90">
        <f>INDEX('raw Sample Amt'!$C$2:$CK$57,MATCH($A18,'raw Sample Amt'!$C$2:$C$57,0),MATCH(AG$3,'raw Sample Amt'!$C$2:$CK$2,0))</f>
        <v>0</v>
      </c>
      <c r="AH18" s="90">
        <f>INDEX('raw Sample Amt'!$C$2:$CK$57,MATCH($A18,'raw Sample Amt'!$C$2:$C$57,0),MATCH(AH$3,'raw Sample Amt'!$C$2:$CK$2,0))</f>
        <v>0</v>
      </c>
      <c r="AI18" s="90">
        <f>INDEX('raw Sample Amt'!$C$2:$CK$57,MATCH($A18,'raw Sample Amt'!$C$2:$C$57,0),MATCH(AI$3,'raw Sample Amt'!$C$2:$CK$2,0))</f>
        <v>0</v>
      </c>
      <c r="AJ18" s="90">
        <f>INDEX('raw Sample Amt'!$C$2:$CK$57,MATCH($A18,'raw Sample Amt'!$C$2:$C$57,0),MATCH(AJ$3,'raw Sample Amt'!$C$2:$CK$2,0))</f>
        <v>0</v>
      </c>
      <c r="AK18" s="90">
        <f>INDEX('raw Sample Amt'!$C$2:$CK$57,MATCH($A18,'raw Sample Amt'!$C$2:$C$57,0),MATCH(AK$3,'raw Sample Amt'!$C$2:$CK$2,0))</f>
        <v>0</v>
      </c>
      <c r="AL18" s="90">
        <f>INDEX('raw Sample Amt'!$C$2:$CK$57,MATCH($A18,'raw Sample Amt'!$C$2:$C$57,0),MATCH(AL$3,'raw Sample Amt'!$C$2:$CK$2,0))</f>
        <v>0</v>
      </c>
      <c r="AM18" s="90">
        <f>INDEX('raw Sample Amt'!$C$2:$CK$57,MATCH($A18,'raw Sample Amt'!$C$2:$C$57,0),MATCH(AM$3,'raw Sample Amt'!$C$2:$CK$2,0))</f>
        <v>0</v>
      </c>
      <c r="AN18" s="90">
        <f>INDEX('raw Sample Amt'!$C$2:$CK$57,MATCH($A18,'raw Sample Amt'!$C$2:$C$57,0),MATCH(AN$3,'raw Sample Amt'!$C$2:$CK$2,0))</f>
        <v>0</v>
      </c>
      <c r="AO18" s="90">
        <f>INDEX('raw Sample Amt'!$C$2:$CK$57,MATCH($A18,'raw Sample Amt'!$C$2:$C$57,0),MATCH(AO$3,'raw Sample Amt'!$C$2:$CK$2,0))</f>
        <v>0</v>
      </c>
      <c r="AP18" s="90">
        <f>INDEX('raw Sample Amt'!$C$2:$CK$57,MATCH($A18,'raw Sample Amt'!$C$2:$C$57,0),MATCH(AP$3,'raw Sample Amt'!$C$2:$CK$2,0))</f>
        <v>0</v>
      </c>
      <c r="AQ18" s="90">
        <f>INDEX('raw Sample Amt'!$C$2:$CK$57,MATCH($A18,'raw Sample Amt'!$C$2:$C$57,0),MATCH(AQ$3,'raw Sample Amt'!$C$2:$CK$2,0))</f>
        <v>0</v>
      </c>
      <c r="AR18" s="90">
        <f>INDEX('raw Sample Amt'!$C$2:$CK$57,MATCH($A18,'raw Sample Amt'!$C$2:$C$57,0),MATCH(AR$3,'raw Sample Amt'!$C$2:$CK$2,0))</f>
        <v>0</v>
      </c>
      <c r="AS18" s="90">
        <f>INDEX('raw Sample Amt'!$C$2:$CK$57,MATCH($A18,'raw Sample Amt'!$C$2:$C$57,0),MATCH(AS$3,'raw Sample Amt'!$C$2:$CK$2,0))</f>
        <v>0</v>
      </c>
      <c r="AT18" s="90">
        <f>INDEX('raw Sample Amt'!$C$2:$CK$57,MATCH($A18,'raw Sample Amt'!$C$2:$C$57,0),MATCH(AT$3,'raw Sample Amt'!$C$2:$CK$2,0))</f>
        <v>0</v>
      </c>
      <c r="AU18" s="90">
        <f>INDEX('raw Sample Amt'!$C$2:$CK$57,MATCH($A18,'raw Sample Amt'!$C$2:$C$57,0),MATCH(AU$3,'raw Sample Amt'!$C$2:$CK$2,0))</f>
        <v>941.80020000000002</v>
      </c>
      <c r="AV18" s="90">
        <f>INDEX('raw Sample Amt'!$C$2:$CK$57,MATCH($A18,'raw Sample Amt'!$C$2:$C$57,0),MATCH(AV$3,'raw Sample Amt'!$C$2:$CK$2,0))</f>
        <v>0</v>
      </c>
      <c r="AW18" s="90">
        <f>INDEX('raw Sample Amt'!$C$2:$CK$57,MATCH($A18,'raw Sample Amt'!$C$2:$C$57,0),MATCH(AW$3,'raw Sample Amt'!$C$2:$CK$2,0))</f>
        <v>0</v>
      </c>
      <c r="AX18" s="90">
        <f>INDEX('raw Sample Amt'!$C$2:$CK$57,MATCH($A18,'raw Sample Amt'!$C$2:$C$57,0),MATCH(AX$3,'raw Sample Amt'!$C$2:$CK$2,0))</f>
        <v>0</v>
      </c>
      <c r="AY18" s="90">
        <f>INDEX('raw Sample Amt'!$C$2:$CK$57,MATCH($A18,'raw Sample Amt'!$C$2:$C$57,0),MATCH(AY$3,'raw Sample Amt'!$C$2:$CK$2,0))</f>
        <v>0</v>
      </c>
      <c r="AZ18" s="90">
        <f>INDEX('raw Sample Amt'!$C$2:$CK$57,MATCH($A18,'raw Sample Amt'!$C$2:$C$57,0),MATCH(AZ$3,'raw Sample Amt'!$C$2:$CK$2,0))</f>
        <v>0</v>
      </c>
      <c r="BA18" s="90">
        <f>INDEX('raw Sample Amt'!$C$2:$CK$57,MATCH($A18,'raw Sample Amt'!$C$2:$C$57,0),MATCH(BA$3,'raw Sample Amt'!$C$2:$CK$2,0))</f>
        <v>0</v>
      </c>
      <c r="BB18" s="90">
        <f>INDEX('raw Sample Amt'!$C$2:$CK$57,MATCH($A18,'raw Sample Amt'!$C$2:$C$57,0),MATCH(BB$3,'raw Sample Amt'!$C$2:$CK$2,0))</f>
        <v>0</v>
      </c>
      <c r="BC18" s="90">
        <f>INDEX('raw Sample Amt'!$C$2:$CK$57,MATCH($A18,'raw Sample Amt'!$C$2:$C$57,0),MATCH(BC$3,'raw Sample Amt'!$C$2:$CK$2,0))</f>
        <v>0</v>
      </c>
      <c r="BD18" s="90">
        <f>INDEX('raw Sample Amt'!$C$2:$CK$57,MATCH($A18,'raw Sample Amt'!$C$2:$C$57,0),MATCH(BD$3,'raw Sample Amt'!$C$2:$CK$2,0))</f>
        <v>0</v>
      </c>
      <c r="BE18" s="90">
        <f>INDEX('raw Sample Amt'!$C$2:$CK$57,MATCH($A18,'raw Sample Amt'!$C$2:$C$57,0),MATCH(BE$3,'raw Sample Amt'!$C$2:$CK$2,0))</f>
        <v>0</v>
      </c>
      <c r="BF18" s="90">
        <f>INDEX('raw Sample Amt'!$C$2:$CK$57,MATCH($A18,'raw Sample Amt'!$C$2:$C$57,0),MATCH(BF$3,'raw Sample Amt'!$C$2:$CK$2,0))</f>
        <v>0</v>
      </c>
      <c r="BG18" s="90">
        <f>INDEX('raw Sample Amt'!$C$2:$CK$57,MATCH($A18,'raw Sample Amt'!$C$2:$C$57,0),MATCH(BG$3,'raw Sample Amt'!$C$2:$CK$2,0))</f>
        <v>0</v>
      </c>
      <c r="BH18" s="90">
        <f>INDEX('raw Sample Amt'!$C$2:$CK$57,MATCH($A18,'raw Sample Amt'!$C$2:$C$57,0),MATCH(BH$3,'raw Sample Amt'!$C$2:$CK$2,0))</f>
        <v>0</v>
      </c>
      <c r="BI18" s="90">
        <f>INDEX('raw Sample Amt'!$C$2:$CK$57,MATCH($A18,'raw Sample Amt'!$C$2:$C$57,0),MATCH(BI$3,'raw Sample Amt'!$C$2:$CK$2,0))</f>
        <v>0</v>
      </c>
      <c r="BJ18" s="90">
        <f>INDEX('raw Sample Amt'!$C$2:$CK$57,MATCH($A18,'raw Sample Amt'!$C$2:$C$57,0),MATCH(BJ$3,'raw Sample Amt'!$C$2:$CK$2,0))</f>
        <v>0</v>
      </c>
      <c r="BK18" s="90">
        <f>INDEX('raw Sample Amt'!$C$2:$CK$57,MATCH($A18,'raw Sample Amt'!$C$2:$C$57,0),MATCH(BK$3,'raw Sample Amt'!$C$2:$CK$2,0))</f>
        <v>0</v>
      </c>
      <c r="BL18" s="90">
        <f>INDEX('raw Sample Amt'!$C$2:$CK$57,MATCH($A18,'raw Sample Amt'!$C$2:$C$57,0),MATCH(BL$3,'raw Sample Amt'!$C$2:$CK$2,0))</f>
        <v>997.87879999999996</v>
      </c>
      <c r="BM18" s="90">
        <f>INDEX('raw Sample Amt'!$C$2:$CK$57,MATCH($A18,'raw Sample Amt'!$C$2:$C$57,0),MATCH(BM$3,'raw Sample Amt'!$C$2:$CK$2,0))</f>
        <v>0</v>
      </c>
      <c r="BN18" s="90">
        <f>INDEX('raw Sample Amt'!$C$2:$CK$57,MATCH($A18,'raw Sample Amt'!$C$2:$C$57,0),MATCH(BN$3,'raw Sample Amt'!$C$2:$CK$2,0))</f>
        <v>0</v>
      </c>
      <c r="BO18" s="90">
        <f>INDEX('raw Sample Amt'!$C$2:$CK$57,MATCH($A18,'raw Sample Amt'!$C$2:$C$57,0),MATCH(BO$3,'raw Sample Amt'!$C$2:$CK$2,0))</f>
        <v>0</v>
      </c>
      <c r="BP18" s="90">
        <f>INDEX('raw Sample Amt'!$C$2:$CK$57,MATCH($A18,'raw Sample Amt'!$C$2:$C$57,0),MATCH(BP$3,'raw Sample Amt'!$C$2:$CK$2,0))</f>
        <v>0</v>
      </c>
      <c r="BQ18" s="90">
        <f>INDEX('raw Sample Amt'!$C$2:$CK$57,MATCH($A18,'raw Sample Amt'!$C$2:$C$57,0),MATCH(BQ$3,'raw Sample Amt'!$C$2:$CK$2,0))</f>
        <v>94.001900000000006</v>
      </c>
      <c r="BR18" s="90">
        <f>INDEX('raw Sample Amt'!$C$2:$CK$57,MATCH($A18,'raw Sample Amt'!$C$2:$C$57,0),MATCH(BR$3,'raw Sample Amt'!$C$2:$CK$2,0))</f>
        <v>229.73500000000001</v>
      </c>
      <c r="BS18" s="90">
        <f>INDEX('raw Sample Amt'!$C$2:$CK$57,MATCH($A18,'raw Sample Amt'!$C$2:$C$57,0),MATCH(BS$3,'raw Sample Amt'!$C$2:$CK$2,0))</f>
        <v>1129.9259999999999</v>
      </c>
      <c r="BT18" s="90">
        <f>INDEX('raw Sample Amt'!$C$2:$CK$57,MATCH($A18,'raw Sample Amt'!$C$2:$C$57,0),MATCH(BT$3,'raw Sample Amt'!$C$2:$CK$2,0))</f>
        <v>0</v>
      </c>
      <c r="BU18" s="90">
        <f>INDEX('raw Sample Amt'!$C$2:$CK$57,MATCH($A18,'raw Sample Amt'!$C$2:$C$57,0),MATCH(BU$3,'raw Sample Amt'!$C$2:$CK$2,0))</f>
        <v>0</v>
      </c>
      <c r="BV18" s="90">
        <f>INDEX('raw Sample Amt'!$C$2:$CK$57,MATCH($A18,'raw Sample Amt'!$C$2:$C$57,0),MATCH(BV$3,'raw Sample Amt'!$C$2:$CK$2,0))</f>
        <v>0</v>
      </c>
      <c r="BW18" s="90">
        <f>INDEX('raw Sample Amt'!$C$2:$CK$57,MATCH($A18,'raw Sample Amt'!$C$2:$C$57,0),MATCH(BW$3,'raw Sample Amt'!$C$2:$CK$2,0))</f>
        <v>0</v>
      </c>
      <c r="BX18" s="90">
        <f>INDEX('raw Sample Amt'!$C$2:$CK$57,MATCH($A18,'raw Sample Amt'!$C$2:$C$57,0),MATCH(BX$3,'raw Sample Amt'!$C$2:$CK$2,0))</f>
        <v>0</v>
      </c>
      <c r="BY18" s="90">
        <f>INDEX('raw Sample Amt'!$C$2:$CK$57,MATCH($A18,'raw Sample Amt'!$C$2:$C$57,0),MATCH(BY$3,'raw Sample Amt'!$C$2:$CK$2,0))</f>
        <v>0</v>
      </c>
      <c r="BZ18" s="90">
        <f>INDEX('raw Sample Amt'!$C$2:$CK$57,MATCH($A18,'raw Sample Amt'!$C$2:$C$57,0),MATCH(BZ$3,'raw Sample Amt'!$C$2:$CK$2,0))</f>
        <v>0</v>
      </c>
      <c r="CA18" s="90">
        <f>INDEX('raw Sample Amt'!$C$2:$CK$57,MATCH($A18,'raw Sample Amt'!$C$2:$C$57,0),MATCH(CA$3,'raw Sample Amt'!$C$2:$CK$2,0))</f>
        <v>0</v>
      </c>
      <c r="CB18" s="90">
        <f>INDEX('raw Sample Amt'!$C$2:$CK$57,MATCH($A18,'raw Sample Amt'!$C$2:$C$57,0),MATCH(CB$3,'raw Sample Amt'!$C$2:$CK$2,0))</f>
        <v>4.9781000000000004</v>
      </c>
      <c r="CC18" s="90">
        <f>INDEX('raw Sample Amt'!$C$2:$CK$57,MATCH($A18,'raw Sample Amt'!$C$2:$C$57,0),MATCH(CC$3,'raw Sample Amt'!$C$2:$CK$2,0))</f>
        <v>9.7132000000000005</v>
      </c>
      <c r="CD18" s="90">
        <f>INDEX('raw Sample Amt'!$C$2:$CK$57,MATCH($A18,'raw Sample Amt'!$C$2:$C$57,0),MATCH(CD$3,'raw Sample Amt'!$C$2:$CK$2,0))</f>
        <v>21.551500000000001</v>
      </c>
      <c r="CE18" s="90">
        <f>INDEX('raw Sample Amt'!$C$2:$CK$57,MATCH($A18,'raw Sample Amt'!$C$2:$C$57,0),MATCH(CE$3,'raw Sample Amt'!$C$2:$CK$2,0))</f>
        <v>46.948700000000002</v>
      </c>
      <c r="CF18" s="90">
        <f>INDEX('raw Sample Amt'!$C$2:$CK$57,MATCH($A18,'raw Sample Amt'!$C$2:$C$57,0),MATCH(CF$3,'raw Sample Amt'!$C$2:$CK$2,0))</f>
        <v>102.4288</v>
      </c>
      <c r="CG18" s="90">
        <f>INDEX('raw Sample Amt'!$C$2:$CK$57,MATCH($A18,'raw Sample Amt'!$C$2:$C$57,0),MATCH(CG$3,'raw Sample Amt'!$C$2:$CK$2,0))</f>
        <v>213.1345</v>
      </c>
      <c r="CH18" s="90">
        <f>INDEX('raw Sample Amt'!$C$2:$CK$57,MATCH($A18,'raw Sample Amt'!$C$2:$C$57,0),MATCH(CH$3,'raw Sample Amt'!$C$2:$CK$2,0))</f>
        <v>538.9896</v>
      </c>
      <c r="CI18" s="90">
        <f>INDEX('raw Sample Amt'!$C$2:$CK$57,MATCH($A18,'raw Sample Amt'!$C$2:$C$57,0),MATCH(CI$3,'raw Sample Amt'!$C$2:$CK$2,0))</f>
        <v>966.78380000000004</v>
      </c>
      <c r="CJ18" s="90">
        <f>INDEX('raw Sample Amt'!$C$2:$CK$57,MATCH($A18,'raw Sample Amt'!$C$2:$C$57,0),MATCH(CJ$3,'raw Sample Amt'!$C$2:$CK$2,0))</f>
        <v>1836.8525</v>
      </c>
      <c r="CK18" s="90">
        <f>INDEX('raw Sample Amt'!$C$2:$CK$57,MATCH($A18,'raw Sample Amt'!$C$2:$C$57,0),MATCH(CK$3,'raw Sample Amt'!$C$2:$CK$2,0))</f>
        <v>4309.6412</v>
      </c>
      <c r="CL18" s="90">
        <f>INDEX('raw Sample Amt'!$C$2:$CK$57,MATCH($A18,'raw Sample Amt'!$C$2:$C$57,0),MATCH(CL$3,'raw Sample Amt'!$C$2:$CK$2,0))</f>
        <v>6217.5439999999999</v>
      </c>
      <c r="CM18" s="90">
        <f>INDEX('raw Sample Amt'!$C$2:$CK$57,MATCH($A18,'raw Sample Amt'!$C$2:$C$57,0),MATCH(CM$3,'raw Sample Amt'!$C$2:$CK$2,0))</f>
        <v>8357.6973999999991</v>
      </c>
      <c r="CN18" s="147">
        <v>25</v>
      </c>
      <c r="CO18" s="96" t="s">
        <v>229</v>
      </c>
      <c r="CP18" s="94" t="str">
        <f t="shared" si="3"/>
        <v>&lt; LOQ</v>
      </c>
      <c r="CQ18" s="94" t="str">
        <f t="shared" si="5"/>
        <v>&lt; LOQ</v>
      </c>
      <c r="CR18" s="94" t="str">
        <f t="shared" si="6"/>
        <v>&lt; LOQ</v>
      </c>
      <c r="CS18" s="94" t="str">
        <f t="shared" si="7"/>
        <v>&lt; LOQ</v>
      </c>
      <c r="CT18" s="94" t="str">
        <f t="shared" si="8"/>
        <v>&lt; LOQ</v>
      </c>
      <c r="CU18" s="94" t="str">
        <f t="shared" si="9"/>
        <v>&lt; LOQ</v>
      </c>
      <c r="CV18" s="94" t="str">
        <f t="shared" si="10"/>
        <v>&lt; LOQ</v>
      </c>
      <c r="CW18" s="94" t="str">
        <f t="shared" si="11"/>
        <v>&lt; LOQ</v>
      </c>
      <c r="CX18" s="94" t="str">
        <f t="shared" si="12"/>
        <v>&lt; LOQ</v>
      </c>
      <c r="CY18" s="94" t="str">
        <f t="shared" si="13"/>
        <v>&lt; LOQ</v>
      </c>
      <c r="CZ18" s="94">
        <f t="shared" si="14"/>
        <v>45.131399999999999</v>
      </c>
      <c r="DA18" s="94">
        <f t="shared" si="15"/>
        <v>100.80410000000001</v>
      </c>
      <c r="DB18" s="94">
        <f t="shared" si="16"/>
        <v>196.87440000000001</v>
      </c>
      <c r="DC18" s="94">
        <f t="shared" si="17"/>
        <v>524.11670000000004</v>
      </c>
      <c r="DD18" s="94">
        <f t="shared" si="18"/>
        <v>964.00649999999996</v>
      </c>
      <c r="DE18" s="94">
        <f t="shared" si="19"/>
        <v>1755.4649999999999</v>
      </c>
      <c r="DF18" s="94">
        <f t="shared" si="20"/>
        <v>4123.4035000000003</v>
      </c>
      <c r="DG18" s="94">
        <f t="shared" si="21"/>
        <v>6151.6782000000003</v>
      </c>
      <c r="DH18" s="94">
        <f t="shared" si="22"/>
        <v>7878.4213</v>
      </c>
      <c r="DI18" s="94" t="str">
        <f t="shared" si="23"/>
        <v>&lt; LOQ</v>
      </c>
      <c r="DJ18" s="94" t="str">
        <f t="shared" si="24"/>
        <v>&lt; LOQ</v>
      </c>
      <c r="DK18" s="94" t="str">
        <f t="shared" si="25"/>
        <v>&lt; LOQ</v>
      </c>
      <c r="DL18" s="94" t="str">
        <f t="shared" si="26"/>
        <v>&lt; LOQ</v>
      </c>
      <c r="DM18" s="94" t="str">
        <f t="shared" si="27"/>
        <v>&lt; LOQ</v>
      </c>
      <c r="DN18" s="94" t="str">
        <f t="shared" si="28"/>
        <v>&lt; LOQ</v>
      </c>
      <c r="DO18" s="94" t="str">
        <f t="shared" si="29"/>
        <v>&lt; LOQ</v>
      </c>
      <c r="DP18" s="94" t="str">
        <f t="shared" si="30"/>
        <v>&lt; LOQ</v>
      </c>
      <c r="DQ18" s="94" t="str">
        <f t="shared" si="31"/>
        <v>&lt; LOQ</v>
      </c>
      <c r="DR18" s="94" t="str">
        <f t="shared" si="32"/>
        <v>&lt; LOQ</v>
      </c>
      <c r="DS18" s="94" t="str">
        <f t="shared" si="33"/>
        <v>&lt; LOQ</v>
      </c>
      <c r="DT18" s="94" t="str">
        <f t="shared" si="34"/>
        <v>&lt; LOQ</v>
      </c>
      <c r="DU18" s="94" t="str">
        <f t="shared" si="35"/>
        <v>&lt; LOQ</v>
      </c>
      <c r="DV18" s="94" t="str">
        <f t="shared" si="36"/>
        <v>&lt; LOQ</v>
      </c>
      <c r="DW18" s="94" t="str">
        <f t="shared" si="37"/>
        <v>&lt; LOQ</v>
      </c>
      <c r="DX18" s="94" t="str">
        <f t="shared" si="38"/>
        <v>&lt; LOQ</v>
      </c>
      <c r="DY18" s="94" t="str">
        <f t="shared" si="39"/>
        <v>&lt; LOQ</v>
      </c>
      <c r="DZ18" s="94" t="str">
        <f t="shared" si="40"/>
        <v>&lt; LOQ</v>
      </c>
      <c r="EA18" s="94" t="str">
        <f t="shared" si="41"/>
        <v>&lt; LOQ</v>
      </c>
      <c r="EB18" s="94" t="str">
        <f t="shared" si="42"/>
        <v>&lt; LOQ</v>
      </c>
      <c r="EC18" s="94">
        <f t="shared" si="43"/>
        <v>941.80020000000002</v>
      </c>
      <c r="ED18" s="94" t="str">
        <f t="shared" si="44"/>
        <v>&lt; LOQ</v>
      </c>
      <c r="EE18" s="94" t="str">
        <f t="shared" si="45"/>
        <v>&lt; LOQ</v>
      </c>
      <c r="EF18" s="94" t="str">
        <f t="shared" si="46"/>
        <v>&lt; LOQ</v>
      </c>
      <c r="EG18" s="94" t="str">
        <f t="shared" si="47"/>
        <v>&lt; LOQ</v>
      </c>
      <c r="EH18" s="94" t="str">
        <f t="shared" si="48"/>
        <v>&lt; LOQ</v>
      </c>
      <c r="EI18" s="94" t="str">
        <f t="shared" si="49"/>
        <v>&lt; LOQ</v>
      </c>
      <c r="EJ18" s="94" t="str">
        <f t="shared" si="50"/>
        <v>&lt; LOQ</v>
      </c>
      <c r="EK18" s="94" t="str">
        <f t="shared" si="51"/>
        <v>&lt; LOQ</v>
      </c>
      <c r="EL18" s="94" t="str">
        <f t="shared" si="52"/>
        <v>&lt; LOQ</v>
      </c>
      <c r="EM18" s="94" t="str">
        <f t="shared" si="53"/>
        <v>&lt; LOQ</v>
      </c>
      <c r="EN18" s="94" t="str">
        <f t="shared" si="54"/>
        <v>&lt; LOQ</v>
      </c>
      <c r="EO18" s="94" t="str">
        <f t="shared" si="55"/>
        <v>&lt; LOQ</v>
      </c>
      <c r="EP18" s="94" t="str">
        <f t="shared" si="56"/>
        <v>&lt; LOQ</v>
      </c>
      <c r="EQ18" s="94" t="str">
        <f t="shared" si="57"/>
        <v>&lt; LOQ</v>
      </c>
      <c r="ER18" s="94" t="str">
        <f t="shared" si="58"/>
        <v>&lt; LOQ</v>
      </c>
      <c r="ES18" s="94" t="str">
        <f t="shared" si="59"/>
        <v>&lt; LOQ</v>
      </c>
      <c r="ET18" s="94">
        <f t="shared" si="60"/>
        <v>997.87879999999996</v>
      </c>
      <c r="EU18" s="94" t="str">
        <f t="shared" si="61"/>
        <v>&lt; LOQ</v>
      </c>
      <c r="EV18" s="94" t="str">
        <f t="shared" si="62"/>
        <v>&lt; LOQ</v>
      </c>
      <c r="EW18" s="94" t="str">
        <f t="shared" si="63"/>
        <v>&lt; LOQ</v>
      </c>
      <c r="EX18" s="94" t="str">
        <f t="shared" si="64"/>
        <v>&lt; LOQ</v>
      </c>
      <c r="EY18" s="94">
        <f t="shared" si="65"/>
        <v>94.001900000000006</v>
      </c>
      <c r="EZ18" s="94">
        <f t="shared" si="66"/>
        <v>229.73500000000001</v>
      </c>
      <c r="FA18" s="94">
        <f t="shared" si="67"/>
        <v>1129.9259999999999</v>
      </c>
      <c r="FB18" s="94" t="str">
        <f t="shared" si="4"/>
        <v>&lt; LOQ</v>
      </c>
      <c r="FC18" s="94" t="str">
        <f t="shared" ref="FC18:FC57" si="79">IF(BU18&lt;$CN18,"&lt; LOQ",IF($C18="Yes",BU18, BU18/($G18/100)))</f>
        <v>&lt; LOQ</v>
      </c>
      <c r="FD18" s="94" t="str">
        <f t="shared" ref="FD18:FD57" si="80">IF(BV18&lt;$CN18,"&lt; LOQ",IF($C18="Yes",BV18, BV18/($G18/100)))</f>
        <v>&lt; LOQ</v>
      </c>
      <c r="FE18" s="94" t="str">
        <f t="shared" ref="FE18:FE57" si="81">IF(BW18&lt;$CN18,"&lt; LOQ",IF($C18="Yes",BW18, BW18/($G18/100)))</f>
        <v>&lt; LOQ</v>
      </c>
      <c r="FF18" s="94" t="str">
        <f t="shared" ref="FF18:FF57" si="82">IF(BX18&lt;$CN18,"&lt; LOQ",IF($C18="Yes",BX18, BX18/($G18/100)))</f>
        <v>&lt; LOQ</v>
      </c>
      <c r="FG18" s="94" t="str">
        <f t="shared" ref="FG18:FG57" si="83">IF(BY18&lt;$CN18,"&lt; LOQ",IF($C18="Yes",BY18, BY18/($G18/100)))</f>
        <v>&lt; LOQ</v>
      </c>
      <c r="FH18" s="94" t="str">
        <f t="shared" ref="FH18:FH57" si="84">IF(BZ18&lt;$CN18,"&lt; LOQ",IF($C18="Yes",BZ18, BZ18/($G18/100)))</f>
        <v>&lt; LOQ</v>
      </c>
      <c r="FI18" s="94" t="str">
        <f t="shared" ref="FI18:FI57" si="85">IF(CA18&lt;$CN18,"&lt; LOQ",IF($C18="Yes",CA18, CA18/($G18/100)))</f>
        <v>&lt; LOQ</v>
      </c>
      <c r="FJ18" s="94" t="str">
        <f t="shared" ref="FJ18:FJ57" si="86">IF(CB18&lt;$CN18,"&lt; LOQ",IF($C18="Yes",CB18, CB18/($G18/100)))</f>
        <v>&lt; LOQ</v>
      </c>
      <c r="FK18" s="94" t="str">
        <f t="shared" si="68"/>
        <v>&lt; LOQ</v>
      </c>
      <c r="FL18" s="94" t="str">
        <f t="shared" si="69"/>
        <v>&lt; LOQ</v>
      </c>
      <c r="FM18" s="94">
        <f t="shared" si="70"/>
        <v>46.948700000000002</v>
      </c>
      <c r="FN18" s="94">
        <f t="shared" si="71"/>
        <v>102.4288</v>
      </c>
      <c r="FO18" s="94">
        <f t="shared" si="72"/>
        <v>213.1345</v>
      </c>
      <c r="FP18" s="94">
        <f t="shared" si="73"/>
        <v>538.9896</v>
      </c>
      <c r="FQ18" s="94">
        <f t="shared" si="74"/>
        <v>966.78380000000004</v>
      </c>
      <c r="FR18" s="94">
        <f t="shared" si="75"/>
        <v>1836.8525</v>
      </c>
      <c r="FS18" s="94">
        <f t="shared" si="76"/>
        <v>4309.6412</v>
      </c>
      <c r="FT18" s="94">
        <f t="shared" si="77"/>
        <v>6217.5439999999999</v>
      </c>
      <c r="FU18" s="94">
        <f t="shared" si="78"/>
        <v>8357.6973999999991</v>
      </c>
    </row>
    <row r="19" spans="1:177" ht="15" x14ac:dyDescent="0.25">
      <c r="A19" s="101" t="s">
        <v>19</v>
      </c>
      <c r="C19" s="13" t="str">
        <f>LOOKUP(A19,Auswertung_Sequence!$A$6:$A$59,Auswertung_Sequence!$E$6:$E$59)</f>
        <v>Yes</v>
      </c>
      <c r="D19" s="13">
        <f>LOOKUP(A19,Auswertung_Sequence!$A$6:$A$59,Auswertung_Sequence!$I$6:$I$59)</f>
        <v>10</v>
      </c>
      <c r="E19" s="146">
        <f>IF($C19="Yes",VLOOKUP($A19,Matrixfaktor_ISTD!A$4:CJ$57,88,FALSE),VLOOKUP($A19,Matrixfaktor!A$4:AE$57,31,FALSE))</f>
        <v>0.23155455999520536</v>
      </c>
      <c r="F19" s="90">
        <f t="shared" si="2"/>
        <v>43.186366099665939</v>
      </c>
      <c r="G19" s="90">
        <f>LOOKUP(A19,'Relative recovery'!$A$4:$A$57,'Relative recovery'!$Q$4:$Q$57)</f>
        <v>115.45047750000002</v>
      </c>
      <c r="H19" s="90">
        <f>INDEX('raw Sample Amt'!$C$2:$CK$57,MATCH($A19,'raw Sample Amt'!$C$2:$C$57,0),MATCH(H$3,'raw Sample Amt'!$C$2:$CK$2,0))</f>
        <v>0</v>
      </c>
      <c r="I19" s="90">
        <f>INDEX('raw Sample Amt'!$C$2:$CK$57,MATCH($A19,'raw Sample Amt'!$C$2:$C$57,0),MATCH(I$3,'raw Sample Amt'!$C$2:$CK$2,0))</f>
        <v>0</v>
      </c>
      <c r="J19" s="90">
        <f>INDEX('raw Sample Amt'!$C$2:$CK$57,MATCH($A19,'raw Sample Amt'!$C$2:$C$57,0),MATCH(J$3,'raw Sample Amt'!$C$2:$CK$2,0))</f>
        <v>0</v>
      </c>
      <c r="K19" s="90">
        <f>INDEX('raw Sample Amt'!$C$2:$CK$57,MATCH($A19,'raw Sample Amt'!$C$2:$C$57,0),MATCH(K$3,'raw Sample Amt'!$C$2:$CK$2,0))</f>
        <v>2.8834</v>
      </c>
      <c r="L19" s="90">
        <f>INDEX('raw Sample Amt'!$C$2:$CK$57,MATCH($A19,'raw Sample Amt'!$C$2:$C$57,0),MATCH(L$3,'raw Sample Amt'!$C$2:$CK$2,0))</f>
        <v>0</v>
      </c>
      <c r="M19" s="90">
        <f>INDEX('raw Sample Amt'!$C$2:$CK$57,MATCH($A19,'raw Sample Amt'!$C$2:$C$57,0),MATCH(M$3,'raw Sample Amt'!$C$2:$CK$2,0))</f>
        <v>0</v>
      </c>
      <c r="N19" s="90">
        <f>INDEX('raw Sample Amt'!$C$2:$CK$57,MATCH($A19,'raw Sample Amt'!$C$2:$C$57,0),MATCH(N$3,'raw Sample Amt'!$C$2:$CK$2,0))</f>
        <v>0</v>
      </c>
      <c r="O19" s="90">
        <f>INDEX('raw Sample Amt'!$C$2:$CK$57,MATCH($A19,'raw Sample Amt'!$C$2:$C$57,0),MATCH(O$3,'raw Sample Amt'!$C$2:$CK$2,0))</f>
        <v>5.8324999999999996</v>
      </c>
      <c r="P19" s="90">
        <f>INDEX('raw Sample Amt'!$C$2:$CK$57,MATCH($A19,'raw Sample Amt'!$C$2:$C$57,0),MATCH(P$3,'raw Sample Amt'!$C$2:$CK$2,0))</f>
        <v>10.379099999999999</v>
      </c>
      <c r="Q19" s="90">
        <f>INDEX('raw Sample Amt'!$C$2:$CK$57,MATCH($A19,'raw Sample Amt'!$C$2:$C$57,0),MATCH(Q$3,'raw Sample Amt'!$C$2:$CK$2,0))</f>
        <v>21.511900000000001</v>
      </c>
      <c r="R19" s="90">
        <f>INDEX('raw Sample Amt'!$C$2:$CK$57,MATCH($A19,'raw Sample Amt'!$C$2:$C$57,0),MATCH(R$3,'raw Sample Amt'!$C$2:$CK$2,0))</f>
        <v>40.463500000000003</v>
      </c>
      <c r="S19" s="90">
        <f>INDEX('raw Sample Amt'!$C$2:$CK$57,MATCH($A19,'raw Sample Amt'!$C$2:$C$57,0),MATCH(S$3,'raw Sample Amt'!$C$2:$CK$2,0))</f>
        <v>94.949100000000001</v>
      </c>
      <c r="T19" s="90">
        <f>INDEX('raw Sample Amt'!$C$2:$CK$57,MATCH($A19,'raw Sample Amt'!$C$2:$C$57,0),MATCH(T$3,'raw Sample Amt'!$C$2:$CK$2,0))</f>
        <v>205.28389999999999</v>
      </c>
      <c r="U19" s="90">
        <f>INDEX('raw Sample Amt'!$C$2:$CK$57,MATCH($A19,'raw Sample Amt'!$C$2:$C$57,0),MATCH(U$3,'raw Sample Amt'!$C$2:$CK$2,0))</f>
        <v>470.84429999999998</v>
      </c>
      <c r="V19" s="90">
        <f>INDEX('raw Sample Amt'!$C$2:$CK$57,MATCH($A19,'raw Sample Amt'!$C$2:$C$57,0),MATCH(V$3,'raw Sample Amt'!$C$2:$CK$2,0))</f>
        <v>985.30600000000004</v>
      </c>
      <c r="W19" s="90">
        <f>INDEX('raw Sample Amt'!$C$2:$CK$57,MATCH($A19,'raw Sample Amt'!$C$2:$C$57,0),MATCH(W$3,'raw Sample Amt'!$C$2:$CK$2,0))</f>
        <v>2009.8112000000001</v>
      </c>
      <c r="X19" s="90">
        <f>INDEX('raw Sample Amt'!$C$2:$CK$57,MATCH($A19,'raw Sample Amt'!$C$2:$C$57,0),MATCH(X$3,'raw Sample Amt'!$C$2:$CK$2,0))</f>
        <v>4794.4911000000002</v>
      </c>
      <c r="Y19" s="90">
        <f>INDEX('raw Sample Amt'!$C$2:$CK$57,MATCH($A19,'raw Sample Amt'!$C$2:$C$57,0),MATCH(Y$3,'raw Sample Amt'!$C$2:$CK$2,0))</f>
        <v>7745.2480999999998</v>
      </c>
      <c r="Z19" s="90">
        <f>INDEX('raw Sample Amt'!$C$2:$CK$57,MATCH($A19,'raw Sample Amt'!$C$2:$C$57,0),MATCH(Z$3,'raw Sample Amt'!$C$2:$CK$2,0))</f>
        <v>11213.404500000001</v>
      </c>
      <c r="AA19" s="90">
        <f>INDEX('raw Sample Amt'!$C$2:$CK$57,MATCH($A19,'raw Sample Amt'!$C$2:$C$57,0),MATCH(AA$3,'raw Sample Amt'!$C$2:$CK$2,0))</f>
        <v>0</v>
      </c>
      <c r="AB19" s="90">
        <f>INDEX('raw Sample Amt'!$C$2:$CK$57,MATCH($A19,'raw Sample Amt'!$C$2:$C$57,0),MATCH(AB$3,'raw Sample Amt'!$C$2:$CK$2,0))</f>
        <v>0</v>
      </c>
      <c r="AC19" s="90">
        <f>INDEX('raw Sample Amt'!$C$2:$CK$57,MATCH($A19,'raw Sample Amt'!$C$2:$C$57,0),MATCH(AC$3,'raw Sample Amt'!$C$2:$CK$2,0))</f>
        <v>0</v>
      </c>
      <c r="AD19" s="90">
        <f>INDEX('raw Sample Amt'!$C$2:$CK$57,MATCH($A19,'raw Sample Amt'!$C$2:$C$57,0),MATCH(AD$3,'raw Sample Amt'!$C$2:$CK$2,0))</f>
        <v>2.3883999999999999</v>
      </c>
      <c r="AE19" s="90">
        <f>INDEX('raw Sample Amt'!$C$2:$CK$57,MATCH($A19,'raw Sample Amt'!$C$2:$C$57,0),MATCH(AE$3,'raw Sample Amt'!$C$2:$CK$2,0))</f>
        <v>909.7491</v>
      </c>
      <c r="AF19" s="90">
        <f>INDEX('raw Sample Amt'!$C$2:$CK$57,MATCH($A19,'raw Sample Amt'!$C$2:$C$57,0),MATCH(AF$3,'raw Sample Amt'!$C$2:$CK$2,0))</f>
        <v>18.564399999999999</v>
      </c>
      <c r="AG19" s="90">
        <f>INDEX('raw Sample Amt'!$C$2:$CK$57,MATCH($A19,'raw Sample Amt'!$C$2:$C$57,0),MATCH(AG$3,'raw Sample Amt'!$C$2:$CK$2,0))</f>
        <v>23.270700000000001</v>
      </c>
      <c r="AH19" s="90">
        <f>INDEX('raw Sample Amt'!$C$2:$CK$57,MATCH($A19,'raw Sample Amt'!$C$2:$C$57,0),MATCH(AH$3,'raw Sample Amt'!$C$2:$CK$2,0))</f>
        <v>16.498200000000001</v>
      </c>
      <c r="AI19" s="90">
        <f>INDEX('raw Sample Amt'!$C$2:$CK$57,MATCH($A19,'raw Sample Amt'!$C$2:$C$57,0),MATCH(AI$3,'raw Sample Amt'!$C$2:$CK$2,0))</f>
        <v>468.68639999999999</v>
      </c>
      <c r="AJ19" s="90">
        <f>INDEX('raw Sample Amt'!$C$2:$CK$57,MATCH($A19,'raw Sample Amt'!$C$2:$C$57,0),MATCH(AJ$3,'raw Sample Amt'!$C$2:$CK$2,0))</f>
        <v>445.87920000000003</v>
      </c>
      <c r="AK19" s="90">
        <f>INDEX('raw Sample Amt'!$C$2:$CK$57,MATCH($A19,'raw Sample Amt'!$C$2:$C$57,0),MATCH(AK$3,'raw Sample Amt'!$C$2:$CK$2,0))</f>
        <v>18.3992</v>
      </c>
      <c r="AL19" s="90">
        <f>INDEX('raw Sample Amt'!$C$2:$CK$57,MATCH($A19,'raw Sample Amt'!$C$2:$C$57,0),MATCH(AL$3,'raw Sample Amt'!$C$2:$CK$2,0))</f>
        <v>442.09899999999999</v>
      </c>
      <c r="AM19" s="90">
        <f>INDEX('raw Sample Amt'!$C$2:$CK$57,MATCH($A19,'raw Sample Amt'!$C$2:$C$57,0),MATCH(AM$3,'raw Sample Amt'!$C$2:$CK$2,0))</f>
        <v>362.21660000000003</v>
      </c>
      <c r="AN19" s="90">
        <f>INDEX('raw Sample Amt'!$C$2:$CK$57,MATCH($A19,'raw Sample Amt'!$C$2:$C$57,0),MATCH(AN$3,'raw Sample Amt'!$C$2:$CK$2,0))</f>
        <v>410.72460000000001</v>
      </c>
      <c r="AO19" s="90">
        <f>INDEX('raw Sample Amt'!$C$2:$CK$57,MATCH($A19,'raw Sample Amt'!$C$2:$C$57,0),MATCH(AO$3,'raw Sample Amt'!$C$2:$CK$2,0))</f>
        <v>240.1138</v>
      </c>
      <c r="AP19" s="90">
        <f>INDEX('raw Sample Amt'!$C$2:$CK$57,MATCH($A19,'raw Sample Amt'!$C$2:$C$57,0),MATCH(AP$3,'raw Sample Amt'!$C$2:$CK$2,0))</f>
        <v>425.2484</v>
      </c>
      <c r="AQ19" s="90">
        <f>INDEX('raw Sample Amt'!$C$2:$CK$57,MATCH($A19,'raw Sample Amt'!$C$2:$C$57,0),MATCH(AQ$3,'raw Sample Amt'!$C$2:$CK$2,0))</f>
        <v>0</v>
      </c>
      <c r="AR19" s="90">
        <f>INDEX('raw Sample Amt'!$C$2:$CK$57,MATCH($A19,'raw Sample Amt'!$C$2:$C$57,0),MATCH(AR$3,'raw Sample Amt'!$C$2:$CK$2,0))</f>
        <v>0</v>
      </c>
      <c r="AS19" s="90">
        <f>INDEX('raw Sample Amt'!$C$2:$CK$57,MATCH($A19,'raw Sample Amt'!$C$2:$C$57,0),MATCH(AS$3,'raw Sample Amt'!$C$2:$CK$2,0))</f>
        <v>0</v>
      </c>
      <c r="AT19" s="90">
        <f>INDEX('raw Sample Amt'!$C$2:$CK$57,MATCH($A19,'raw Sample Amt'!$C$2:$C$57,0),MATCH(AT$3,'raw Sample Amt'!$C$2:$CK$2,0))</f>
        <v>2.8479999999999999</v>
      </c>
      <c r="AU19" s="90">
        <f>INDEX('raw Sample Amt'!$C$2:$CK$57,MATCH($A19,'raw Sample Amt'!$C$2:$C$57,0),MATCH(AU$3,'raw Sample Amt'!$C$2:$CK$2,0))</f>
        <v>916.83399999999995</v>
      </c>
      <c r="AV19" s="90">
        <f>INDEX('raw Sample Amt'!$C$2:$CK$57,MATCH($A19,'raw Sample Amt'!$C$2:$C$57,0),MATCH(AV$3,'raw Sample Amt'!$C$2:$CK$2,0))</f>
        <v>0</v>
      </c>
      <c r="AW19" s="90">
        <f>INDEX('raw Sample Amt'!$C$2:$CK$57,MATCH($A19,'raw Sample Amt'!$C$2:$C$57,0),MATCH(AW$3,'raw Sample Amt'!$C$2:$CK$2,0))</f>
        <v>0</v>
      </c>
      <c r="AX19" s="90">
        <f>INDEX('raw Sample Amt'!$C$2:$CK$57,MATCH($A19,'raw Sample Amt'!$C$2:$C$57,0),MATCH(AX$3,'raw Sample Amt'!$C$2:$CK$2,0))</f>
        <v>0</v>
      </c>
      <c r="AY19" s="90">
        <f>INDEX('raw Sample Amt'!$C$2:$CK$57,MATCH($A19,'raw Sample Amt'!$C$2:$C$57,0),MATCH(AY$3,'raw Sample Amt'!$C$2:$CK$2,0))</f>
        <v>2.7917000000000001</v>
      </c>
      <c r="AZ19" s="90">
        <f>INDEX('raw Sample Amt'!$C$2:$CK$57,MATCH($A19,'raw Sample Amt'!$C$2:$C$57,0),MATCH(AZ$3,'raw Sample Amt'!$C$2:$CK$2,0))</f>
        <v>1279.2347</v>
      </c>
      <c r="BA19" s="90">
        <f>INDEX('raw Sample Amt'!$C$2:$CK$57,MATCH($A19,'raw Sample Amt'!$C$2:$C$57,0),MATCH(BA$3,'raw Sample Amt'!$C$2:$CK$2,0))</f>
        <v>705.47699999999998</v>
      </c>
      <c r="BB19" s="90">
        <f>INDEX('raw Sample Amt'!$C$2:$CK$57,MATCH($A19,'raw Sample Amt'!$C$2:$C$57,0),MATCH(BB$3,'raw Sample Amt'!$C$2:$CK$2,0))</f>
        <v>553.87249999999995</v>
      </c>
      <c r="BC19" s="90">
        <f>INDEX('raw Sample Amt'!$C$2:$CK$57,MATCH($A19,'raw Sample Amt'!$C$2:$C$57,0),MATCH(BC$3,'raw Sample Amt'!$C$2:$CK$2,0))</f>
        <v>510.5231</v>
      </c>
      <c r="BD19" s="90">
        <f>INDEX('raw Sample Amt'!$C$2:$CK$57,MATCH($A19,'raw Sample Amt'!$C$2:$C$57,0),MATCH(BD$3,'raw Sample Amt'!$C$2:$CK$2,0))</f>
        <v>201.9554</v>
      </c>
      <c r="BE19" s="90">
        <f>INDEX('raw Sample Amt'!$C$2:$CK$57,MATCH($A19,'raw Sample Amt'!$C$2:$C$57,0),MATCH(BE$3,'raw Sample Amt'!$C$2:$CK$2,0))</f>
        <v>860.94830000000002</v>
      </c>
      <c r="BF19" s="90">
        <f>INDEX('raw Sample Amt'!$C$2:$CK$57,MATCH($A19,'raw Sample Amt'!$C$2:$C$57,0),MATCH(BF$3,'raw Sample Amt'!$C$2:$CK$2,0))</f>
        <v>594.12419999999997</v>
      </c>
      <c r="BG19" s="90">
        <f>INDEX('raw Sample Amt'!$C$2:$CK$57,MATCH($A19,'raw Sample Amt'!$C$2:$C$57,0),MATCH(BG$3,'raw Sample Amt'!$C$2:$CK$2,0))</f>
        <v>811.30399999999997</v>
      </c>
      <c r="BH19" s="90">
        <f>INDEX('raw Sample Amt'!$C$2:$CK$57,MATCH($A19,'raw Sample Amt'!$C$2:$C$57,0),MATCH(BH$3,'raw Sample Amt'!$C$2:$CK$2,0))</f>
        <v>0</v>
      </c>
      <c r="BI19" s="90">
        <f>INDEX('raw Sample Amt'!$C$2:$CK$57,MATCH($A19,'raw Sample Amt'!$C$2:$C$57,0),MATCH(BI$3,'raw Sample Amt'!$C$2:$CK$2,0))</f>
        <v>0</v>
      </c>
      <c r="BJ19" s="90">
        <f>INDEX('raw Sample Amt'!$C$2:$CK$57,MATCH($A19,'raw Sample Amt'!$C$2:$C$57,0),MATCH(BJ$3,'raw Sample Amt'!$C$2:$CK$2,0))</f>
        <v>0</v>
      </c>
      <c r="BK19" s="90">
        <f>INDEX('raw Sample Amt'!$C$2:$CK$57,MATCH($A19,'raw Sample Amt'!$C$2:$C$57,0),MATCH(BK$3,'raw Sample Amt'!$C$2:$CK$2,0))</f>
        <v>3.0590999999999999</v>
      </c>
      <c r="BL19" s="90">
        <f>INDEX('raw Sample Amt'!$C$2:$CK$57,MATCH($A19,'raw Sample Amt'!$C$2:$C$57,0),MATCH(BL$3,'raw Sample Amt'!$C$2:$CK$2,0))</f>
        <v>933.04840000000002</v>
      </c>
      <c r="BM19" s="90">
        <f>INDEX('raw Sample Amt'!$C$2:$CK$57,MATCH($A19,'raw Sample Amt'!$C$2:$C$57,0),MATCH(BM$3,'raw Sample Amt'!$C$2:$CK$2,0))</f>
        <v>0</v>
      </c>
      <c r="BN19" s="90">
        <f>INDEX('raw Sample Amt'!$C$2:$CK$57,MATCH($A19,'raw Sample Amt'!$C$2:$C$57,0),MATCH(BN$3,'raw Sample Amt'!$C$2:$CK$2,0))</f>
        <v>0</v>
      </c>
      <c r="BO19" s="90">
        <f>INDEX('raw Sample Amt'!$C$2:$CK$57,MATCH($A19,'raw Sample Amt'!$C$2:$C$57,0),MATCH(BO$3,'raw Sample Amt'!$C$2:$CK$2,0))</f>
        <v>0</v>
      </c>
      <c r="BP19" s="90">
        <f>INDEX('raw Sample Amt'!$C$2:$CK$57,MATCH($A19,'raw Sample Amt'!$C$2:$C$57,0),MATCH(BP$3,'raw Sample Amt'!$C$2:$CK$2,0))</f>
        <v>2.6446000000000001</v>
      </c>
      <c r="BQ19" s="90">
        <f>INDEX('raw Sample Amt'!$C$2:$CK$57,MATCH($A19,'raw Sample Amt'!$C$2:$C$57,0),MATCH(BQ$3,'raw Sample Amt'!$C$2:$CK$2,0))</f>
        <v>917.03440000000001</v>
      </c>
      <c r="BR19" s="90">
        <f>INDEX('raw Sample Amt'!$C$2:$CK$57,MATCH($A19,'raw Sample Amt'!$C$2:$C$57,0),MATCH(BR$3,'raw Sample Amt'!$C$2:$CK$2,0))</f>
        <v>694.29639999999995</v>
      </c>
      <c r="BS19" s="90">
        <f>INDEX('raw Sample Amt'!$C$2:$CK$57,MATCH($A19,'raw Sample Amt'!$C$2:$C$57,0),MATCH(BS$3,'raw Sample Amt'!$C$2:$CK$2,0))</f>
        <v>1617.9380000000001</v>
      </c>
      <c r="BT19" s="90">
        <f>INDEX('raw Sample Amt'!$C$2:$CK$57,MATCH($A19,'raw Sample Amt'!$C$2:$C$57,0),MATCH(BT$3,'raw Sample Amt'!$C$2:$CK$2,0))</f>
        <v>2909.0693000000001</v>
      </c>
      <c r="BU19" s="90">
        <f>INDEX('raw Sample Amt'!$C$2:$CK$57,MATCH($A19,'raw Sample Amt'!$C$2:$C$57,0),MATCH(BU$3,'raw Sample Amt'!$C$2:$CK$2,0))</f>
        <v>0</v>
      </c>
      <c r="BV19" s="90">
        <f>INDEX('raw Sample Amt'!$C$2:$CK$57,MATCH($A19,'raw Sample Amt'!$C$2:$C$57,0),MATCH(BV$3,'raw Sample Amt'!$C$2:$CK$2,0))</f>
        <v>0</v>
      </c>
      <c r="BW19" s="90">
        <f>INDEX('raw Sample Amt'!$C$2:$CK$57,MATCH($A19,'raw Sample Amt'!$C$2:$C$57,0),MATCH(BW$3,'raw Sample Amt'!$C$2:$CK$2,0))</f>
        <v>0</v>
      </c>
      <c r="BX19" s="90">
        <f>INDEX('raw Sample Amt'!$C$2:$CK$57,MATCH($A19,'raw Sample Amt'!$C$2:$C$57,0),MATCH(BX$3,'raw Sample Amt'!$C$2:$CK$2,0))</f>
        <v>3.0110000000000001</v>
      </c>
      <c r="BY19" s="90">
        <f>INDEX('raw Sample Amt'!$C$2:$CK$57,MATCH($A19,'raw Sample Amt'!$C$2:$C$57,0),MATCH(BY$3,'raw Sample Amt'!$C$2:$CK$2,0))</f>
        <v>0</v>
      </c>
      <c r="BZ19" s="90">
        <f>INDEX('raw Sample Amt'!$C$2:$CK$57,MATCH($A19,'raw Sample Amt'!$C$2:$C$57,0),MATCH(BZ$3,'raw Sample Amt'!$C$2:$CK$2,0))</f>
        <v>0</v>
      </c>
      <c r="CA19" s="90">
        <f>INDEX('raw Sample Amt'!$C$2:$CK$57,MATCH($A19,'raw Sample Amt'!$C$2:$C$57,0),MATCH(CA$3,'raw Sample Amt'!$C$2:$CK$2,0))</f>
        <v>0</v>
      </c>
      <c r="CB19" s="90">
        <f>INDEX('raw Sample Amt'!$C$2:$CK$57,MATCH($A19,'raw Sample Amt'!$C$2:$C$57,0),MATCH(CB$3,'raw Sample Amt'!$C$2:$CK$2,0))</f>
        <v>5.6660000000000004</v>
      </c>
      <c r="CC19" s="90">
        <f>INDEX('raw Sample Amt'!$C$2:$CK$57,MATCH($A19,'raw Sample Amt'!$C$2:$C$57,0),MATCH(CC$3,'raw Sample Amt'!$C$2:$CK$2,0))</f>
        <v>10.8973</v>
      </c>
      <c r="CD19" s="90">
        <f>INDEX('raw Sample Amt'!$C$2:$CK$57,MATCH($A19,'raw Sample Amt'!$C$2:$C$57,0),MATCH(CD$3,'raw Sample Amt'!$C$2:$CK$2,0))</f>
        <v>21.866700000000002</v>
      </c>
      <c r="CE19" s="90">
        <f>INDEX('raw Sample Amt'!$C$2:$CK$57,MATCH($A19,'raw Sample Amt'!$C$2:$C$57,0),MATCH(CE$3,'raw Sample Amt'!$C$2:$CK$2,0))</f>
        <v>39.564799999999998</v>
      </c>
      <c r="CF19" s="90">
        <f>INDEX('raw Sample Amt'!$C$2:$CK$57,MATCH($A19,'raw Sample Amt'!$C$2:$C$57,0),MATCH(CF$3,'raw Sample Amt'!$C$2:$CK$2,0))</f>
        <v>96.156999999999996</v>
      </c>
      <c r="CG19" s="90">
        <f>INDEX('raw Sample Amt'!$C$2:$CK$57,MATCH($A19,'raw Sample Amt'!$C$2:$C$57,0),MATCH(CG$3,'raw Sample Amt'!$C$2:$CK$2,0))</f>
        <v>212.55969999999999</v>
      </c>
      <c r="CH19" s="90">
        <f>INDEX('raw Sample Amt'!$C$2:$CK$57,MATCH($A19,'raw Sample Amt'!$C$2:$C$57,0),MATCH(CH$3,'raw Sample Amt'!$C$2:$CK$2,0))</f>
        <v>475.2944</v>
      </c>
      <c r="CI19" s="90">
        <f>INDEX('raw Sample Amt'!$C$2:$CK$57,MATCH($A19,'raw Sample Amt'!$C$2:$C$57,0),MATCH(CI$3,'raw Sample Amt'!$C$2:$CK$2,0))</f>
        <v>919.43769999999995</v>
      </c>
      <c r="CJ19" s="90">
        <f>INDEX('raw Sample Amt'!$C$2:$CK$57,MATCH($A19,'raw Sample Amt'!$C$2:$C$57,0),MATCH(CJ$3,'raw Sample Amt'!$C$2:$CK$2,0))</f>
        <v>2013.8115</v>
      </c>
      <c r="CK19" s="90">
        <f>INDEX('raw Sample Amt'!$C$2:$CK$57,MATCH($A19,'raw Sample Amt'!$C$2:$C$57,0),MATCH(CK$3,'raw Sample Amt'!$C$2:$CK$2,0))</f>
        <v>4855.6356999999998</v>
      </c>
      <c r="CL19" s="90">
        <f>INDEX('raw Sample Amt'!$C$2:$CK$57,MATCH($A19,'raw Sample Amt'!$C$2:$C$57,0),MATCH(CL$3,'raw Sample Amt'!$C$2:$CK$2,0))</f>
        <v>7734.9884000000002</v>
      </c>
      <c r="CM19" s="90">
        <f>INDEX('raw Sample Amt'!$C$2:$CK$57,MATCH($A19,'raw Sample Amt'!$C$2:$C$57,0),MATCH(CM$3,'raw Sample Amt'!$C$2:$CK$2,0))</f>
        <v>11597.156300000001</v>
      </c>
      <c r="CN19" s="147">
        <v>43</v>
      </c>
      <c r="CO19" s="101" t="s">
        <v>19</v>
      </c>
      <c r="CP19" s="94" t="str">
        <f t="shared" si="3"/>
        <v>&lt; LOQ</v>
      </c>
      <c r="CQ19" s="94" t="str">
        <f t="shared" si="5"/>
        <v>&lt; LOQ</v>
      </c>
      <c r="CR19" s="94" t="str">
        <f t="shared" si="6"/>
        <v>&lt; LOQ</v>
      </c>
      <c r="CS19" s="94" t="str">
        <f t="shared" si="7"/>
        <v>&lt; LOQ</v>
      </c>
      <c r="CT19" s="94" t="str">
        <f t="shared" si="8"/>
        <v>&lt; LOQ</v>
      </c>
      <c r="CU19" s="94" t="str">
        <f t="shared" si="9"/>
        <v>&lt; LOQ</v>
      </c>
      <c r="CV19" s="94" t="str">
        <f t="shared" si="10"/>
        <v>&lt; LOQ</v>
      </c>
      <c r="CW19" s="94" t="str">
        <f t="shared" si="11"/>
        <v>&lt; LOQ</v>
      </c>
      <c r="CX19" s="94" t="str">
        <f t="shared" si="12"/>
        <v>&lt; LOQ</v>
      </c>
      <c r="CY19" s="94" t="str">
        <f t="shared" si="13"/>
        <v>&lt; LOQ</v>
      </c>
      <c r="CZ19" s="94" t="str">
        <f t="shared" si="14"/>
        <v>&lt; LOQ</v>
      </c>
      <c r="DA19" s="94">
        <f t="shared" si="15"/>
        <v>94.949100000000001</v>
      </c>
      <c r="DB19" s="94">
        <f t="shared" si="16"/>
        <v>205.28389999999999</v>
      </c>
      <c r="DC19" s="94">
        <f t="shared" si="17"/>
        <v>470.84429999999998</v>
      </c>
      <c r="DD19" s="94">
        <f t="shared" si="18"/>
        <v>985.30600000000004</v>
      </c>
      <c r="DE19" s="94">
        <f t="shared" si="19"/>
        <v>2009.8112000000001</v>
      </c>
      <c r="DF19" s="94">
        <f t="shared" si="20"/>
        <v>4794.4911000000002</v>
      </c>
      <c r="DG19" s="94">
        <f t="shared" si="21"/>
        <v>7745.2480999999998</v>
      </c>
      <c r="DH19" s="94">
        <f t="shared" si="22"/>
        <v>11213.404500000001</v>
      </c>
      <c r="DI19" s="94" t="str">
        <f t="shared" si="23"/>
        <v>&lt; LOQ</v>
      </c>
      <c r="DJ19" s="94" t="str">
        <f t="shared" si="24"/>
        <v>&lt; LOQ</v>
      </c>
      <c r="DK19" s="94" t="str">
        <f t="shared" si="25"/>
        <v>&lt; LOQ</v>
      </c>
      <c r="DL19" s="94" t="str">
        <f t="shared" si="26"/>
        <v>&lt; LOQ</v>
      </c>
      <c r="DM19" s="94">
        <f t="shared" si="27"/>
        <v>909.7491</v>
      </c>
      <c r="DN19" s="94" t="str">
        <f t="shared" si="28"/>
        <v>&lt; LOQ</v>
      </c>
      <c r="DO19" s="94" t="str">
        <f t="shared" si="29"/>
        <v>&lt; LOQ</v>
      </c>
      <c r="DP19" s="94" t="str">
        <f t="shared" si="30"/>
        <v>&lt; LOQ</v>
      </c>
      <c r="DQ19" s="94">
        <f t="shared" si="31"/>
        <v>468.68639999999999</v>
      </c>
      <c r="DR19" s="94">
        <f t="shared" si="32"/>
        <v>445.87920000000003</v>
      </c>
      <c r="DS19" s="94" t="str">
        <f t="shared" si="33"/>
        <v>&lt; LOQ</v>
      </c>
      <c r="DT19" s="94">
        <f t="shared" si="34"/>
        <v>442.09899999999999</v>
      </c>
      <c r="DU19" s="94">
        <f t="shared" si="35"/>
        <v>362.21660000000003</v>
      </c>
      <c r="DV19" s="94">
        <f t="shared" si="36"/>
        <v>410.72460000000001</v>
      </c>
      <c r="DW19" s="94">
        <f t="shared" si="37"/>
        <v>240.1138</v>
      </c>
      <c r="DX19" s="94">
        <f t="shared" si="38"/>
        <v>425.2484</v>
      </c>
      <c r="DY19" s="94" t="str">
        <f t="shared" si="39"/>
        <v>&lt; LOQ</v>
      </c>
      <c r="DZ19" s="94" t="str">
        <f t="shared" si="40"/>
        <v>&lt; LOQ</v>
      </c>
      <c r="EA19" s="94" t="str">
        <f t="shared" si="41"/>
        <v>&lt; LOQ</v>
      </c>
      <c r="EB19" s="94" t="str">
        <f t="shared" si="42"/>
        <v>&lt; LOQ</v>
      </c>
      <c r="EC19" s="94">
        <f t="shared" si="43"/>
        <v>916.83399999999995</v>
      </c>
      <c r="ED19" s="94" t="str">
        <f t="shared" si="44"/>
        <v>&lt; LOQ</v>
      </c>
      <c r="EE19" s="94" t="str">
        <f t="shared" si="45"/>
        <v>&lt; LOQ</v>
      </c>
      <c r="EF19" s="94" t="str">
        <f t="shared" si="46"/>
        <v>&lt; LOQ</v>
      </c>
      <c r="EG19" s="94" t="str">
        <f t="shared" si="47"/>
        <v>&lt; LOQ</v>
      </c>
      <c r="EH19" s="94">
        <f t="shared" si="48"/>
        <v>1279.2347</v>
      </c>
      <c r="EI19" s="94">
        <f t="shared" si="49"/>
        <v>705.47699999999998</v>
      </c>
      <c r="EJ19" s="94">
        <f t="shared" si="50"/>
        <v>553.87249999999995</v>
      </c>
      <c r="EK19" s="94">
        <f t="shared" si="51"/>
        <v>510.5231</v>
      </c>
      <c r="EL19" s="94">
        <f t="shared" si="52"/>
        <v>201.9554</v>
      </c>
      <c r="EM19" s="94">
        <f t="shared" si="53"/>
        <v>860.94830000000002</v>
      </c>
      <c r="EN19" s="94">
        <f t="shared" si="54"/>
        <v>594.12419999999997</v>
      </c>
      <c r="EO19" s="94">
        <f t="shared" si="55"/>
        <v>811.30399999999997</v>
      </c>
      <c r="EP19" s="94" t="str">
        <f t="shared" si="56"/>
        <v>&lt; LOQ</v>
      </c>
      <c r="EQ19" s="94" t="str">
        <f t="shared" si="57"/>
        <v>&lt; LOQ</v>
      </c>
      <c r="ER19" s="94" t="str">
        <f t="shared" si="58"/>
        <v>&lt; LOQ</v>
      </c>
      <c r="ES19" s="94" t="str">
        <f t="shared" si="59"/>
        <v>&lt; LOQ</v>
      </c>
      <c r="ET19" s="94">
        <f t="shared" si="60"/>
        <v>933.04840000000002</v>
      </c>
      <c r="EU19" s="94" t="str">
        <f t="shared" si="61"/>
        <v>&lt; LOQ</v>
      </c>
      <c r="EV19" s="94" t="str">
        <f t="shared" si="62"/>
        <v>&lt; LOQ</v>
      </c>
      <c r="EW19" s="94" t="str">
        <f t="shared" si="63"/>
        <v>&lt; LOQ</v>
      </c>
      <c r="EX19" s="94" t="str">
        <f t="shared" si="64"/>
        <v>&lt; LOQ</v>
      </c>
      <c r="EY19" s="94">
        <f t="shared" si="65"/>
        <v>917.03440000000001</v>
      </c>
      <c r="EZ19" s="94">
        <f t="shared" si="66"/>
        <v>694.29639999999995</v>
      </c>
      <c r="FA19" s="94">
        <f t="shared" si="67"/>
        <v>1617.9380000000001</v>
      </c>
      <c r="FB19" s="94">
        <f t="shared" si="4"/>
        <v>2909.0693000000001</v>
      </c>
      <c r="FC19" s="94" t="str">
        <f t="shared" si="79"/>
        <v>&lt; LOQ</v>
      </c>
      <c r="FD19" s="94" t="str">
        <f t="shared" si="80"/>
        <v>&lt; LOQ</v>
      </c>
      <c r="FE19" s="94" t="str">
        <f t="shared" si="81"/>
        <v>&lt; LOQ</v>
      </c>
      <c r="FF19" s="94" t="str">
        <f t="shared" si="82"/>
        <v>&lt; LOQ</v>
      </c>
      <c r="FG19" s="94" t="str">
        <f t="shared" si="83"/>
        <v>&lt; LOQ</v>
      </c>
      <c r="FH19" s="94" t="str">
        <f t="shared" si="84"/>
        <v>&lt; LOQ</v>
      </c>
      <c r="FI19" s="94" t="str">
        <f t="shared" si="85"/>
        <v>&lt; LOQ</v>
      </c>
      <c r="FJ19" s="94" t="str">
        <f t="shared" si="86"/>
        <v>&lt; LOQ</v>
      </c>
      <c r="FK19" s="94" t="str">
        <f t="shared" si="68"/>
        <v>&lt; LOQ</v>
      </c>
      <c r="FL19" s="94" t="str">
        <f t="shared" si="69"/>
        <v>&lt; LOQ</v>
      </c>
      <c r="FM19" s="94" t="str">
        <f t="shared" si="70"/>
        <v>&lt; LOQ</v>
      </c>
      <c r="FN19" s="94">
        <f t="shared" si="71"/>
        <v>96.156999999999996</v>
      </c>
      <c r="FO19" s="94">
        <f t="shared" si="72"/>
        <v>212.55969999999999</v>
      </c>
      <c r="FP19" s="94">
        <f t="shared" si="73"/>
        <v>475.2944</v>
      </c>
      <c r="FQ19" s="94">
        <f t="shared" si="74"/>
        <v>919.43769999999995</v>
      </c>
      <c r="FR19" s="94">
        <f t="shared" si="75"/>
        <v>2013.8115</v>
      </c>
      <c r="FS19" s="94">
        <f t="shared" si="76"/>
        <v>4855.6356999999998</v>
      </c>
      <c r="FT19" s="94">
        <f t="shared" si="77"/>
        <v>7734.9884000000002</v>
      </c>
      <c r="FU19" s="94">
        <f t="shared" si="78"/>
        <v>11597.156300000001</v>
      </c>
    </row>
    <row r="20" spans="1:177" ht="15" x14ac:dyDescent="0.25">
      <c r="A20" s="101" t="s">
        <v>185</v>
      </c>
      <c r="C20" s="13" t="str">
        <f>LOOKUP(A20,Auswertung_Sequence!$A$6:$A$59,Auswertung_Sequence!$E$6:$E$59)</f>
        <v>No</v>
      </c>
      <c r="D20" s="13">
        <f>LOOKUP(A20,Auswertung_Sequence!$A$6:$A$59,Auswertung_Sequence!$I$6:$I$59)</f>
        <v>5</v>
      </c>
      <c r="E20" s="146">
        <f>IF($C20="Yes",VLOOKUP($A20,Matrixfaktor_ISTD!A$4:CJ$57,88,FALSE),VLOOKUP($A20,Matrixfaktor!A$4:AE$57,31,FALSE))</f>
        <v>0.26198141708038308</v>
      </c>
      <c r="F20" s="90">
        <f t="shared" si="2"/>
        <v>19.085323133685712</v>
      </c>
      <c r="G20" s="90">
        <f>LOOKUP(A20,'Relative recovery'!$A$4:$A$57,'Relative recovery'!$Q$4:$Q$57)</f>
        <v>96.101209999999995</v>
      </c>
      <c r="H20" s="90">
        <f>INDEX('raw Sample Amt'!$C$2:$CK$57,MATCH($A20,'raw Sample Amt'!$C$2:$C$57,0),MATCH(H$3,'raw Sample Amt'!$C$2:$CK$2,0))</f>
        <v>0</v>
      </c>
      <c r="I20" s="90">
        <f>INDEX('raw Sample Amt'!$C$2:$CK$57,MATCH($A20,'raw Sample Amt'!$C$2:$C$57,0),MATCH(I$3,'raw Sample Amt'!$C$2:$CK$2,0))</f>
        <v>0</v>
      </c>
      <c r="J20" s="90">
        <f>INDEX('raw Sample Amt'!$C$2:$CK$57,MATCH($A20,'raw Sample Amt'!$C$2:$C$57,0),MATCH(J$3,'raw Sample Amt'!$C$2:$CK$2,0))</f>
        <v>0</v>
      </c>
      <c r="K20" s="90">
        <f>INDEX('raw Sample Amt'!$C$2:$CK$57,MATCH($A20,'raw Sample Amt'!$C$2:$C$57,0),MATCH(K$3,'raw Sample Amt'!$C$2:$CK$2,0))</f>
        <v>0</v>
      </c>
      <c r="L20" s="90">
        <f>INDEX('raw Sample Amt'!$C$2:$CK$57,MATCH($A20,'raw Sample Amt'!$C$2:$C$57,0),MATCH(L$3,'raw Sample Amt'!$C$2:$CK$2,0))</f>
        <v>0</v>
      </c>
      <c r="M20" s="90">
        <f>INDEX('raw Sample Amt'!$C$2:$CK$57,MATCH($A20,'raw Sample Amt'!$C$2:$C$57,0),MATCH(M$3,'raw Sample Amt'!$C$2:$CK$2,0))</f>
        <v>0</v>
      </c>
      <c r="N20" s="90">
        <f>INDEX('raw Sample Amt'!$C$2:$CK$57,MATCH($A20,'raw Sample Amt'!$C$2:$C$57,0),MATCH(N$3,'raw Sample Amt'!$C$2:$CK$2,0))</f>
        <v>0</v>
      </c>
      <c r="O20" s="90">
        <f>INDEX('raw Sample Amt'!$C$2:$CK$57,MATCH($A20,'raw Sample Amt'!$C$2:$C$57,0),MATCH(O$3,'raw Sample Amt'!$C$2:$CK$2,0))</f>
        <v>5.4568000000000003</v>
      </c>
      <c r="P20" s="90">
        <f>INDEX('raw Sample Amt'!$C$2:$CK$57,MATCH($A20,'raw Sample Amt'!$C$2:$C$57,0),MATCH(P$3,'raw Sample Amt'!$C$2:$CK$2,0))</f>
        <v>9.8193999999999999</v>
      </c>
      <c r="Q20" s="90">
        <f>INDEX('raw Sample Amt'!$C$2:$CK$57,MATCH($A20,'raw Sample Amt'!$C$2:$C$57,0),MATCH(Q$3,'raw Sample Amt'!$C$2:$CK$2,0))</f>
        <v>18.4255</v>
      </c>
      <c r="R20" s="90">
        <f>INDEX('raw Sample Amt'!$C$2:$CK$57,MATCH($A20,'raw Sample Amt'!$C$2:$C$57,0),MATCH(R$3,'raw Sample Amt'!$C$2:$CK$2,0))</f>
        <v>43.886800000000001</v>
      </c>
      <c r="S20" s="90">
        <f>INDEX('raw Sample Amt'!$C$2:$CK$57,MATCH($A20,'raw Sample Amt'!$C$2:$C$57,0),MATCH(S$3,'raw Sample Amt'!$C$2:$CK$2,0))</f>
        <v>95.132599999999996</v>
      </c>
      <c r="T20" s="90">
        <f>INDEX('raw Sample Amt'!$C$2:$CK$57,MATCH($A20,'raw Sample Amt'!$C$2:$C$57,0),MATCH(T$3,'raw Sample Amt'!$C$2:$CK$2,0))</f>
        <v>195.3853</v>
      </c>
      <c r="U20" s="90">
        <f>INDEX('raw Sample Amt'!$C$2:$CK$57,MATCH($A20,'raw Sample Amt'!$C$2:$C$57,0),MATCH(U$3,'raw Sample Amt'!$C$2:$CK$2,0))</f>
        <v>514.35069999999996</v>
      </c>
      <c r="V20" s="90">
        <f>INDEX('raw Sample Amt'!$C$2:$CK$57,MATCH($A20,'raw Sample Amt'!$C$2:$C$57,0),MATCH(V$3,'raw Sample Amt'!$C$2:$CK$2,0))</f>
        <v>953.73839999999996</v>
      </c>
      <c r="W20" s="90">
        <f>INDEX('raw Sample Amt'!$C$2:$CK$57,MATCH($A20,'raw Sample Amt'!$C$2:$C$57,0),MATCH(W$3,'raw Sample Amt'!$C$2:$CK$2,0))</f>
        <v>1821.3022000000001</v>
      </c>
      <c r="X20" s="90">
        <f>INDEX('raw Sample Amt'!$C$2:$CK$57,MATCH($A20,'raw Sample Amt'!$C$2:$C$57,0),MATCH(X$3,'raw Sample Amt'!$C$2:$CK$2,0))</f>
        <v>4846.7581</v>
      </c>
      <c r="Y20" s="90">
        <f>INDEX('raw Sample Amt'!$C$2:$CK$57,MATCH($A20,'raw Sample Amt'!$C$2:$C$57,0),MATCH(Y$3,'raw Sample Amt'!$C$2:$CK$2,0))</f>
        <v>7102.9228000000003</v>
      </c>
      <c r="Z20" s="90">
        <f>INDEX('raw Sample Amt'!$C$2:$CK$57,MATCH($A20,'raw Sample Amt'!$C$2:$C$57,0),MATCH(Z$3,'raw Sample Amt'!$C$2:$CK$2,0))</f>
        <v>9785.2227999999996</v>
      </c>
      <c r="AA20" s="90">
        <f>INDEX('raw Sample Amt'!$C$2:$CK$57,MATCH($A20,'raw Sample Amt'!$C$2:$C$57,0),MATCH(AA$3,'raw Sample Amt'!$C$2:$CK$2,0))</f>
        <v>0</v>
      </c>
      <c r="AB20" s="90">
        <f>INDEX('raw Sample Amt'!$C$2:$CK$57,MATCH($A20,'raw Sample Amt'!$C$2:$C$57,0),MATCH(AB$3,'raw Sample Amt'!$C$2:$CK$2,0))</f>
        <v>0</v>
      </c>
      <c r="AC20" s="90">
        <f>INDEX('raw Sample Amt'!$C$2:$CK$57,MATCH($A20,'raw Sample Amt'!$C$2:$C$57,0),MATCH(AC$3,'raw Sample Amt'!$C$2:$CK$2,0))</f>
        <v>0</v>
      </c>
      <c r="AD20" s="90">
        <f>INDEX('raw Sample Amt'!$C$2:$CK$57,MATCH($A20,'raw Sample Amt'!$C$2:$C$57,0),MATCH(AD$3,'raw Sample Amt'!$C$2:$CK$2,0))</f>
        <v>0</v>
      </c>
      <c r="AE20" s="90">
        <f>INDEX('raw Sample Amt'!$C$2:$CK$57,MATCH($A20,'raw Sample Amt'!$C$2:$C$57,0),MATCH(AE$3,'raw Sample Amt'!$C$2:$CK$2,0))</f>
        <v>50.765700000000002</v>
      </c>
      <c r="AF20" s="90">
        <f>INDEX('raw Sample Amt'!$C$2:$CK$57,MATCH($A20,'raw Sample Amt'!$C$2:$C$57,0),MATCH(AF$3,'raw Sample Amt'!$C$2:$CK$2,0))</f>
        <v>0</v>
      </c>
      <c r="AG20" s="90">
        <f>INDEX('raw Sample Amt'!$C$2:$CK$57,MATCH($A20,'raw Sample Amt'!$C$2:$C$57,0),MATCH(AG$3,'raw Sample Amt'!$C$2:$CK$2,0))</f>
        <v>0</v>
      </c>
      <c r="AH20" s="90">
        <f>INDEX('raw Sample Amt'!$C$2:$CK$57,MATCH($A20,'raw Sample Amt'!$C$2:$C$57,0),MATCH(AH$3,'raw Sample Amt'!$C$2:$CK$2,0))</f>
        <v>0</v>
      </c>
      <c r="AI20" s="90">
        <f>INDEX('raw Sample Amt'!$C$2:$CK$57,MATCH($A20,'raw Sample Amt'!$C$2:$C$57,0),MATCH(AI$3,'raw Sample Amt'!$C$2:$CK$2,0))</f>
        <v>9.2606000000000002</v>
      </c>
      <c r="AJ20" s="90">
        <f>INDEX('raw Sample Amt'!$C$2:$CK$57,MATCH($A20,'raw Sample Amt'!$C$2:$C$57,0),MATCH(AJ$3,'raw Sample Amt'!$C$2:$CK$2,0))</f>
        <v>9.4629999999999992</v>
      </c>
      <c r="AK20" s="90">
        <f>INDEX('raw Sample Amt'!$C$2:$CK$57,MATCH($A20,'raw Sample Amt'!$C$2:$C$57,0),MATCH(AK$3,'raw Sample Amt'!$C$2:$CK$2,0))</f>
        <v>0</v>
      </c>
      <c r="AL20" s="90">
        <f>INDEX('raw Sample Amt'!$C$2:$CK$57,MATCH($A20,'raw Sample Amt'!$C$2:$C$57,0),MATCH(AL$3,'raw Sample Amt'!$C$2:$CK$2,0))</f>
        <v>13.286199999999999</v>
      </c>
      <c r="AM20" s="90">
        <f>INDEX('raw Sample Amt'!$C$2:$CK$57,MATCH($A20,'raw Sample Amt'!$C$2:$C$57,0),MATCH(AM$3,'raw Sample Amt'!$C$2:$CK$2,0))</f>
        <v>17.536999999999999</v>
      </c>
      <c r="AN20" s="90">
        <f>INDEX('raw Sample Amt'!$C$2:$CK$57,MATCH($A20,'raw Sample Amt'!$C$2:$C$57,0),MATCH(AN$3,'raw Sample Amt'!$C$2:$CK$2,0))</f>
        <v>16.549299999999999</v>
      </c>
      <c r="AO20" s="90">
        <f>INDEX('raw Sample Amt'!$C$2:$CK$57,MATCH($A20,'raw Sample Amt'!$C$2:$C$57,0),MATCH(AO$3,'raw Sample Amt'!$C$2:$CK$2,0))</f>
        <v>12.0648</v>
      </c>
      <c r="AP20" s="90">
        <f>INDEX('raw Sample Amt'!$C$2:$CK$57,MATCH($A20,'raw Sample Amt'!$C$2:$C$57,0),MATCH(AP$3,'raw Sample Amt'!$C$2:$CK$2,0))</f>
        <v>15.858700000000001</v>
      </c>
      <c r="AQ20" s="90">
        <f>INDEX('raw Sample Amt'!$C$2:$CK$57,MATCH($A20,'raw Sample Amt'!$C$2:$C$57,0),MATCH(AQ$3,'raw Sample Amt'!$C$2:$CK$2,0))</f>
        <v>0</v>
      </c>
      <c r="AR20" s="90">
        <f>INDEX('raw Sample Amt'!$C$2:$CK$57,MATCH($A20,'raw Sample Amt'!$C$2:$C$57,0),MATCH(AR$3,'raw Sample Amt'!$C$2:$CK$2,0))</f>
        <v>0</v>
      </c>
      <c r="AS20" s="90">
        <f>INDEX('raw Sample Amt'!$C$2:$CK$57,MATCH($A20,'raw Sample Amt'!$C$2:$C$57,0),MATCH(AS$3,'raw Sample Amt'!$C$2:$CK$2,0))</f>
        <v>0</v>
      </c>
      <c r="AT20" s="90">
        <f>INDEX('raw Sample Amt'!$C$2:$CK$57,MATCH($A20,'raw Sample Amt'!$C$2:$C$57,0),MATCH(AT$3,'raw Sample Amt'!$C$2:$CK$2,0))</f>
        <v>0</v>
      </c>
      <c r="AU20" s="90">
        <f>INDEX('raw Sample Amt'!$C$2:$CK$57,MATCH($A20,'raw Sample Amt'!$C$2:$C$57,0),MATCH(AU$3,'raw Sample Amt'!$C$2:$CK$2,0))</f>
        <v>925.71870000000001</v>
      </c>
      <c r="AV20" s="90">
        <f>INDEX('raw Sample Amt'!$C$2:$CK$57,MATCH($A20,'raw Sample Amt'!$C$2:$C$57,0),MATCH(AV$3,'raw Sample Amt'!$C$2:$CK$2,0))</f>
        <v>0</v>
      </c>
      <c r="AW20" s="90">
        <f>INDEX('raw Sample Amt'!$C$2:$CK$57,MATCH($A20,'raw Sample Amt'!$C$2:$C$57,0),MATCH(AW$3,'raw Sample Amt'!$C$2:$CK$2,0))</f>
        <v>0</v>
      </c>
      <c r="AX20" s="90">
        <f>INDEX('raw Sample Amt'!$C$2:$CK$57,MATCH($A20,'raw Sample Amt'!$C$2:$C$57,0),MATCH(AX$3,'raw Sample Amt'!$C$2:$CK$2,0))</f>
        <v>0</v>
      </c>
      <c r="AY20" s="90">
        <f>INDEX('raw Sample Amt'!$C$2:$CK$57,MATCH($A20,'raw Sample Amt'!$C$2:$C$57,0),MATCH(AY$3,'raw Sample Amt'!$C$2:$CK$2,0))</f>
        <v>0</v>
      </c>
      <c r="AZ20" s="90">
        <f>INDEX('raw Sample Amt'!$C$2:$CK$57,MATCH($A20,'raw Sample Amt'!$C$2:$C$57,0),MATCH(AZ$3,'raw Sample Amt'!$C$2:$CK$2,0))</f>
        <v>24.7226</v>
      </c>
      <c r="BA20" s="90">
        <f>INDEX('raw Sample Amt'!$C$2:$CK$57,MATCH($A20,'raw Sample Amt'!$C$2:$C$57,0),MATCH(BA$3,'raw Sample Amt'!$C$2:$CK$2,0))</f>
        <v>31.311</v>
      </c>
      <c r="BB20" s="90">
        <f>INDEX('raw Sample Amt'!$C$2:$CK$57,MATCH($A20,'raw Sample Amt'!$C$2:$C$57,0),MATCH(BB$3,'raw Sample Amt'!$C$2:$CK$2,0))</f>
        <v>18.830300000000001</v>
      </c>
      <c r="BC20" s="90">
        <f>INDEX('raw Sample Amt'!$C$2:$CK$57,MATCH($A20,'raw Sample Amt'!$C$2:$C$57,0),MATCH(BC$3,'raw Sample Amt'!$C$2:$CK$2,0))</f>
        <v>38.9878</v>
      </c>
      <c r="BD20" s="90">
        <f>INDEX('raw Sample Amt'!$C$2:$CK$57,MATCH($A20,'raw Sample Amt'!$C$2:$C$57,0),MATCH(BD$3,'raw Sample Amt'!$C$2:$CK$2,0))</f>
        <v>7.3586</v>
      </c>
      <c r="BE20" s="90">
        <f>INDEX('raw Sample Amt'!$C$2:$CK$57,MATCH($A20,'raw Sample Amt'!$C$2:$C$57,0),MATCH(BE$3,'raw Sample Amt'!$C$2:$CK$2,0))</f>
        <v>26.947900000000001</v>
      </c>
      <c r="BF20" s="90">
        <f>INDEX('raw Sample Amt'!$C$2:$CK$57,MATCH($A20,'raw Sample Amt'!$C$2:$C$57,0),MATCH(BF$3,'raw Sample Amt'!$C$2:$CK$2,0))</f>
        <v>40.841299999999997</v>
      </c>
      <c r="BG20" s="90">
        <f>INDEX('raw Sample Amt'!$C$2:$CK$57,MATCH($A20,'raw Sample Amt'!$C$2:$C$57,0),MATCH(BG$3,'raw Sample Amt'!$C$2:$CK$2,0))</f>
        <v>48.862200000000001</v>
      </c>
      <c r="BH20" s="90">
        <f>INDEX('raw Sample Amt'!$C$2:$CK$57,MATCH($A20,'raw Sample Amt'!$C$2:$C$57,0),MATCH(BH$3,'raw Sample Amt'!$C$2:$CK$2,0))</f>
        <v>0</v>
      </c>
      <c r="BI20" s="90">
        <f>INDEX('raw Sample Amt'!$C$2:$CK$57,MATCH($A20,'raw Sample Amt'!$C$2:$C$57,0),MATCH(BI$3,'raw Sample Amt'!$C$2:$CK$2,0))</f>
        <v>0</v>
      </c>
      <c r="BJ20" s="90">
        <f>INDEX('raw Sample Amt'!$C$2:$CK$57,MATCH($A20,'raw Sample Amt'!$C$2:$C$57,0),MATCH(BJ$3,'raw Sample Amt'!$C$2:$CK$2,0))</f>
        <v>0</v>
      </c>
      <c r="BK20" s="90">
        <f>INDEX('raw Sample Amt'!$C$2:$CK$57,MATCH($A20,'raw Sample Amt'!$C$2:$C$57,0),MATCH(BK$3,'raw Sample Amt'!$C$2:$CK$2,0))</f>
        <v>0</v>
      </c>
      <c r="BL20" s="90">
        <f>INDEX('raw Sample Amt'!$C$2:$CK$57,MATCH($A20,'raw Sample Amt'!$C$2:$C$57,0),MATCH(BL$3,'raw Sample Amt'!$C$2:$CK$2,0))</f>
        <v>1010.2404</v>
      </c>
      <c r="BM20" s="90">
        <f>INDEX('raw Sample Amt'!$C$2:$CK$57,MATCH($A20,'raw Sample Amt'!$C$2:$C$57,0),MATCH(BM$3,'raw Sample Amt'!$C$2:$CK$2,0))</f>
        <v>0</v>
      </c>
      <c r="BN20" s="90">
        <f>INDEX('raw Sample Amt'!$C$2:$CK$57,MATCH($A20,'raw Sample Amt'!$C$2:$C$57,0),MATCH(BN$3,'raw Sample Amt'!$C$2:$CK$2,0))</f>
        <v>0</v>
      </c>
      <c r="BO20" s="90">
        <f>INDEX('raw Sample Amt'!$C$2:$CK$57,MATCH($A20,'raw Sample Amt'!$C$2:$C$57,0),MATCH(BO$3,'raw Sample Amt'!$C$2:$CK$2,0))</f>
        <v>0</v>
      </c>
      <c r="BP20" s="90">
        <f>INDEX('raw Sample Amt'!$C$2:$CK$57,MATCH($A20,'raw Sample Amt'!$C$2:$C$57,0),MATCH(BP$3,'raw Sample Amt'!$C$2:$CK$2,0))</f>
        <v>0</v>
      </c>
      <c r="BQ20" s="90">
        <f>INDEX('raw Sample Amt'!$C$2:$CK$57,MATCH($A20,'raw Sample Amt'!$C$2:$C$57,0),MATCH(BQ$3,'raw Sample Amt'!$C$2:$CK$2,0))</f>
        <v>117.4701</v>
      </c>
      <c r="BR20" s="90">
        <f>INDEX('raw Sample Amt'!$C$2:$CK$57,MATCH($A20,'raw Sample Amt'!$C$2:$C$57,0),MATCH(BR$3,'raw Sample Amt'!$C$2:$CK$2,0))</f>
        <v>218.2876</v>
      </c>
      <c r="BS20" s="90">
        <f>INDEX('raw Sample Amt'!$C$2:$CK$57,MATCH($A20,'raw Sample Amt'!$C$2:$C$57,0),MATCH(BS$3,'raw Sample Amt'!$C$2:$CK$2,0))</f>
        <v>1146.9680000000001</v>
      </c>
      <c r="BT20" s="90">
        <f>INDEX('raw Sample Amt'!$C$2:$CK$57,MATCH($A20,'raw Sample Amt'!$C$2:$C$57,0),MATCH(BT$3,'raw Sample Amt'!$C$2:$CK$2,0))</f>
        <v>2034.2123999999999</v>
      </c>
      <c r="BU20" s="90">
        <f>INDEX('raw Sample Amt'!$C$2:$CK$57,MATCH($A20,'raw Sample Amt'!$C$2:$C$57,0),MATCH(BU$3,'raw Sample Amt'!$C$2:$CK$2,0))</f>
        <v>0</v>
      </c>
      <c r="BV20" s="90">
        <f>INDEX('raw Sample Amt'!$C$2:$CK$57,MATCH($A20,'raw Sample Amt'!$C$2:$C$57,0),MATCH(BV$3,'raw Sample Amt'!$C$2:$CK$2,0))</f>
        <v>0</v>
      </c>
      <c r="BW20" s="90">
        <f>INDEX('raw Sample Amt'!$C$2:$CK$57,MATCH($A20,'raw Sample Amt'!$C$2:$C$57,0),MATCH(BW$3,'raw Sample Amt'!$C$2:$CK$2,0))</f>
        <v>0</v>
      </c>
      <c r="BX20" s="90">
        <f>INDEX('raw Sample Amt'!$C$2:$CK$57,MATCH($A20,'raw Sample Amt'!$C$2:$C$57,0),MATCH(BX$3,'raw Sample Amt'!$C$2:$CK$2,0))</f>
        <v>0</v>
      </c>
      <c r="BY20" s="90">
        <f>INDEX('raw Sample Amt'!$C$2:$CK$57,MATCH($A20,'raw Sample Amt'!$C$2:$C$57,0),MATCH(BY$3,'raw Sample Amt'!$C$2:$CK$2,0))</f>
        <v>0</v>
      </c>
      <c r="BZ20" s="90">
        <f>INDEX('raw Sample Amt'!$C$2:$CK$57,MATCH($A20,'raw Sample Amt'!$C$2:$C$57,0),MATCH(BZ$3,'raw Sample Amt'!$C$2:$CK$2,0))</f>
        <v>0</v>
      </c>
      <c r="CA20" s="90">
        <f>INDEX('raw Sample Amt'!$C$2:$CK$57,MATCH($A20,'raw Sample Amt'!$C$2:$C$57,0),MATCH(CA$3,'raw Sample Amt'!$C$2:$CK$2,0))</f>
        <v>0</v>
      </c>
      <c r="CB20" s="90">
        <f>INDEX('raw Sample Amt'!$C$2:$CK$57,MATCH($A20,'raw Sample Amt'!$C$2:$C$57,0),MATCH(CB$3,'raw Sample Amt'!$C$2:$CK$2,0))</f>
        <v>5.8884999999999996</v>
      </c>
      <c r="CC20" s="90">
        <f>INDEX('raw Sample Amt'!$C$2:$CK$57,MATCH($A20,'raw Sample Amt'!$C$2:$C$57,0),MATCH(CC$3,'raw Sample Amt'!$C$2:$CK$2,0))</f>
        <v>10.194800000000001</v>
      </c>
      <c r="CD20" s="90">
        <f>INDEX('raw Sample Amt'!$C$2:$CK$57,MATCH($A20,'raw Sample Amt'!$C$2:$C$57,0),MATCH(CD$3,'raw Sample Amt'!$C$2:$CK$2,0))</f>
        <v>20.396699999999999</v>
      </c>
      <c r="CE20" s="90">
        <f>INDEX('raw Sample Amt'!$C$2:$CK$57,MATCH($A20,'raw Sample Amt'!$C$2:$C$57,0),MATCH(CE$3,'raw Sample Amt'!$C$2:$CK$2,0))</f>
        <v>46.764400000000002</v>
      </c>
      <c r="CF20" s="90">
        <f>INDEX('raw Sample Amt'!$C$2:$CK$57,MATCH($A20,'raw Sample Amt'!$C$2:$C$57,0),MATCH(CF$3,'raw Sample Amt'!$C$2:$CK$2,0))</f>
        <v>99.198899999999995</v>
      </c>
      <c r="CG20" s="90">
        <f>INDEX('raw Sample Amt'!$C$2:$CK$57,MATCH($A20,'raw Sample Amt'!$C$2:$C$57,0),MATCH(CG$3,'raw Sample Amt'!$C$2:$CK$2,0))</f>
        <v>207.7868</v>
      </c>
      <c r="CH20" s="90">
        <f>INDEX('raw Sample Amt'!$C$2:$CK$57,MATCH($A20,'raw Sample Amt'!$C$2:$C$57,0),MATCH(CH$3,'raw Sample Amt'!$C$2:$CK$2,0))</f>
        <v>558.17070000000001</v>
      </c>
      <c r="CI20" s="90">
        <f>INDEX('raw Sample Amt'!$C$2:$CK$57,MATCH($A20,'raw Sample Amt'!$C$2:$C$57,0),MATCH(CI$3,'raw Sample Amt'!$C$2:$CK$2,0))</f>
        <v>1008.5235</v>
      </c>
      <c r="CJ20" s="90">
        <f>INDEX('raw Sample Amt'!$C$2:$CK$57,MATCH($A20,'raw Sample Amt'!$C$2:$C$57,0),MATCH(CJ$3,'raw Sample Amt'!$C$2:$CK$2,0))</f>
        <v>1958.1117999999999</v>
      </c>
      <c r="CK20" s="90">
        <f>INDEX('raw Sample Amt'!$C$2:$CK$57,MATCH($A20,'raw Sample Amt'!$C$2:$C$57,0),MATCH(CK$3,'raw Sample Amt'!$C$2:$CK$2,0))</f>
        <v>5192.6373000000003</v>
      </c>
      <c r="CL20" s="90">
        <f>INDEX('raw Sample Amt'!$C$2:$CK$57,MATCH($A20,'raw Sample Amt'!$C$2:$C$57,0),MATCH(CL$3,'raw Sample Amt'!$C$2:$CK$2,0))</f>
        <v>7762.3895000000002</v>
      </c>
      <c r="CM20" s="90">
        <f>INDEX('raw Sample Amt'!$C$2:$CK$57,MATCH($A20,'raw Sample Amt'!$C$2:$C$57,0),MATCH(CM$3,'raw Sample Amt'!$C$2:$CK$2,0))</f>
        <v>10507.5357</v>
      </c>
      <c r="CN20" s="147">
        <v>19</v>
      </c>
      <c r="CO20" s="101" t="s">
        <v>185</v>
      </c>
      <c r="CP20" s="94" t="str">
        <f t="shared" si="3"/>
        <v>&lt; LOQ</v>
      </c>
      <c r="CQ20" s="94" t="str">
        <f t="shared" si="5"/>
        <v>&lt; LOQ</v>
      </c>
      <c r="CR20" s="94" t="str">
        <f t="shared" si="6"/>
        <v>&lt; LOQ</v>
      </c>
      <c r="CS20" s="94" t="str">
        <f t="shared" si="7"/>
        <v>&lt; LOQ</v>
      </c>
      <c r="CT20" s="94" t="str">
        <f t="shared" si="8"/>
        <v>&lt; LOQ</v>
      </c>
      <c r="CU20" s="94" t="str">
        <f t="shared" si="9"/>
        <v>&lt; LOQ</v>
      </c>
      <c r="CV20" s="94" t="str">
        <f t="shared" si="10"/>
        <v>&lt; LOQ</v>
      </c>
      <c r="CW20" s="94" t="str">
        <f t="shared" si="11"/>
        <v>&lt; LOQ</v>
      </c>
      <c r="CX20" s="94" t="str">
        <f t="shared" si="12"/>
        <v>&lt; LOQ</v>
      </c>
      <c r="CY20" s="94" t="str">
        <f t="shared" si="13"/>
        <v>&lt; LOQ</v>
      </c>
      <c r="CZ20" s="94">
        <f t="shared" si="14"/>
        <v>45.667270994818907</v>
      </c>
      <c r="DA20" s="94">
        <f t="shared" si="15"/>
        <v>98.992093856050303</v>
      </c>
      <c r="DB20" s="94">
        <f t="shared" si="16"/>
        <v>203.31200824630616</v>
      </c>
      <c r="DC20" s="94">
        <f t="shared" si="17"/>
        <v>535.21771474053241</v>
      </c>
      <c r="DD20" s="94">
        <f t="shared" si="18"/>
        <v>992.43120872255406</v>
      </c>
      <c r="DE20" s="94">
        <f t="shared" si="19"/>
        <v>1895.1917462849847</v>
      </c>
      <c r="DF20" s="94">
        <f t="shared" si="20"/>
        <v>5043.3892559729484</v>
      </c>
      <c r="DG20" s="94">
        <f t="shared" si="21"/>
        <v>7391.0857105753412</v>
      </c>
      <c r="DH20" s="94">
        <f t="shared" si="22"/>
        <v>10182.205614268541</v>
      </c>
      <c r="DI20" s="94" t="str">
        <f t="shared" si="23"/>
        <v>&lt; LOQ</v>
      </c>
      <c r="DJ20" s="94" t="str">
        <f t="shared" si="24"/>
        <v>&lt; LOQ</v>
      </c>
      <c r="DK20" s="94" t="str">
        <f t="shared" si="25"/>
        <v>&lt; LOQ</v>
      </c>
      <c r="DL20" s="94" t="str">
        <f t="shared" si="26"/>
        <v>&lt; LOQ</v>
      </c>
      <c r="DM20" s="94">
        <f t="shared" si="27"/>
        <v>52.82524538452742</v>
      </c>
      <c r="DN20" s="94" t="str">
        <f t="shared" si="28"/>
        <v>&lt; LOQ</v>
      </c>
      <c r="DO20" s="94" t="str">
        <f t="shared" si="29"/>
        <v>&lt; LOQ</v>
      </c>
      <c r="DP20" s="94" t="str">
        <f t="shared" si="30"/>
        <v>&lt; LOQ</v>
      </c>
      <c r="DQ20" s="94" t="str">
        <f t="shared" si="31"/>
        <v>&lt; LOQ</v>
      </c>
      <c r="DR20" s="94" t="str">
        <f t="shared" si="32"/>
        <v>&lt; LOQ</v>
      </c>
      <c r="DS20" s="94" t="str">
        <f t="shared" si="33"/>
        <v>&lt; LOQ</v>
      </c>
      <c r="DT20" s="94" t="str">
        <f t="shared" si="34"/>
        <v>&lt; LOQ</v>
      </c>
      <c r="DU20" s="94" t="str">
        <f t="shared" si="35"/>
        <v>&lt; LOQ</v>
      </c>
      <c r="DV20" s="94" t="str">
        <f t="shared" si="36"/>
        <v>&lt; LOQ</v>
      </c>
      <c r="DW20" s="94" t="str">
        <f t="shared" si="37"/>
        <v>&lt; LOQ</v>
      </c>
      <c r="DX20" s="94" t="str">
        <f t="shared" si="38"/>
        <v>&lt; LOQ</v>
      </c>
      <c r="DY20" s="94" t="str">
        <f t="shared" si="39"/>
        <v>&lt; LOQ</v>
      </c>
      <c r="DZ20" s="94" t="str">
        <f t="shared" si="40"/>
        <v>&lt; LOQ</v>
      </c>
      <c r="EA20" s="94" t="str">
        <f t="shared" si="41"/>
        <v>&lt; LOQ</v>
      </c>
      <c r="EB20" s="94" t="str">
        <f t="shared" si="42"/>
        <v>&lt; LOQ</v>
      </c>
      <c r="EC20" s="94">
        <f t="shared" si="43"/>
        <v>963.27476001602906</v>
      </c>
      <c r="ED20" s="94" t="str">
        <f t="shared" si="44"/>
        <v>&lt; LOQ</v>
      </c>
      <c r="EE20" s="94" t="str">
        <f t="shared" si="45"/>
        <v>&lt; LOQ</v>
      </c>
      <c r="EF20" s="94" t="str">
        <f t="shared" si="46"/>
        <v>&lt; LOQ</v>
      </c>
      <c r="EG20" s="94" t="str">
        <f t="shared" si="47"/>
        <v>&lt; LOQ</v>
      </c>
      <c r="EH20" s="94">
        <f t="shared" si="48"/>
        <v>25.725586597712976</v>
      </c>
      <c r="EI20" s="94">
        <f t="shared" si="49"/>
        <v>32.581275511515415</v>
      </c>
      <c r="EJ20" s="94" t="str">
        <f t="shared" si="50"/>
        <v>&lt; LOQ</v>
      </c>
      <c r="EK20" s="94">
        <f t="shared" si="51"/>
        <v>40.569520404581795</v>
      </c>
      <c r="EL20" s="94" t="str">
        <f t="shared" si="52"/>
        <v>&lt; LOQ</v>
      </c>
      <c r="EM20" s="94">
        <f t="shared" si="53"/>
        <v>28.041166183027251</v>
      </c>
      <c r="EN20" s="94">
        <f t="shared" si="54"/>
        <v>42.498216203521267</v>
      </c>
      <c r="EO20" s="94">
        <f t="shared" si="55"/>
        <v>50.844521104364873</v>
      </c>
      <c r="EP20" s="94" t="str">
        <f t="shared" si="56"/>
        <v>&lt; LOQ</v>
      </c>
      <c r="EQ20" s="94" t="str">
        <f t="shared" si="57"/>
        <v>&lt; LOQ</v>
      </c>
      <c r="ER20" s="94" t="str">
        <f t="shared" si="58"/>
        <v>&lt; LOQ</v>
      </c>
      <c r="ES20" s="94" t="str">
        <f t="shared" si="59"/>
        <v>&lt; LOQ</v>
      </c>
      <c r="ET20" s="94">
        <f t="shared" si="60"/>
        <v>1051.2254736438804</v>
      </c>
      <c r="EU20" s="94" t="str">
        <f t="shared" si="61"/>
        <v>&lt; LOQ</v>
      </c>
      <c r="EV20" s="94" t="str">
        <f t="shared" si="62"/>
        <v>&lt; LOQ</v>
      </c>
      <c r="EW20" s="94" t="str">
        <f t="shared" si="63"/>
        <v>&lt; LOQ</v>
      </c>
      <c r="EX20" s="94" t="str">
        <f t="shared" si="64"/>
        <v>&lt; LOQ</v>
      </c>
      <c r="EY20" s="94">
        <f t="shared" si="65"/>
        <v>122.23581784246007</v>
      </c>
      <c r="EZ20" s="94">
        <f t="shared" si="66"/>
        <v>227.1434459566118</v>
      </c>
      <c r="FA20" s="94">
        <f t="shared" si="67"/>
        <v>1193.5000610294087</v>
      </c>
      <c r="FB20" s="94">
        <f t="shared" si="4"/>
        <v>2116.7396331430168</v>
      </c>
      <c r="FC20" s="94" t="str">
        <f t="shared" si="79"/>
        <v>&lt; LOQ</v>
      </c>
      <c r="FD20" s="94" t="str">
        <f t="shared" si="80"/>
        <v>&lt; LOQ</v>
      </c>
      <c r="FE20" s="94" t="str">
        <f t="shared" si="81"/>
        <v>&lt; LOQ</v>
      </c>
      <c r="FF20" s="94" t="str">
        <f t="shared" si="82"/>
        <v>&lt; LOQ</v>
      </c>
      <c r="FG20" s="94" t="str">
        <f t="shared" si="83"/>
        <v>&lt; LOQ</v>
      </c>
      <c r="FH20" s="94" t="str">
        <f t="shared" si="84"/>
        <v>&lt; LOQ</v>
      </c>
      <c r="FI20" s="94" t="str">
        <f t="shared" si="85"/>
        <v>&lt; LOQ</v>
      </c>
      <c r="FJ20" s="94" t="str">
        <f t="shared" si="86"/>
        <v>&lt; LOQ</v>
      </c>
      <c r="FK20" s="94" t="str">
        <f t="shared" si="68"/>
        <v>&lt; LOQ</v>
      </c>
      <c r="FL20" s="94">
        <f t="shared" si="69"/>
        <v>21.224186459254781</v>
      </c>
      <c r="FM20" s="94">
        <f t="shared" si="70"/>
        <v>48.661614146169448</v>
      </c>
      <c r="FN20" s="94">
        <f t="shared" si="71"/>
        <v>103.22336211999828</v>
      </c>
      <c r="FO20" s="94">
        <f t="shared" si="72"/>
        <v>216.21663244406602</v>
      </c>
      <c r="FP20" s="94">
        <f t="shared" si="73"/>
        <v>580.81547568443727</v>
      </c>
      <c r="FQ20" s="94">
        <f t="shared" si="74"/>
        <v>1049.4389196556424</v>
      </c>
      <c r="FR20" s="94">
        <f t="shared" si="75"/>
        <v>2037.5516603797184</v>
      </c>
      <c r="FS20" s="94">
        <f t="shared" si="76"/>
        <v>5403.3006452260079</v>
      </c>
      <c r="FT20" s="94">
        <f t="shared" si="77"/>
        <v>8077.306726939235</v>
      </c>
      <c r="FU20" s="94">
        <f t="shared" si="78"/>
        <v>10933.822477365271</v>
      </c>
    </row>
    <row r="21" spans="1:177" ht="15" x14ac:dyDescent="0.25">
      <c r="A21" s="101" t="s">
        <v>161</v>
      </c>
      <c r="C21" s="13" t="str">
        <f>LOOKUP(A21,Auswertung_Sequence!$A$6:$A$59,Auswertung_Sequence!$E$6:$E$59)</f>
        <v>Yes</v>
      </c>
      <c r="D21" s="13">
        <f>LOOKUP(A21,Auswertung_Sequence!$A$6:$A$59,Auswertung_Sequence!$I$6:$I$59)</f>
        <v>20</v>
      </c>
      <c r="E21" s="146">
        <f>IF($C21="Yes",VLOOKUP($A21,Matrixfaktor_ISTD!A$4:CJ$57,88,FALSE),VLOOKUP($A21,Matrixfaktor!A$4:AE$57,31,FALSE))</f>
        <v>0.30279705732170886</v>
      </c>
      <c r="F21" s="90">
        <f t="shared" si="2"/>
        <v>66.050840047467375</v>
      </c>
      <c r="G21" s="90">
        <f>LOOKUP(A21,'Relative recovery'!$A$4:$A$57,'Relative recovery'!$Q$4:$Q$57)</f>
        <v>79.676601666666656</v>
      </c>
      <c r="H21" s="90">
        <f>INDEX('raw Sample Amt'!$C$2:$CK$57,MATCH($A21,'raw Sample Amt'!$C$2:$C$57,0),MATCH(H$3,'raw Sample Amt'!$C$2:$CK$2,0))</f>
        <v>0</v>
      </c>
      <c r="I21" s="90">
        <f>INDEX('raw Sample Amt'!$C$2:$CK$57,MATCH($A21,'raw Sample Amt'!$C$2:$C$57,0),MATCH(I$3,'raw Sample Amt'!$C$2:$CK$2,0))</f>
        <v>0</v>
      </c>
      <c r="J21" s="90">
        <f>INDEX('raw Sample Amt'!$C$2:$CK$57,MATCH($A21,'raw Sample Amt'!$C$2:$C$57,0),MATCH(J$3,'raw Sample Amt'!$C$2:$CK$2,0))</f>
        <v>0</v>
      </c>
      <c r="K21" s="90">
        <f>INDEX('raw Sample Amt'!$C$2:$CK$57,MATCH($A21,'raw Sample Amt'!$C$2:$C$57,0),MATCH(K$3,'raw Sample Amt'!$C$2:$CK$2,0))</f>
        <v>0</v>
      </c>
      <c r="L21" s="90">
        <f>INDEX('raw Sample Amt'!$C$2:$CK$57,MATCH($A21,'raw Sample Amt'!$C$2:$C$57,0),MATCH(L$3,'raw Sample Amt'!$C$2:$CK$2,0))</f>
        <v>0</v>
      </c>
      <c r="M21" s="90">
        <f>INDEX('raw Sample Amt'!$C$2:$CK$57,MATCH($A21,'raw Sample Amt'!$C$2:$C$57,0),MATCH(M$3,'raw Sample Amt'!$C$2:$CK$2,0))</f>
        <v>0</v>
      </c>
      <c r="N21" s="90">
        <f>INDEX('raw Sample Amt'!$C$2:$CK$57,MATCH($A21,'raw Sample Amt'!$C$2:$C$57,0),MATCH(N$3,'raw Sample Amt'!$C$2:$CK$2,0))</f>
        <v>0</v>
      </c>
      <c r="O21" s="90">
        <f>INDEX('raw Sample Amt'!$C$2:$CK$57,MATCH($A21,'raw Sample Amt'!$C$2:$C$57,0),MATCH(O$3,'raw Sample Amt'!$C$2:$CK$2,0))</f>
        <v>0</v>
      </c>
      <c r="P21" s="90">
        <f>INDEX('raw Sample Amt'!$C$2:$CK$57,MATCH($A21,'raw Sample Amt'!$C$2:$C$57,0),MATCH(P$3,'raw Sample Amt'!$C$2:$CK$2,0))</f>
        <v>0</v>
      </c>
      <c r="Q21" s="90">
        <f>INDEX('raw Sample Amt'!$C$2:$CK$57,MATCH($A21,'raw Sample Amt'!$C$2:$C$57,0),MATCH(Q$3,'raw Sample Amt'!$C$2:$CK$2,0))</f>
        <v>22.930299999999999</v>
      </c>
      <c r="R21" s="90">
        <f>INDEX('raw Sample Amt'!$C$2:$CK$57,MATCH($A21,'raw Sample Amt'!$C$2:$C$57,0),MATCH(R$3,'raw Sample Amt'!$C$2:$CK$2,0))</f>
        <v>43.737099999999998</v>
      </c>
      <c r="S21" s="90">
        <f>INDEX('raw Sample Amt'!$C$2:$CK$57,MATCH($A21,'raw Sample Amt'!$C$2:$C$57,0),MATCH(S$3,'raw Sample Amt'!$C$2:$CK$2,0))</f>
        <v>94.721199999999996</v>
      </c>
      <c r="T21" s="90">
        <f>INDEX('raw Sample Amt'!$C$2:$CK$57,MATCH($A21,'raw Sample Amt'!$C$2:$C$57,0),MATCH(T$3,'raw Sample Amt'!$C$2:$CK$2,0))</f>
        <v>216.4503</v>
      </c>
      <c r="U21" s="90">
        <f>INDEX('raw Sample Amt'!$C$2:$CK$57,MATCH($A21,'raw Sample Amt'!$C$2:$C$57,0),MATCH(U$3,'raw Sample Amt'!$C$2:$CK$2,0))</f>
        <v>550.72410000000002</v>
      </c>
      <c r="V21" s="90">
        <f>INDEX('raw Sample Amt'!$C$2:$CK$57,MATCH($A21,'raw Sample Amt'!$C$2:$C$57,0),MATCH(V$3,'raw Sample Amt'!$C$2:$CK$2,0))</f>
        <v>963.21249999999998</v>
      </c>
      <c r="W21" s="90">
        <f>INDEX('raw Sample Amt'!$C$2:$CK$57,MATCH($A21,'raw Sample Amt'!$C$2:$C$57,0),MATCH(W$3,'raw Sample Amt'!$C$2:$CK$2,0))</f>
        <v>1806.0282999999999</v>
      </c>
      <c r="X21" s="90">
        <f>INDEX('raw Sample Amt'!$C$2:$CK$57,MATCH($A21,'raw Sample Amt'!$C$2:$C$57,0),MATCH(X$3,'raw Sample Amt'!$C$2:$CK$2,0))</f>
        <v>4802.8113999999996</v>
      </c>
      <c r="Y21" s="90">
        <f>INDEX('raw Sample Amt'!$C$2:$CK$57,MATCH($A21,'raw Sample Amt'!$C$2:$C$57,0),MATCH(Y$3,'raw Sample Amt'!$C$2:$CK$2,0))</f>
        <v>7722.7148999999999</v>
      </c>
      <c r="Z21" s="90">
        <f>INDEX('raw Sample Amt'!$C$2:$CK$57,MATCH($A21,'raw Sample Amt'!$C$2:$C$57,0),MATCH(Z$3,'raw Sample Amt'!$C$2:$CK$2,0))</f>
        <v>10024.0962</v>
      </c>
      <c r="AA21" s="90">
        <f>INDEX('raw Sample Amt'!$C$2:$CK$57,MATCH($A21,'raw Sample Amt'!$C$2:$C$57,0),MATCH(AA$3,'raw Sample Amt'!$C$2:$CK$2,0))</f>
        <v>0</v>
      </c>
      <c r="AB21" s="90">
        <f>INDEX('raw Sample Amt'!$C$2:$CK$57,MATCH($A21,'raw Sample Amt'!$C$2:$C$57,0),MATCH(AB$3,'raw Sample Amt'!$C$2:$CK$2,0))</f>
        <v>0</v>
      </c>
      <c r="AC21" s="90">
        <f>INDEX('raw Sample Amt'!$C$2:$CK$57,MATCH($A21,'raw Sample Amt'!$C$2:$C$57,0),MATCH(AC$3,'raw Sample Amt'!$C$2:$CK$2,0))</f>
        <v>0</v>
      </c>
      <c r="AD21" s="90">
        <f>INDEX('raw Sample Amt'!$C$2:$CK$57,MATCH($A21,'raw Sample Amt'!$C$2:$C$57,0),MATCH(AD$3,'raw Sample Amt'!$C$2:$CK$2,0))</f>
        <v>0</v>
      </c>
      <c r="AE21" s="90">
        <f>INDEX('raw Sample Amt'!$C$2:$CK$57,MATCH($A21,'raw Sample Amt'!$C$2:$C$57,0),MATCH(AE$3,'raw Sample Amt'!$C$2:$CK$2,0))</f>
        <v>84.690100000000001</v>
      </c>
      <c r="AF21" s="90">
        <f>INDEX('raw Sample Amt'!$C$2:$CK$57,MATCH($A21,'raw Sample Amt'!$C$2:$C$57,0),MATCH(AF$3,'raw Sample Amt'!$C$2:$CK$2,0))</f>
        <v>85.658000000000001</v>
      </c>
      <c r="AG21" s="90">
        <f>INDEX('raw Sample Amt'!$C$2:$CK$57,MATCH($A21,'raw Sample Amt'!$C$2:$C$57,0),MATCH(AG$3,'raw Sample Amt'!$C$2:$CK$2,0))</f>
        <v>119.2319</v>
      </c>
      <c r="AH21" s="90">
        <f>INDEX('raw Sample Amt'!$C$2:$CK$57,MATCH($A21,'raw Sample Amt'!$C$2:$C$57,0),MATCH(AH$3,'raw Sample Amt'!$C$2:$CK$2,0))</f>
        <v>84.649299999999997</v>
      </c>
      <c r="AI21" s="90">
        <f>INDEX('raw Sample Amt'!$C$2:$CK$57,MATCH($A21,'raw Sample Amt'!$C$2:$C$57,0),MATCH(AI$3,'raw Sample Amt'!$C$2:$CK$2,0))</f>
        <v>173.17619999999999</v>
      </c>
      <c r="AJ21" s="90">
        <f>INDEX('raw Sample Amt'!$C$2:$CK$57,MATCH($A21,'raw Sample Amt'!$C$2:$C$57,0),MATCH(AJ$3,'raw Sample Amt'!$C$2:$CK$2,0))</f>
        <v>160.86279999999999</v>
      </c>
      <c r="AK21" s="90">
        <f>INDEX('raw Sample Amt'!$C$2:$CK$57,MATCH($A21,'raw Sample Amt'!$C$2:$C$57,0),MATCH(AK$3,'raw Sample Amt'!$C$2:$CK$2,0))</f>
        <v>167.83500000000001</v>
      </c>
      <c r="AL21" s="90">
        <f>INDEX('raw Sample Amt'!$C$2:$CK$57,MATCH($A21,'raw Sample Amt'!$C$2:$C$57,0),MATCH(AL$3,'raw Sample Amt'!$C$2:$CK$2,0))</f>
        <v>161.24959999999999</v>
      </c>
      <c r="AM21" s="90">
        <f>INDEX('raw Sample Amt'!$C$2:$CK$57,MATCH($A21,'raw Sample Amt'!$C$2:$C$57,0),MATCH(AM$3,'raw Sample Amt'!$C$2:$CK$2,0))</f>
        <v>119.3914</v>
      </c>
      <c r="AN21" s="90">
        <f>INDEX('raw Sample Amt'!$C$2:$CK$57,MATCH($A21,'raw Sample Amt'!$C$2:$C$57,0),MATCH(AN$3,'raw Sample Amt'!$C$2:$CK$2,0))</f>
        <v>73.197800000000001</v>
      </c>
      <c r="AO21" s="90">
        <f>INDEX('raw Sample Amt'!$C$2:$CK$57,MATCH($A21,'raw Sample Amt'!$C$2:$C$57,0),MATCH(AO$3,'raw Sample Amt'!$C$2:$CK$2,0))</f>
        <v>80.368499999999997</v>
      </c>
      <c r="AP21" s="90">
        <f>INDEX('raw Sample Amt'!$C$2:$CK$57,MATCH($A21,'raw Sample Amt'!$C$2:$C$57,0),MATCH(AP$3,'raw Sample Amt'!$C$2:$CK$2,0))</f>
        <v>129.44630000000001</v>
      </c>
      <c r="AQ21" s="90">
        <f>INDEX('raw Sample Amt'!$C$2:$CK$57,MATCH($A21,'raw Sample Amt'!$C$2:$C$57,0),MATCH(AQ$3,'raw Sample Amt'!$C$2:$CK$2,0))</f>
        <v>0</v>
      </c>
      <c r="AR21" s="90">
        <f>INDEX('raw Sample Amt'!$C$2:$CK$57,MATCH($A21,'raw Sample Amt'!$C$2:$C$57,0),MATCH(AR$3,'raw Sample Amt'!$C$2:$CK$2,0))</f>
        <v>0</v>
      </c>
      <c r="AS21" s="90">
        <f>INDEX('raw Sample Amt'!$C$2:$CK$57,MATCH($A21,'raw Sample Amt'!$C$2:$C$57,0),MATCH(AS$3,'raw Sample Amt'!$C$2:$CK$2,0))</f>
        <v>0</v>
      </c>
      <c r="AT21" s="90">
        <f>INDEX('raw Sample Amt'!$C$2:$CK$57,MATCH($A21,'raw Sample Amt'!$C$2:$C$57,0),MATCH(AT$3,'raw Sample Amt'!$C$2:$CK$2,0))</f>
        <v>0</v>
      </c>
      <c r="AU21" s="90">
        <f>INDEX('raw Sample Amt'!$C$2:$CK$57,MATCH($A21,'raw Sample Amt'!$C$2:$C$57,0),MATCH(AU$3,'raw Sample Amt'!$C$2:$CK$2,0))</f>
        <v>931.01530000000002</v>
      </c>
      <c r="AV21" s="90">
        <f>INDEX('raw Sample Amt'!$C$2:$CK$57,MATCH($A21,'raw Sample Amt'!$C$2:$C$57,0),MATCH(AV$3,'raw Sample Amt'!$C$2:$CK$2,0))</f>
        <v>0</v>
      </c>
      <c r="AW21" s="90">
        <f>INDEX('raw Sample Amt'!$C$2:$CK$57,MATCH($A21,'raw Sample Amt'!$C$2:$C$57,0),MATCH(AW$3,'raw Sample Amt'!$C$2:$CK$2,0))</f>
        <v>0</v>
      </c>
      <c r="AX21" s="90">
        <f>INDEX('raw Sample Amt'!$C$2:$CK$57,MATCH($A21,'raw Sample Amt'!$C$2:$C$57,0),MATCH(AX$3,'raw Sample Amt'!$C$2:$CK$2,0))</f>
        <v>0</v>
      </c>
      <c r="AY21" s="90">
        <f>INDEX('raw Sample Amt'!$C$2:$CK$57,MATCH($A21,'raw Sample Amt'!$C$2:$C$57,0),MATCH(AY$3,'raw Sample Amt'!$C$2:$CK$2,0))</f>
        <v>0</v>
      </c>
      <c r="AZ21" s="90">
        <f>INDEX('raw Sample Amt'!$C$2:$CK$57,MATCH($A21,'raw Sample Amt'!$C$2:$C$57,0),MATCH(AZ$3,'raw Sample Amt'!$C$2:$CK$2,0))</f>
        <v>98.414599999999993</v>
      </c>
      <c r="BA21" s="90">
        <f>INDEX('raw Sample Amt'!$C$2:$CK$57,MATCH($A21,'raw Sample Amt'!$C$2:$C$57,0),MATCH(BA$3,'raw Sample Amt'!$C$2:$CK$2,0))</f>
        <v>226.90379999999999</v>
      </c>
      <c r="BB21" s="90">
        <f>INDEX('raw Sample Amt'!$C$2:$CK$57,MATCH($A21,'raw Sample Amt'!$C$2:$C$57,0),MATCH(BB$3,'raw Sample Amt'!$C$2:$CK$2,0))</f>
        <v>57.66</v>
      </c>
      <c r="BC21" s="90">
        <f>INDEX('raw Sample Amt'!$C$2:$CK$57,MATCH($A21,'raw Sample Amt'!$C$2:$C$57,0),MATCH(BC$3,'raw Sample Amt'!$C$2:$CK$2,0))</f>
        <v>112.8066</v>
      </c>
      <c r="BD21" s="90">
        <f>INDEX('raw Sample Amt'!$C$2:$CK$57,MATCH($A21,'raw Sample Amt'!$C$2:$C$57,0),MATCH(BD$3,'raw Sample Amt'!$C$2:$CK$2,0))</f>
        <v>127.6652</v>
      </c>
      <c r="BE21" s="90">
        <f>INDEX('raw Sample Amt'!$C$2:$CK$57,MATCH($A21,'raw Sample Amt'!$C$2:$C$57,0),MATCH(BE$3,'raw Sample Amt'!$C$2:$CK$2,0))</f>
        <v>39.0837</v>
      </c>
      <c r="BF21" s="90">
        <f>INDEX('raw Sample Amt'!$C$2:$CK$57,MATCH($A21,'raw Sample Amt'!$C$2:$C$57,0),MATCH(BF$3,'raw Sample Amt'!$C$2:$CK$2,0))</f>
        <v>52.601799999999997</v>
      </c>
      <c r="BG21" s="90">
        <f>INDEX('raw Sample Amt'!$C$2:$CK$57,MATCH($A21,'raw Sample Amt'!$C$2:$C$57,0),MATCH(BG$3,'raw Sample Amt'!$C$2:$CK$2,0))</f>
        <v>79.149600000000007</v>
      </c>
      <c r="BH21" s="90">
        <f>INDEX('raw Sample Amt'!$C$2:$CK$57,MATCH($A21,'raw Sample Amt'!$C$2:$C$57,0),MATCH(BH$3,'raw Sample Amt'!$C$2:$CK$2,0))</f>
        <v>0</v>
      </c>
      <c r="BI21" s="90">
        <f>INDEX('raw Sample Amt'!$C$2:$CK$57,MATCH($A21,'raw Sample Amt'!$C$2:$C$57,0),MATCH(BI$3,'raw Sample Amt'!$C$2:$CK$2,0))</f>
        <v>0</v>
      </c>
      <c r="BJ21" s="90">
        <f>INDEX('raw Sample Amt'!$C$2:$CK$57,MATCH($A21,'raw Sample Amt'!$C$2:$C$57,0),MATCH(BJ$3,'raw Sample Amt'!$C$2:$CK$2,0))</f>
        <v>0</v>
      </c>
      <c r="BK21" s="90">
        <f>INDEX('raw Sample Amt'!$C$2:$CK$57,MATCH($A21,'raw Sample Amt'!$C$2:$C$57,0),MATCH(BK$3,'raw Sample Amt'!$C$2:$CK$2,0))</f>
        <v>0</v>
      </c>
      <c r="BL21" s="90">
        <f>INDEX('raw Sample Amt'!$C$2:$CK$57,MATCH($A21,'raw Sample Amt'!$C$2:$C$57,0),MATCH(BL$3,'raw Sample Amt'!$C$2:$CK$2,0))</f>
        <v>925.19989999999996</v>
      </c>
      <c r="BM21" s="90">
        <f>INDEX('raw Sample Amt'!$C$2:$CK$57,MATCH($A21,'raw Sample Amt'!$C$2:$C$57,0),MATCH(BM$3,'raw Sample Amt'!$C$2:$CK$2,0))</f>
        <v>0</v>
      </c>
      <c r="BN21" s="90">
        <f>INDEX('raw Sample Amt'!$C$2:$CK$57,MATCH($A21,'raw Sample Amt'!$C$2:$C$57,0),MATCH(BN$3,'raw Sample Amt'!$C$2:$CK$2,0))</f>
        <v>0</v>
      </c>
      <c r="BO21" s="90">
        <f>INDEX('raw Sample Amt'!$C$2:$CK$57,MATCH($A21,'raw Sample Amt'!$C$2:$C$57,0),MATCH(BO$3,'raw Sample Amt'!$C$2:$CK$2,0))</f>
        <v>0</v>
      </c>
      <c r="BP21" s="90">
        <f>INDEX('raw Sample Amt'!$C$2:$CK$57,MATCH($A21,'raw Sample Amt'!$C$2:$C$57,0),MATCH(BP$3,'raw Sample Amt'!$C$2:$CK$2,0))</f>
        <v>0</v>
      </c>
      <c r="BQ21" s="90">
        <f>INDEX('raw Sample Amt'!$C$2:$CK$57,MATCH($A21,'raw Sample Amt'!$C$2:$C$57,0),MATCH(BQ$3,'raw Sample Amt'!$C$2:$CK$2,0))</f>
        <v>114.4914</v>
      </c>
      <c r="BR21" s="90">
        <f>INDEX('raw Sample Amt'!$C$2:$CK$57,MATCH($A21,'raw Sample Amt'!$C$2:$C$57,0),MATCH(BR$3,'raw Sample Amt'!$C$2:$CK$2,0))</f>
        <v>337.79289999999997</v>
      </c>
      <c r="BS21" s="90">
        <f>INDEX('raw Sample Amt'!$C$2:$CK$57,MATCH($A21,'raw Sample Amt'!$C$2:$C$57,0),MATCH(BS$3,'raw Sample Amt'!$C$2:$CK$2,0))</f>
        <v>899.07439999999997</v>
      </c>
      <c r="BT21" s="90">
        <f>INDEX('raw Sample Amt'!$C$2:$CK$57,MATCH($A21,'raw Sample Amt'!$C$2:$C$57,0),MATCH(BT$3,'raw Sample Amt'!$C$2:$CK$2,0))</f>
        <v>1709.5797</v>
      </c>
      <c r="BU21" s="90">
        <f>INDEX('raw Sample Amt'!$C$2:$CK$57,MATCH($A21,'raw Sample Amt'!$C$2:$C$57,0),MATCH(BU$3,'raw Sample Amt'!$C$2:$CK$2,0))</f>
        <v>0</v>
      </c>
      <c r="BV21" s="90">
        <f>INDEX('raw Sample Amt'!$C$2:$CK$57,MATCH($A21,'raw Sample Amt'!$C$2:$C$57,0),MATCH(BV$3,'raw Sample Amt'!$C$2:$CK$2,0))</f>
        <v>0</v>
      </c>
      <c r="BW21" s="90">
        <f>INDEX('raw Sample Amt'!$C$2:$CK$57,MATCH($A21,'raw Sample Amt'!$C$2:$C$57,0),MATCH(BW$3,'raw Sample Amt'!$C$2:$CK$2,0))</f>
        <v>0</v>
      </c>
      <c r="BX21" s="90">
        <f>INDEX('raw Sample Amt'!$C$2:$CK$57,MATCH($A21,'raw Sample Amt'!$C$2:$C$57,0),MATCH(BX$3,'raw Sample Amt'!$C$2:$CK$2,0))</f>
        <v>0</v>
      </c>
      <c r="BY21" s="90">
        <f>INDEX('raw Sample Amt'!$C$2:$CK$57,MATCH($A21,'raw Sample Amt'!$C$2:$C$57,0),MATCH(BY$3,'raw Sample Amt'!$C$2:$CK$2,0))</f>
        <v>0</v>
      </c>
      <c r="BZ21" s="90">
        <f>INDEX('raw Sample Amt'!$C$2:$CK$57,MATCH($A21,'raw Sample Amt'!$C$2:$C$57,0),MATCH(BZ$3,'raw Sample Amt'!$C$2:$CK$2,0))</f>
        <v>0</v>
      </c>
      <c r="CA21" s="90">
        <f>INDEX('raw Sample Amt'!$C$2:$CK$57,MATCH($A21,'raw Sample Amt'!$C$2:$C$57,0),MATCH(CA$3,'raw Sample Amt'!$C$2:$CK$2,0))</f>
        <v>0</v>
      </c>
      <c r="CB21" s="90">
        <f>INDEX('raw Sample Amt'!$C$2:$CK$57,MATCH($A21,'raw Sample Amt'!$C$2:$C$57,0),MATCH(CB$3,'raw Sample Amt'!$C$2:$CK$2,0))</f>
        <v>0</v>
      </c>
      <c r="CC21" s="90">
        <f>INDEX('raw Sample Amt'!$C$2:$CK$57,MATCH($A21,'raw Sample Amt'!$C$2:$C$57,0),MATCH(CC$3,'raw Sample Amt'!$C$2:$CK$2,0))</f>
        <v>0</v>
      </c>
      <c r="CD21" s="90">
        <f>INDEX('raw Sample Amt'!$C$2:$CK$57,MATCH($A21,'raw Sample Amt'!$C$2:$C$57,0),MATCH(CD$3,'raw Sample Amt'!$C$2:$CK$2,0))</f>
        <v>23.287400000000002</v>
      </c>
      <c r="CE21" s="90">
        <f>INDEX('raw Sample Amt'!$C$2:$CK$57,MATCH($A21,'raw Sample Amt'!$C$2:$C$57,0),MATCH(CE$3,'raw Sample Amt'!$C$2:$CK$2,0))</f>
        <v>46.237099999999998</v>
      </c>
      <c r="CF21" s="90">
        <f>INDEX('raw Sample Amt'!$C$2:$CK$57,MATCH($A21,'raw Sample Amt'!$C$2:$C$57,0),MATCH(CF$3,'raw Sample Amt'!$C$2:$CK$2,0))</f>
        <v>103.7243</v>
      </c>
      <c r="CG21" s="90">
        <f>INDEX('raw Sample Amt'!$C$2:$CK$57,MATCH($A21,'raw Sample Amt'!$C$2:$C$57,0),MATCH(CG$3,'raw Sample Amt'!$C$2:$CK$2,0))</f>
        <v>195.4966</v>
      </c>
      <c r="CH21" s="90">
        <f>INDEX('raw Sample Amt'!$C$2:$CK$57,MATCH($A21,'raw Sample Amt'!$C$2:$C$57,0),MATCH(CH$3,'raw Sample Amt'!$C$2:$CK$2,0))</f>
        <v>505.43220000000002</v>
      </c>
      <c r="CI21" s="90">
        <f>INDEX('raw Sample Amt'!$C$2:$CK$57,MATCH($A21,'raw Sample Amt'!$C$2:$C$57,0),MATCH(CI$3,'raw Sample Amt'!$C$2:$CK$2,0))</f>
        <v>929.59770000000003</v>
      </c>
      <c r="CJ21" s="90">
        <f>INDEX('raw Sample Amt'!$C$2:$CK$57,MATCH($A21,'raw Sample Amt'!$C$2:$C$57,0),MATCH(CJ$3,'raw Sample Amt'!$C$2:$CK$2,0))</f>
        <v>1814.9425000000001</v>
      </c>
      <c r="CK21" s="90">
        <f>INDEX('raw Sample Amt'!$C$2:$CK$57,MATCH($A21,'raw Sample Amt'!$C$2:$C$57,0),MATCH(CK$3,'raw Sample Amt'!$C$2:$CK$2,0))</f>
        <v>4957.0447999999997</v>
      </c>
      <c r="CL21" s="90">
        <f>INDEX('raw Sample Amt'!$C$2:$CK$57,MATCH($A21,'raw Sample Amt'!$C$2:$C$57,0),MATCH(CL$3,'raw Sample Amt'!$C$2:$CK$2,0))</f>
        <v>7622.2604000000001</v>
      </c>
      <c r="CM21" s="90">
        <f>INDEX('raw Sample Amt'!$C$2:$CK$57,MATCH($A21,'raw Sample Amt'!$C$2:$C$57,0),MATCH(CM$3,'raw Sample Amt'!$C$2:$CK$2,0))</f>
        <v>10294.5507</v>
      </c>
      <c r="CN21" s="147">
        <v>66</v>
      </c>
      <c r="CO21" s="101" t="s">
        <v>161</v>
      </c>
      <c r="CP21" s="94" t="str">
        <f t="shared" si="3"/>
        <v>&lt; LOQ</v>
      </c>
      <c r="CQ21" s="94" t="str">
        <f t="shared" si="5"/>
        <v>&lt; LOQ</v>
      </c>
      <c r="CR21" s="94" t="str">
        <f t="shared" si="6"/>
        <v>&lt; LOQ</v>
      </c>
      <c r="CS21" s="94" t="str">
        <f t="shared" si="7"/>
        <v>&lt; LOQ</v>
      </c>
      <c r="CT21" s="94" t="str">
        <f t="shared" si="8"/>
        <v>&lt; LOQ</v>
      </c>
      <c r="CU21" s="94" t="str">
        <f t="shared" si="9"/>
        <v>&lt; LOQ</v>
      </c>
      <c r="CV21" s="94" t="str">
        <f t="shared" si="10"/>
        <v>&lt; LOQ</v>
      </c>
      <c r="CW21" s="94" t="str">
        <f t="shared" si="11"/>
        <v>&lt; LOQ</v>
      </c>
      <c r="CX21" s="94" t="str">
        <f t="shared" si="12"/>
        <v>&lt; LOQ</v>
      </c>
      <c r="CY21" s="94" t="str">
        <f t="shared" si="13"/>
        <v>&lt; LOQ</v>
      </c>
      <c r="CZ21" s="94" t="str">
        <f t="shared" si="14"/>
        <v>&lt; LOQ</v>
      </c>
      <c r="DA21" s="94">
        <f t="shared" si="15"/>
        <v>94.721199999999996</v>
      </c>
      <c r="DB21" s="94">
        <f t="shared" si="16"/>
        <v>216.4503</v>
      </c>
      <c r="DC21" s="94">
        <f t="shared" si="17"/>
        <v>550.72410000000002</v>
      </c>
      <c r="DD21" s="94">
        <f t="shared" si="18"/>
        <v>963.21249999999998</v>
      </c>
      <c r="DE21" s="94">
        <f t="shared" si="19"/>
        <v>1806.0282999999999</v>
      </c>
      <c r="DF21" s="94">
        <f t="shared" si="20"/>
        <v>4802.8113999999996</v>
      </c>
      <c r="DG21" s="94">
        <f t="shared" si="21"/>
        <v>7722.7148999999999</v>
      </c>
      <c r="DH21" s="94">
        <f t="shared" si="22"/>
        <v>10024.0962</v>
      </c>
      <c r="DI21" s="94" t="str">
        <f t="shared" si="23"/>
        <v>&lt; LOQ</v>
      </c>
      <c r="DJ21" s="94" t="str">
        <f t="shared" si="24"/>
        <v>&lt; LOQ</v>
      </c>
      <c r="DK21" s="94" t="str">
        <f t="shared" si="25"/>
        <v>&lt; LOQ</v>
      </c>
      <c r="DL21" s="94" t="str">
        <f t="shared" si="26"/>
        <v>&lt; LOQ</v>
      </c>
      <c r="DM21" s="94">
        <f t="shared" si="27"/>
        <v>84.690100000000001</v>
      </c>
      <c r="DN21" s="94">
        <f t="shared" si="28"/>
        <v>85.658000000000001</v>
      </c>
      <c r="DO21" s="94">
        <f t="shared" si="29"/>
        <v>119.2319</v>
      </c>
      <c r="DP21" s="94">
        <f t="shared" si="30"/>
        <v>84.649299999999997</v>
      </c>
      <c r="DQ21" s="94">
        <f t="shared" si="31"/>
        <v>173.17619999999999</v>
      </c>
      <c r="DR21" s="94">
        <f t="shared" si="32"/>
        <v>160.86279999999999</v>
      </c>
      <c r="DS21" s="94">
        <f t="shared" si="33"/>
        <v>167.83500000000001</v>
      </c>
      <c r="DT21" s="94">
        <f t="shared" si="34"/>
        <v>161.24959999999999</v>
      </c>
      <c r="DU21" s="94">
        <f t="shared" si="35"/>
        <v>119.3914</v>
      </c>
      <c r="DV21" s="94">
        <f t="shared" si="36"/>
        <v>73.197800000000001</v>
      </c>
      <c r="DW21" s="94">
        <f t="shared" si="37"/>
        <v>80.368499999999997</v>
      </c>
      <c r="DX21" s="94">
        <f t="shared" si="38"/>
        <v>129.44630000000001</v>
      </c>
      <c r="DY21" s="94" t="str">
        <f t="shared" si="39"/>
        <v>&lt; LOQ</v>
      </c>
      <c r="DZ21" s="94" t="str">
        <f t="shared" si="40"/>
        <v>&lt; LOQ</v>
      </c>
      <c r="EA21" s="94" t="str">
        <f t="shared" si="41"/>
        <v>&lt; LOQ</v>
      </c>
      <c r="EB21" s="94" t="str">
        <f t="shared" si="42"/>
        <v>&lt; LOQ</v>
      </c>
      <c r="EC21" s="94">
        <f t="shared" si="43"/>
        <v>931.01530000000002</v>
      </c>
      <c r="ED21" s="94" t="str">
        <f t="shared" si="44"/>
        <v>&lt; LOQ</v>
      </c>
      <c r="EE21" s="94" t="str">
        <f t="shared" si="45"/>
        <v>&lt; LOQ</v>
      </c>
      <c r="EF21" s="94" t="str">
        <f t="shared" si="46"/>
        <v>&lt; LOQ</v>
      </c>
      <c r="EG21" s="94" t="str">
        <f t="shared" si="47"/>
        <v>&lt; LOQ</v>
      </c>
      <c r="EH21" s="94">
        <f t="shared" si="48"/>
        <v>98.414599999999993</v>
      </c>
      <c r="EI21" s="94">
        <f t="shared" si="49"/>
        <v>226.90379999999999</v>
      </c>
      <c r="EJ21" s="94" t="str">
        <f t="shared" si="50"/>
        <v>&lt; LOQ</v>
      </c>
      <c r="EK21" s="94">
        <f t="shared" si="51"/>
        <v>112.8066</v>
      </c>
      <c r="EL21" s="94">
        <f t="shared" si="52"/>
        <v>127.6652</v>
      </c>
      <c r="EM21" s="94" t="str">
        <f t="shared" si="53"/>
        <v>&lt; LOQ</v>
      </c>
      <c r="EN21" s="94" t="str">
        <f t="shared" si="54"/>
        <v>&lt; LOQ</v>
      </c>
      <c r="EO21" s="94">
        <f t="shared" si="55"/>
        <v>79.149600000000007</v>
      </c>
      <c r="EP21" s="94" t="str">
        <f t="shared" si="56"/>
        <v>&lt; LOQ</v>
      </c>
      <c r="EQ21" s="94" t="str">
        <f t="shared" si="57"/>
        <v>&lt; LOQ</v>
      </c>
      <c r="ER21" s="94" t="str">
        <f t="shared" si="58"/>
        <v>&lt; LOQ</v>
      </c>
      <c r="ES21" s="94" t="str">
        <f t="shared" si="59"/>
        <v>&lt; LOQ</v>
      </c>
      <c r="ET21" s="94">
        <f t="shared" si="60"/>
        <v>925.19989999999996</v>
      </c>
      <c r="EU21" s="94" t="str">
        <f t="shared" si="61"/>
        <v>&lt; LOQ</v>
      </c>
      <c r="EV21" s="94" t="str">
        <f t="shared" si="62"/>
        <v>&lt; LOQ</v>
      </c>
      <c r="EW21" s="94" t="str">
        <f t="shared" si="63"/>
        <v>&lt; LOQ</v>
      </c>
      <c r="EX21" s="94" t="str">
        <f t="shared" si="64"/>
        <v>&lt; LOQ</v>
      </c>
      <c r="EY21" s="94">
        <f t="shared" si="65"/>
        <v>114.4914</v>
      </c>
      <c r="EZ21" s="94">
        <f t="shared" si="66"/>
        <v>337.79289999999997</v>
      </c>
      <c r="FA21" s="94">
        <f t="shared" si="67"/>
        <v>899.07439999999997</v>
      </c>
      <c r="FB21" s="94">
        <f t="shared" si="4"/>
        <v>1709.5797</v>
      </c>
      <c r="FC21" s="94" t="str">
        <f t="shared" si="79"/>
        <v>&lt; LOQ</v>
      </c>
      <c r="FD21" s="94" t="str">
        <f t="shared" si="80"/>
        <v>&lt; LOQ</v>
      </c>
      <c r="FE21" s="94" t="str">
        <f t="shared" si="81"/>
        <v>&lt; LOQ</v>
      </c>
      <c r="FF21" s="94" t="str">
        <f t="shared" si="82"/>
        <v>&lt; LOQ</v>
      </c>
      <c r="FG21" s="94" t="str">
        <f t="shared" si="83"/>
        <v>&lt; LOQ</v>
      </c>
      <c r="FH21" s="94" t="str">
        <f t="shared" si="84"/>
        <v>&lt; LOQ</v>
      </c>
      <c r="FI21" s="94" t="str">
        <f t="shared" si="85"/>
        <v>&lt; LOQ</v>
      </c>
      <c r="FJ21" s="94" t="str">
        <f t="shared" si="86"/>
        <v>&lt; LOQ</v>
      </c>
      <c r="FK21" s="94" t="str">
        <f t="shared" si="68"/>
        <v>&lt; LOQ</v>
      </c>
      <c r="FL21" s="94" t="str">
        <f t="shared" si="69"/>
        <v>&lt; LOQ</v>
      </c>
      <c r="FM21" s="94" t="str">
        <f t="shared" si="70"/>
        <v>&lt; LOQ</v>
      </c>
      <c r="FN21" s="94">
        <f t="shared" si="71"/>
        <v>103.7243</v>
      </c>
      <c r="FO21" s="94">
        <f t="shared" si="72"/>
        <v>195.4966</v>
      </c>
      <c r="FP21" s="94">
        <f t="shared" si="73"/>
        <v>505.43220000000002</v>
      </c>
      <c r="FQ21" s="94">
        <f t="shared" si="74"/>
        <v>929.59770000000003</v>
      </c>
      <c r="FR21" s="94">
        <f t="shared" si="75"/>
        <v>1814.9425000000001</v>
      </c>
      <c r="FS21" s="94">
        <f t="shared" si="76"/>
        <v>4957.0447999999997</v>
      </c>
      <c r="FT21" s="94">
        <f t="shared" si="77"/>
        <v>7622.2604000000001</v>
      </c>
      <c r="FU21" s="94">
        <f t="shared" si="78"/>
        <v>10294.5507</v>
      </c>
    </row>
    <row r="22" spans="1:177" ht="15" x14ac:dyDescent="0.25">
      <c r="A22" s="101" t="s">
        <v>44</v>
      </c>
      <c r="C22" s="13" t="str">
        <f>LOOKUP(A22,Auswertung_Sequence!$A$6:$A$59,Auswertung_Sequence!$E$6:$E$59)</f>
        <v>Yes</v>
      </c>
      <c r="D22" s="13">
        <f>LOOKUP(A22,Auswertung_Sequence!$A$6:$A$59,Auswertung_Sequence!$I$6:$I$59)</f>
        <v>5</v>
      </c>
      <c r="E22" s="146">
        <f>IF($C22="Yes",VLOOKUP($A22,Matrixfaktor_ISTD!A$4:CJ$57,88,FALSE),VLOOKUP($A22,Matrixfaktor!A$4:AE$57,31,FALSE))</f>
        <v>0.31062142272685006</v>
      </c>
      <c r="F22" s="90">
        <f t="shared" si="2"/>
        <v>16.096764853198263</v>
      </c>
      <c r="G22" s="90">
        <f>LOOKUP(A22,'Relative recovery'!$A$4:$A$57,'Relative recovery'!$Q$4:$Q$57)</f>
        <v>119.47363000000001</v>
      </c>
      <c r="H22" s="90">
        <f>INDEX('raw Sample Amt'!$C$2:$CK$57,MATCH($A22,'raw Sample Amt'!$C$2:$C$57,0),MATCH(H$3,'raw Sample Amt'!$C$2:$CK$2,0))</f>
        <v>0</v>
      </c>
      <c r="I22" s="90">
        <f>INDEX('raw Sample Amt'!$C$2:$CK$57,MATCH($A22,'raw Sample Amt'!$C$2:$C$57,0),MATCH(I$3,'raw Sample Amt'!$C$2:$CK$2,0))</f>
        <v>0</v>
      </c>
      <c r="J22" s="90">
        <f>INDEX('raw Sample Amt'!$C$2:$CK$57,MATCH($A22,'raw Sample Amt'!$C$2:$C$57,0),MATCH(J$3,'raw Sample Amt'!$C$2:$CK$2,0))</f>
        <v>0</v>
      </c>
      <c r="K22" s="90">
        <f>INDEX('raw Sample Amt'!$C$2:$CK$57,MATCH($A22,'raw Sample Amt'!$C$2:$C$57,0),MATCH(K$3,'raw Sample Amt'!$C$2:$CK$2,0))</f>
        <v>0</v>
      </c>
      <c r="L22" s="90">
        <f>INDEX('raw Sample Amt'!$C$2:$CK$57,MATCH($A22,'raw Sample Amt'!$C$2:$C$57,0),MATCH(L$3,'raw Sample Amt'!$C$2:$CK$2,0))</f>
        <v>0</v>
      </c>
      <c r="M22" s="90">
        <f>INDEX('raw Sample Amt'!$C$2:$CK$57,MATCH($A22,'raw Sample Amt'!$C$2:$C$57,0),MATCH(M$3,'raw Sample Amt'!$C$2:$CK$2,0))</f>
        <v>0</v>
      </c>
      <c r="N22" s="90">
        <f>INDEX('raw Sample Amt'!$C$2:$CK$57,MATCH($A22,'raw Sample Amt'!$C$2:$C$57,0),MATCH(N$3,'raw Sample Amt'!$C$2:$CK$2,0))</f>
        <v>0</v>
      </c>
      <c r="O22" s="90">
        <f>INDEX('raw Sample Amt'!$C$2:$CK$57,MATCH($A22,'raw Sample Amt'!$C$2:$C$57,0),MATCH(O$3,'raw Sample Amt'!$C$2:$CK$2,0))</f>
        <v>4.4718999999999998</v>
      </c>
      <c r="P22" s="90">
        <f>INDEX('raw Sample Amt'!$C$2:$CK$57,MATCH($A22,'raw Sample Amt'!$C$2:$C$57,0),MATCH(P$3,'raw Sample Amt'!$C$2:$CK$2,0))</f>
        <v>9.1722999999999999</v>
      </c>
      <c r="Q22" s="90">
        <f>INDEX('raw Sample Amt'!$C$2:$CK$57,MATCH($A22,'raw Sample Amt'!$C$2:$C$57,0),MATCH(Q$3,'raw Sample Amt'!$C$2:$CK$2,0))</f>
        <v>19.779900000000001</v>
      </c>
      <c r="R22" s="90">
        <f>INDEX('raw Sample Amt'!$C$2:$CK$57,MATCH($A22,'raw Sample Amt'!$C$2:$C$57,0),MATCH(R$3,'raw Sample Amt'!$C$2:$CK$2,0))</f>
        <v>47.429900000000004</v>
      </c>
      <c r="S22" s="90">
        <f>INDEX('raw Sample Amt'!$C$2:$CK$57,MATCH($A22,'raw Sample Amt'!$C$2:$C$57,0),MATCH(S$3,'raw Sample Amt'!$C$2:$CK$2,0))</f>
        <v>105.3113</v>
      </c>
      <c r="T22" s="90">
        <f>INDEX('raw Sample Amt'!$C$2:$CK$57,MATCH($A22,'raw Sample Amt'!$C$2:$C$57,0),MATCH(T$3,'raw Sample Amt'!$C$2:$CK$2,0))</f>
        <v>218.0754</v>
      </c>
      <c r="U22" s="90">
        <f>INDEX('raw Sample Amt'!$C$2:$CK$57,MATCH($A22,'raw Sample Amt'!$C$2:$C$57,0),MATCH(U$3,'raw Sample Amt'!$C$2:$CK$2,0))</f>
        <v>567.12789999999995</v>
      </c>
      <c r="V22" s="90">
        <f>INDEX('raw Sample Amt'!$C$2:$CK$57,MATCH($A22,'raw Sample Amt'!$C$2:$C$57,0),MATCH(V$3,'raw Sample Amt'!$C$2:$CK$2,0))</f>
        <v>1002.5323</v>
      </c>
      <c r="W22" s="90">
        <f>INDEX('raw Sample Amt'!$C$2:$CK$57,MATCH($A22,'raw Sample Amt'!$C$2:$C$57,0),MATCH(W$3,'raw Sample Amt'!$C$2:$CK$2,0))</f>
        <v>1914.8793000000001</v>
      </c>
      <c r="X22" s="90">
        <f>INDEX('raw Sample Amt'!$C$2:$CK$57,MATCH($A22,'raw Sample Amt'!$C$2:$C$57,0),MATCH(X$3,'raw Sample Amt'!$C$2:$CK$2,0))</f>
        <v>4421.1819999999998</v>
      </c>
      <c r="Y22" s="90">
        <f>INDEX('raw Sample Amt'!$C$2:$CK$57,MATCH($A22,'raw Sample Amt'!$C$2:$C$57,0),MATCH(Y$3,'raw Sample Amt'!$C$2:$CK$2,0))</f>
        <v>6206.6845999999996</v>
      </c>
      <c r="Z22" s="90">
        <f>INDEX('raw Sample Amt'!$C$2:$CK$57,MATCH($A22,'raw Sample Amt'!$C$2:$C$57,0),MATCH(Z$3,'raw Sample Amt'!$C$2:$CK$2,0))</f>
        <v>8044.0262000000002</v>
      </c>
      <c r="AA22" s="90">
        <f>INDEX('raw Sample Amt'!$C$2:$CK$57,MATCH($A22,'raw Sample Amt'!$C$2:$C$57,0),MATCH(AA$3,'raw Sample Amt'!$C$2:$CK$2,0))</f>
        <v>0</v>
      </c>
      <c r="AB22" s="90">
        <f>INDEX('raw Sample Amt'!$C$2:$CK$57,MATCH($A22,'raw Sample Amt'!$C$2:$C$57,0),MATCH(AB$3,'raw Sample Amt'!$C$2:$CK$2,0))</f>
        <v>0</v>
      </c>
      <c r="AC22" s="90">
        <f>INDEX('raw Sample Amt'!$C$2:$CK$57,MATCH($A22,'raw Sample Amt'!$C$2:$C$57,0),MATCH(AC$3,'raw Sample Amt'!$C$2:$CK$2,0))</f>
        <v>0</v>
      </c>
      <c r="AD22" s="90">
        <f>INDEX('raw Sample Amt'!$C$2:$CK$57,MATCH($A22,'raw Sample Amt'!$C$2:$C$57,0),MATCH(AD$3,'raw Sample Amt'!$C$2:$CK$2,0))</f>
        <v>0</v>
      </c>
      <c r="AE22" s="90">
        <f>INDEX('raw Sample Amt'!$C$2:$CK$57,MATCH($A22,'raw Sample Amt'!$C$2:$C$57,0),MATCH(AE$3,'raw Sample Amt'!$C$2:$CK$2,0))</f>
        <v>288.56720000000001</v>
      </c>
      <c r="AF22" s="90">
        <f>INDEX('raw Sample Amt'!$C$2:$CK$57,MATCH($A22,'raw Sample Amt'!$C$2:$C$57,0),MATCH(AF$3,'raw Sample Amt'!$C$2:$CK$2,0))</f>
        <v>133.41980000000001</v>
      </c>
      <c r="AG22" s="90">
        <f>INDEX('raw Sample Amt'!$C$2:$CK$57,MATCH($A22,'raw Sample Amt'!$C$2:$C$57,0),MATCH(AG$3,'raw Sample Amt'!$C$2:$CK$2,0))</f>
        <v>154.9615</v>
      </c>
      <c r="AH22" s="90">
        <f>INDEX('raw Sample Amt'!$C$2:$CK$57,MATCH($A22,'raw Sample Amt'!$C$2:$C$57,0),MATCH(AH$3,'raw Sample Amt'!$C$2:$CK$2,0))</f>
        <v>140.94120000000001</v>
      </c>
      <c r="AI22" s="90">
        <f>INDEX('raw Sample Amt'!$C$2:$CK$57,MATCH($A22,'raw Sample Amt'!$C$2:$C$57,0),MATCH(AI$3,'raw Sample Amt'!$C$2:$CK$2,0))</f>
        <v>154.96559999999999</v>
      </c>
      <c r="AJ22" s="90">
        <f>INDEX('raw Sample Amt'!$C$2:$CK$57,MATCH($A22,'raw Sample Amt'!$C$2:$C$57,0),MATCH(AJ$3,'raw Sample Amt'!$C$2:$CK$2,0))</f>
        <v>187.20240000000001</v>
      </c>
      <c r="AK22" s="90">
        <f>INDEX('raw Sample Amt'!$C$2:$CK$57,MATCH($A22,'raw Sample Amt'!$C$2:$C$57,0),MATCH(AK$3,'raw Sample Amt'!$C$2:$CK$2,0))</f>
        <v>184.8296</v>
      </c>
      <c r="AL22" s="90">
        <f>INDEX('raw Sample Amt'!$C$2:$CK$57,MATCH($A22,'raw Sample Amt'!$C$2:$C$57,0),MATCH(AL$3,'raw Sample Amt'!$C$2:$CK$2,0))</f>
        <v>163.6806</v>
      </c>
      <c r="AM22" s="90">
        <f>INDEX('raw Sample Amt'!$C$2:$CK$57,MATCH($A22,'raw Sample Amt'!$C$2:$C$57,0),MATCH(AM$3,'raw Sample Amt'!$C$2:$CK$2,0))</f>
        <v>184.33760000000001</v>
      </c>
      <c r="AN22" s="90">
        <f>INDEX('raw Sample Amt'!$C$2:$CK$57,MATCH($A22,'raw Sample Amt'!$C$2:$C$57,0),MATCH(AN$3,'raw Sample Amt'!$C$2:$CK$2,0))</f>
        <v>175.31649999999999</v>
      </c>
      <c r="AO22" s="90">
        <f>INDEX('raw Sample Amt'!$C$2:$CK$57,MATCH($A22,'raw Sample Amt'!$C$2:$C$57,0),MATCH(AO$3,'raw Sample Amt'!$C$2:$CK$2,0))</f>
        <v>173.2431</v>
      </c>
      <c r="AP22" s="90">
        <f>INDEX('raw Sample Amt'!$C$2:$CK$57,MATCH($A22,'raw Sample Amt'!$C$2:$C$57,0),MATCH(AP$3,'raw Sample Amt'!$C$2:$CK$2,0))</f>
        <v>174.21979999999999</v>
      </c>
      <c r="AQ22" s="90">
        <f>INDEX('raw Sample Amt'!$C$2:$CK$57,MATCH($A22,'raw Sample Amt'!$C$2:$C$57,0),MATCH(AQ$3,'raw Sample Amt'!$C$2:$CK$2,0))</f>
        <v>0</v>
      </c>
      <c r="AR22" s="90">
        <f>INDEX('raw Sample Amt'!$C$2:$CK$57,MATCH($A22,'raw Sample Amt'!$C$2:$C$57,0),MATCH(AR$3,'raw Sample Amt'!$C$2:$CK$2,0))</f>
        <v>0</v>
      </c>
      <c r="AS22" s="90">
        <f>INDEX('raw Sample Amt'!$C$2:$CK$57,MATCH($A22,'raw Sample Amt'!$C$2:$C$57,0),MATCH(AS$3,'raw Sample Amt'!$C$2:$CK$2,0))</f>
        <v>0</v>
      </c>
      <c r="AT22" s="90">
        <f>INDEX('raw Sample Amt'!$C$2:$CK$57,MATCH($A22,'raw Sample Amt'!$C$2:$C$57,0),MATCH(AT$3,'raw Sample Amt'!$C$2:$CK$2,0))</f>
        <v>0</v>
      </c>
      <c r="AU22" s="90">
        <f>INDEX('raw Sample Amt'!$C$2:$CK$57,MATCH($A22,'raw Sample Amt'!$C$2:$C$57,0),MATCH(AU$3,'raw Sample Amt'!$C$2:$CK$2,0))</f>
        <v>1008.2582</v>
      </c>
      <c r="AV22" s="90">
        <f>INDEX('raw Sample Amt'!$C$2:$CK$57,MATCH($A22,'raw Sample Amt'!$C$2:$C$57,0),MATCH(AV$3,'raw Sample Amt'!$C$2:$CK$2,0))</f>
        <v>0</v>
      </c>
      <c r="AW22" s="90">
        <f>INDEX('raw Sample Amt'!$C$2:$CK$57,MATCH($A22,'raw Sample Amt'!$C$2:$C$57,0),MATCH(AW$3,'raw Sample Amt'!$C$2:$CK$2,0))</f>
        <v>0</v>
      </c>
      <c r="AX22" s="90">
        <f>INDEX('raw Sample Amt'!$C$2:$CK$57,MATCH($A22,'raw Sample Amt'!$C$2:$C$57,0),MATCH(AX$3,'raw Sample Amt'!$C$2:$CK$2,0))</f>
        <v>0</v>
      </c>
      <c r="AY22" s="90">
        <f>INDEX('raw Sample Amt'!$C$2:$CK$57,MATCH($A22,'raw Sample Amt'!$C$2:$C$57,0),MATCH(AY$3,'raw Sample Amt'!$C$2:$CK$2,0))</f>
        <v>0</v>
      </c>
      <c r="AZ22" s="90">
        <f>INDEX('raw Sample Amt'!$C$2:$CK$57,MATCH($A22,'raw Sample Amt'!$C$2:$C$57,0),MATCH(AZ$3,'raw Sample Amt'!$C$2:$CK$2,0))</f>
        <v>186.3073</v>
      </c>
      <c r="BA22" s="90">
        <f>INDEX('raw Sample Amt'!$C$2:$CK$57,MATCH($A22,'raw Sample Amt'!$C$2:$C$57,0),MATCH(BA$3,'raw Sample Amt'!$C$2:$CK$2,0))</f>
        <v>231.10990000000001</v>
      </c>
      <c r="BB22" s="90">
        <f>INDEX('raw Sample Amt'!$C$2:$CK$57,MATCH($A22,'raw Sample Amt'!$C$2:$C$57,0),MATCH(BB$3,'raw Sample Amt'!$C$2:$CK$2,0))</f>
        <v>197.56710000000001</v>
      </c>
      <c r="BC22" s="90">
        <f>INDEX('raw Sample Amt'!$C$2:$CK$57,MATCH($A22,'raw Sample Amt'!$C$2:$C$57,0),MATCH(BC$3,'raw Sample Amt'!$C$2:$CK$2,0))</f>
        <v>161.65389999999999</v>
      </c>
      <c r="BD22" s="90">
        <f>INDEX('raw Sample Amt'!$C$2:$CK$57,MATCH($A22,'raw Sample Amt'!$C$2:$C$57,0),MATCH(BD$3,'raw Sample Amt'!$C$2:$CK$2,0))</f>
        <v>166.8459</v>
      </c>
      <c r="BE22" s="90">
        <f>INDEX('raw Sample Amt'!$C$2:$CK$57,MATCH($A22,'raw Sample Amt'!$C$2:$C$57,0),MATCH(BE$3,'raw Sample Amt'!$C$2:$CK$2,0))</f>
        <v>247.05160000000001</v>
      </c>
      <c r="BF22" s="90">
        <f>INDEX('raw Sample Amt'!$C$2:$CK$57,MATCH($A22,'raw Sample Amt'!$C$2:$C$57,0),MATCH(BF$3,'raw Sample Amt'!$C$2:$CK$2,0))</f>
        <v>226.29159999999999</v>
      </c>
      <c r="BG22" s="90">
        <f>INDEX('raw Sample Amt'!$C$2:$CK$57,MATCH($A22,'raw Sample Amt'!$C$2:$C$57,0),MATCH(BG$3,'raw Sample Amt'!$C$2:$CK$2,0))</f>
        <v>201.6977</v>
      </c>
      <c r="BH22" s="90">
        <f>INDEX('raw Sample Amt'!$C$2:$CK$57,MATCH($A22,'raw Sample Amt'!$C$2:$C$57,0),MATCH(BH$3,'raw Sample Amt'!$C$2:$CK$2,0))</f>
        <v>0</v>
      </c>
      <c r="BI22" s="90">
        <f>INDEX('raw Sample Amt'!$C$2:$CK$57,MATCH($A22,'raw Sample Amt'!$C$2:$C$57,0),MATCH(BI$3,'raw Sample Amt'!$C$2:$CK$2,0))</f>
        <v>0</v>
      </c>
      <c r="BJ22" s="90">
        <f>INDEX('raw Sample Amt'!$C$2:$CK$57,MATCH($A22,'raw Sample Amt'!$C$2:$C$57,0),MATCH(BJ$3,'raw Sample Amt'!$C$2:$CK$2,0))</f>
        <v>0</v>
      </c>
      <c r="BK22" s="90">
        <f>INDEX('raw Sample Amt'!$C$2:$CK$57,MATCH($A22,'raw Sample Amt'!$C$2:$C$57,0),MATCH(BK$3,'raw Sample Amt'!$C$2:$CK$2,0))</f>
        <v>0</v>
      </c>
      <c r="BL22" s="90">
        <f>INDEX('raw Sample Amt'!$C$2:$CK$57,MATCH($A22,'raw Sample Amt'!$C$2:$C$57,0),MATCH(BL$3,'raw Sample Amt'!$C$2:$CK$2,0))</f>
        <v>999.21900000000005</v>
      </c>
      <c r="BM22" s="90">
        <f>INDEX('raw Sample Amt'!$C$2:$CK$57,MATCH($A22,'raw Sample Amt'!$C$2:$C$57,0),MATCH(BM$3,'raw Sample Amt'!$C$2:$CK$2,0))</f>
        <v>0</v>
      </c>
      <c r="BN22" s="90">
        <f>INDEX('raw Sample Amt'!$C$2:$CK$57,MATCH($A22,'raw Sample Amt'!$C$2:$C$57,0),MATCH(BN$3,'raw Sample Amt'!$C$2:$CK$2,0))</f>
        <v>0</v>
      </c>
      <c r="BO22" s="90">
        <f>INDEX('raw Sample Amt'!$C$2:$CK$57,MATCH($A22,'raw Sample Amt'!$C$2:$C$57,0),MATCH(BO$3,'raw Sample Amt'!$C$2:$CK$2,0))</f>
        <v>0</v>
      </c>
      <c r="BP22" s="90">
        <f>INDEX('raw Sample Amt'!$C$2:$CK$57,MATCH($A22,'raw Sample Amt'!$C$2:$C$57,0),MATCH(BP$3,'raw Sample Amt'!$C$2:$CK$2,0))</f>
        <v>0</v>
      </c>
      <c r="BQ22" s="90">
        <f>INDEX('raw Sample Amt'!$C$2:$CK$57,MATCH($A22,'raw Sample Amt'!$C$2:$C$57,0),MATCH(BQ$3,'raw Sample Amt'!$C$2:$CK$2,0))</f>
        <v>346.97370000000001</v>
      </c>
      <c r="BR22" s="90">
        <f>INDEX('raw Sample Amt'!$C$2:$CK$57,MATCH($A22,'raw Sample Amt'!$C$2:$C$57,0),MATCH(BR$3,'raw Sample Amt'!$C$2:$CK$2,0))</f>
        <v>385.26940000000002</v>
      </c>
      <c r="BS22" s="90">
        <f>INDEX('raw Sample Amt'!$C$2:$CK$57,MATCH($A22,'raw Sample Amt'!$C$2:$C$57,0),MATCH(BS$3,'raw Sample Amt'!$C$2:$CK$2,0))</f>
        <v>1413.2701</v>
      </c>
      <c r="BT22" s="90">
        <f>INDEX('raw Sample Amt'!$C$2:$CK$57,MATCH($A22,'raw Sample Amt'!$C$2:$C$57,0),MATCH(BT$3,'raw Sample Amt'!$C$2:$CK$2,0))</f>
        <v>0</v>
      </c>
      <c r="BU22" s="90">
        <f>INDEX('raw Sample Amt'!$C$2:$CK$57,MATCH($A22,'raw Sample Amt'!$C$2:$C$57,0),MATCH(BU$3,'raw Sample Amt'!$C$2:$CK$2,0))</f>
        <v>0</v>
      </c>
      <c r="BV22" s="90">
        <f>INDEX('raw Sample Amt'!$C$2:$CK$57,MATCH($A22,'raw Sample Amt'!$C$2:$C$57,0),MATCH(BV$3,'raw Sample Amt'!$C$2:$CK$2,0))</f>
        <v>0</v>
      </c>
      <c r="BW22" s="90">
        <f>INDEX('raw Sample Amt'!$C$2:$CK$57,MATCH($A22,'raw Sample Amt'!$C$2:$C$57,0),MATCH(BW$3,'raw Sample Amt'!$C$2:$CK$2,0))</f>
        <v>0</v>
      </c>
      <c r="BX22" s="90">
        <f>INDEX('raw Sample Amt'!$C$2:$CK$57,MATCH($A22,'raw Sample Amt'!$C$2:$C$57,0),MATCH(BX$3,'raw Sample Amt'!$C$2:$CK$2,0))</f>
        <v>0</v>
      </c>
      <c r="BY22" s="90">
        <f>INDEX('raw Sample Amt'!$C$2:$CK$57,MATCH($A22,'raw Sample Amt'!$C$2:$C$57,0),MATCH(BY$3,'raw Sample Amt'!$C$2:$CK$2,0))</f>
        <v>0</v>
      </c>
      <c r="BZ22" s="90">
        <f>INDEX('raw Sample Amt'!$C$2:$CK$57,MATCH($A22,'raw Sample Amt'!$C$2:$C$57,0),MATCH(BZ$3,'raw Sample Amt'!$C$2:$CK$2,0))</f>
        <v>0</v>
      </c>
      <c r="CA22" s="90">
        <f>INDEX('raw Sample Amt'!$C$2:$CK$57,MATCH($A22,'raw Sample Amt'!$C$2:$C$57,0),MATCH(CA$3,'raw Sample Amt'!$C$2:$CK$2,0))</f>
        <v>0</v>
      </c>
      <c r="CB22" s="90">
        <f>INDEX('raw Sample Amt'!$C$2:$CK$57,MATCH($A22,'raw Sample Amt'!$C$2:$C$57,0),MATCH(CB$3,'raw Sample Amt'!$C$2:$CK$2,0))</f>
        <v>4.4579000000000004</v>
      </c>
      <c r="CC22" s="90">
        <f>INDEX('raw Sample Amt'!$C$2:$CK$57,MATCH($A22,'raw Sample Amt'!$C$2:$C$57,0),MATCH(CC$3,'raw Sample Amt'!$C$2:$CK$2,0))</f>
        <v>9.2736999999999998</v>
      </c>
      <c r="CD22" s="90">
        <f>INDEX('raw Sample Amt'!$C$2:$CK$57,MATCH($A22,'raw Sample Amt'!$C$2:$C$57,0),MATCH(CD$3,'raw Sample Amt'!$C$2:$CK$2,0))</f>
        <v>19.677199999999999</v>
      </c>
      <c r="CE22" s="90">
        <f>INDEX('raw Sample Amt'!$C$2:$CK$57,MATCH($A22,'raw Sample Amt'!$C$2:$C$57,0),MATCH(CE$3,'raw Sample Amt'!$C$2:$CK$2,0))</f>
        <v>48.171900000000001</v>
      </c>
      <c r="CF22" s="90">
        <f>INDEX('raw Sample Amt'!$C$2:$CK$57,MATCH($A22,'raw Sample Amt'!$C$2:$C$57,0),MATCH(CF$3,'raw Sample Amt'!$C$2:$CK$2,0))</f>
        <v>104.6014</v>
      </c>
      <c r="CG22" s="90">
        <f>INDEX('raw Sample Amt'!$C$2:$CK$57,MATCH($A22,'raw Sample Amt'!$C$2:$C$57,0),MATCH(CG$3,'raw Sample Amt'!$C$2:$CK$2,0))</f>
        <v>218.61349999999999</v>
      </c>
      <c r="CH22" s="90">
        <f>INDEX('raw Sample Amt'!$C$2:$CK$57,MATCH($A22,'raw Sample Amt'!$C$2:$C$57,0),MATCH(CH$3,'raw Sample Amt'!$C$2:$CK$2,0))</f>
        <v>579.93589999999995</v>
      </c>
      <c r="CI22" s="90">
        <f>INDEX('raw Sample Amt'!$C$2:$CK$57,MATCH($A22,'raw Sample Amt'!$C$2:$C$57,0),MATCH(CI$3,'raw Sample Amt'!$C$2:$CK$2,0))</f>
        <v>999.30439999999999</v>
      </c>
      <c r="CJ22" s="90">
        <f>INDEX('raw Sample Amt'!$C$2:$CK$57,MATCH($A22,'raw Sample Amt'!$C$2:$C$57,0),MATCH(CJ$3,'raw Sample Amt'!$C$2:$CK$2,0))</f>
        <v>1897.1839</v>
      </c>
      <c r="CK22" s="90">
        <f>INDEX('raw Sample Amt'!$C$2:$CK$57,MATCH($A22,'raw Sample Amt'!$C$2:$C$57,0),MATCH(CK$3,'raw Sample Amt'!$C$2:$CK$2,0))</f>
        <v>4429.7821999999996</v>
      </c>
      <c r="CL22" s="90">
        <f>INDEX('raw Sample Amt'!$C$2:$CK$57,MATCH($A22,'raw Sample Amt'!$C$2:$C$57,0),MATCH(CL$3,'raw Sample Amt'!$C$2:$CK$2,0))</f>
        <v>6319.8600999999999</v>
      </c>
      <c r="CM22" s="90">
        <f>INDEX('raw Sample Amt'!$C$2:$CK$57,MATCH($A22,'raw Sample Amt'!$C$2:$C$57,0),MATCH(CM$3,'raw Sample Amt'!$C$2:$CK$2,0))</f>
        <v>8128.2622000000001</v>
      </c>
      <c r="CN22" s="147">
        <v>16</v>
      </c>
      <c r="CO22" s="101" t="s">
        <v>44</v>
      </c>
      <c r="CP22" s="94" t="str">
        <f t="shared" si="3"/>
        <v>&lt; LOQ</v>
      </c>
      <c r="CQ22" s="94" t="str">
        <f t="shared" si="5"/>
        <v>&lt; LOQ</v>
      </c>
      <c r="CR22" s="94" t="str">
        <f t="shared" si="6"/>
        <v>&lt; LOQ</v>
      </c>
      <c r="CS22" s="94" t="str">
        <f t="shared" si="7"/>
        <v>&lt; LOQ</v>
      </c>
      <c r="CT22" s="94" t="str">
        <f t="shared" si="8"/>
        <v>&lt; LOQ</v>
      </c>
      <c r="CU22" s="94" t="str">
        <f t="shared" si="9"/>
        <v>&lt; LOQ</v>
      </c>
      <c r="CV22" s="94" t="str">
        <f t="shared" si="10"/>
        <v>&lt; LOQ</v>
      </c>
      <c r="CW22" s="94" t="str">
        <f t="shared" si="11"/>
        <v>&lt; LOQ</v>
      </c>
      <c r="CX22" s="94" t="str">
        <f t="shared" si="12"/>
        <v>&lt; LOQ</v>
      </c>
      <c r="CY22" s="94">
        <f t="shared" si="13"/>
        <v>19.779900000000001</v>
      </c>
      <c r="CZ22" s="94">
        <f t="shared" si="14"/>
        <v>47.429900000000004</v>
      </c>
      <c r="DA22" s="94">
        <f t="shared" si="15"/>
        <v>105.3113</v>
      </c>
      <c r="DB22" s="94">
        <f t="shared" si="16"/>
        <v>218.0754</v>
      </c>
      <c r="DC22" s="94">
        <f t="shared" si="17"/>
        <v>567.12789999999995</v>
      </c>
      <c r="DD22" s="94">
        <f t="shared" si="18"/>
        <v>1002.5323</v>
      </c>
      <c r="DE22" s="94">
        <f t="shared" si="19"/>
        <v>1914.8793000000001</v>
      </c>
      <c r="DF22" s="94">
        <f t="shared" si="20"/>
        <v>4421.1819999999998</v>
      </c>
      <c r="DG22" s="94">
        <f t="shared" si="21"/>
        <v>6206.6845999999996</v>
      </c>
      <c r="DH22" s="94">
        <f t="shared" si="22"/>
        <v>8044.0262000000002</v>
      </c>
      <c r="DI22" s="94" t="str">
        <f t="shared" si="23"/>
        <v>&lt; LOQ</v>
      </c>
      <c r="DJ22" s="94" t="str">
        <f t="shared" si="24"/>
        <v>&lt; LOQ</v>
      </c>
      <c r="DK22" s="94" t="str">
        <f t="shared" si="25"/>
        <v>&lt; LOQ</v>
      </c>
      <c r="DL22" s="94" t="str">
        <f t="shared" si="26"/>
        <v>&lt; LOQ</v>
      </c>
      <c r="DM22" s="94">
        <f t="shared" si="27"/>
        <v>288.56720000000001</v>
      </c>
      <c r="DN22" s="94">
        <f t="shared" si="28"/>
        <v>133.41980000000001</v>
      </c>
      <c r="DO22" s="94">
        <f t="shared" si="29"/>
        <v>154.9615</v>
      </c>
      <c r="DP22" s="94">
        <f t="shared" si="30"/>
        <v>140.94120000000001</v>
      </c>
      <c r="DQ22" s="94">
        <f t="shared" si="31"/>
        <v>154.96559999999999</v>
      </c>
      <c r="DR22" s="94">
        <f t="shared" si="32"/>
        <v>187.20240000000001</v>
      </c>
      <c r="DS22" s="94">
        <f t="shared" si="33"/>
        <v>184.8296</v>
      </c>
      <c r="DT22" s="94">
        <f t="shared" si="34"/>
        <v>163.6806</v>
      </c>
      <c r="DU22" s="94">
        <f t="shared" si="35"/>
        <v>184.33760000000001</v>
      </c>
      <c r="DV22" s="94">
        <f t="shared" si="36"/>
        <v>175.31649999999999</v>
      </c>
      <c r="DW22" s="94">
        <f t="shared" si="37"/>
        <v>173.2431</v>
      </c>
      <c r="DX22" s="94">
        <f t="shared" si="38"/>
        <v>174.21979999999999</v>
      </c>
      <c r="DY22" s="94" t="str">
        <f t="shared" si="39"/>
        <v>&lt; LOQ</v>
      </c>
      <c r="DZ22" s="94" t="str">
        <f t="shared" si="40"/>
        <v>&lt; LOQ</v>
      </c>
      <c r="EA22" s="94" t="str">
        <f t="shared" si="41"/>
        <v>&lt; LOQ</v>
      </c>
      <c r="EB22" s="94" t="str">
        <f t="shared" si="42"/>
        <v>&lt; LOQ</v>
      </c>
      <c r="EC22" s="94">
        <f t="shared" si="43"/>
        <v>1008.2582</v>
      </c>
      <c r="ED22" s="94" t="str">
        <f t="shared" si="44"/>
        <v>&lt; LOQ</v>
      </c>
      <c r="EE22" s="94" t="str">
        <f t="shared" si="45"/>
        <v>&lt; LOQ</v>
      </c>
      <c r="EF22" s="94" t="str">
        <f t="shared" si="46"/>
        <v>&lt; LOQ</v>
      </c>
      <c r="EG22" s="94" t="str">
        <f t="shared" si="47"/>
        <v>&lt; LOQ</v>
      </c>
      <c r="EH22" s="94">
        <f t="shared" si="48"/>
        <v>186.3073</v>
      </c>
      <c r="EI22" s="94">
        <f t="shared" si="49"/>
        <v>231.10990000000001</v>
      </c>
      <c r="EJ22" s="94">
        <f t="shared" si="50"/>
        <v>197.56710000000001</v>
      </c>
      <c r="EK22" s="94">
        <f t="shared" si="51"/>
        <v>161.65389999999999</v>
      </c>
      <c r="EL22" s="94">
        <f t="shared" si="52"/>
        <v>166.8459</v>
      </c>
      <c r="EM22" s="94">
        <f t="shared" si="53"/>
        <v>247.05160000000001</v>
      </c>
      <c r="EN22" s="94">
        <f t="shared" si="54"/>
        <v>226.29159999999999</v>
      </c>
      <c r="EO22" s="94">
        <f t="shared" si="55"/>
        <v>201.6977</v>
      </c>
      <c r="EP22" s="94" t="str">
        <f t="shared" si="56"/>
        <v>&lt; LOQ</v>
      </c>
      <c r="EQ22" s="94" t="str">
        <f t="shared" si="57"/>
        <v>&lt; LOQ</v>
      </c>
      <c r="ER22" s="94" t="str">
        <f t="shared" si="58"/>
        <v>&lt; LOQ</v>
      </c>
      <c r="ES22" s="94" t="str">
        <f t="shared" si="59"/>
        <v>&lt; LOQ</v>
      </c>
      <c r="ET22" s="94">
        <f t="shared" si="60"/>
        <v>999.21900000000005</v>
      </c>
      <c r="EU22" s="94" t="str">
        <f t="shared" si="61"/>
        <v>&lt; LOQ</v>
      </c>
      <c r="EV22" s="94" t="str">
        <f t="shared" si="62"/>
        <v>&lt; LOQ</v>
      </c>
      <c r="EW22" s="94" t="str">
        <f t="shared" si="63"/>
        <v>&lt; LOQ</v>
      </c>
      <c r="EX22" s="94" t="str">
        <f t="shared" si="64"/>
        <v>&lt; LOQ</v>
      </c>
      <c r="EY22" s="94">
        <f t="shared" si="65"/>
        <v>346.97370000000001</v>
      </c>
      <c r="EZ22" s="94">
        <f t="shared" si="66"/>
        <v>385.26940000000002</v>
      </c>
      <c r="FA22" s="94">
        <f t="shared" si="67"/>
        <v>1413.2701</v>
      </c>
      <c r="FB22" s="94" t="str">
        <f t="shared" si="4"/>
        <v>&lt; LOQ</v>
      </c>
      <c r="FC22" s="94" t="str">
        <f t="shared" si="79"/>
        <v>&lt; LOQ</v>
      </c>
      <c r="FD22" s="94" t="str">
        <f t="shared" si="80"/>
        <v>&lt; LOQ</v>
      </c>
      <c r="FE22" s="94" t="str">
        <f t="shared" si="81"/>
        <v>&lt; LOQ</v>
      </c>
      <c r="FF22" s="94" t="str">
        <f t="shared" si="82"/>
        <v>&lt; LOQ</v>
      </c>
      <c r="FG22" s="94" t="str">
        <f t="shared" si="83"/>
        <v>&lt; LOQ</v>
      </c>
      <c r="FH22" s="94" t="str">
        <f t="shared" si="84"/>
        <v>&lt; LOQ</v>
      </c>
      <c r="FI22" s="94" t="str">
        <f t="shared" si="85"/>
        <v>&lt; LOQ</v>
      </c>
      <c r="FJ22" s="94" t="str">
        <f t="shared" si="86"/>
        <v>&lt; LOQ</v>
      </c>
      <c r="FK22" s="94" t="str">
        <f t="shared" si="68"/>
        <v>&lt; LOQ</v>
      </c>
      <c r="FL22" s="94">
        <f t="shared" si="69"/>
        <v>19.677199999999999</v>
      </c>
      <c r="FM22" s="94">
        <f t="shared" si="70"/>
        <v>48.171900000000001</v>
      </c>
      <c r="FN22" s="94">
        <f t="shared" si="71"/>
        <v>104.6014</v>
      </c>
      <c r="FO22" s="94">
        <f t="shared" si="72"/>
        <v>218.61349999999999</v>
      </c>
      <c r="FP22" s="94">
        <f t="shared" si="73"/>
        <v>579.93589999999995</v>
      </c>
      <c r="FQ22" s="94">
        <f t="shared" si="74"/>
        <v>999.30439999999999</v>
      </c>
      <c r="FR22" s="94">
        <f t="shared" si="75"/>
        <v>1897.1839</v>
      </c>
      <c r="FS22" s="94">
        <f t="shared" si="76"/>
        <v>4429.7821999999996</v>
      </c>
      <c r="FT22" s="94">
        <f t="shared" si="77"/>
        <v>6319.8600999999999</v>
      </c>
      <c r="FU22" s="94">
        <f t="shared" si="78"/>
        <v>8128.2622000000001</v>
      </c>
    </row>
    <row r="23" spans="1:177" ht="15" x14ac:dyDescent="0.25">
      <c r="A23" s="101" t="s">
        <v>0</v>
      </c>
      <c r="C23" s="13" t="str">
        <f>LOOKUP(A23,Auswertung_Sequence!$A$6:$A$59,Auswertung_Sequence!$E$6:$E$59)</f>
        <v>Yes</v>
      </c>
      <c r="D23" s="13">
        <f>LOOKUP(A23,Auswertung_Sequence!$A$6:$A$59,Auswertung_Sequence!$I$6:$I$59)</f>
        <v>5</v>
      </c>
      <c r="E23" s="146">
        <f>IF($C23="Yes",VLOOKUP($A23,Matrixfaktor_ISTD!A$4:CJ$57,88,FALSE),VLOOKUP($A23,Matrixfaktor!A$4:AE$57,31,FALSE))</f>
        <v>0.20585094654416283</v>
      </c>
      <c r="F23" s="90">
        <f t="shared" si="2"/>
        <v>24.289419523885019</v>
      </c>
      <c r="G23" s="90">
        <f>LOOKUP(A23,'Relative recovery'!$A$4:$A$57,'Relative recovery'!$Q$4:$Q$57)</f>
        <v>112.16392625</v>
      </c>
      <c r="H23" s="90">
        <f>INDEX('raw Sample Amt'!$C$2:$CK$57,MATCH($A23,'raw Sample Amt'!$C$2:$C$57,0),MATCH(H$3,'raw Sample Amt'!$C$2:$CK$2,0))</f>
        <v>0</v>
      </c>
      <c r="I23" s="90">
        <f>INDEX('raw Sample Amt'!$C$2:$CK$57,MATCH($A23,'raw Sample Amt'!$C$2:$C$57,0),MATCH(I$3,'raw Sample Amt'!$C$2:$CK$2,0))</f>
        <v>0</v>
      </c>
      <c r="J23" s="90">
        <f>INDEX('raw Sample Amt'!$C$2:$CK$57,MATCH($A23,'raw Sample Amt'!$C$2:$C$57,0),MATCH(J$3,'raw Sample Amt'!$C$2:$CK$2,0))</f>
        <v>0</v>
      </c>
      <c r="K23" s="90">
        <f>INDEX('raw Sample Amt'!$C$2:$CK$57,MATCH($A23,'raw Sample Amt'!$C$2:$C$57,0),MATCH(K$3,'raw Sample Amt'!$C$2:$CK$2,0))</f>
        <v>0</v>
      </c>
      <c r="L23" s="90">
        <f>INDEX('raw Sample Amt'!$C$2:$CK$57,MATCH($A23,'raw Sample Amt'!$C$2:$C$57,0),MATCH(L$3,'raw Sample Amt'!$C$2:$CK$2,0))</f>
        <v>0</v>
      </c>
      <c r="M23" s="90">
        <f>INDEX('raw Sample Amt'!$C$2:$CK$57,MATCH($A23,'raw Sample Amt'!$C$2:$C$57,0),MATCH(M$3,'raw Sample Amt'!$C$2:$CK$2,0))</f>
        <v>0</v>
      </c>
      <c r="N23" s="90">
        <f>INDEX('raw Sample Amt'!$C$2:$CK$57,MATCH($A23,'raw Sample Amt'!$C$2:$C$57,0),MATCH(N$3,'raw Sample Amt'!$C$2:$CK$2,0))</f>
        <v>0</v>
      </c>
      <c r="O23" s="90">
        <f>INDEX('raw Sample Amt'!$C$2:$CK$57,MATCH($A23,'raw Sample Amt'!$C$2:$C$57,0),MATCH(O$3,'raw Sample Amt'!$C$2:$CK$2,0))</f>
        <v>4.0896999999999997</v>
      </c>
      <c r="P23" s="90">
        <f>INDEX('raw Sample Amt'!$C$2:$CK$57,MATCH($A23,'raw Sample Amt'!$C$2:$C$57,0),MATCH(P$3,'raw Sample Amt'!$C$2:$CK$2,0))</f>
        <v>8.33</v>
      </c>
      <c r="Q23" s="90">
        <f>INDEX('raw Sample Amt'!$C$2:$CK$57,MATCH($A23,'raw Sample Amt'!$C$2:$C$57,0),MATCH(Q$3,'raw Sample Amt'!$C$2:$CK$2,0))</f>
        <v>21.2258</v>
      </c>
      <c r="R23" s="90">
        <f>INDEX('raw Sample Amt'!$C$2:$CK$57,MATCH($A23,'raw Sample Amt'!$C$2:$C$57,0),MATCH(R$3,'raw Sample Amt'!$C$2:$CK$2,0))</f>
        <v>52.768300000000004</v>
      </c>
      <c r="S23" s="90">
        <f>INDEX('raw Sample Amt'!$C$2:$CK$57,MATCH($A23,'raw Sample Amt'!$C$2:$C$57,0),MATCH(S$3,'raw Sample Amt'!$C$2:$CK$2,0))</f>
        <v>103.9406</v>
      </c>
      <c r="T23" s="90">
        <f>INDEX('raw Sample Amt'!$C$2:$CK$57,MATCH($A23,'raw Sample Amt'!$C$2:$C$57,0),MATCH(T$3,'raw Sample Amt'!$C$2:$CK$2,0))</f>
        <v>227.2998</v>
      </c>
      <c r="U23" s="90">
        <f>INDEX('raw Sample Amt'!$C$2:$CK$57,MATCH($A23,'raw Sample Amt'!$C$2:$C$57,0),MATCH(U$3,'raw Sample Amt'!$C$2:$CK$2,0))</f>
        <v>529.7124</v>
      </c>
      <c r="V23" s="90">
        <f>INDEX('raw Sample Amt'!$C$2:$CK$57,MATCH($A23,'raw Sample Amt'!$C$2:$C$57,0),MATCH(V$3,'raw Sample Amt'!$C$2:$CK$2,0))</f>
        <v>998.54309999999998</v>
      </c>
      <c r="W23" s="90">
        <f>INDEX('raw Sample Amt'!$C$2:$CK$57,MATCH($A23,'raw Sample Amt'!$C$2:$C$57,0),MATCH(W$3,'raw Sample Amt'!$C$2:$CK$2,0))</f>
        <v>2213.9526000000001</v>
      </c>
      <c r="X23" s="90">
        <f>INDEX('raw Sample Amt'!$C$2:$CK$57,MATCH($A23,'raw Sample Amt'!$C$2:$C$57,0),MATCH(X$3,'raw Sample Amt'!$C$2:$CK$2,0))</f>
        <v>4865.0221000000001</v>
      </c>
      <c r="Y23" s="90">
        <f>INDEX('raw Sample Amt'!$C$2:$CK$57,MATCH($A23,'raw Sample Amt'!$C$2:$C$57,0),MATCH(Y$3,'raw Sample Amt'!$C$2:$CK$2,0))</f>
        <v>7343.3545000000004</v>
      </c>
      <c r="Z23" s="90">
        <f>INDEX('raw Sample Amt'!$C$2:$CK$57,MATCH($A23,'raw Sample Amt'!$C$2:$C$57,0),MATCH(Z$3,'raw Sample Amt'!$C$2:$CK$2,0))</f>
        <v>9337.3503000000001</v>
      </c>
      <c r="AA23" s="90">
        <f>INDEX('raw Sample Amt'!$C$2:$CK$57,MATCH($A23,'raw Sample Amt'!$C$2:$C$57,0),MATCH(AA$3,'raw Sample Amt'!$C$2:$CK$2,0))</f>
        <v>0</v>
      </c>
      <c r="AB23" s="90">
        <f>INDEX('raw Sample Amt'!$C$2:$CK$57,MATCH($A23,'raw Sample Amt'!$C$2:$C$57,0),MATCH(AB$3,'raw Sample Amt'!$C$2:$CK$2,0))</f>
        <v>0</v>
      </c>
      <c r="AC23" s="90">
        <f>INDEX('raw Sample Amt'!$C$2:$CK$57,MATCH($A23,'raw Sample Amt'!$C$2:$C$57,0),MATCH(AC$3,'raw Sample Amt'!$C$2:$CK$2,0))</f>
        <v>0</v>
      </c>
      <c r="AD23" s="90">
        <f>INDEX('raw Sample Amt'!$C$2:$CK$57,MATCH($A23,'raw Sample Amt'!$C$2:$C$57,0),MATCH(AD$3,'raw Sample Amt'!$C$2:$CK$2,0))</f>
        <v>0</v>
      </c>
      <c r="AE23" s="90">
        <f>INDEX('raw Sample Amt'!$C$2:$CK$57,MATCH($A23,'raw Sample Amt'!$C$2:$C$57,0),MATCH(AE$3,'raw Sample Amt'!$C$2:$CK$2,0))</f>
        <v>0</v>
      </c>
      <c r="AF23" s="90">
        <f>INDEX('raw Sample Amt'!$C$2:$CK$57,MATCH($A23,'raw Sample Amt'!$C$2:$C$57,0),MATCH(AF$3,'raw Sample Amt'!$C$2:$CK$2,0))</f>
        <v>0</v>
      </c>
      <c r="AG23" s="90">
        <f>INDEX('raw Sample Amt'!$C$2:$CK$57,MATCH($A23,'raw Sample Amt'!$C$2:$C$57,0),MATCH(AG$3,'raw Sample Amt'!$C$2:$CK$2,0))</f>
        <v>0</v>
      </c>
      <c r="AH23" s="90">
        <f>INDEX('raw Sample Amt'!$C$2:$CK$57,MATCH($A23,'raw Sample Amt'!$C$2:$C$57,0),MATCH(AH$3,'raw Sample Amt'!$C$2:$CK$2,0))</f>
        <v>0</v>
      </c>
      <c r="AI23" s="90">
        <f>INDEX('raw Sample Amt'!$C$2:$CK$57,MATCH($A23,'raw Sample Amt'!$C$2:$C$57,0),MATCH(AI$3,'raw Sample Amt'!$C$2:$CK$2,0))</f>
        <v>0</v>
      </c>
      <c r="AJ23" s="90">
        <f>INDEX('raw Sample Amt'!$C$2:$CK$57,MATCH($A23,'raw Sample Amt'!$C$2:$C$57,0),MATCH(AJ$3,'raw Sample Amt'!$C$2:$CK$2,0))</f>
        <v>0</v>
      </c>
      <c r="AK23" s="90">
        <f>INDEX('raw Sample Amt'!$C$2:$CK$57,MATCH($A23,'raw Sample Amt'!$C$2:$C$57,0),MATCH(AK$3,'raw Sample Amt'!$C$2:$CK$2,0))</f>
        <v>0</v>
      </c>
      <c r="AL23" s="90">
        <f>INDEX('raw Sample Amt'!$C$2:$CK$57,MATCH($A23,'raw Sample Amt'!$C$2:$C$57,0),MATCH(AL$3,'raw Sample Amt'!$C$2:$CK$2,0))</f>
        <v>0</v>
      </c>
      <c r="AM23" s="90">
        <f>INDEX('raw Sample Amt'!$C$2:$CK$57,MATCH($A23,'raw Sample Amt'!$C$2:$C$57,0),MATCH(AM$3,'raw Sample Amt'!$C$2:$CK$2,0))</f>
        <v>0</v>
      </c>
      <c r="AN23" s="90">
        <f>INDEX('raw Sample Amt'!$C$2:$CK$57,MATCH($A23,'raw Sample Amt'!$C$2:$C$57,0),MATCH(AN$3,'raw Sample Amt'!$C$2:$CK$2,0))</f>
        <v>0</v>
      </c>
      <c r="AO23" s="90">
        <f>INDEX('raw Sample Amt'!$C$2:$CK$57,MATCH($A23,'raw Sample Amt'!$C$2:$C$57,0),MATCH(AO$3,'raw Sample Amt'!$C$2:$CK$2,0))</f>
        <v>0</v>
      </c>
      <c r="AP23" s="90">
        <f>INDEX('raw Sample Amt'!$C$2:$CK$57,MATCH($A23,'raw Sample Amt'!$C$2:$C$57,0),MATCH(AP$3,'raw Sample Amt'!$C$2:$CK$2,0))</f>
        <v>0</v>
      </c>
      <c r="AQ23" s="90">
        <f>INDEX('raw Sample Amt'!$C$2:$CK$57,MATCH($A23,'raw Sample Amt'!$C$2:$C$57,0),MATCH(AQ$3,'raw Sample Amt'!$C$2:$CK$2,0))</f>
        <v>0</v>
      </c>
      <c r="AR23" s="90">
        <f>INDEX('raw Sample Amt'!$C$2:$CK$57,MATCH($A23,'raw Sample Amt'!$C$2:$C$57,0),MATCH(AR$3,'raw Sample Amt'!$C$2:$CK$2,0))</f>
        <v>0</v>
      </c>
      <c r="AS23" s="90">
        <f>INDEX('raw Sample Amt'!$C$2:$CK$57,MATCH($A23,'raw Sample Amt'!$C$2:$C$57,0),MATCH(AS$3,'raw Sample Amt'!$C$2:$CK$2,0))</f>
        <v>0</v>
      </c>
      <c r="AT23" s="90">
        <f>INDEX('raw Sample Amt'!$C$2:$CK$57,MATCH($A23,'raw Sample Amt'!$C$2:$C$57,0),MATCH(AT$3,'raw Sample Amt'!$C$2:$CK$2,0))</f>
        <v>0</v>
      </c>
      <c r="AU23" s="90">
        <f>INDEX('raw Sample Amt'!$C$2:$CK$57,MATCH($A23,'raw Sample Amt'!$C$2:$C$57,0),MATCH(AU$3,'raw Sample Amt'!$C$2:$CK$2,0))</f>
        <v>989.33770000000004</v>
      </c>
      <c r="AV23" s="90">
        <f>INDEX('raw Sample Amt'!$C$2:$CK$57,MATCH($A23,'raw Sample Amt'!$C$2:$C$57,0),MATCH(AV$3,'raw Sample Amt'!$C$2:$CK$2,0))</f>
        <v>0</v>
      </c>
      <c r="AW23" s="90">
        <f>INDEX('raw Sample Amt'!$C$2:$CK$57,MATCH($A23,'raw Sample Amt'!$C$2:$C$57,0),MATCH(AW$3,'raw Sample Amt'!$C$2:$CK$2,0))</f>
        <v>0</v>
      </c>
      <c r="AX23" s="90">
        <f>INDEX('raw Sample Amt'!$C$2:$CK$57,MATCH($A23,'raw Sample Amt'!$C$2:$C$57,0),MATCH(AX$3,'raw Sample Amt'!$C$2:$CK$2,0))</f>
        <v>0</v>
      </c>
      <c r="AY23" s="90">
        <f>INDEX('raw Sample Amt'!$C$2:$CK$57,MATCH($A23,'raw Sample Amt'!$C$2:$C$57,0),MATCH(AY$3,'raw Sample Amt'!$C$2:$CK$2,0))</f>
        <v>0</v>
      </c>
      <c r="AZ23" s="90">
        <f>INDEX('raw Sample Amt'!$C$2:$CK$57,MATCH($A23,'raw Sample Amt'!$C$2:$C$57,0),MATCH(AZ$3,'raw Sample Amt'!$C$2:$CK$2,0))</f>
        <v>0</v>
      </c>
      <c r="BA23" s="90">
        <f>INDEX('raw Sample Amt'!$C$2:$CK$57,MATCH($A23,'raw Sample Amt'!$C$2:$C$57,0),MATCH(BA$3,'raw Sample Amt'!$C$2:$CK$2,0))</f>
        <v>0</v>
      </c>
      <c r="BB23" s="90">
        <f>INDEX('raw Sample Amt'!$C$2:$CK$57,MATCH($A23,'raw Sample Amt'!$C$2:$C$57,0),MATCH(BB$3,'raw Sample Amt'!$C$2:$CK$2,0))</f>
        <v>0</v>
      </c>
      <c r="BC23" s="90">
        <f>INDEX('raw Sample Amt'!$C$2:$CK$57,MATCH($A23,'raw Sample Amt'!$C$2:$C$57,0),MATCH(BC$3,'raw Sample Amt'!$C$2:$CK$2,0))</f>
        <v>0</v>
      </c>
      <c r="BD23" s="90">
        <f>INDEX('raw Sample Amt'!$C$2:$CK$57,MATCH($A23,'raw Sample Amt'!$C$2:$C$57,0),MATCH(BD$3,'raw Sample Amt'!$C$2:$CK$2,0))</f>
        <v>0</v>
      </c>
      <c r="BE23" s="90">
        <f>INDEX('raw Sample Amt'!$C$2:$CK$57,MATCH($A23,'raw Sample Amt'!$C$2:$C$57,0),MATCH(BE$3,'raw Sample Amt'!$C$2:$CK$2,0))</f>
        <v>0</v>
      </c>
      <c r="BF23" s="90">
        <f>INDEX('raw Sample Amt'!$C$2:$CK$57,MATCH($A23,'raw Sample Amt'!$C$2:$C$57,0),MATCH(BF$3,'raw Sample Amt'!$C$2:$CK$2,0))</f>
        <v>0</v>
      </c>
      <c r="BG23" s="90">
        <f>INDEX('raw Sample Amt'!$C$2:$CK$57,MATCH($A23,'raw Sample Amt'!$C$2:$C$57,0),MATCH(BG$3,'raw Sample Amt'!$C$2:$CK$2,0))</f>
        <v>0</v>
      </c>
      <c r="BH23" s="90">
        <f>INDEX('raw Sample Amt'!$C$2:$CK$57,MATCH($A23,'raw Sample Amt'!$C$2:$C$57,0),MATCH(BH$3,'raw Sample Amt'!$C$2:$CK$2,0))</f>
        <v>0</v>
      </c>
      <c r="BI23" s="90">
        <f>INDEX('raw Sample Amt'!$C$2:$CK$57,MATCH($A23,'raw Sample Amt'!$C$2:$C$57,0),MATCH(BI$3,'raw Sample Amt'!$C$2:$CK$2,0))</f>
        <v>0</v>
      </c>
      <c r="BJ23" s="90">
        <f>INDEX('raw Sample Amt'!$C$2:$CK$57,MATCH($A23,'raw Sample Amt'!$C$2:$C$57,0),MATCH(BJ$3,'raw Sample Amt'!$C$2:$CK$2,0))</f>
        <v>0</v>
      </c>
      <c r="BK23" s="90">
        <f>INDEX('raw Sample Amt'!$C$2:$CK$57,MATCH($A23,'raw Sample Amt'!$C$2:$C$57,0),MATCH(BK$3,'raw Sample Amt'!$C$2:$CK$2,0))</f>
        <v>0</v>
      </c>
      <c r="BL23" s="90">
        <f>INDEX('raw Sample Amt'!$C$2:$CK$57,MATCH($A23,'raw Sample Amt'!$C$2:$C$57,0),MATCH(BL$3,'raw Sample Amt'!$C$2:$CK$2,0))</f>
        <v>953.84540000000004</v>
      </c>
      <c r="BM23" s="90">
        <f>INDEX('raw Sample Amt'!$C$2:$CK$57,MATCH($A23,'raw Sample Amt'!$C$2:$C$57,0),MATCH(BM$3,'raw Sample Amt'!$C$2:$CK$2,0))</f>
        <v>0</v>
      </c>
      <c r="BN23" s="90">
        <f>INDEX('raw Sample Amt'!$C$2:$CK$57,MATCH($A23,'raw Sample Amt'!$C$2:$C$57,0),MATCH(BN$3,'raw Sample Amt'!$C$2:$CK$2,0))</f>
        <v>0</v>
      </c>
      <c r="BO23" s="90">
        <f>INDEX('raw Sample Amt'!$C$2:$CK$57,MATCH($A23,'raw Sample Amt'!$C$2:$C$57,0),MATCH(BO$3,'raw Sample Amt'!$C$2:$CK$2,0))</f>
        <v>0</v>
      </c>
      <c r="BP23" s="90">
        <f>INDEX('raw Sample Amt'!$C$2:$CK$57,MATCH($A23,'raw Sample Amt'!$C$2:$C$57,0),MATCH(BP$3,'raw Sample Amt'!$C$2:$CK$2,0))</f>
        <v>0</v>
      </c>
      <c r="BQ23" s="90">
        <f>INDEX('raw Sample Amt'!$C$2:$CK$57,MATCH($A23,'raw Sample Amt'!$C$2:$C$57,0),MATCH(BQ$3,'raw Sample Amt'!$C$2:$CK$2,0))</f>
        <v>100.2324</v>
      </c>
      <c r="BR23" s="90">
        <f>INDEX('raw Sample Amt'!$C$2:$CK$57,MATCH($A23,'raw Sample Amt'!$C$2:$C$57,0),MATCH(BR$3,'raw Sample Amt'!$C$2:$CK$2,0))</f>
        <v>232.935</v>
      </c>
      <c r="BS23" s="90">
        <f>INDEX('raw Sample Amt'!$C$2:$CK$57,MATCH($A23,'raw Sample Amt'!$C$2:$C$57,0),MATCH(BS$3,'raw Sample Amt'!$C$2:$CK$2,0))</f>
        <v>1143.4673</v>
      </c>
      <c r="BT23" s="90">
        <f>INDEX('raw Sample Amt'!$C$2:$CK$57,MATCH($A23,'raw Sample Amt'!$C$2:$C$57,0),MATCH(BT$3,'raw Sample Amt'!$C$2:$CK$2,0))</f>
        <v>2352.1815000000001</v>
      </c>
      <c r="BU23" s="90">
        <f>INDEX('raw Sample Amt'!$C$2:$CK$57,MATCH($A23,'raw Sample Amt'!$C$2:$C$57,0),MATCH(BU$3,'raw Sample Amt'!$C$2:$CK$2,0))</f>
        <v>0</v>
      </c>
      <c r="BV23" s="90">
        <f>INDEX('raw Sample Amt'!$C$2:$CK$57,MATCH($A23,'raw Sample Amt'!$C$2:$C$57,0),MATCH(BV$3,'raw Sample Amt'!$C$2:$CK$2,0))</f>
        <v>0</v>
      </c>
      <c r="BW23" s="90">
        <f>INDEX('raw Sample Amt'!$C$2:$CK$57,MATCH($A23,'raw Sample Amt'!$C$2:$C$57,0),MATCH(BW$3,'raw Sample Amt'!$C$2:$CK$2,0))</f>
        <v>0</v>
      </c>
      <c r="BX23" s="90">
        <f>INDEX('raw Sample Amt'!$C$2:$CK$57,MATCH($A23,'raw Sample Amt'!$C$2:$C$57,0),MATCH(BX$3,'raw Sample Amt'!$C$2:$CK$2,0))</f>
        <v>0</v>
      </c>
      <c r="BY23" s="90">
        <f>INDEX('raw Sample Amt'!$C$2:$CK$57,MATCH($A23,'raw Sample Amt'!$C$2:$C$57,0),MATCH(BY$3,'raw Sample Amt'!$C$2:$CK$2,0))</f>
        <v>0</v>
      </c>
      <c r="BZ23" s="90">
        <f>INDEX('raw Sample Amt'!$C$2:$CK$57,MATCH($A23,'raw Sample Amt'!$C$2:$C$57,0),MATCH(BZ$3,'raw Sample Amt'!$C$2:$CK$2,0))</f>
        <v>0</v>
      </c>
      <c r="CA23" s="90">
        <f>INDEX('raw Sample Amt'!$C$2:$CK$57,MATCH($A23,'raw Sample Amt'!$C$2:$C$57,0),MATCH(CA$3,'raw Sample Amt'!$C$2:$CK$2,0))</f>
        <v>0</v>
      </c>
      <c r="CB23" s="90">
        <f>INDEX('raw Sample Amt'!$C$2:$CK$57,MATCH($A23,'raw Sample Amt'!$C$2:$C$57,0),MATCH(CB$3,'raw Sample Amt'!$C$2:$CK$2,0))</f>
        <v>4.0633999999999997</v>
      </c>
      <c r="CC23" s="90">
        <f>INDEX('raw Sample Amt'!$C$2:$CK$57,MATCH($A23,'raw Sample Amt'!$C$2:$C$57,0),MATCH(CC$3,'raw Sample Amt'!$C$2:$CK$2,0))</f>
        <v>8.2538999999999998</v>
      </c>
      <c r="CD23" s="90">
        <f>INDEX('raw Sample Amt'!$C$2:$CK$57,MATCH($A23,'raw Sample Amt'!$C$2:$C$57,0),MATCH(CD$3,'raw Sample Amt'!$C$2:$CK$2,0))</f>
        <v>20.6007</v>
      </c>
      <c r="CE23" s="90">
        <f>INDEX('raw Sample Amt'!$C$2:$CK$57,MATCH($A23,'raw Sample Amt'!$C$2:$C$57,0),MATCH(CE$3,'raw Sample Amt'!$C$2:$CK$2,0))</f>
        <v>49.917499999999997</v>
      </c>
      <c r="CF23" s="90">
        <f>INDEX('raw Sample Amt'!$C$2:$CK$57,MATCH($A23,'raw Sample Amt'!$C$2:$C$57,0),MATCH(CF$3,'raw Sample Amt'!$C$2:$CK$2,0))</f>
        <v>103.3068</v>
      </c>
      <c r="CG23" s="90">
        <f>INDEX('raw Sample Amt'!$C$2:$CK$57,MATCH($A23,'raw Sample Amt'!$C$2:$C$57,0),MATCH(CG$3,'raw Sample Amt'!$C$2:$CK$2,0))</f>
        <v>237.51689999999999</v>
      </c>
      <c r="CH23" s="90">
        <f>INDEX('raw Sample Amt'!$C$2:$CK$57,MATCH($A23,'raw Sample Amt'!$C$2:$C$57,0),MATCH(CH$3,'raw Sample Amt'!$C$2:$CK$2,0))</f>
        <v>509.26389999999998</v>
      </c>
      <c r="CI23" s="90">
        <f>INDEX('raw Sample Amt'!$C$2:$CK$57,MATCH($A23,'raw Sample Amt'!$C$2:$C$57,0),MATCH(CI$3,'raw Sample Amt'!$C$2:$CK$2,0))</f>
        <v>986.78030000000001</v>
      </c>
      <c r="CJ23" s="90">
        <f>INDEX('raw Sample Amt'!$C$2:$CK$57,MATCH($A23,'raw Sample Amt'!$C$2:$C$57,0),MATCH(CJ$3,'raw Sample Amt'!$C$2:$CK$2,0))</f>
        <v>2178.0106000000001</v>
      </c>
      <c r="CK23" s="90">
        <f>INDEX('raw Sample Amt'!$C$2:$CK$57,MATCH($A23,'raw Sample Amt'!$C$2:$C$57,0),MATCH(CK$3,'raw Sample Amt'!$C$2:$CK$2,0))</f>
        <v>4762.2928000000002</v>
      </c>
      <c r="CL23" s="90">
        <f>INDEX('raw Sample Amt'!$C$2:$CK$57,MATCH($A23,'raw Sample Amt'!$C$2:$C$57,0),MATCH(CL$3,'raw Sample Amt'!$C$2:$CK$2,0))</f>
        <v>7541.7545</v>
      </c>
      <c r="CM23" s="90">
        <f>INDEX('raw Sample Amt'!$C$2:$CK$57,MATCH($A23,'raw Sample Amt'!$C$2:$C$57,0),MATCH(CM$3,'raw Sample Amt'!$C$2:$CK$2,0))</f>
        <v>9400.4135000000006</v>
      </c>
      <c r="CN23" s="147">
        <v>24</v>
      </c>
      <c r="CO23" s="101" t="s">
        <v>0</v>
      </c>
      <c r="CP23" s="94" t="str">
        <f t="shared" si="3"/>
        <v>&lt; LOQ</v>
      </c>
      <c r="CQ23" s="94" t="str">
        <f t="shared" si="5"/>
        <v>&lt; LOQ</v>
      </c>
      <c r="CR23" s="94" t="str">
        <f t="shared" si="6"/>
        <v>&lt; LOQ</v>
      </c>
      <c r="CS23" s="94" t="str">
        <f t="shared" si="7"/>
        <v>&lt; LOQ</v>
      </c>
      <c r="CT23" s="94" t="str">
        <f t="shared" si="8"/>
        <v>&lt; LOQ</v>
      </c>
      <c r="CU23" s="94" t="str">
        <f t="shared" si="9"/>
        <v>&lt; LOQ</v>
      </c>
      <c r="CV23" s="94" t="str">
        <f t="shared" si="10"/>
        <v>&lt; LOQ</v>
      </c>
      <c r="CW23" s="94" t="str">
        <f t="shared" si="11"/>
        <v>&lt; LOQ</v>
      </c>
      <c r="CX23" s="94" t="str">
        <f t="shared" si="12"/>
        <v>&lt; LOQ</v>
      </c>
      <c r="CY23" s="94" t="str">
        <f t="shared" si="13"/>
        <v>&lt; LOQ</v>
      </c>
      <c r="CZ23" s="94">
        <f t="shared" si="14"/>
        <v>52.768300000000004</v>
      </c>
      <c r="DA23" s="94">
        <f t="shared" si="15"/>
        <v>103.9406</v>
      </c>
      <c r="DB23" s="94">
        <f t="shared" si="16"/>
        <v>227.2998</v>
      </c>
      <c r="DC23" s="94">
        <f t="shared" si="17"/>
        <v>529.7124</v>
      </c>
      <c r="DD23" s="94">
        <f t="shared" si="18"/>
        <v>998.54309999999998</v>
      </c>
      <c r="DE23" s="94">
        <f t="shared" si="19"/>
        <v>2213.9526000000001</v>
      </c>
      <c r="DF23" s="94">
        <f t="shared" si="20"/>
        <v>4865.0221000000001</v>
      </c>
      <c r="DG23" s="94">
        <f t="shared" si="21"/>
        <v>7343.3545000000004</v>
      </c>
      <c r="DH23" s="94">
        <f t="shared" si="22"/>
        <v>9337.3503000000001</v>
      </c>
      <c r="DI23" s="94" t="str">
        <f t="shared" si="23"/>
        <v>&lt; LOQ</v>
      </c>
      <c r="DJ23" s="94" t="str">
        <f t="shared" si="24"/>
        <v>&lt; LOQ</v>
      </c>
      <c r="DK23" s="94" t="str">
        <f t="shared" si="25"/>
        <v>&lt; LOQ</v>
      </c>
      <c r="DL23" s="94" t="str">
        <f t="shared" si="26"/>
        <v>&lt; LOQ</v>
      </c>
      <c r="DM23" s="94" t="str">
        <f t="shared" si="27"/>
        <v>&lt; LOQ</v>
      </c>
      <c r="DN23" s="94" t="str">
        <f t="shared" si="28"/>
        <v>&lt; LOQ</v>
      </c>
      <c r="DO23" s="94" t="str">
        <f t="shared" si="29"/>
        <v>&lt; LOQ</v>
      </c>
      <c r="DP23" s="94" t="str">
        <f t="shared" si="30"/>
        <v>&lt; LOQ</v>
      </c>
      <c r="DQ23" s="94" t="str">
        <f t="shared" si="31"/>
        <v>&lt; LOQ</v>
      </c>
      <c r="DR23" s="94" t="str">
        <f t="shared" si="32"/>
        <v>&lt; LOQ</v>
      </c>
      <c r="DS23" s="94" t="str">
        <f t="shared" si="33"/>
        <v>&lt; LOQ</v>
      </c>
      <c r="DT23" s="94" t="str">
        <f t="shared" si="34"/>
        <v>&lt; LOQ</v>
      </c>
      <c r="DU23" s="94" t="str">
        <f t="shared" si="35"/>
        <v>&lt; LOQ</v>
      </c>
      <c r="DV23" s="94" t="str">
        <f t="shared" si="36"/>
        <v>&lt; LOQ</v>
      </c>
      <c r="DW23" s="94" t="str">
        <f t="shared" si="37"/>
        <v>&lt; LOQ</v>
      </c>
      <c r="DX23" s="94" t="str">
        <f t="shared" si="38"/>
        <v>&lt; LOQ</v>
      </c>
      <c r="DY23" s="94" t="str">
        <f t="shared" si="39"/>
        <v>&lt; LOQ</v>
      </c>
      <c r="DZ23" s="94" t="str">
        <f t="shared" si="40"/>
        <v>&lt; LOQ</v>
      </c>
      <c r="EA23" s="94" t="str">
        <f t="shared" si="41"/>
        <v>&lt; LOQ</v>
      </c>
      <c r="EB23" s="94" t="str">
        <f t="shared" si="42"/>
        <v>&lt; LOQ</v>
      </c>
      <c r="EC23" s="94">
        <f t="shared" si="43"/>
        <v>989.33770000000004</v>
      </c>
      <c r="ED23" s="94" t="str">
        <f t="shared" si="44"/>
        <v>&lt; LOQ</v>
      </c>
      <c r="EE23" s="94" t="str">
        <f t="shared" si="45"/>
        <v>&lt; LOQ</v>
      </c>
      <c r="EF23" s="94" t="str">
        <f t="shared" si="46"/>
        <v>&lt; LOQ</v>
      </c>
      <c r="EG23" s="94" t="str">
        <f t="shared" si="47"/>
        <v>&lt; LOQ</v>
      </c>
      <c r="EH23" s="94" t="str">
        <f t="shared" si="48"/>
        <v>&lt; LOQ</v>
      </c>
      <c r="EI23" s="94" t="str">
        <f t="shared" si="49"/>
        <v>&lt; LOQ</v>
      </c>
      <c r="EJ23" s="94" t="str">
        <f t="shared" si="50"/>
        <v>&lt; LOQ</v>
      </c>
      <c r="EK23" s="94" t="str">
        <f t="shared" si="51"/>
        <v>&lt; LOQ</v>
      </c>
      <c r="EL23" s="94" t="str">
        <f t="shared" si="52"/>
        <v>&lt; LOQ</v>
      </c>
      <c r="EM23" s="94" t="str">
        <f t="shared" si="53"/>
        <v>&lt; LOQ</v>
      </c>
      <c r="EN23" s="94" t="str">
        <f t="shared" si="54"/>
        <v>&lt; LOQ</v>
      </c>
      <c r="EO23" s="94" t="str">
        <f t="shared" si="55"/>
        <v>&lt; LOQ</v>
      </c>
      <c r="EP23" s="94" t="str">
        <f t="shared" si="56"/>
        <v>&lt; LOQ</v>
      </c>
      <c r="EQ23" s="94" t="str">
        <f t="shared" si="57"/>
        <v>&lt; LOQ</v>
      </c>
      <c r="ER23" s="94" t="str">
        <f t="shared" si="58"/>
        <v>&lt; LOQ</v>
      </c>
      <c r="ES23" s="94" t="str">
        <f t="shared" si="59"/>
        <v>&lt; LOQ</v>
      </c>
      <c r="ET23" s="94">
        <f t="shared" si="60"/>
        <v>953.84540000000004</v>
      </c>
      <c r="EU23" s="94" t="str">
        <f t="shared" si="61"/>
        <v>&lt; LOQ</v>
      </c>
      <c r="EV23" s="94" t="str">
        <f t="shared" si="62"/>
        <v>&lt; LOQ</v>
      </c>
      <c r="EW23" s="94" t="str">
        <f t="shared" si="63"/>
        <v>&lt; LOQ</v>
      </c>
      <c r="EX23" s="94" t="str">
        <f t="shared" si="64"/>
        <v>&lt; LOQ</v>
      </c>
      <c r="EY23" s="94">
        <f t="shared" si="65"/>
        <v>100.2324</v>
      </c>
      <c r="EZ23" s="94">
        <f t="shared" si="66"/>
        <v>232.935</v>
      </c>
      <c r="FA23" s="94">
        <f t="shared" si="67"/>
        <v>1143.4673</v>
      </c>
      <c r="FB23" s="94">
        <f t="shared" si="4"/>
        <v>2352.1815000000001</v>
      </c>
      <c r="FC23" s="94" t="str">
        <f t="shared" si="79"/>
        <v>&lt; LOQ</v>
      </c>
      <c r="FD23" s="94" t="str">
        <f t="shared" si="80"/>
        <v>&lt; LOQ</v>
      </c>
      <c r="FE23" s="94" t="str">
        <f t="shared" si="81"/>
        <v>&lt; LOQ</v>
      </c>
      <c r="FF23" s="94" t="str">
        <f t="shared" si="82"/>
        <v>&lt; LOQ</v>
      </c>
      <c r="FG23" s="94" t="str">
        <f t="shared" si="83"/>
        <v>&lt; LOQ</v>
      </c>
      <c r="FH23" s="94" t="str">
        <f t="shared" si="84"/>
        <v>&lt; LOQ</v>
      </c>
      <c r="FI23" s="94" t="str">
        <f t="shared" si="85"/>
        <v>&lt; LOQ</v>
      </c>
      <c r="FJ23" s="94" t="str">
        <f t="shared" si="86"/>
        <v>&lt; LOQ</v>
      </c>
      <c r="FK23" s="94" t="str">
        <f t="shared" si="68"/>
        <v>&lt; LOQ</v>
      </c>
      <c r="FL23" s="94" t="str">
        <f t="shared" si="69"/>
        <v>&lt; LOQ</v>
      </c>
      <c r="FM23" s="94">
        <f t="shared" si="70"/>
        <v>49.917499999999997</v>
      </c>
      <c r="FN23" s="94">
        <f t="shared" si="71"/>
        <v>103.3068</v>
      </c>
      <c r="FO23" s="94">
        <f t="shared" si="72"/>
        <v>237.51689999999999</v>
      </c>
      <c r="FP23" s="94">
        <f t="shared" si="73"/>
        <v>509.26389999999998</v>
      </c>
      <c r="FQ23" s="94">
        <f t="shared" si="74"/>
        <v>986.78030000000001</v>
      </c>
      <c r="FR23" s="94">
        <f t="shared" si="75"/>
        <v>2178.0106000000001</v>
      </c>
      <c r="FS23" s="94">
        <f t="shared" si="76"/>
        <v>4762.2928000000002</v>
      </c>
      <c r="FT23" s="94">
        <f t="shared" si="77"/>
        <v>7541.7545</v>
      </c>
      <c r="FU23" s="94">
        <f t="shared" si="78"/>
        <v>9400.4135000000006</v>
      </c>
    </row>
    <row r="24" spans="1:177" ht="15" x14ac:dyDescent="0.25">
      <c r="A24" s="101" t="s">
        <v>2</v>
      </c>
      <c r="C24" s="13" t="str">
        <f>LOOKUP(A24,Auswertung_Sequence!$A$6:$A$59,Auswertung_Sequence!$E$6:$E$59)</f>
        <v>Yes</v>
      </c>
      <c r="D24" s="13">
        <f>LOOKUP(A24,Auswertung_Sequence!$A$6:$A$59,Auswertung_Sequence!$I$6:$I$59)</f>
        <v>20</v>
      </c>
      <c r="E24" s="146">
        <f>IF($C24="Yes",VLOOKUP($A24,Matrixfaktor_ISTD!A$4:CJ$57,88,FALSE),VLOOKUP($A24,Matrixfaktor!A$4:AE$57,31,FALSE))</f>
        <v>0.24273764679813872</v>
      </c>
      <c r="F24" s="90">
        <f t="shared" si="2"/>
        <v>82.393482279376528</v>
      </c>
      <c r="G24" s="90">
        <f>LOOKUP(A24,'Relative recovery'!$A$4:$A$57,'Relative recovery'!$Q$4:$Q$57)</f>
        <v>119.35992499999999</v>
      </c>
      <c r="H24" s="90">
        <f>INDEX('raw Sample Amt'!$C$2:$CK$57,MATCH($A24,'raw Sample Amt'!$C$2:$C$57,0),MATCH(H$3,'raw Sample Amt'!$C$2:$CK$2,0))</f>
        <v>0</v>
      </c>
      <c r="I24" s="90">
        <f>INDEX('raw Sample Amt'!$C$2:$CK$57,MATCH($A24,'raw Sample Amt'!$C$2:$C$57,0),MATCH(I$3,'raw Sample Amt'!$C$2:$CK$2,0))</f>
        <v>0</v>
      </c>
      <c r="J24" s="90">
        <f>INDEX('raw Sample Amt'!$C$2:$CK$57,MATCH($A24,'raw Sample Amt'!$C$2:$C$57,0),MATCH(J$3,'raw Sample Amt'!$C$2:$CK$2,0))</f>
        <v>0</v>
      </c>
      <c r="K24" s="90">
        <f>INDEX('raw Sample Amt'!$C$2:$CK$57,MATCH($A24,'raw Sample Amt'!$C$2:$C$57,0),MATCH(K$3,'raw Sample Amt'!$C$2:$CK$2,0))</f>
        <v>0</v>
      </c>
      <c r="L24" s="90">
        <f>INDEX('raw Sample Amt'!$C$2:$CK$57,MATCH($A24,'raw Sample Amt'!$C$2:$C$57,0),MATCH(L$3,'raw Sample Amt'!$C$2:$CK$2,0))</f>
        <v>0</v>
      </c>
      <c r="M24" s="90">
        <f>INDEX('raw Sample Amt'!$C$2:$CK$57,MATCH($A24,'raw Sample Amt'!$C$2:$C$57,0),MATCH(M$3,'raw Sample Amt'!$C$2:$CK$2,0))</f>
        <v>0</v>
      </c>
      <c r="N24" s="90">
        <f>INDEX('raw Sample Amt'!$C$2:$CK$57,MATCH($A24,'raw Sample Amt'!$C$2:$C$57,0),MATCH(N$3,'raw Sample Amt'!$C$2:$CK$2,0))</f>
        <v>0</v>
      </c>
      <c r="O24" s="90">
        <f>INDEX('raw Sample Amt'!$C$2:$CK$57,MATCH($A24,'raw Sample Amt'!$C$2:$C$57,0),MATCH(O$3,'raw Sample Amt'!$C$2:$CK$2,0))</f>
        <v>0</v>
      </c>
      <c r="P24" s="90">
        <f>INDEX('raw Sample Amt'!$C$2:$CK$57,MATCH($A24,'raw Sample Amt'!$C$2:$C$57,0),MATCH(P$3,'raw Sample Amt'!$C$2:$CK$2,0))</f>
        <v>0</v>
      </c>
      <c r="Q24" s="90">
        <f>INDEX('raw Sample Amt'!$C$2:$CK$57,MATCH($A24,'raw Sample Amt'!$C$2:$C$57,0),MATCH(Q$3,'raw Sample Amt'!$C$2:$CK$2,0))</f>
        <v>19.684699999999999</v>
      </c>
      <c r="R24" s="90">
        <f>INDEX('raw Sample Amt'!$C$2:$CK$57,MATCH($A24,'raw Sample Amt'!$C$2:$C$57,0),MATCH(R$3,'raw Sample Amt'!$C$2:$CK$2,0))</f>
        <v>45.013500000000001</v>
      </c>
      <c r="S24" s="90">
        <f>INDEX('raw Sample Amt'!$C$2:$CK$57,MATCH($A24,'raw Sample Amt'!$C$2:$C$57,0),MATCH(S$3,'raw Sample Amt'!$C$2:$CK$2,0))</f>
        <v>95.680700000000002</v>
      </c>
      <c r="T24" s="90">
        <f>INDEX('raw Sample Amt'!$C$2:$CK$57,MATCH($A24,'raw Sample Amt'!$C$2:$C$57,0),MATCH(T$3,'raw Sample Amt'!$C$2:$CK$2,0))</f>
        <v>235.79689999999999</v>
      </c>
      <c r="U24" s="90">
        <f>INDEX('raw Sample Amt'!$C$2:$CK$57,MATCH($A24,'raw Sample Amt'!$C$2:$C$57,0),MATCH(U$3,'raw Sample Amt'!$C$2:$CK$2,0))</f>
        <v>502.13369999999998</v>
      </c>
      <c r="V24" s="90">
        <f>INDEX('raw Sample Amt'!$C$2:$CK$57,MATCH($A24,'raw Sample Amt'!$C$2:$C$57,0),MATCH(V$3,'raw Sample Amt'!$C$2:$CK$2,0))</f>
        <v>955.63459999999998</v>
      </c>
      <c r="W24" s="90">
        <f>INDEX('raw Sample Amt'!$C$2:$CK$57,MATCH($A24,'raw Sample Amt'!$C$2:$C$57,0),MATCH(W$3,'raw Sample Amt'!$C$2:$CK$2,0))</f>
        <v>2024.8936000000001</v>
      </c>
      <c r="X24" s="90">
        <f>INDEX('raw Sample Amt'!$C$2:$CK$57,MATCH($A24,'raw Sample Amt'!$C$2:$C$57,0),MATCH(X$3,'raw Sample Amt'!$C$2:$CK$2,0))</f>
        <v>4589.7197999999999</v>
      </c>
      <c r="Y24" s="90">
        <f>INDEX('raw Sample Amt'!$C$2:$CK$57,MATCH($A24,'raw Sample Amt'!$C$2:$C$57,0),MATCH(Y$3,'raw Sample Amt'!$C$2:$CK$2,0))</f>
        <v>7038.4723000000004</v>
      </c>
      <c r="Z24" s="90">
        <f>INDEX('raw Sample Amt'!$C$2:$CK$57,MATCH($A24,'raw Sample Amt'!$C$2:$C$57,0),MATCH(Z$3,'raw Sample Amt'!$C$2:$CK$2,0))</f>
        <v>8626.2047999999995</v>
      </c>
      <c r="AA24" s="90">
        <f>INDEX('raw Sample Amt'!$C$2:$CK$57,MATCH($A24,'raw Sample Amt'!$C$2:$C$57,0),MATCH(AA$3,'raw Sample Amt'!$C$2:$CK$2,0))</f>
        <v>0</v>
      </c>
      <c r="AB24" s="90">
        <f>INDEX('raw Sample Amt'!$C$2:$CK$57,MATCH($A24,'raw Sample Amt'!$C$2:$C$57,0),MATCH(AB$3,'raw Sample Amt'!$C$2:$CK$2,0))</f>
        <v>0</v>
      </c>
      <c r="AC24" s="90">
        <f>INDEX('raw Sample Amt'!$C$2:$CK$57,MATCH($A24,'raw Sample Amt'!$C$2:$C$57,0),MATCH(AC$3,'raw Sample Amt'!$C$2:$CK$2,0))</f>
        <v>0</v>
      </c>
      <c r="AD24" s="90">
        <f>INDEX('raw Sample Amt'!$C$2:$CK$57,MATCH($A24,'raw Sample Amt'!$C$2:$C$57,0),MATCH(AD$3,'raw Sample Amt'!$C$2:$CK$2,0))</f>
        <v>0</v>
      </c>
      <c r="AE24" s="90">
        <f>INDEX('raw Sample Amt'!$C$2:$CK$57,MATCH($A24,'raw Sample Amt'!$C$2:$C$57,0),MATCH(AE$3,'raw Sample Amt'!$C$2:$CK$2,0))</f>
        <v>519.48630000000003</v>
      </c>
      <c r="AF24" s="90">
        <f>INDEX('raw Sample Amt'!$C$2:$CK$57,MATCH($A24,'raw Sample Amt'!$C$2:$C$57,0),MATCH(AF$3,'raw Sample Amt'!$C$2:$CK$2,0))</f>
        <v>0</v>
      </c>
      <c r="AG24" s="90">
        <f>INDEX('raw Sample Amt'!$C$2:$CK$57,MATCH($A24,'raw Sample Amt'!$C$2:$C$57,0),MATCH(AG$3,'raw Sample Amt'!$C$2:$CK$2,0))</f>
        <v>0</v>
      </c>
      <c r="AH24" s="90">
        <f>INDEX('raw Sample Amt'!$C$2:$CK$57,MATCH($A24,'raw Sample Amt'!$C$2:$C$57,0),MATCH(AH$3,'raw Sample Amt'!$C$2:$CK$2,0))</f>
        <v>0</v>
      </c>
      <c r="AI24" s="90">
        <f>INDEX('raw Sample Amt'!$C$2:$CK$57,MATCH($A24,'raw Sample Amt'!$C$2:$C$57,0),MATCH(AI$3,'raw Sample Amt'!$C$2:$CK$2,0))</f>
        <v>139.4059</v>
      </c>
      <c r="AJ24" s="90">
        <f>INDEX('raw Sample Amt'!$C$2:$CK$57,MATCH($A24,'raw Sample Amt'!$C$2:$C$57,0),MATCH(AJ$3,'raw Sample Amt'!$C$2:$CK$2,0))</f>
        <v>141.08690000000001</v>
      </c>
      <c r="AK24" s="90">
        <f>INDEX('raw Sample Amt'!$C$2:$CK$57,MATCH($A24,'raw Sample Amt'!$C$2:$C$57,0),MATCH(AK$3,'raw Sample Amt'!$C$2:$CK$2,0))</f>
        <v>0</v>
      </c>
      <c r="AL24" s="90">
        <f>INDEX('raw Sample Amt'!$C$2:$CK$57,MATCH($A24,'raw Sample Amt'!$C$2:$C$57,0),MATCH(AL$3,'raw Sample Amt'!$C$2:$CK$2,0))</f>
        <v>173.8828</v>
      </c>
      <c r="AM24" s="90">
        <f>INDEX('raw Sample Amt'!$C$2:$CK$57,MATCH($A24,'raw Sample Amt'!$C$2:$C$57,0),MATCH(AM$3,'raw Sample Amt'!$C$2:$CK$2,0))</f>
        <v>245.7336</v>
      </c>
      <c r="AN24" s="90">
        <f>INDEX('raw Sample Amt'!$C$2:$CK$57,MATCH($A24,'raw Sample Amt'!$C$2:$C$57,0),MATCH(AN$3,'raw Sample Amt'!$C$2:$CK$2,0))</f>
        <v>209.49879999999999</v>
      </c>
      <c r="AO24" s="90">
        <f>INDEX('raw Sample Amt'!$C$2:$CK$57,MATCH($A24,'raw Sample Amt'!$C$2:$C$57,0),MATCH(AO$3,'raw Sample Amt'!$C$2:$CK$2,0))</f>
        <v>396.1499</v>
      </c>
      <c r="AP24" s="90">
        <f>INDEX('raw Sample Amt'!$C$2:$CK$57,MATCH($A24,'raw Sample Amt'!$C$2:$C$57,0),MATCH(AP$3,'raw Sample Amt'!$C$2:$CK$2,0))</f>
        <v>245.0763</v>
      </c>
      <c r="AQ24" s="90">
        <f>INDEX('raw Sample Amt'!$C$2:$CK$57,MATCH($A24,'raw Sample Amt'!$C$2:$C$57,0),MATCH(AQ$3,'raw Sample Amt'!$C$2:$CK$2,0))</f>
        <v>0</v>
      </c>
      <c r="AR24" s="90">
        <f>INDEX('raw Sample Amt'!$C$2:$CK$57,MATCH($A24,'raw Sample Amt'!$C$2:$C$57,0),MATCH(AR$3,'raw Sample Amt'!$C$2:$CK$2,0))</f>
        <v>0</v>
      </c>
      <c r="AS24" s="90">
        <f>INDEX('raw Sample Amt'!$C$2:$CK$57,MATCH($A24,'raw Sample Amt'!$C$2:$C$57,0),MATCH(AS$3,'raw Sample Amt'!$C$2:$CK$2,0))</f>
        <v>0</v>
      </c>
      <c r="AT24" s="90">
        <f>INDEX('raw Sample Amt'!$C$2:$CK$57,MATCH($A24,'raw Sample Amt'!$C$2:$C$57,0),MATCH(AT$3,'raw Sample Amt'!$C$2:$CK$2,0))</f>
        <v>0</v>
      </c>
      <c r="AU24" s="90">
        <f>INDEX('raw Sample Amt'!$C$2:$CK$57,MATCH($A24,'raw Sample Amt'!$C$2:$C$57,0),MATCH(AU$3,'raw Sample Amt'!$C$2:$CK$2,0))</f>
        <v>896.30330000000004</v>
      </c>
      <c r="AV24" s="90">
        <f>INDEX('raw Sample Amt'!$C$2:$CK$57,MATCH($A24,'raw Sample Amt'!$C$2:$C$57,0),MATCH(AV$3,'raw Sample Amt'!$C$2:$CK$2,0))</f>
        <v>0</v>
      </c>
      <c r="AW24" s="90">
        <f>INDEX('raw Sample Amt'!$C$2:$CK$57,MATCH($A24,'raw Sample Amt'!$C$2:$C$57,0),MATCH(AW$3,'raw Sample Amt'!$C$2:$CK$2,0))</f>
        <v>0</v>
      </c>
      <c r="AX24" s="90">
        <f>INDEX('raw Sample Amt'!$C$2:$CK$57,MATCH($A24,'raw Sample Amt'!$C$2:$C$57,0),MATCH(AX$3,'raw Sample Amt'!$C$2:$CK$2,0))</f>
        <v>0</v>
      </c>
      <c r="AY24" s="90">
        <f>INDEX('raw Sample Amt'!$C$2:$CK$57,MATCH($A24,'raw Sample Amt'!$C$2:$C$57,0),MATCH(AY$3,'raw Sample Amt'!$C$2:$CK$2,0))</f>
        <v>0</v>
      </c>
      <c r="AZ24" s="90">
        <f>INDEX('raw Sample Amt'!$C$2:$CK$57,MATCH($A24,'raw Sample Amt'!$C$2:$C$57,0),MATCH(AZ$3,'raw Sample Amt'!$C$2:$CK$2,0))</f>
        <v>408.00580000000002</v>
      </c>
      <c r="BA24" s="90">
        <f>INDEX('raw Sample Amt'!$C$2:$CK$57,MATCH($A24,'raw Sample Amt'!$C$2:$C$57,0),MATCH(BA$3,'raw Sample Amt'!$C$2:$CK$2,0))</f>
        <v>769.65499999999997</v>
      </c>
      <c r="BB24" s="90">
        <f>INDEX('raw Sample Amt'!$C$2:$CK$57,MATCH($A24,'raw Sample Amt'!$C$2:$C$57,0),MATCH(BB$3,'raw Sample Amt'!$C$2:$CK$2,0))</f>
        <v>292.16980000000001</v>
      </c>
      <c r="BC24" s="90">
        <f>INDEX('raw Sample Amt'!$C$2:$CK$57,MATCH($A24,'raw Sample Amt'!$C$2:$C$57,0),MATCH(BC$3,'raw Sample Amt'!$C$2:$CK$2,0))</f>
        <v>929.8854</v>
      </c>
      <c r="BD24" s="90">
        <f>INDEX('raw Sample Amt'!$C$2:$CK$57,MATCH($A24,'raw Sample Amt'!$C$2:$C$57,0),MATCH(BD$3,'raw Sample Amt'!$C$2:$CK$2,0))</f>
        <v>174.30799999999999</v>
      </c>
      <c r="BE24" s="90">
        <f>INDEX('raw Sample Amt'!$C$2:$CK$57,MATCH($A24,'raw Sample Amt'!$C$2:$C$57,0),MATCH(BE$3,'raw Sample Amt'!$C$2:$CK$2,0))</f>
        <v>536.76499999999999</v>
      </c>
      <c r="BF24" s="90">
        <f>INDEX('raw Sample Amt'!$C$2:$CK$57,MATCH($A24,'raw Sample Amt'!$C$2:$C$57,0),MATCH(BF$3,'raw Sample Amt'!$C$2:$CK$2,0))</f>
        <v>479.39929999999998</v>
      </c>
      <c r="BG24" s="90">
        <f>INDEX('raw Sample Amt'!$C$2:$CK$57,MATCH($A24,'raw Sample Amt'!$C$2:$C$57,0),MATCH(BG$3,'raw Sample Amt'!$C$2:$CK$2,0))</f>
        <v>683.77340000000004</v>
      </c>
      <c r="BH24" s="90">
        <f>INDEX('raw Sample Amt'!$C$2:$CK$57,MATCH($A24,'raw Sample Amt'!$C$2:$C$57,0),MATCH(BH$3,'raw Sample Amt'!$C$2:$CK$2,0))</f>
        <v>0</v>
      </c>
      <c r="BI24" s="90">
        <f>INDEX('raw Sample Amt'!$C$2:$CK$57,MATCH($A24,'raw Sample Amt'!$C$2:$C$57,0),MATCH(BI$3,'raw Sample Amt'!$C$2:$CK$2,0))</f>
        <v>0</v>
      </c>
      <c r="BJ24" s="90">
        <f>INDEX('raw Sample Amt'!$C$2:$CK$57,MATCH($A24,'raw Sample Amt'!$C$2:$C$57,0),MATCH(BJ$3,'raw Sample Amt'!$C$2:$CK$2,0))</f>
        <v>0</v>
      </c>
      <c r="BK24" s="90">
        <f>INDEX('raw Sample Amt'!$C$2:$CK$57,MATCH($A24,'raw Sample Amt'!$C$2:$C$57,0),MATCH(BK$3,'raw Sample Amt'!$C$2:$CK$2,0))</f>
        <v>0</v>
      </c>
      <c r="BL24" s="90">
        <f>INDEX('raw Sample Amt'!$C$2:$CK$57,MATCH($A24,'raw Sample Amt'!$C$2:$C$57,0),MATCH(BL$3,'raw Sample Amt'!$C$2:$CK$2,0))</f>
        <v>972.27049999999997</v>
      </c>
      <c r="BM24" s="90">
        <f>INDEX('raw Sample Amt'!$C$2:$CK$57,MATCH($A24,'raw Sample Amt'!$C$2:$C$57,0),MATCH(BM$3,'raw Sample Amt'!$C$2:$CK$2,0))</f>
        <v>0</v>
      </c>
      <c r="BN24" s="90">
        <f>INDEX('raw Sample Amt'!$C$2:$CK$57,MATCH($A24,'raw Sample Amt'!$C$2:$C$57,0),MATCH(BN$3,'raw Sample Amt'!$C$2:$CK$2,0))</f>
        <v>0</v>
      </c>
      <c r="BO24" s="90">
        <f>INDEX('raw Sample Amt'!$C$2:$CK$57,MATCH($A24,'raw Sample Amt'!$C$2:$C$57,0),MATCH(BO$3,'raw Sample Amt'!$C$2:$CK$2,0))</f>
        <v>0</v>
      </c>
      <c r="BP24" s="90">
        <f>INDEX('raw Sample Amt'!$C$2:$CK$57,MATCH($A24,'raw Sample Amt'!$C$2:$C$57,0),MATCH(BP$3,'raw Sample Amt'!$C$2:$CK$2,0))</f>
        <v>0</v>
      </c>
      <c r="BQ24" s="90">
        <f>INDEX('raw Sample Amt'!$C$2:$CK$57,MATCH($A24,'raw Sample Amt'!$C$2:$C$57,0),MATCH(BQ$3,'raw Sample Amt'!$C$2:$CK$2,0))</f>
        <v>625.51670000000001</v>
      </c>
      <c r="BR24" s="90">
        <f>INDEX('raw Sample Amt'!$C$2:$CK$57,MATCH($A24,'raw Sample Amt'!$C$2:$C$57,0),MATCH(BR$3,'raw Sample Amt'!$C$2:$CK$2,0))</f>
        <v>390.23570000000001</v>
      </c>
      <c r="BS24" s="90">
        <f>INDEX('raw Sample Amt'!$C$2:$CK$57,MATCH($A24,'raw Sample Amt'!$C$2:$C$57,0),MATCH(BS$3,'raw Sample Amt'!$C$2:$CK$2,0))</f>
        <v>1342.5482999999999</v>
      </c>
      <c r="BT24" s="90">
        <f>INDEX('raw Sample Amt'!$C$2:$CK$57,MATCH($A24,'raw Sample Amt'!$C$2:$C$57,0),MATCH(BT$3,'raw Sample Amt'!$C$2:$CK$2,0))</f>
        <v>0</v>
      </c>
      <c r="BU24" s="90">
        <f>INDEX('raw Sample Amt'!$C$2:$CK$57,MATCH($A24,'raw Sample Amt'!$C$2:$C$57,0),MATCH(BU$3,'raw Sample Amt'!$C$2:$CK$2,0))</f>
        <v>0</v>
      </c>
      <c r="BV24" s="90">
        <f>INDEX('raw Sample Amt'!$C$2:$CK$57,MATCH($A24,'raw Sample Amt'!$C$2:$C$57,0),MATCH(BV$3,'raw Sample Amt'!$C$2:$CK$2,0))</f>
        <v>0</v>
      </c>
      <c r="BW24" s="90">
        <f>INDEX('raw Sample Amt'!$C$2:$CK$57,MATCH($A24,'raw Sample Amt'!$C$2:$C$57,0),MATCH(BW$3,'raw Sample Amt'!$C$2:$CK$2,0))</f>
        <v>0</v>
      </c>
      <c r="BX24" s="90">
        <f>INDEX('raw Sample Amt'!$C$2:$CK$57,MATCH($A24,'raw Sample Amt'!$C$2:$C$57,0),MATCH(BX$3,'raw Sample Amt'!$C$2:$CK$2,0))</f>
        <v>0</v>
      </c>
      <c r="BY24" s="90">
        <f>INDEX('raw Sample Amt'!$C$2:$CK$57,MATCH($A24,'raw Sample Amt'!$C$2:$C$57,0),MATCH(BY$3,'raw Sample Amt'!$C$2:$CK$2,0))</f>
        <v>0</v>
      </c>
      <c r="BZ24" s="90">
        <f>INDEX('raw Sample Amt'!$C$2:$CK$57,MATCH($A24,'raw Sample Amt'!$C$2:$C$57,0),MATCH(BZ$3,'raw Sample Amt'!$C$2:$CK$2,0))</f>
        <v>0</v>
      </c>
      <c r="CA24" s="90">
        <f>INDEX('raw Sample Amt'!$C$2:$CK$57,MATCH($A24,'raw Sample Amt'!$C$2:$C$57,0),MATCH(CA$3,'raw Sample Amt'!$C$2:$CK$2,0))</f>
        <v>0</v>
      </c>
      <c r="CB24" s="90">
        <f>INDEX('raw Sample Amt'!$C$2:$CK$57,MATCH($A24,'raw Sample Amt'!$C$2:$C$57,0),MATCH(CB$3,'raw Sample Amt'!$C$2:$CK$2,0))</f>
        <v>0</v>
      </c>
      <c r="CC24" s="90">
        <f>INDEX('raw Sample Amt'!$C$2:$CK$57,MATCH($A24,'raw Sample Amt'!$C$2:$C$57,0),MATCH(CC$3,'raw Sample Amt'!$C$2:$CK$2,0))</f>
        <v>0</v>
      </c>
      <c r="CD24" s="90">
        <f>INDEX('raw Sample Amt'!$C$2:$CK$57,MATCH($A24,'raw Sample Amt'!$C$2:$C$57,0),MATCH(CD$3,'raw Sample Amt'!$C$2:$CK$2,0))</f>
        <v>20.245000000000001</v>
      </c>
      <c r="CE24" s="90">
        <f>INDEX('raw Sample Amt'!$C$2:$CK$57,MATCH($A24,'raw Sample Amt'!$C$2:$C$57,0),MATCH(CE$3,'raw Sample Amt'!$C$2:$CK$2,0))</f>
        <v>45.2697</v>
      </c>
      <c r="CF24" s="90">
        <f>INDEX('raw Sample Amt'!$C$2:$CK$57,MATCH($A24,'raw Sample Amt'!$C$2:$C$57,0),MATCH(CF$3,'raw Sample Amt'!$C$2:$CK$2,0))</f>
        <v>96.611599999999996</v>
      </c>
      <c r="CG24" s="90">
        <f>INDEX('raw Sample Amt'!$C$2:$CK$57,MATCH($A24,'raw Sample Amt'!$C$2:$C$57,0),MATCH(CG$3,'raw Sample Amt'!$C$2:$CK$2,0))</f>
        <v>235.62950000000001</v>
      </c>
      <c r="CH24" s="90">
        <f>INDEX('raw Sample Amt'!$C$2:$CK$57,MATCH($A24,'raw Sample Amt'!$C$2:$C$57,0),MATCH(CH$3,'raw Sample Amt'!$C$2:$CK$2,0))</f>
        <v>506.92419999999998</v>
      </c>
      <c r="CI24" s="90">
        <f>INDEX('raw Sample Amt'!$C$2:$CK$57,MATCH($A24,'raw Sample Amt'!$C$2:$C$57,0),MATCH(CI$3,'raw Sample Amt'!$C$2:$CK$2,0))</f>
        <v>906.72029999999995</v>
      </c>
      <c r="CJ24" s="90">
        <f>INDEX('raw Sample Amt'!$C$2:$CK$57,MATCH($A24,'raw Sample Amt'!$C$2:$C$57,0),MATCH(CJ$3,'raw Sample Amt'!$C$2:$CK$2,0))</f>
        <v>2049.7620000000002</v>
      </c>
      <c r="CK24" s="90">
        <f>INDEX('raw Sample Amt'!$C$2:$CK$57,MATCH($A24,'raw Sample Amt'!$C$2:$C$57,0),MATCH(CK$3,'raw Sample Amt'!$C$2:$CK$2,0))</f>
        <v>4574.9059999999999</v>
      </c>
      <c r="CL24" s="90">
        <f>INDEX('raw Sample Amt'!$C$2:$CK$57,MATCH($A24,'raw Sample Amt'!$C$2:$C$57,0),MATCH(CL$3,'raw Sample Amt'!$C$2:$CK$2,0))</f>
        <v>6894.1081000000004</v>
      </c>
      <c r="CM24" s="90">
        <f>INDEX('raw Sample Amt'!$C$2:$CK$57,MATCH($A24,'raw Sample Amt'!$C$2:$C$57,0),MATCH(CM$3,'raw Sample Amt'!$C$2:$CK$2,0))</f>
        <v>8680.5054999999993</v>
      </c>
      <c r="CN24" s="147">
        <v>82</v>
      </c>
      <c r="CO24" s="101" t="s">
        <v>2</v>
      </c>
      <c r="CP24" s="94" t="str">
        <f t="shared" si="3"/>
        <v>&lt; LOQ</v>
      </c>
      <c r="CQ24" s="94" t="str">
        <f t="shared" si="5"/>
        <v>&lt; LOQ</v>
      </c>
      <c r="CR24" s="94" t="str">
        <f t="shared" si="6"/>
        <v>&lt; LOQ</v>
      </c>
      <c r="CS24" s="94" t="str">
        <f t="shared" si="7"/>
        <v>&lt; LOQ</v>
      </c>
      <c r="CT24" s="94" t="str">
        <f t="shared" si="8"/>
        <v>&lt; LOQ</v>
      </c>
      <c r="CU24" s="94" t="str">
        <f t="shared" si="9"/>
        <v>&lt; LOQ</v>
      </c>
      <c r="CV24" s="94" t="str">
        <f t="shared" si="10"/>
        <v>&lt; LOQ</v>
      </c>
      <c r="CW24" s="94" t="str">
        <f t="shared" si="11"/>
        <v>&lt; LOQ</v>
      </c>
      <c r="CX24" s="94" t="str">
        <f t="shared" si="12"/>
        <v>&lt; LOQ</v>
      </c>
      <c r="CY24" s="94" t="str">
        <f t="shared" si="13"/>
        <v>&lt; LOQ</v>
      </c>
      <c r="CZ24" s="94" t="str">
        <f t="shared" si="14"/>
        <v>&lt; LOQ</v>
      </c>
      <c r="DA24" s="94">
        <f t="shared" si="15"/>
        <v>95.680700000000002</v>
      </c>
      <c r="DB24" s="94">
        <f t="shared" si="16"/>
        <v>235.79689999999999</v>
      </c>
      <c r="DC24" s="94">
        <f t="shared" si="17"/>
        <v>502.13369999999998</v>
      </c>
      <c r="DD24" s="94">
        <f t="shared" si="18"/>
        <v>955.63459999999998</v>
      </c>
      <c r="DE24" s="94">
        <f t="shared" si="19"/>
        <v>2024.8936000000001</v>
      </c>
      <c r="DF24" s="94">
        <f t="shared" si="20"/>
        <v>4589.7197999999999</v>
      </c>
      <c r="DG24" s="94">
        <f t="shared" si="21"/>
        <v>7038.4723000000004</v>
      </c>
      <c r="DH24" s="94">
        <f t="shared" si="22"/>
        <v>8626.2047999999995</v>
      </c>
      <c r="DI24" s="94" t="str">
        <f t="shared" si="23"/>
        <v>&lt; LOQ</v>
      </c>
      <c r="DJ24" s="94" t="str">
        <f t="shared" si="24"/>
        <v>&lt; LOQ</v>
      </c>
      <c r="DK24" s="94" t="str">
        <f t="shared" si="25"/>
        <v>&lt; LOQ</v>
      </c>
      <c r="DL24" s="94" t="str">
        <f t="shared" si="26"/>
        <v>&lt; LOQ</v>
      </c>
      <c r="DM24" s="94">
        <f t="shared" si="27"/>
        <v>519.48630000000003</v>
      </c>
      <c r="DN24" s="94" t="str">
        <f t="shared" si="28"/>
        <v>&lt; LOQ</v>
      </c>
      <c r="DO24" s="94" t="str">
        <f t="shared" si="29"/>
        <v>&lt; LOQ</v>
      </c>
      <c r="DP24" s="94" t="str">
        <f t="shared" si="30"/>
        <v>&lt; LOQ</v>
      </c>
      <c r="DQ24" s="94">
        <f t="shared" si="31"/>
        <v>139.4059</v>
      </c>
      <c r="DR24" s="94">
        <f t="shared" si="32"/>
        <v>141.08690000000001</v>
      </c>
      <c r="DS24" s="94" t="str">
        <f t="shared" si="33"/>
        <v>&lt; LOQ</v>
      </c>
      <c r="DT24" s="94">
        <f t="shared" si="34"/>
        <v>173.8828</v>
      </c>
      <c r="DU24" s="94">
        <f t="shared" si="35"/>
        <v>245.7336</v>
      </c>
      <c r="DV24" s="94">
        <f t="shared" si="36"/>
        <v>209.49879999999999</v>
      </c>
      <c r="DW24" s="94">
        <f t="shared" si="37"/>
        <v>396.1499</v>
      </c>
      <c r="DX24" s="94">
        <f t="shared" si="38"/>
        <v>245.0763</v>
      </c>
      <c r="DY24" s="94" t="str">
        <f t="shared" si="39"/>
        <v>&lt; LOQ</v>
      </c>
      <c r="DZ24" s="94" t="str">
        <f t="shared" si="40"/>
        <v>&lt; LOQ</v>
      </c>
      <c r="EA24" s="94" t="str">
        <f t="shared" si="41"/>
        <v>&lt; LOQ</v>
      </c>
      <c r="EB24" s="94" t="str">
        <f t="shared" si="42"/>
        <v>&lt; LOQ</v>
      </c>
      <c r="EC24" s="94">
        <f t="shared" si="43"/>
        <v>896.30330000000004</v>
      </c>
      <c r="ED24" s="94" t="str">
        <f t="shared" si="44"/>
        <v>&lt; LOQ</v>
      </c>
      <c r="EE24" s="94" t="str">
        <f t="shared" si="45"/>
        <v>&lt; LOQ</v>
      </c>
      <c r="EF24" s="94" t="str">
        <f t="shared" si="46"/>
        <v>&lt; LOQ</v>
      </c>
      <c r="EG24" s="94" t="str">
        <f t="shared" si="47"/>
        <v>&lt; LOQ</v>
      </c>
      <c r="EH24" s="94">
        <f t="shared" si="48"/>
        <v>408.00580000000002</v>
      </c>
      <c r="EI24" s="94">
        <f t="shared" si="49"/>
        <v>769.65499999999997</v>
      </c>
      <c r="EJ24" s="94">
        <f t="shared" si="50"/>
        <v>292.16980000000001</v>
      </c>
      <c r="EK24" s="94">
        <f t="shared" si="51"/>
        <v>929.8854</v>
      </c>
      <c r="EL24" s="94">
        <f t="shared" si="52"/>
        <v>174.30799999999999</v>
      </c>
      <c r="EM24" s="94">
        <f t="shared" si="53"/>
        <v>536.76499999999999</v>
      </c>
      <c r="EN24" s="94">
        <f t="shared" si="54"/>
        <v>479.39929999999998</v>
      </c>
      <c r="EO24" s="94">
        <f t="shared" si="55"/>
        <v>683.77340000000004</v>
      </c>
      <c r="EP24" s="94" t="str">
        <f t="shared" si="56"/>
        <v>&lt; LOQ</v>
      </c>
      <c r="EQ24" s="94" t="str">
        <f t="shared" si="57"/>
        <v>&lt; LOQ</v>
      </c>
      <c r="ER24" s="94" t="str">
        <f t="shared" si="58"/>
        <v>&lt; LOQ</v>
      </c>
      <c r="ES24" s="94" t="str">
        <f t="shared" si="59"/>
        <v>&lt; LOQ</v>
      </c>
      <c r="ET24" s="94">
        <f t="shared" si="60"/>
        <v>972.27049999999997</v>
      </c>
      <c r="EU24" s="94" t="str">
        <f t="shared" si="61"/>
        <v>&lt; LOQ</v>
      </c>
      <c r="EV24" s="94" t="str">
        <f t="shared" si="62"/>
        <v>&lt; LOQ</v>
      </c>
      <c r="EW24" s="94" t="str">
        <f t="shared" si="63"/>
        <v>&lt; LOQ</v>
      </c>
      <c r="EX24" s="94" t="str">
        <f t="shared" si="64"/>
        <v>&lt; LOQ</v>
      </c>
      <c r="EY24" s="94">
        <f t="shared" si="65"/>
        <v>625.51670000000001</v>
      </c>
      <c r="EZ24" s="94">
        <f t="shared" si="66"/>
        <v>390.23570000000001</v>
      </c>
      <c r="FA24" s="94">
        <f t="shared" si="67"/>
        <v>1342.5482999999999</v>
      </c>
      <c r="FB24" s="94" t="str">
        <f t="shared" si="4"/>
        <v>&lt; LOQ</v>
      </c>
      <c r="FC24" s="94" t="str">
        <f t="shared" si="79"/>
        <v>&lt; LOQ</v>
      </c>
      <c r="FD24" s="94" t="str">
        <f t="shared" si="80"/>
        <v>&lt; LOQ</v>
      </c>
      <c r="FE24" s="94" t="str">
        <f t="shared" si="81"/>
        <v>&lt; LOQ</v>
      </c>
      <c r="FF24" s="94" t="str">
        <f t="shared" si="82"/>
        <v>&lt; LOQ</v>
      </c>
      <c r="FG24" s="94" t="str">
        <f t="shared" si="83"/>
        <v>&lt; LOQ</v>
      </c>
      <c r="FH24" s="94" t="str">
        <f t="shared" si="84"/>
        <v>&lt; LOQ</v>
      </c>
      <c r="FI24" s="94" t="str">
        <f t="shared" si="85"/>
        <v>&lt; LOQ</v>
      </c>
      <c r="FJ24" s="94" t="str">
        <f t="shared" si="86"/>
        <v>&lt; LOQ</v>
      </c>
      <c r="FK24" s="94" t="str">
        <f t="shared" si="68"/>
        <v>&lt; LOQ</v>
      </c>
      <c r="FL24" s="94" t="str">
        <f t="shared" si="69"/>
        <v>&lt; LOQ</v>
      </c>
      <c r="FM24" s="94" t="str">
        <f t="shared" si="70"/>
        <v>&lt; LOQ</v>
      </c>
      <c r="FN24" s="94">
        <f t="shared" si="71"/>
        <v>96.611599999999996</v>
      </c>
      <c r="FO24" s="94">
        <f t="shared" si="72"/>
        <v>235.62950000000001</v>
      </c>
      <c r="FP24" s="94">
        <f t="shared" si="73"/>
        <v>506.92419999999998</v>
      </c>
      <c r="FQ24" s="94">
        <f t="shared" si="74"/>
        <v>906.72029999999995</v>
      </c>
      <c r="FR24" s="94">
        <f t="shared" si="75"/>
        <v>2049.7620000000002</v>
      </c>
      <c r="FS24" s="94">
        <f t="shared" si="76"/>
        <v>4574.9059999999999</v>
      </c>
      <c r="FT24" s="94">
        <f t="shared" si="77"/>
        <v>6894.1081000000004</v>
      </c>
      <c r="FU24" s="94">
        <f t="shared" si="78"/>
        <v>8680.5054999999993</v>
      </c>
    </row>
    <row r="25" spans="1:177" ht="15" x14ac:dyDescent="0.25">
      <c r="A25" s="101" t="s">
        <v>202</v>
      </c>
      <c r="C25" s="13" t="str">
        <f>LOOKUP(A25,Auswertung_Sequence!$A$6:$A$59,Auswertung_Sequence!$E$6:$E$59)</f>
        <v>Yes</v>
      </c>
      <c r="D25" s="13">
        <f>LOOKUP(A25,Auswertung_Sequence!$A$6:$A$59,Auswertung_Sequence!$I$6:$I$59)</f>
        <v>20</v>
      </c>
      <c r="E25" s="146">
        <f>IF($C25="Yes",VLOOKUP($A25,Matrixfaktor_ISTD!A$4:CJ$57,88,FALSE),VLOOKUP($A25,Matrixfaktor!A$4:AE$57,31,FALSE))</f>
        <v>0.22458273242694946</v>
      </c>
      <c r="F25" s="90">
        <f t="shared" si="2"/>
        <v>89.054041616959339</v>
      </c>
      <c r="G25" s="90">
        <f>LOOKUP(A25,'Relative recovery'!$A$4:$A$57,'Relative recovery'!$Q$4:$Q$57)</f>
        <v>101.89819624999998</v>
      </c>
      <c r="H25" s="90">
        <f>INDEX('raw Sample Amt'!$C$2:$CK$57,MATCH($A25,'raw Sample Amt'!$C$2:$C$57,0),MATCH(H$3,'raw Sample Amt'!$C$2:$CK$2,0))</f>
        <v>0</v>
      </c>
      <c r="I25" s="90">
        <f>INDEX('raw Sample Amt'!$C$2:$CK$57,MATCH($A25,'raw Sample Amt'!$C$2:$C$57,0),MATCH(I$3,'raw Sample Amt'!$C$2:$CK$2,0))</f>
        <v>0</v>
      </c>
      <c r="J25" s="90">
        <f>INDEX('raw Sample Amt'!$C$2:$CK$57,MATCH($A25,'raw Sample Amt'!$C$2:$C$57,0),MATCH(J$3,'raw Sample Amt'!$C$2:$CK$2,0))</f>
        <v>0</v>
      </c>
      <c r="K25" s="90">
        <f>INDEX('raw Sample Amt'!$C$2:$CK$57,MATCH($A25,'raw Sample Amt'!$C$2:$C$57,0),MATCH(K$3,'raw Sample Amt'!$C$2:$CK$2,0))</f>
        <v>0</v>
      </c>
      <c r="L25" s="90">
        <f>INDEX('raw Sample Amt'!$C$2:$CK$57,MATCH($A25,'raw Sample Amt'!$C$2:$C$57,0),MATCH(L$3,'raw Sample Amt'!$C$2:$CK$2,0))</f>
        <v>0</v>
      </c>
      <c r="M25" s="90">
        <f>INDEX('raw Sample Amt'!$C$2:$CK$57,MATCH($A25,'raw Sample Amt'!$C$2:$C$57,0),MATCH(M$3,'raw Sample Amt'!$C$2:$CK$2,0))</f>
        <v>0</v>
      </c>
      <c r="N25" s="90">
        <f>INDEX('raw Sample Amt'!$C$2:$CK$57,MATCH($A25,'raw Sample Amt'!$C$2:$C$57,0),MATCH(N$3,'raw Sample Amt'!$C$2:$CK$2,0))</f>
        <v>0</v>
      </c>
      <c r="O25" s="90">
        <f>INDEX('raw Sample Amt'!$C$2:$CK$57,MATCH($A25,'raw Sample Amt'!$C$2:$C$57,0),MATCH(O$3,'raw Sample Amt'!$C$2:$CK$2,0))</f>
        <v>0</v>
      </c>
      <c r="P25" s="90">
        <f>INDEX('raw Sample Amt'!$C$2:$CK$57,MATCH($A25,'raw Sample Amt'!$C$2:$C$57,0),MATCH(P$3,'raw Sample Amt'!$C$2:$CK$2,0))</f>
        <v>0</v>
      </c>
      <c r="Q25" s="90">
        <f>INDEX('raw Sample Amt'!$C$2:$CK$57,MATCH($A25,'raw Sample Amt'!$C$2:$C$57,0),MATCH(Q$3,'raw Sample Amt'!$C$2:$CK$2,0))</f>
        <v>16.9514</v>
      </c>
      <c r="R25" s="90">
        <f>INDEX('raw Sample Amt'!$C$2:$CK$57,MATCH($A25,'raw Sample Amt'!$C$2:$C$57,0),MATCH(R$3,'raw Sample Amt'!$C$2:$CK$2,0))</f>
        <v>43.388300000000001</v>
      </c>
      <c r="S25" s="90">
        <f>INDEX('raw Sample Amt'!$C$2:$CK$57,MATCH($A25,'raw Sample Amt'!$C$2:$C$57,0),MATCH(S$3,'raw Sample Amt'!$C$2:$CK$2,0))</f>
        <v>98.731800000000007</v>
      </c>
      <c r="T25" s="90">
        <f>INDEX('raw Sample Amt'!$C$2:$CK$57,MATCH($A25,'raw Sample Amt'!$C$2:$C$57,0),MATCH(T$3,'raw Sample Amt'!$C$2:$CK$2,0))</f>
        <v>205.2372</v>
      </c>
      <c r="U25" s="90">
        <f>INDEX('raw Sample Amt'!$C$2:$CK$57,MATCH($A25,'raw Sample Amt'!$C$2:$C$57,0),MATCH(U$3,'raw Sample Amt'!$C$2:$CK$2,0))</f>
        <v>554.62239999999997</v>
      </c>
      <c r="V25" s="90">
        <f>INDEX('raw Sample Amt'!$C$2:$CK$57,MATCH($A25,'raw Sample Amt'!$C$2:$C$57,0),MATCH(V$3,'raw Sample Amt'!$C$2:$CK$2,0))</f>
        <v>987.2011</v>
      </c>
      <c r="W25" s="90">
        <f>INDEX('raw Sample Amt'!$C$2:$CK$57,MATCH($A25,'raw Sample Amt'!$C$2:$C$57,0),MATCH(W$3,'raw Sample Amt'!$C$2:$CK$2,0))</f>
        <v>1937.326</v>
      </c>
      <c r="X25" s="90">
        <f>INDEX('raw Sample Amt'!$C$2:$CK$57,MATCH($A25,'raw Sample Amt'!$C$2:$C$57,0),MATCH(X$3,'raw Sample Amt'!$C$2:$CK$2,0))</f>
        <v>4999.8094000000001</v>
      </c>
      <c r="Y25" s="90">
        <f>INDEX('raw Sample Amt'!$C$2:$CK$57,MATCH($A25,'raw Sample Amt'!$C$2:$C$57,0),MATCH(Y$3,'raw Sample Amt'!$C$2:$CK$2,0))</f>
        <v>7376.3193000000001</v>
      </c>
      <c r="Z25" s="90">
        <f>INDEX('raw Sample Amt'!$C$2:$CK$57,MATCH($A25,'raw Sample Amt'!$C$2:$C$57,0),MATCH(Z$3,'raw Sample Amt'!$C$2:$CK$2,0))</f>
        <v>9938.9009999999998</v>
      </c>
      <c r="AA25" s="90">
        <f>INDEX('raw Sample Amt'!$C$2:$CK$57,MATCH($A25,'raw Sample Amt'!$C$2:$C$57,0),MATCH(AA$3,'raw Sample Amt'!$C$2:$CK$2,0))</f>
        <v>0</v>
      </c>
      <c r="AB25" s="90">
        <f>INDEX('raw Sample Amt'!$C$2:$CK$57,MATCH($A25,'raw Sample Amt'!$C$2:$C$57,0),MATCH(AB$3,'raw Sample Amt'!$C$2:$CK$2,0))</f>
        <v>0</v>
      </c>
      <c r="AC25" s="90">
        <f>INDEX('raw Sample Amt'!$C$2:$CK$57,MATCH($A25,'raw Sample Amt'!$C$2:$C$57,0),MATCH(AC$3,'raw Sample Amt'!$C$2:$CK$2,0))</f>
        <v>0</v>
      </c>
      <c r="AD25" s="90">
        <f>INDEX('raw Sample Amt'!$C$2:$CK$57,MATCH($A25,'raw Sample Amt'!$C$2:$C$57,0),MATCH(AD$3,'raw Sample Amt'!$C$2:$CK$2,0))</f>
        <v>0</v>
      </c>
      <c r="AE25" s="90">
        <f>INDEX('raw Sample Amt'!$C$2:$CK$57,MATCH($A25,'raw Sample Amt'!$C$2:$C$57,0),MATCH(AE$3,'raw Sample Amt'!$C$2:$CK$2,0))</f>
        <v>0</v>
      </c>
      <c r="AF25" s="90">
        <f>INDEX('raw Sample Amt'!$C$2:$CK$57,MATCH($A25,'raw Sample Amt'!$C$2:$C$57,0),MATCH(AF$3,'raw Sample Amt'!$C$2:$CK$2,0))</f>
        <v>0</v>
      </c>
      <c r="AG25" s="90">
        <f>INDEX('raw Sample Amt'!$C$2:$CK$57,MATCH($A25,'raw Sample Amt'!$C$2:$C$57,0),MATCH(AG$3,'raw Sample Amt'!$C$2:$CK$2,0))</f>
        <v>0</v>
      </c>
      <c r="AH25" s="90">
        <f>INDEX('raw Sample Amt'!$C$2:$CK$57,MATCH($A25,'raw Sample Amt'!$C$2:$C$57,0),MATCH(AH$3,'raw Sample Amt'!$C$2:$CK$2,0))</f>
        <v>0</v>
      </c>
      <c r="AI25" s="90">
        <f>INDEX('raw Sample Amt'!$C$2:$CK$57,MATCH($A25,'raw Sample Amt'!$C$2:$C$57,0),MATCH(AI$3,'raw Sample Amt'!$C$2:$CK$2,0))</f>
        <v>0</v>
      </c>
      <c r="AJ25" s="90">
        <f>INDEX('raw Sample Amt'!$C$2:$CK$57,MATCH($A25,'raw Sample Amt'!$C$2:$C$57,0),MATCH(AJ$3,'raw Sample Amt'!$C$2:$CK$2,0))</f>
        <v>0</v>
      </c>
      <c r="AK25" s="90">
        <f>INDEX('raw Sample Amt'!$C$2:$CK$57,MATCH($A25,'raw Sample Amt'!$C$2:$C$57,0),MATCH(AK$3,'raw Sample Amt'!$C$2:$CK$2,0))</f>
        <v>0</v>
      </c>
      <c r="AL25" s="90">
        <f>INDEX('raw Sample Amt'!$C$2:$CK$57,MATCH($A25,'raw Sample Amt'!$C$2:$C$57,0),MATCH(AL$3,'raw Sample Amt'!$C$2:$CK$2,0))</f>
        <v>0</v>
      </c>
      <c r="AM25" s="90">
        <f>INDEX('raw Sample Amt'!$C$2:$CK$57,MATCH($A25,'raw Sample Amt'!$C$2:$C$57,0),MATCH(AM$3,'raw Sample Amt'!$C$2:$CK$2,0))</f>
        <v>0</v>
      </c>
      <c r="AN25" s="90">
        <f>INDEX('raw Sample Amt'!$C$2:$CK$57,MATCH($A25,'raw Sample Amt'!$C$2:$C$57,0),MATCH(AN$3,'raw Sample Amt'!$C$2:$CK$2,0))</f>
        <v>0</v>
      </c>
      <c r="AO25" s="90">
        <f>INDEX('raw Sample Amt'!$C$2:$CK$57,MATCH($A25,'raw Sample Amt'!$C$2:$C$57,0),MATCH(AO$3,'raw Sample Amt'!$C$2:$CK$2,0))</f>
        <v>0</v>
      </c>
      <c r="AP25" s="90">
        <f>INDEX('raw Sample Amt'!$C$2:$CK$57,MATCH($A25,'raw Sample Amt'!$C$2:$C$57,0),MATCH(AP$3,'raw Sample Amt'!$C$2:$CK$2,0))</f>
        <v>0</v>
      </c>
      <c r="AQ25" s="90">
        <f>INDEX('raw Sample Amt'!$C$2:$CK$57,MATCH($A25,'raw Sample Amt'!$C$2:$C$57,0),MATCH(AQ$3,'raw Sample Amt'!$C$2:$CK$2,0))</f>
        <v>0</v>
      </c>
      <c r="AR25" s="90">
        <f>INDEX('raw Sample Amt'!$C$2:$CK$57,MATCH($A25,'raw Sample Amt'!$C$2:$C$57,0),MATCH(AR$3,'raw Sample Amt'!$C$2:$CK$2,0))</f>
        <v>0</v>
      </c>
      <c r="AS25" s="90">
        <f>INDEX('raw Sample Amt'!$C$2:$CK$57,MATCH($A25,'raw Sample Amt'!$C$2:$C$57,0),MATCH(AS$3,'raw Sample Amt'!$C$2:$CK$2,0))</f>
        <v>0</v>
      </c>
      <c r="AT25" s="90">
        <f>INDEX('raw Sample Amt'!$C$2:$CK$57,MATCH($A25,'raw Sample Amt'!$C$2:$C$57,0),MATCH(AT$3,'raw Sample Amt'!$C$2:$CK$2,0))</f>
        <v>0</v>
      </c>
      <c r="AU25" s="90">
        <f>INDEX('raw Sample Amt'!$C$2:$CK$57,MATCH($A25,'raw Sample Amt'!$C$2:$C$57,0),MATCH(AU$3,'raw Sample Amt'!$C$2:$CK$2,0))</f>
        <v>1108.9616000000001</v>
      </c>
      <c r="AV25" s="90">
        <f>INDEX('raw Sample Amt'!$C$2:$CK$57,MATCH($A25,'raw Sample Amt'!$C$2:$C$57,0),MATCH(AV$3,'raw Sample Amt'!$C$2:$CK$2,0))</f>
        <v>0</v>
      </c>
      <c r="AW25" s="90">
        <f>INDEX('raw Sample Amt'!$C$2:$CK$57,MATCH($A25,'raw Sample Amt'!$C$2:$C$57,0),MATCH(AW$3,'raw Sample Amt'!$C$2:$CK$2,0))</f>
        <v>0</v>
      </c>
      <c r="AX25" s="90">
        <f>INDEX('raw Sample Amt'!$C$2:$CK$57,MATCH($A25,'raw Sample Amt'!$C$2:$C$57,0),MATCH(AX$3,'raw Sample Amt'!$C$2:$CK$2,0))</f>
        <v>0</v>
      </c>
      <c r="AY25" s="90">
        <f>INDEX('raw Sample Amt'!$C$2:$CK$57,MATCH($A25,'raw Sample Amt'!$C$2:$C$57,0),MATCH(AY$3,'raw Sample Amt'!$C$2:$CK$2,0))</f>
        <v>0</v>
      </c>
      <c r="AZ25" s="90">
        <f>INDEX('raw Sample Amt'!$C$2:$CK$57,MATCH($A25,'raw Sample Amt'!$C$2:$C$57,0),MATCH(AZ$3,'raw Sample Amt'!$C$2:$CK$2,0))</f>
        <v>0</v>
      </c>
      <c r="BA25" s="90">
        <f>INDEX('raw Sample Amt'!$C$2:$CK$57,MATCH($A25,'raw Sample Amt'!$C$2:$C$57,0),MATCH(BA$3,'raw Sample Amt'!$C$2:$CK$2,0))</f>
        <v>0</v>
      </c>
      <c r="BB25" s="90">
        <f>INDEX('raw Sample Amt'!$C$2:$CK$57,MATCH($A25,'raw Sample Amt'!$C$2:$C$57,0),MATCH(BB$3,'raw Sample Amt'!$C$2:$CK$2,0))</f>
        <v>0</v>
      </c>
      <c r="BC25" s="90">
        <f>INDEX('raw Sample Amt'!$C$2:$CK$57,MATCH($A25,'raw Sample Amt'!$C$2:$C$57,0),MATCH(BC$3,'raw Sample Amt'!$C$2:$CK$2,0))</f>
        <v>0</v>
      </c>
      <c r="BD25" s="90">
        <f>INDEX('raw Sample Amt'!$C$2:$CK$57,MATCH($A25,'raw Sample Amt'!$C$2:$C$57,0),MATCH(BD$3,'raw Sample Amt'!$C$2:$CK$2,0))</f>
        <v>0</v>
      </c>
      <c r="BE25" s="90">
        <f>INDEX('raw Sample Amt'!$C$2:$CK$57,MATCH($A25,'raw Sample Amt'!$C$2:$C$57,0),MATCH(BE$3,'raw Sample Amt'!$C$2:$CK$2,0))</f>
        <v>0</v>
      </c>
      <c r="BF25" s="90">
        <f>INDEX('raw Sample Amt'!$C$2:$CK$57,MATCH($A25,'raw Sample Amt'!$C$2:$C$57,0),MATCH(BF$3,'raw Sample Amt'!$C$2:$CK$2,0))</f>
        <v>0</v>
      </c>
      <c r="BG25" s="90">
        <f>INDEX('raw Sample Amt'!$C$2:$CK$57,MATCH($A25,'raw Sample Amt'!$C$2:$C$57,0),MATCH(BG$3,'raw Sample Amt'!$C$2:$CK$2,0))</f>
        <v>0</v>
      </c>
      <c r="BH25" s="90">
        <f>INDEX('raw Sample Amt'!$C$2:$CK$57,MATCH($A25,'raw Sample Amt'!$C$2:$C$57,0),MATCH(BH$3,'raw Sample Amt'!$C$2:$CK$2,0))</f>
        <v>0</v>
      </c>
      <c r="BI25" s="90">
        <f>INDEX('raw Sample Amt'!$C$2:$CK$57,MATCH($A25,'raw Sample Amt'!$C$2:$C$57,0),MATCH(BI$3,'raw Sample Amt'!$C$2:$CK$2,0))</f>
        <v>0</v>
      </c>
      <c r="BJ25" s="90">
        <f>INDEX('raw Sample Amt'!$C$2:$CK$57,MATCH($A25,'raw Sample Amt'!$C$2:$C$57,0),MATCH(BJ$3,'raw Sample Amt'!$C$2:$CK$2,0))</f>
        <v>0</v>
      </c>
      <c r="BK25" s="90">
        <f>INDEX('raw Sample Amt'!$C$2:$CK$57,MATCH($A25,'raw Sample Amt'!$C$2:$C$57,0),MATCH(BK$3,'raw Sample Amt'!$C$2:$CK$2,0))</f>
        <v>0</v>
      </c>
      <c r="BL25" s="90">
        <f>INDEX('raw Sample Amt'!$C$2:$CK$57,MATCH($A25,'raw Sample Amt'!$C$2:$C$57,0),MATCH(BL$3,'raw Sample Amt'!$C$2:$CK$2,0))</f>
        <v>1015.596</v>
      </c>
      <c r="BM25" s="90">
        <f>INDEX('raw Sample Amt'!$C$2:$CK$57,MATCH($A25,'raw Sample Amt'!$C$2:$C$57,0),MATCH(BM$3,'raw Sample Amt'!$C$2:$CK$2,0))</f>
        <v>0</v>
      </c>
      <c r="BN25" s="90">
        <f>INDEX('raw Sample Amt'!$C$2:$CK$57,MATCH($A25,'raw Sample Amt'!$C$2:$C$57,0),MATCH(BN$3,'raw Sample Amt'!$C$2:$CK$2,0))</f>
        <v>0</v>
      </c>
      <c r="BO25" s="90">
        <f>INDEX('raw Sample Amt'!$C$2:$CK$57,MATCH($A25,'raw Sample Amt'!$C$2:$C$57,0),MATCH(BO$3,'raw Sample Amt'!$C$2:$CK$2,0))</f>
        <v>0</v>
      </c>
      <c r="BP25" s="90">
        <f>INDEX('raw Sample Amt'!$C$2:$CK$57,MATCH($A25,'raw Sample Amt'!$C$2:$C$57,0),MATCH(BP$3,'raw Sample Amt'!$C$2:$CK$2,0))</f>
        <v>0</v>
      </c>
      <c r="BQ25" s="90">
        <f>INDEX('raw Sample Amt'!$C$2:$CK$57,MATCH($A25,'raw Sample Amt'!$C$2:$C$57,0),MATCH(BQ$3,'raw Sample Amt'!$C$2:$CK$2,0))</f>
        <v>92.614199999999997</v>
      </c>
      <c r="BR25" s="90">
        <f>INDEX('raw Sample Amt'!$C$2:$CK$57,MATCH($A25,'raw Sample Amt'!$C$2:$C$57,0),MATCH(BR$3,'raw Sample Amt'!$C$2:$CK$2,0))</f>
        <v>218.13669999999999</v>
      </c>
      <c r="BS25" s="90">
        <f>INDEX('raw Sample Amt'!$C$2:$CK$57,MATCH($A25,'raw Sample Amt'!$C$2:$C$57,0),MATCH(BS$3,'raw Sample Amt'!$C$2:$CK$2,0))</f>
        <v>1025.3753999999999</v>
      </c>
      <c r="BT25" s="90">
        <f>INDEX('raw Sample Amt'!$C$2:$CK$57,MATCH($A25,'raw Sample Amt'!$C$2:$C$57,0),MATCH(BT$3,'raw Sample Amt'!$C$2:$CK$2,0))</f>
        <v>2067.4539</v>
      </c>
      <c r="BU25" s="90">
        <f>INDEX('raw Sample Amt'!$C$2:$CK$57,MATCH($A25,'raw Sample Amt'!$C$2:$C$57,0),MATCH(BU$3,'raw Sample Amt'!$C$2:$CK$2,0))</f>
        <v>0</v>
      </c>
      <c r="BV25" s="90">
        <f>INDEX('raw Sample Amt'!$C$2:$CK$57,MATCH($A25,'raw Sample Amt'!$C$2:$C$57,0),MATCH(BV$3,'raw Sample Amt'!$C$2:$CK$2,0))</f>
        <v>0</v>
      </c>
      <c r="BW25" s="90">
        <f>INDEX('raw Sample Amt'!$C$2:$CK$57,MATCH($A25,'raw Sample Amt'!$C$2:$C$57,0),MATCH(BW$3,'raw Sample Amt'!$C$2:$CK$2,0))</f>
        <v>0</v>
      </c>
      <c r="BX25" s="90">
        <f>INDEX('raw Sample Amt'!$C$2:$CK$57,MATCH($A25,'raw Sample Amt'!$C$2:$C$57,0),MATCH(BX$3,'raw Sample Amt'!$C$2:$CK$2,0))</f>
        <v>0</v>
      </c>
      <c r="BY25" s="90">
        <f>INDEX('raw Sample Amt'!$C$2:$CK$57,MATCH($A25,'raw Sample Amt'!$C$2:$C$57,0),MATCH(BY$3,'raw Sample Amt'!$C$2:$CK$2,0))</f>
        <v>0</v>
      </c>
      <c r="BZ25" s="90">
        <f>INDEX('raw Sample Amt'!$C$2:$CK$57,MATCH($A25,'raw Sample Amt'!$C$2:$C$57,0),MATCH(BZ$3,'raw Sample Amt'!$C$2:$CK$2,0))</f>
        <v>0</v>
      </c>
      <c r="CA25" s="90">
        <f>INDEX('raw Sample Amt'!$C$2:$CK$57,MATCH($A25,'raw Sample Amt'!$C$2:$C$57,0),MATCH(CA$3,'raw Sample Amt'!$C$2:$CK$2,0))</f>
        <v>0</v>
      </c>
      <c r="CB25" s="90">
        <f>INDEX('raw Sample Amt'!$C$2:$CK$57,MATCH($A25,'raw Sample Amt'!$C$2:$C$57,0),MATCH(CB$3,'raw Sample Amt'!$C$2:$CK$2,0))</f>
        <v>0</v>
      </c>
      <c r="CC25" s="90">
        <f>INDEX('raw Sample Amt'!$C$2:$CK$57,MATCH($A25,'raw Sample Amt'!$C$2:$C$57,0),MATCH(CC$3,'raw Sample Amt'!$C$2:$CK$2,0))</f>
        <v>0</v>
      </c>
      <c r="CD25" s="90">
        <f>INDEX('raw Sample Amt'!$C$2:$CK$57,MATCH($A25,'raw Sample Amt'!$C$2:$C$57,0),MATCH(CD$3,'raw Sample Amt'!$C$2:$CK$2,0))</f>
        <v>18.967400000000001</v>
      </c>
      <c r="CE25" s="90">
        <f>INDEX('raw Sample Amt'!$C$2:$CK$57,MATCH($A25,'raw Sample Amt'!$C$2:$C$57,0),MATCH(CE$3,'raw Sample Amt'!$C$2:$CK$2,0))</f>
        <v>46.2485</v>
      </c>
      <c r="CF25" s="90">
        <f>INDEX('raw Sample Amt'!$C$2:$CK$57,MATCH($A25,'raw Sample Amt'!$C$2:$C$57,0),MATCH(CF$3,'raw Sample Amt'!$C$2:$CK$2,0))</f>
        <v>104.6058</v>
      </c>
      <c r="CG25" s="90">
        <f>INDEX('raw Sample Amt'!$C$2:$CK$57,MATCH($A25,'raw Sample Amt'!$C$2:$C$57,0),MATCH(CG$3,'raw Sample Amt'!$C$2:$CK$2,0))</f>
        <v>216.1086</v>
      </c>
      <c r="CH25" s="90">
        <f>INDEX('raw Sample Amt'!$C$2:$CK$57,MATCH($A25,'raw Sample Amt'!$C$2:$C$57,0),MATCH(CH$3,'raw Sample Amt'!$C$2:$CK$2,0))</f>
        <v>585.15560000000005</v>
      </c>
      <c r="CI25" s="90">
        <f>INDEX('raw Sample Amt'!$C$2:$CK$57,MATCH($A25,'raw Sample Amt'!$C$2:$C$57,0),MATCH(CI$3,'raw Sample Amt'!$C$2:$CK$2,0))</f>
        <v>1038.6288</v>
      </c>
      <c r="CJ25" s="90">
        <f>INDEX('raw Sample Amt'!$C$2:$CK$57,MATCH($A25,'raw Sample Amt'!$C$2:$C$57,0),MATCH(CJ$3,'raw Sample Amt'!$C$2:$CK$2,0))</f>
        <v>2019.1678999999999</v>
      </c>
      <c r="CK25" s="90">
        <f>INDEX('raw Sample Amt'!$C$2:$CK$57,MATCH($A25,'raw Sample Amt'!$C$2:$C$57,0),MATCH(CK$3,'raw Sample Amt'!$C$2:$CK$2,0))</f>
        <v>5050.8591999999999</v>
      </c>
      <c r="CL25" s="90">
        <f>INDEX('raw Sample Amt'!$C$2:$CK$57,MATCH($A25,'raw Sample Amt'!$C$2:$C$57,0),MATCH(CL$3,'raw Sample Amt'!$C$2:$CK$2,0))</f>
        <v>7496.3446000000004</v>
      </c>
      <c r="CM25" s="90">
        <f>INDEX('raw Sample Amt'!$C$2:$CK$57,MATCH($A25,'raw Sample Amt'!$C$2:$C$57,0),MATCH(CM$3,'raw Sample Amt'!$C$2:$CK$2,0))</f>
        <v>10005.4257</v>
      </c>
      <c r="CN25" s="147">
        <v>89</v>
      </c>
      <c r="CO25" s="101" t="s">
        <v>202</v>
      </c>
      <c r="CP25" s="94" t="str">
        <f t="shared" si="3"/>
        <v>&lt; LOQ</v>
      </c>
      <c r="CQ25" s="94" t="str">
        <f t="shared" si="5"/>
        <v>&lt; LOQ</v>
      </c>
      <c r="CR25" s="94" t="str">
        <f t="shared" si="6"/>
        <v>&lt; LOQ</v>
      </c>
      <c r="CS25" s="94" t="str">
        <f t="shared" si="7"/>
        <v>&lt; LOQ</v>
      </c>
      <c r="CT25" s="94" t="str">
        <f t="shared" si="8"/>
        <v>&lt; LOQ</v>
      </c>
      <c r="CU25" s="94" t="str">
        <f t="shared" si="9"/>
        <v>&lt; LOQ</v>
      </c>
      <c r="CV25" s="94" t="str">
        <f t="shared" si="10"/>
        <v>&lt; LOQ</v>
      </c>
      <c r="CW25" s="94" t="str">
        <f t="shared" si="11"/>
        <v>&lt; LOQ</v>
      </c>
      <c r="CX25" s="94" t="str">
        <f t="shared" si="12"/>
        <v>&lt; LOQ</v>
      </c>
      <c r="CY25" s="94" t="str">
        <f t="shared" si="13"/>
        <v>&lt; LOQ</v>
      </c>
      <c r="CZ25" s="94" t="str">
        <f t="shared" si="14"/>
        <v>&lt; LOQ</v>
      </c>
      <c r="DA25" s="94">
        <f t="shared" si="15"/>
        <v>98.731800000000007</v>
      </c>
      <c r="DB25" s="94">
        <f t="shared" si="16"/>
        <v>205.2372</v>
      </c>
      <c r="DC25" s="94">
        <f t="shared" si="17"/>
        <v>554.62239999999997</v>
      </c>
      <c r="DD25" s="94">
        <f t="shared" si="18"/>
        <v>987.2011</v>
      </c>
      <c r="DE25" s="94">
        <f t="shared" si="19"/>
        <v>1937.326</v>
      </c>
      <c r="DF25" s="94">
        <f t="shared" si="20"/>
        <v>4999.8094000000001</v>
      </c>
      <c r="DG25" s="94">
        <f t="shared" si="21"/>
        <v>7376.3193000000001</v>
      </c>
      <c r="DH25" s="94">
        <f t="shared" si="22"/>
        <v>9938.9009999999998</v>
      </c>
      <c r="DI25" s="94" t="str">
        <f t="shared" si="23"/>
        <v>&lt; LOQ</v>
      </c>
      <c r="DJ25" s="94" t="str">
        <f t="shared" si="24"/>
        <v>&lt; LOQ</v>
      </c>
      <c r="DK25" s="94" t="str">
        <f t="shared" si="25"/>
        <v>&lt; LOQ</v>
      </c>
      <c r="DL25" s="94" t="str">
        <f t="shared" si="26"/>
        <v>&lt; LOQ</v>
      </c>
      <c r="DM25" s="94" t="str">
        <f t="shared" si="27"/>
        <v>&lt; LOQ</v>
      </c>
      <c r="DN25" s="94" t="str">
        <f t="shared" si="28"/>
        <v>&lt; LOQ</v>
      </c>
      <c r="DO25" s="94" t="str">
        <f t="shared" si="29"/>
        <v>&lt; LOQ</v>
      </c>
      <c r="DP25" s="94" t="str">
        <f t="shared" si="30"/>
        <v>&lt; LOQ</v>
      </c>
      <c r="DQ25" s="94" t="str">
        <f t="shared" si="31"/>
        <v>&lt; LOQ</v>
      </c>
      <c r="DR25" s="94" t="str">
        <f t="shared" si="32"/>
        <v>&lt; LOQ</v>
      </c>
      <c r="DS25" s="94" t="str">
        <f t="shared" si="33"/>
        <v>&lt; LOQ</v>
      </c>
      <c r="DT25" s="94" t="str">
        <f t="shared" si="34"/>
        <v>&lt; LOQ</v>
      </c>
      <c r="DU25" s="94" t="str">
        <f t="shared" si="35"/>
        <v>&lt; LOQ</v>
      </c>
      <c r="DV25" s="94" t="str">
        <f t="shared" si="36"/>
        <v>&lt; LOQ</v>
      </c>
      <c r="DW25" s="94" t="str">
        <f t="shared" si="37"/>
        <v>&lt; LOQ</v>
      </c>
      <c r="DX25" s="94" t="str">
        <f t="shared" si="38"/>
        <v>&lt; LOQ</v>
      </c>
      <c r="DY25" s="94" t="str">
        <f t="shared" si="39"/>
        <v>&lt; LOQ</v>
      </c>
      <c r="DZ25" s="94" t="str">
        <f t="shared" si="40"/>
        <v>&lt; LOQ</v>
      </c>
      <c r="EA25" s="94" t="str">
        <f t="shared" si="41"/>
        <v>&lt; LOQ</v>
      </c>
      <c r="EB25" s="94" t="str">
        <f t="shared" si="42"/>
        <v>&lt; LOQ</v>
      </c>
      <c r="EC25" s="94">
        <f t="shared" si="43"/>
        <v>1108.9616000000001</v>
      </c>
      <c r="ED25" s="94" t="str">
        <f t="shared" si="44"/>
        <v>&lt; LOQ</v>
      </c>
      <c r="EE25" s="94" t="str">
        <f t="shared" si="45"/>
        <v>&lt; LOQ</v>
      </c>
      <c r="EF25" s="94" t="str">
        <f t="shared" si="46"/>
        <v>&lt; LOQ</v>
      </c>
      <c r="EG25" s="94" t="str">
        <f t="shared" si="47"/>
        <v>&lt; LOQ</v>
      </c>
      <c r="EH25" s="94" t="str">
        <f t="shared" si="48"/>
        <v>&lt; LOQ</v>
      </c>
      <c r="EI25" s="94" t="str">
        <f t="shared" si="49"/>
        <v>&lt; LOQ</v>
      </c>
      <c r="EJ25" s="94" t="str">
        <f t="shared" si="50"/>
        <v>&lt; LOQ</v>
      </c>
      <c r="EK25" s="94" t="str">
        <f t="shared" si="51"/>
        <v>&lt; LOQ</v>
      </c>
      <c r="EL25" s="94" t="str">
        <f t="shared" si="52"/>
        <v>&lt; LOQ</v>
      </c>
      <c r="EM25" s="94" t="str">
        <f t="shared" si="53"/>
        <v>&lt; LOQ</v>
      </c>
      <c r="EN25" s="94" t="str">
        <f t="shared" si="54"/>
        <v>&lt; LOQ</v>
      </c>
      <c r="EO25" s="94" t="str">
        <f t="shared" si="55"/>
        <v>&lt; LOQ</v>
      </c>
      <c r="EP25" s="94" t="str">
        <f t="shared" si="56"/>
        <v>&lt; LOQ</v>
      </c>
      <c r="EQ25" s="94" t="str">
        <f t="shared" si="57"/>
        <v>&lt; LOQ</v>
      </c>
      <c r="ER25" s="94" t="str">
        <f t="shared" si="58"/>
        <v>&lt; LOQ</v>
      </c>
      <c r="ES25" s="94" t="str">
        <f t="shared" si="59"/>
        <v>&lt; LOQ</v>
      </c>
      <c r="ET25" s="94">
        <f t="shared" si="60"/>
        <v>1015.596</v>
      </c>
      <c r="EU25" s="94" t="str">
        <f t="shared" si="61"/>
        <v>&lt; LOQ</v>
      </c>
      <c r="EV25" s="94" t="str">
        <f t="shared" si="62"/>
        <v>&lt; LOQ</v>
      </c>
      <c r="EW25" s="94" t="str">
        <f t="shared" si="63"/>
        <v>&lt; LOQ</v>
      </c>
      <c r="EX25" s="94" t="str">
        <f t="shared" si="64"/>
        <v>&lt; LOQ</v>
      </c>
      <c r="EY25" s="94">
        <f t="shared" si="65"/>
        <v>92.614199999999997</v>
      </c>
      <c r="EZ25" s="94">
        <f t="shared" si="66"/>
        <v>218.13669999999999</v>
      </c>
      <c r="FA25" s="94">
        <f t="shared" si="67"/>
        <v>1025.3753999999999</v>
      </c>
      <c r="FB25" s="94">
        <f t="shared" si="4"/>
        <v>2067.4539</v>
      </c>
      <c r="FC25" s="94" t="str">
        <f t="shared" si="79"/>
        <v>&lt; LOQ</v>
      </c>
      <c r="FD25" s="94" t="str">
        <f t="shared" si="80"/>
        <v>&lt; LOQ</v>
      </c>
      <c r="FE25" s="94" t="str">
        <f t="shared" si="81"/>
        <v>&lt; LOQ</v>
      </c>
      <c r="FF25" s="94" t="str">
        <f t="shared" si="82"/>
        <v>&lt; LOQ</v>
      </c>
      <c r="FG25" s="94" t="str">
        <f t="shared" si="83"/>
        <v>&lt; LOQ</v>
      </c>
      <c r="FH25" s="94" t="str">
        <f t="shared" si="84"/>
        <v>&lt; LOQ</v>
      </c>
      <c r="FI25" s="94" t="str">
        <f t="shared" si="85"/>
        <v>&lt; LOQ</v>
      </c>
      <c r="FJ25" s="94" t="str">
        <f t="shared" si="86"/>
        <v>&lt; LOQ</v>
      </c>
      <c r="FK25" s="94" t="str">
        <f t="shared" si="68"/>
        <v>&lt; LOQ</v>
      </c>
      <c r="FL25" s="94" t="str">
        <f t="shared" si="69"/>
        <v>&lt; LOQ</v>
      </c>
      <c r="FM25" s="94" t="str">
        <f t="shared" si="70"/>
        <v>&lt; LOQ</v>
      </c>
      <c r="FN25" s="94">
        <f t="shared" si="71"/>
        <v>104.6058</v>
      </c>
      <c r="FO25" s="94">
        <f t="shared" si="72"/>
        <v>216.1086</v>
      </c>
      <c r="FP25" s="94">
        <f t="shared" si="73"/>
        <v>585.15560000000005</v>
      </c>
      <c r="FQ25" s="94">
        <f t="shared" si="74"/>
        <v>1038.6288</v>
      </c>
      <c r="FR25" s="94">
        <f t="shared" si="75"/>
        <v>2019.1678999999999</v>
      </c>
      <c r="FS25" s="94">
        <f t="shared" si="76"/>
        <v>5050.8591999999999</v>
      </c>
      <c r="FT25" s="94">
        <f t="shared" si="77"/>
        <v>7496.3446000000004</v>
      </c>
      <c r="FU25" s="94">
        <f t="shared" si="78"/>
        <v>10005.4257</v>
      </c>
    </row>
    <row r="26" spans="1:177" ht="15" x14ac:dyDescent="0.25">
      <c r="A26" s="101" t="s">
        <v>183</v>
      </c>
      <c r="C26" s="13" t="str">
        <f>LOOKUP(A26,Auswertung_Sequence!$A$6:$A$59,Auswertung_Sequence!$E$6:$E$59)</f>
        <v>Yes</v>
      </c>
      <c r="D26" s="13">
        <f>LOOKUP(A26,Auswertung_Sequence!$A$6:$A$59,Auswertung_Sequence!$I$6:$I$59)</f>
        <v>5</v>
      </c>
      <c r="E26" s="146">
        <f>IF($C26="Yes",VLOOKUP($A26,Matrixfaktor_ISTD!A$4:CJ$57,88,FALSE),VLOOKUP($A26,Matrixfaktor!A$4:AE$57,31,FALSE))</f>
        <v>0.28124678446641904</v>
      </c>
      <c r="F26" s="90">
        <f t="shared" si="2"/>
        <v>17.777981033582275</v>
      </c>
      <c r="G26" s="90">
        <f>LOOKUP(A26,'Relative recovery'!$A$4:$A$57,'Relative recovery'!$Q$4:$Q$57)</f>
        <v>83.122061250000002</v>
      </c>
      <c r="H26" s="90">
        <f>INDEX('raw Sample Amt'!$C$2:$CK$57,MATCH($A26,'raw Sample Amt'!$C$2:$C$57,0),MATCH(H$3,'raw Sample Amt'!$C$2:$CK$2,0))</f>
        <v>0</v>
      </c>
      <c r="I26" s="90">
        <f>INDEX('raw Sample Amt'!$C$2:$CK$57,MATCH($A26,'raw Sample Amt'!$C$2:$C$57,0),MATCH(I$3,'raw Sample Amt'!$C$2:$CK$2,0))</f>
        <v>0</v>
      </c>
      <c r="J26" s="90">
        <f>INDEX('raw Sample Amt'!$C$2:$CK$57,MATCH($A26,'raw Sample Amt'!$C$2:$C$57,0),MATCH(J$3,'raw Sample Amt'!$C$2:$CK$2,0))</f>
        <v>0</v>
      </c>
      <c r="K26" s="90">
        <f>INDEX('raw Sample Amt'!$C$2:$CK$57,MATCH($A26,'raw Sample Amt'!$C$2:$C$57,0),MATCH(K$3,'raw Sample Amt'!$C$2:$CK$2,0))</f>
        <v>0</v>
      </c>
      <c r="L26" s="90">
        <f>INDEX('raw Sample Amt'!$C$2:$CK$57,MATCH($A26,'raw Sample Amt'!$C$2:$C$57,0),MATCH(L$3,'raw Sample Amt'!$C$2:$CK$2,0))</f>
        <v>0</v>
      </c>
      <c r="M26" s="90">
        <f>INDEX('raw Sample Amt'!$C$2:$CK$57,MATCH($A26,'raw Sample Amt'!$C$2:$C$57,0),MATCH(M$3,'raw Sample Amt'!$C$2:$CK$2,0))</f>
        <v>0</v>
      </c>
      <c r="N26" s="90">
        <f>INDEX('raw Sample Amt'!$C$2:$CK$57,MATCH($A26,'raw Sample Amt'!$C$2:$C$57,0),MATCH(N$3,'raw Sample Amt'!$C$2:$CK$2,0))</f>
        <v>0</v>
      </c>
      <c r="O26" s="90">
        <f>INDEX('raw Sample Amt'!$C$2:$CK$57,MATCH($A26,'raw Sample Amt'!$C$2:$C$57,0),MATCH(O$3,'raw Sample Amt'!$C$2:$CK$2,0))</f>
        <v>5.6361999999999997</v>
      </c>
      <c r="P26" s="90">
        <f>INDEX('raw Sample Amt'!$C$2:$CK$57,MATCH($A26,'raw Sample Amt'!$C$2:$C$57,0),MATCH(P$3,'raw Sample Amt'!$C$2:$CK$2,0))</f>
        <v>10.164999999999999</v>
      </c>
      <c r="Q26" s="90">
        <f>INDEX('raw Sample Amt'!$C$2:$CK$57,MATCH($A26,'raw Sample Amt'!$C$2:$C$57,0),MATCH(Q$3,'raw Sample Amt'!$C$2:$CK$2,0))</f>
        <v>19.9468</v>
      </c>
      <c r="R26" s="90">
        <f>INDEX('raw Sample Amt'!$C$2:$CK$57,MATCH($A26,'raw Sample Amt'!$C$2:$C$57,0),MATCH(R$3,'raw Sample Amt'!$C$2:$CK$2,0))</f>
        <v>43.978099999999998</v>
      </c>
      <c r="S26" s="90">
        <f>INDEX('raw Sample Amt'!$C$2:$CK$57,MATCH($A26,'raw Sample Amt'!$C$2:$C$57,0),MATCH(S$3,'raw Sample Amt'!$C$2:$CK$2,0))</f>
        <v>96.381799999999998</v>
      </c>
      <c r="T26" s="90">
        <f>INDEX('raw Sample Amt'!$C$2:$CK$57,MATCH($A26,'raw Sample Amt'!$C$2:$C$57,0),MATCH(T$3,'raw Sample Amt'!$C$2:$CK$2,0))</f>
        <v>193.101</v>
      </c>
      <c r="U26" s="90">
        <f>INDEX('raw Sample Amt'!$C$2:$CK$57,MATCH($A26,'raw Sample Amt'!$C$2:$C$57,0),MATCH(U$3,'raw Sample Amt'!$C$2:$CK$2,0))</f>
        <v>551.54</v>
      </c>
      <c r="V26" s="90">
        <f>INDEX('raw Sample Amt'!$C$2:$CK$57,MATCH($A26,'raw Sample Amt'!$C$2:$C$57,0),MATCH(V$3,'raw Sample Amt'!$C$2:$CK$2,0))</f>
        <v>971.20219999999995</v>
      </c>
      <c r="W26" s="90">
        <f>INDEX('raw Sample Amt'!$C$2:$CK$57,MATCH($A26,'raw Sample Amt'!$C$2:$C$57,0),MATCH(W$3,'raw Sample Amt'!$C$2:$CK$2,0))</f>
        <v>1871.9555</v>
      </c>
      <c r="X26" s="90">
        <f>INDEX('raw Sample Amt'!$C$2:$CK$57,MATCH($A26,'raw Sample Amt'!$C$2:$C$57,0),MATCH(X$3,'raw Sample Amt'!$C$2:$CK$2,0))</f>
        <v>4971.7129999999997</v>
      </c>
      <c r="Y26" s="90">
        <f>INDEX('raw Sample Amt'!$C$2:$CK$57,MATCH($A26,'raw Sample Amt'!$C$2:$C$57,0),MATCH(Y$3,'raw Sample Amt'!$C$2:$CK$2,0))</f>
        <v>7638.9993000000004</v>
      </c>
      <c r="Z26" s="90">
        <f>INDEX('raw Sample Amt'!$C$2:$CK$57,MATCH($A26,'raw Sample Amt'!$C$2:$C$57,0),MATCH(Z$3,'raw Sample Amt'!$C$2:$CK$2,0))</f>
        <v>10723.059300000001</v>
      </c>
      <c r="AA26" s="90">
        <f>INDEX('raw Sample Amt'!$C$2:$CK$57,MATCH($A26,'raw Sample Amt'!$C$2:$C$57,0),MATCH(AA$3,'raw Sample Amt'!$C$2:$CK$2,0))</f>
        <v>0</v>
      </c>
      <c r="AB26" s="90">
        <f>INDEX('raw Sample Amt'!$C$2:$CK$57,MATCH($A26,'raw Sample Amt'!$C$2:$C$57,0),MATCH(AB$3,'raw Sample Amt'!$C$2:$CK$2,0))</f>
        <v>0</v>
      </c>
      <c r="AC26" s="90">
        <f>INDEX('raw Sample Amt'!$C$2:$CK$57,MATCH($A26,'raw Sample Amt'!$C$2:$C$57,0),MATCH(AC$3,'raw Sample Amt'!$C$2:$CK$2,0))</f>
        <v>0</v>
      </c>
      <c r="AD26" s="90">
        <f>INDEX('raw Sample Amt'!$C$2:$CK$57,MATCH($A26,'raw Sample Amt'!$C$2:$C$57,0),MATCH(AD$3,'raw Sample Amt'!$C$2:$CK$2,0))</f>
        <v>0</v>
      </c>
      <c r="AE26" s="90">
        <f>INDEX('raw Sample Amt'!$C$2:$CK$57,MATCH($A26,'raw Sample Amt'!$C$2:$C$57,0),MATCH(AE$3,'raw Sample Amt'!$C$2:$CK$2,0))</f>
        <v>0</v>
      </c>
      <c r="AF26" s="90">
        <f>INDEX('raw Sample Amt'!$C$2:$CK$57,MATCH($A26,'raw Sample Amt'!$C$2:$C$57,0),MATCH(AF$3,'raw Sample Amt'!$C$2:$CK$2,0))</f>
        <v>0</v>
      </c>
      <c r="AG26" s="90">
        <f>INDEX('raw Sample Amt'!$C$2:$CK$57,MATCH($A26,'raw Sample Amt'!$C$2:$C$57,0),MATCH(AG$3,'raw Sample Amt'!$C$2:$CK$2,0))</f>
        <v>0</v>
      </c>
      <c r="AH26" s="90">
        <f>INDEX('raw Sample Amt'!$C$2:$CK$57,MATCH($A26,'raw Sample Amt'!$C$2:$C$57,0),MATCH(AH$3,'raw Sample Amt'!$C$2:$CK$2,0))</f>
        <v>0</v>
      </c>
      <c r="AI26" s="90">
        <f>INDEX('raw Sample Amt'!$C$2:$CK$57,MATCH($A26,'raw Sample Amt'!$C$2:$C$57,0),MATCH(AI$3,'raw Sample Amt'!$C$2:$CK$2,0))</f>
        <v>0</v>
      </c>
      <c r="AJ26" s="90">
        <f>INDEX('raw Sample Amt'!$C$2:$CK$57,MATCH($A26,'raw Sample Amt'!$C$2:$C$57,0),MATCH(AJ$3,'raw Sample Amt'!$C$2:$CK$2,0))</f>
        <v>0</v>
      </c>
      <c r="AK26" s="90">
        <f>INDEX('raw Sample Amt'!$C$2:$CK$57,MATCH($A26,'raw Sample Amt'!$C$2:$C$57,0),MATCH(AK$3,'raw Sample Amt'!$C$2:$CK$2,0))</f>
        <v>0</v>
      </c>
      <c r="AL26" s="90">
        <f>INDEX('raw Sample Amt'!$C$2:$CK$57,MATCH($A26,'raw Sample Amt'!$C$2:$C$57,0),MATCH(AL$3,'raw Sample Amt'!$C$2:$CK$2,0))</f>
        <v>0</v>
      </c>
      <c r="AM26" s="90">
        <f>INDEX('raw Sample Amt'!$C$2:$CK$57,MATCH($A26,'raw Sample Amt'!$C$2:$C$57,0),MATCH(AM$3,'raw Sample Amt'!$C$2:$CK$2,0))</f>
        <v>0</v>
      </c>
      <c r="AN26" s="90">
        <f>INDEX('raw Sample Amt'!$C$2:$CK$57,MATCH($A26,'raw Sample Amt'!$C$2:$C$57,0),MATCH(AN$3,'raw Sample Amt'!$C$2:$CK$2,0))</f>
        <v>0</v>
      </c>
      <c r="AO26" s="90">
        <f>INDEX('raw Sample Amt'!$C$2:$CK$57,MATCH($A26,'raw Sample Amt'!$C$2:$C$57,0),MATCH(AO$3,'raw Sample Amt'!$C$2:$CK$2,0))</f>
        <v>0</v>
      </c>
      <c r="AP26" s="90">
        <f>INDEX('raw Sample Amt'!$C$2:$CK$57,MATCH($A26,'raw Sample Amt'!$C$2:$C$57,0),MATCH(AP$3,'raw Sample Amt'!$C$2:$CK$2,0))</f>
        <v>0</v>
      </c>
      <c r="AQ26" s="90">
        <f>INDEX('raw Sample Amt'!$C$2:$CK$57,MATCH($A26,'raw Sample Amt'!$C$2:$C$57,0),MATCH(AQ$3,'raw Sample Amt'!$C$2:$CK$2,0))</f>
        <v>0</v>
      </c>
      <c r="AR26" s="90">
        <f>INDEX('raw Sample Amt'!$C$2:$CK$57,MATCH($A26,'raw Sample Amt'!$C$2:$C$57,0),MATCH(AR$3,'raw Sample Amt'!$C$2:$CK$2,0))</f>
        <v>0</v>
      </c>
      <c r="AS26" s="90">
        <f>INDEX('raw Sample Amt'!$C$2:$CK$57,MATCH($A26,'raw Sample Amt'!$C$2:$C$57,0),MATCH(AS$3,'raw Sample Amt'!$C$2:$CK$2,0))</f>
        <v>0</v>
      </c>
      <c r="AT26" s="90">
        <f>INDEX('raw Sample Amt'!$C$2:$CK$57,MATCH($A26,'raw Sample Amt'!$C$2:$C$57,0),MATCH(AT$3,'raw Sample Amt'!$C$2:$CK$2,0))</f>
        <v>0</v>
      </c>
      <c r="AU26" s="90">
        <f>INDEX('raw Sample Amt'!$C$2:$CK$57,MATCH($A26,'raw Sample Amt'!$C$2:$C$57,0),MATCH(AU$3,'raw Sample Amt'!$C$2:$CK$2,0))</f>
        <v>1014.938</v>
      </c>
      <c r="AV26" s="90">
        <f>INDEX('raw Sample Amt'!$C$2:$CK$57,MATCH($A26,'raw Sample Amt'!$C$2:$C$57,0),MATCH(AV$3,'raw Sample Amt'!$C$2:$CK$2,0))</f>
        <v>0</v>
      </c>
      <c r="AW26" s="90">
        <f>INDEX('raw Sample Amt'!$C$2:$CK$57,MATCH($A26,'raw Sample Amt'!$C$2:$C$57,0),MATCH(AW$3,'raw Sample Amt'!$C$2:$CK$2,0))</f>
        <v>0</v>
      </c>
      <c r="AX26" s="90">
        <f>INDEX('raw Sample Amt'!$C$2:$CK$57,MATCH($A26,'raw Sample Amt'!$C$2:$C$57,0),MATCH(AX$3,'raw Sample Amt'!$C$2:$CK$2,0))</f>
        <v>0</v>
      </c>
      <c r="AY26" s="90">
        <f>INDEX('raw Sample Amt'!$C$2:$CK$57,MATCH($A26,'raw Sample Amt'!$C$2:$C$57,0),MATCH(AY$3,'raw Sample Amt'!$C$2:$CK$2,0))</f>
        <v>0</v>
      </c>
      <c r="AZ26" s="90">
        <f>INDEX('raw Sample Amt'!$C$2:$CK$57,MATCH($A26,'raw Sample Amt'!$C$2:$C$57,0),MATCH(AZ$3,'raw Sample Amt'!$C$2:$CK$2,0))</f>
        <v>0</v>
      </c>
      <c r="BA26" s="90">
        <f>INDEX('raw Sample Amt'!$C$2:$CK$57,MATCH($A26,'raw Sample Amt'!$C$2:$C$57,0),MATCH(BA$3,'raw Sample Amt'!$C$2:$CK$2,0))</f>
        <v>0</v>
      </c>
      <c r="BB26" s="90">
        <f>INDEX('raw Sample Amt'!$C$2:$CK$57,MATCH($A26,'raw Sample Amt'!$C$2:$C$57,0),MATCH(BB$3,'raw Sample Amt'!$C$2:$CK$2,0))</f>
        <v>0</v>
      </c>
      <c r="BC26" s="90">
        <f>INDEX('raw Sample Amt'!$C$2:$CK$57,MATCH($A26,'raw Sample Amt'!$C$2:$C$57,0),MATCH(BC$3,'raw Sample Amt'!$C$2:$CK$2,0))</f>
        <v>0</v>
      </c>
      <c r="BD26" s="90">
        <f>INDEX('raw Sample Amt'!$C$2:$CK$57,MATCH($A26,'raw Sample Amt'!$C$2:$C$57,0),MATCH(BD$3,'raw Sample Amt'!$C$2:$CK$2,0))</f>
        <v>0</v>
      </c>
      <c r="BE26" s="90">
        <f>INDEX('raw Sample Amt'!$C$2:$CK$57,MATCH($A26,'raw Sample Amt'!$C$2:$C$57,0),MATCH(BE$3,'raw Sample Amt'!$C$2:$CK$2,0))</f>
        <v>0</v>
      </c>
      <c r="BF26" s="90">
        <f>INDEX('raw Sample Amt'!$C$2:$CK$57,MATCH($A26,'raw Sample Amt'!$C$2:$C$57,0),MATCH(BF$3,'raw Sample Amt'!$C$2:$CK$2,0))</f>
        <v>0</v>
      </c>
      <c r="BG26" s="90">
        <f>INDEX('raw Sample Amt'!$C$2:$CK$57,MATCH($A26,'raw Sample Amt'!$C$2:$C$57,0),MATCH(BG$3,'raw Sample Amt'!$C$2:$CK$2,0))</f>
        <v>0</v>
      </c>
      <c r="BH26" s="90">
        <f>INDEX('raw Sample Amt'!$C$2:$CK$57,MATCH($A26,'raw Sample Amt'!$C$2:$C$57,0),MATCH(BH$3,'raw Sample Amt'!$C$2:$CK$2,0))</f>
        <v>0</v>
      </c>
      <c r="BI26" s="90">
        <f>INDEX('raw Sample Amt'!$C$2:$CK$57,MATCH($A26,'raw Sample Amt'!$C$2:$C$57,0),MATCH(BI$3,'raw Sample Amt'!$C$2:$CK$2,0))</f>
        <v>0</v>
      </c>
      <c r="BJ26" s="90">
        <f>INDEX('raw Sample Amt'!$C$2:$CK$57,MATCH($A26,'raw Sample Amt'!$C$2:$C$57,0),MATCH(BJ$3,'raw Sample Amt'!$C$2:$CK$2,0))</f>
        <v>0</v>
      </c>
      <c r="BK26" s="90">
        <f>INDEX('raw Sample Amt'!$C$2:$CK$57,MATCH($A26,'raw Sample Amt'!$C$2:$C$57,0),MATCH(BK$3,'raw Sample Amt'!$C$2:$CK$2,0))</f>
        <v>0</v>
      </c>
      <c r="BL26" s="90">
        <f>INDEX('raw Sample Amt'!$C$2:$CK$57,MATCH($A26,'raw Sample Amt'!$C$2:$C$57,0),MATCH(BL$3,'raw Sample Amt'!$C$2:$CK$2,0))</f>
        <v>981.30529999999999</v>
      </c>
      <c r="BM26" s="90">
        <f>INDEX('raw Sample Amt'!$C$2:$CK$57,MATCH($A26,'raw Sample Amt'!$C$2:$C$57,0),MATCH(BM$3,'raw Sample Amt'!$C$2:$CK$2,0))</f>
        <v>0</v>
      </c>
      <c r="BN26" s="90">
        <f>INDEX('raw Sample Amt'!$C$2:$CK$57,MATCH($A26,'raw Sample Amt'!$C$2:$C$57,0),MATCH(BN$3,'raw Sample Amt'!$C$2:$CK$2,0))</f>
        <v>0</v>
      </c>
      <c r="BO26" s="90">
        <f>INDEX('raw Sample Amt'!$C$2:$CK$57,MATCH($A26,'raw Sample Amt'!$C$2:$C$57,0),MATCH(BO$3,'raw Sample Amt'!$C$2:$CK$2,0))</f>
        <v>0</v>
      </c>
      <c r="BP26" s="90">
        <f>INDEX('raw Sample Amt'!$C$2:$CK$57,MATCH($A26,'raw Sample Amt'!$C$2:$C$57,0),MATCH(BP$3,'raw Sample Amt'!$C$2:$CK$2,0))</f>
        <v>0</v>
      </c>
      <c r="BQ26" s="90">
        <f>INDEX('raw Sample Amt'!$C$2:$CK$57,MATCH($A26,'raw Sample Amt'!$C$2:$C$57,0),MATCH(BQ$3,'raw Sample Amt'!$C$2:$CK$2,0))</f>
        <v>80.064300000000003</v>
      </c>
      <c r="BR26" s="90">
        <f>INDEX('raw Sample Amt'!$C$2:$CK$57,MATCH($A26,'raw Sample Amt'!$C$2:$C$57,0),MATCH(BR$3,'raw Sample Amt'!$C$2:$CK$2,0))</f>
        <v>168.99199999999999</v>
      </c>
      <c r="BS26" s="90">
        <f>INDEX('raw Sample Amt'!$C$2:$CK$57,MATCH($A26,'raw Sample Amt'!$C$2:$C$57,0),MATCH(BS$3,'raw Sample Amt'!$C$2:$CK$2,0))</f>
        <v>895.7577</v>
      </c>
      <c r="BT26" s="90">
        <f>INDEX('raw Sample Amt'!$C$2:$CK$57,MATCH($A26,'raw Sample Amt'!$C$2:$C$57,0),MATCH(BT$3,'raw Sample Amt'!$C$2:$CK$2,0))</f>
        <v>1567.0435</v>
      </c>
      <c r="BU26" s="90">
        <f>INDEX('raw Sample Amt'!$C$2:$CK$57,MATCH($A26,'raw Sample Amt'!$C$2:$C$57,0),MATCH(BU$3,'raw Sample Amt'!$C$2:$CK$2,0))</f>
        <v>0</v>
      </c>
      <c r="BV26" s="90">
        <f>INDEX('raw Sample Amt'!$C$2:$CK$57,MATCH($A26,'raw Sample Amt'!$C$2:$C$57,0),MATCH(BV$3,'raw Sample Amt'!$C$2:$CK$2,0))</f>
        <v>0</v>
      </c>
      <c r="BW26" s="90">
        <f>INDEX('raw Sample Amt'!$C$2:$CK$57,MATCH($A26,'raw Sample Amt'!$C$2:$C$57,0),MATCH(BW$3,'raw Sample Amt'!$C$2:$CK$2,0))</f>
        <v>0</v>
      </c>
      <c r="BX26" s="90">
        <f>INDEX('raw Sample Amt'!$C$2:$CK$57,MATCH($A26,'raw Sample Amt'!$C$2:$C$57,0),MATCH(BX$3,'raw Sample Amt'!$C$2:$CK$2,0))</f>
        <v>0</v>
      </c>
      <c r="BY26" s="90">
        <f>INDEX('raw Sample Amt'!$C$2:$CK$57,MATCH($A26,'raw Sample Amt'!$C$2:$C$57,0),MATCH(BY$3,'raw Sample Amt'!$C$2:$CK$2,0))</f>
        <v>0</v>
      </c>
      <c r="BZ26" s="90">
        <f>INDEX('raw Sample Amt'!$C$2:$CK$57,MATCH($A26,'raw Sample Amt'!$C$2:$C$57,0),MATCH(BZ$3,'raw Sample Amt'!$C$2:$CK$2,0))</f>
        <v>0</v>
      </c>
      <c r="CA26" s="90">
        <f>INDEX('raw Sample Amt'!$C$2:$CK$57,MATCH($A26,'raw Sample Amt'!$C$2:$C$57,0),MATCH(CA$3,'raw Sample Amt'!$C$2:$CK$2,0))</f>
        <v>0</v>
      </c>
      <c r="CB26" s="90">
        <f>INDEX('raw Sample Amt'!$C$2:$CK$57,MATCH($A26,'raw Sample Amt'!$C$2:$C$57,0),MATCH(CB$3,'raw Sample Amt'!$C$2:$CK$2,0))</f>
        <v>5.9416000000000002</v>
      </c>
      <c r="CC26" s="90">
        <f>INDEX('raw Sample Amt'!$C$2:$CK$57,MATCH($A26,'raw Sample Amt'!$C$2:$C$57,0),MATCH(CC$3,'raw Sample Amt'!$C$2:$CK$2,0))</f>
        <v>10.400600000000001</v>
      </c>
      <c r="CD26" s="90">
        <f>INDEX('raw Sample Amt'!$C$2:$CK$57,MATCH($A26,'raw Sample Amt'!$C$2:$C$57,0),MATCH(CD$3,'raw Sample Amt'!$C$2:$CK$2,0))</f>
        <v>18.7089</v>
      </c>
      <c r="CE26" s="90">
        <f>INDEX('raw Sample Amt'!$C$2:$CK$57,MATCH($A26,'raw Sample Amt'!$C$2:$C$57,0),MATCH(CE$3,'raw Sample Amt'!$C$2:$CK$2,0))</f>
        <v>46.079099999999997</v>
      </c>
      <c r="CF26" s="90">
        <f>INDEX('raw Sample Amt'!$C$2:$CK$57,MATCH($A26,'raw Sample Amt'!$C$2:$C$57,0),MATCH(CF$3,'raw Sample Amt'!$C$2:$CK$2,0))</f>
        <v>99.318600000000004</v>
      </c>
      <c r="CG26" s="90">
        <f>INDEX('raw Sample Amt'!$C$2:$CK$57,MATCH($A26,'raw Sample Amt'!$C$2:$C$57,0),MATCH(CG$3,'raw Sample Amt'!$C$2:$CK$2,0))</f>
        <v>193.29920000000001</v>
      </c>
      <c r="CH26" s="90">
        <f>INDEX('raw Sample Amt'!$C$2:$CK$57,MATCH($A26,'raw Sample Amt'!$C$2:$C$57,0),MATCH(CH$3,'raw Sample Amt'!$C$2:$CK$2,0))</f>
        <v>532.88589999999999</v>
      </c>
      <c r="CI26" s="90">
        <f>INDEX('raw Sample Amt'!$C$2:$CK$57,MATCH($A26,'raw Sample Amt'!$C$2:$C$57,0),MATCH(CI$3,'raw Sample Amt'!$C$2:$CK$2,0))</f>
        <v>959.01400000000001</v>
      </c>
      <c r="CJ26" s="90">
        <f>INDEX('raw Sample Amt'!$C$2:$CK$57,MATCH($A26,'raw Sample Amt'!$C$2:$C$57,0),MATCH(CJ$3,'raw Sample Amt'!$C$2:$CK$2,0))</f>
        <v>1878.9204999999999</v>
      </c>
      <c r="CK26" s="90">
        <f>INDEX('raw Sample Amt'!$C$2:$CK$57,MATCH($A26,'raw Sample Amt'!$C$2:$C$57,0),MATCH(CK$3,'raw Sample Amt'!$C$2:$CK$2,0))</f>
        <v>4961.8841000000002</v>
      </c>
      <c r="CL26" s="90">
        <f>INDEX('raw Sample Amt'!$C$2:$CK$57,MATCH($A26,'raw Sample Amt'!$C$2:$C$57,0),MATCH(CL$3,'raw Sample Amt'!$C$2:$CK$2,0))</f>
        <v>7688.9286000000002</v>
      </c>
      <c r="CM26" s="90">
        <f>INDEX('raw Sample Amt'!$C$2:$CK$57,MATCH($A26,'raw Sample Amt'!$C$2:$C$57,0),MATCH(CM$3,'raw Sample Amt'!$C$2:$CK$2,0))</f>
        <v>10708.8341</v>
      </c>
      <c r="CN26" s="147">
        <v>18</v>
      </c>
      <c r="CO26" s="101" t="s">
        <v>183</v>
      </c>
      <c r="CP26" s="94" t="str">
        <f t="shared" si="3"/>
        <v>&lt; LOQ</v>
      </c>
      <c r="CQ26" s="94" t="str">
        <f t="shared" si="5"/>
        <v>&lt; LOQ</v>
      </c>
      <c r="CR26" s="94" t="str">
        <f t="shared" si="6"/>
        <v>&lt; LOQ</v>
      </c>
      <c r="CS26" s="94" t="str">
        <f t="shared" si="7"/>
        <v>&lt; LOQ</v>
      </c>
      <c r="CT26" s="94" t="str">
        <f t="shared" si="8"/>
        <v>&lt; LOQ</v>
      </c>
      <c r="CU26" s="94" t="str">
        <f t="shared" si="9"/>
        <v>&lt; LOQ</v>
      </c>
      <c r="CV26" s="94" t="str">
        <f t="shared" si="10"/>
        <v>&lt; LOQ</v>
      </c>
      <c r="CW26" s="94" t="str">
        <f t="shared" si="11"/>
        <v>&lt; LOQ</v>
      </c>
      <c r="CX26" s="94" t="str">
        <f t="shared" si="12"/>
        <v>&lt; LOQ</v>
      </c>
      <c r="CY26" s="94">
        <f t="shared" si="13"/>
        <v>19.9468</v>
      </c>
      <c r="CZ26" s="94">
        <f t="shared" si="14"/>
        <v>43.978099999999998</v>
      </c>
      <c r="DA26" s="94">
        <f t="shared" si="15"/>
        <v>96.381799999999998</v>
      </c>
      <c r="DB26" s="94">
        <f t="shared" si="16"/>
        <v>193.101</v>
      </c>
      <c r="DC26" s="94">
        <f t="shared" si="17"/>
        <v>551.54</v>
      </c>
      <c r="DD26" s="94">
        <f t="shared" si="18"/>
        <v>971.20219999999995</v>
      </c>
      <c r="DE26" s="94">
        <f t="shared" si="19"/>
        <v>1871.9555</v>
      </c>
      <c r="DF26" s="94">
        <f t="shared" si="20"/>
        <v>4971.7129999999997</v>
      </c>
      <c r="DG26" s="94">
        <f t="shared" si="21"/>
        <v>7638.9993000000004</v>
      </c>
      <c r="DH26" s="94">
        <f t="shared" si="22"/>
        <v>10723.059300000001</v>
      </c>
      <c r="DI26" s="94" t="str">
        <f t="shared" si="23"/>
        <v>&lt; LOQ</v>
      </c>
      <c r="DJ26" s="94" t="str">
        <f t="shared" si="24"/>
        <v>&lt; LOQ</v>
      </c>
      <c r="DK26" s="94" t="str">
        <f t="shared" si="25"/>
        <v>&lt; LOQ</v>
      </c>
      <c r="DL26" s="94" t="str">
        <f t="shared" si="26"/>
        <v>&lt; LOQ</v>
      </c>
      <c r="DM26" s="94" t="str">
        <f t="shared" si="27"/>
        <v>&lt; LOQ</v>
      </c>
      <c r="DN26" s="94" t="str">
        <f t="shared" si="28"/>
        <v>&lt; LOQ</v>
      </c>
      <c r="DO26" s="94" t="str">
        <f t="shared" si="29"/>
        <v>&lt; LOQ</v>
      </c>
      <c r="DP26" s="94" t="str">
        <f t="shared" si="30"/>
        <v>&lt; LOQ</v>
      </c>
      <c r="DQ26" s="94" t="str">
        <f t="shared" si="31"/>
        <v>&lt; LOQ</v>
      </c>
      <c r="DR26" s="94" t="str">
        <f t="shared" si="32"/>
        <v>&lt; LOQ</v>
      </c>
      <c r="DS26" s="94" t="str">
        <f t="shared" si="33"/>
        <v>&lt; LOQ</v>
      </c>
      <c r="DT26" s="94" t="str">
        <f t="shared" si="34"/>
        <v>&lt; LOQ</v>
      </c>
      <c r="DU26" s="94" t="str">
        <f t="shared" si="35"/>
        <v>&lt; LOQ</v>
      </c>
      <c r="DV26" s="94" t="str">
        <f t="shared" si="36"/>
        <v>&lt; LOQ</v>
      </c>
      <c r="DW26" s="94" t="str">
        <f t="shared" si="37"/>
        <v>&lt; LOQ</v>
      </c>
      <c r="DX26" s="94" t="str">
        <f t="shared" si="38"/>
        <v>&lt; LOQ</v>
      </c>
      <c r="DY26" s="94" t="str">
        <f t="shared" si="39"/>
        <v>&lt; LOQ</v>
      </c>
      <c r="DZ26" s="94" t="str">
        <f t="shared" si="40"/>
        <v>&lt; LOQ</v>
      </c>
      <c r="EA26" s="94" t="str">
        <f t="shared" si="41"/>
        <v>&lt; LOQ</v>
      </c>
      <c r="EB26" s="94" t="str">
        <f t="shared" si="42"/>
        <v>&lt; LOQ</v>
      </c>
      <c r="EC26" s="94">
        <f t="shared" si="43"/>
        <v>1014.938</v>
      </c>
      <c r="ED26" s="94" t="str">
        <f t="shared" si="44"/>
        <v>&lt; LOQ</v>
      </c>
      <c r="EE26" s="94" t="str">
        <f t="shared" si="45"/>
        <v>&lt; LOQ</v>
      </c>
      <c r="EF26" s="94" t="str">
        <f t="shared" si="46"/>
        <v>&lt; LOQ</v>
      </c>
      <c r="EG26" s="94" t="str">
        <f t="shared" si="47"/>
        <v>&lt; LOQ</v>
      </c>
      <c r="EH26" s="94" t="str">
        <f t="shared" si="48"/>
        <v>&lt; LOQ</v>
      </c>
      <c r="EI26" s="94" t="str">
        <f t="shared" si="49"/>
        <v>&lt; LOQ</v>
      </c>
      <c r="EJ26" s="94" t="str">
        <f t="shared" si="50"/>
        <v>&lt; LOQ</v>
      </c>
      <c r="EK26" s="94" t="str">
        <f t="shared" si="51"/>
        <v>&lt; LOQ</v>
      </c>
      <c r="EL26" s="94" t="str">
        <f t="shared" si="52"/>
        <v>&lt; LOQ</v>
      </c>
      <c r="EM26" s="94" t="str">
        <f t="shared" si="53"/>
        <v>&lt; LOQ</v>
      </c>
      <c r="EN26" s="94" t="str">
        <f t="shared" si="54"/>
        <v>&lt; LOQ</v>
      </c>
      <c r="EO26" s="94" t="str">
        <f t="shared" si="55"/>
        <v>&lt; LOQ</v>
      </c>
      <c r="EP26" s="94" t="str">
        <f t="shared" si="56"/>
        <v>&lt; LOQ</v>
      </c>
      <c r="EQ26" s="94" t="str">
        <f t="shared" si="57"/>
        <v>&lt; LOQ</v>
      </c>
      <c r="ER26" s="94" t="str">
        <f t="shared" si="58"/>
        <v>&lt; LOQ</v>
      </c>
      <c r="ES26" s="94" t="str">
        <f t="shared" si="59"/>
        <v>&lt; LOQ</v>
      </c>
      <c r="ET26" s="94">
        <f t="shared" si="60"/>
        <v>981.30529999999999</v>
      </c>
      <c r="EU26" s="94" t="str">
        <f t="shared" si="61"/>
        <v>&lt; LOQ</v>
      </c>
      <c r="EV26" s="94" t="str">
        <f t="shared" si="62"/>
        <v>&lt; LOQ</v>
      </c>
      <c r="EW26" s="94" t="str">
        <f t="shared" si="63"/>
        <v>&lt; LOQ</v>
      </c>
      <c r="EX26" s="94" t="str">
        <f t="shared" si="64"/>
        <v>&lt; LOQ</v>
      </c>
      <c r="EY26" s="94">
        <f t="shared" si="65"/>
        <v>80.064300000000003</v>
      </c>
      <c r="EZ26" s="94">
        <f t="shared" si="66"/>
        <v>168.99199999999999</v>
      </c>
      <c r="FA26" s="94">
        <f t="shared" si="67"/>
        <v>895.7577</v>
      </c>
      <c r="FB26" s="94">
        <f t="shared" si="4"/>
        <v>1567.0435</v>
      </c>
      <c r="FC26" s="94" t="str">
        <f t="shared" si="79"/>
        <v>&lt; LOQ</v>
      </c>
      <c r="FD26" s="94" t="str">
        <f t="shared" si="80"/>
        <v>&lt; LOQ</v>
      </c>
      <c r="FE26" s="94" t="str">
        <f t="shared" si="81"/>
        <v>&lt; LOQ</v>
      </c>
      <c r="FF26" s="94" t="str">
        <f t="shared" si="82"/>
        <v>&lt; LOQ</v>
      </c>
      <c r="FG26" s="94" t="str">
        <f t="shared" si="83"/>
        <v>&lt; LOQ</v>
      </c>
      <c r="FH26" s="94" t="str">
        <f t="shared" si="84"/>
        <v>&lt; LOQ</v>
      </c>
      <c r="FI26" s="94" t="str">
        <f t="shared" si="85"/>
        <v>&lt; LOQ</v>
      </c>
      <c r="FJ26" s="94" t="str">
        <f t="shared" si="86"/>
        <v>&lt; LOQ</v>
      </c>
      <c r="FK26" s="94" t="str">
        <f t="shared" si="68"/>
        <v>&lt; LOQ</v>
      </c>
      <c r="FL26" s="94">
        <f t="shared" si="69"/>
        <v>18.7089</v>
      </c>
      <c r="FM26" s="94">
        <f t="shared" si="70"/>
        <v>46.079099999999997</v>
      </c>
      <c r="FN26" s="94">
        <f t="shared" si="71"/>
        <v>99.318600000000004</v>
      </c>
      <c r="FO26" s="94">
        <f t="shared" si="72"/>
        <v>193.29920000000001</v>
      </c>
      <c r="FP26" s="94">
        <f t="shared" si="73"/>
        <v>532.88589999999999</v>
      </c>
      <c r="FQ26" s="94">
        <f t="shared" si="74"/>
        <v>959.01400000000001</v>
      </c>
      <c r="FR26" s="94">
        <f t="shared" si="75"/>
        <v>1878.9204999999999</v>
      </c>
      <c r="FS26" s="94">
        <f t="shared" si="76"/>
        <v>4961.8841000000002</v>
      </c>
      <c r="FT26" s="94">
        <f t="shared" si="77"/>
        <v>7688.9286000000002</v>
      </c>
      <c r="FU26" s="94">
        <f t="shared" si="78"/>
        <v>10708.8341</v>
      </c>
    </row>
    <row r="27" spans="1:177" ht="15" x14ac:dyDescent="0.25">
      <c r="A27" s="101" t="s">
        <v>3</v>
      </c>
      <c r="C27" s="13" t="str">
        <f>LOOKUP(A27,Auswertung_Sequence!$A$6:$A$59,Auswertung_Sequence!$E$6:$E$59)</f>
        <v>Yes</v>
      </c>
      <c r="D27" s="13">
        <f>LOOKUP(A27,Auswertung_Sequence!$A$6:$A$59,Auswertung_Sequence!$I$6:$I$59)</f>
        <v>5</v>
      </c>
      <c r="E27" s="146">
        <f>IF($C27="Yes",VLOOKUP($A27,Matrixfaktor_ISTD!A$4:CJ$57,88,FALSE),VLOOKUP($A27,Matrixfaktor!A$4:AE$57,31,FALSE))</f>
        <v>0.13773630246715798</v>
      </c>
      <c r="F27" s="90">
        <f t="shared" si="2"/>
        <v>36.301250363477749</v>
      </c>
      <c r="G27" s="90">
        <f>LOOKUP(A27,'Relative recovery'!$A$4:$A$57,'Relative recovery'!$Q$4:$Q$57)</f>
        <v>99.877895000000009</v>
      </c>
      <c r="H27" s="90">
        <f>INDEX('raw Sample Amt'!$C$2:$CK$57,MATCH($A27,'raw Sample Amt'!$C$2:$C$57,0),MATCH(H$3,'raw Sample Amt'!$C$2:$CK$2,0))</f>
        <v>0</v>
      </c>
      <c r="I27" s="90">
        <f>INDEX('raw Sample Amt'!$C$2:$CK$57,MATCH($A27,'raw Sample Amt'!$C$2:$C$57,0),MATCH(I$3,'raw Sample Amt'!$C$2:$CK$2,0))</f>
        <v>0</v>
      </c>
      <c r="J27" s="90">
        <f>INDEX('raw Sample Amt'!$C$2:$CK$57,MATCH($A27,'raw Sample Amt'!$C$2:$C$57,0),MATCH(J$3,'raw Sample Amt'!$C$2:$CK$2,0))</f>
        <v>0</v>
      </c>
      <c r="K27" s="90">
        <f>INDEX('raw Sample Amt'!$C$2:$CK$57,MATCH($A27,'raw Sample Amt'!$C$2:$C$57,0),MATCH(K$3,'raw Sample Amt'!$C$2:$CK$2,0))</f>
        <v>0</v>
      </c>
      <c r="L27" s="90">
        <f>INDEX('raw Sample Amt'!$C$2:$CK$57,MATCH($A27,'raw Sample Amt'!$C$2:$C$57,0),MATCH(L$3,'raw Sample Amt'!$C$2:$CK$2,0))</f>
        <v>0</v>
      </c>
      <c r="M27" s="90">
        <f>INDEX('raw Sample Amt'!$C$2:$CK$57,MATCH($A27,'raw Sample Amt'!$C$2:$C$57,0),MATCH(M$3,'raw Sample Amt'!$C$2:$CK$2,0))</f>
        <v>0</v>
      </c>
      <c r="N27" s="90">
        <f>INDEX('raw Sample Amt'!$C$2:$CK$57,MATCH($A27,'raw Sample Amt'!$C$2:$C$57,0),MATCH(N$3,'raw Sample Amt'!$C$2:$CK$2,0))</f>
        <v>0</v>
      </c>
      <c r="O27" s="90">
        <f>INDEX('raw Sample Amt'!$C$2:$CK$57,MATCH($A27,'raw Sample Amt'!$C$2:$C$57,0),MATCH(O$3,'raw Sample Amt'!$C$2:$CK$2,0))</f>
        <v>4.4946000000000002</v>
      </c>
      <c r="P27" s="90">
        <f>INDEX('raw Sample Amt'!$C$2:$CK$57,MATCH($A27,'raw Sample Amt'!$C$2:$C$57,0),MATCH(P$3,'raw Sample Amt'!$C$2:$CK$2,0))</f>
        <v>9.9853000000000005</v>
      </c>
      <c r="Q27" s="90">
        <f>INDEX('raw Sample Amt'!$C$2:$CK$57,MATCH($A27,'raw Sample Amt'!$C$2:$C$57,0),MATCH(Q$3,'raw Sample Amt'!$C$2:$CK$2,0))</f>
        <v>20.069500000000001</v>
      </c>
      <c r="R27" s="90">
        <f>INDEX('raw Sample Amt'!$C$2:$CK$57,MATCH($A27,'raw Sample Amt'!$C$2:$C$57,0),MATCH(R$3,'raw Sample Amt'!$C$2:$CK$2,0))</f>
        <v>46.434399999999997</v>
      </c>
      <c r="S27" s="90">
        <f>INDEX('raw Sample Amt'!$C$2:$CK$57,MATCH($A27,'raw Sample Amt'!$C$2:$C$57,0),MATCH(S$3,'raw Sample Amt'!$C$2:$CK$2,0))</f>
        <v>103.4941</v>
      </c>
      <c r="T27" s="90">
        <f>INDEX('raw Sample Amt'!$C$2:$CK$57,MATCH($A27,'raw Sample Amt'!$C$2:$C$57,0),MATCH(T$3,'raw Sample Amt'!$C$2:$CK$2,0))</f>
        <v>211.79429999999999</v>
      </c>
      <c r="U27" s="90">
        <f>INDEX('raw Sample Amt'!$C$2:$CK$57,MATCH($A27,'raw Sample Amt'!$C$2:$C$57,0),MATCH(U$3,'raw Sample Amt'!$C$2:$CK$2,0))</f>
        <v>552.77880000000005</v>
      </c>
      <c r="V27" s="90">
        <f>INDEX('raw Sample Amt'!$C$2:$CK$57,MATCH($A27,'raw Sample Amt'!$C$2:$C$57,0),MATCH(V$3,'raw Sample Amt'!$C$2:$CK$2,0))</f>
        <v>921.10699999999997</v>
      </c>
      <c r="W27" s="90">
        <f>INDEX('raw Sample Amt'!$C$2:$CK$57,MATCH($A27,'raw Sample Amt'!$C$2:$C$57,0),MATCH(W$3,'raw Sample Amt'!$C$2:$CK$2,0))</f>
        <v>1728.3587</v>
      </c>
      <c r="X27" s="90">
        <f>INDEX('raw Sample Amt'!$C$2:$CK$57,MATCH($A27,'raw Sample Amt'!$C$2:$C$57,0),MATCH(X$3,'raw Sample Amt'!$C$2:$CK$2,0))</f>
        <v>4050.6298999999999</v>
      </c>
      <c r="Y27" s="90">
        <f>INDEX('raw Sample Amt'!$C$2:$CK$57,MATCH($A27,'raw Sample Amt'!$C$2:$C$57,0),MATCH(Y$3,'raw Sample Amt'!$C$2:$CK$2,0))</f>
        <v>5986.5132999999996</v>
      </c>
      <c r="Z27" s="90">
        <f>INDEX('raw Sample Amt'!$C$2:$CK$57,MATCH($A27,'raw Sample Amt'!$C$2:$C$57,0),MATCH(Z$3,'raw Sample Amt'!$C$2:$CK$2,0))</f>
        <v>7797.2282999999998</v>
      </c>
      <c r="AA27" s="90">
        <f>INDEX('raw Sample Amt'!$C$2:$CK$57,MATCH($A27,'raw Sample Amt'!$C$2:$C$57,0),MATCH(AA$3,'raw Sample Amt'!$C$2:$CK$2,0))</f>
        <v>0</v>
      </c>
      <c r="AB27" s="90">
        <f>INDEX('raw Sample Amt'!$C$2:$CK$57,MATCH($A27,'raw Sample Amt'!$C$2:$C$57,0),MATCH(AB$3,'raw Sample Amt'!$C$2:$CK$2,0))</f>
        <v>0</v>
      </c>
      <c r="AC27" s="90">
        <f>INDEX('raw Sample Amt'!$C$2:$CK$57,MATCH($A27,'raw Sample Amt'!$C$2:$C$57,0),MATCH(AC$3,'raw Sample Amt'!$C$2:$CK$2,0))</f>
        <v>0</v>
      </c>
      <c r="AD27" s="90">
        <f>INDEX('raw Sample Amt'!$C$2:$CK$57,MATCH($A27,'raw Sample Amt'!$C$2:$C$57,0),MATCH(AD$3,'raw Sample Amt'!$C$2:$CK$2,0))</f>
        <v>0</v>
      </c>
      <c r="AE27" s="90">
        <f>INDEX('raw Sample Amt'!$C$2:$CK$57,MATCH($A27,'raw Sample Amt'!$C$2:$C$57,0),MATCH(AE$3,'raw Sample Amt'!$C$2:$CK$2,0))</f>
        <v>612.60329999999999</v>
      </c>
      <c r="AF27" s="90">
        <f>INDEX('raw Sample Amt'!$C$2:$CK$57,MATCH($A27,'raw Sample Amt'!$C$2:$C$57,0),MATCH(AF$3,'raw Sample Amt'!$C$2:$CK$2,0))</f>
        <v>125.07640000000001</v>
      </c>
      <c r="AG27" s="90">
        <f>INDEX('raw Sample Amt'!$C$2:$CK$57,MATCH($A27,'raw Sample Amt'!$C$2:$C$57,0),MATCH(AG$3,'raw Sample Amt'!$C$2:$CK$2,0))</f>
        <v>177.86</v>
      </c>
      <c r="AH27" s="90">
        <f>INDEX('raw Sample Amt'!$C$2:$CK$57,MATCH($A27,'raw Sample Amt'!$C$2:$C$57,0),MATCH(AH$3,'raw Sample Amt'!$C$2:$CK$2,0))</f>
        <v>77.534000000000006</v>
      </c>
      <c r="AI27" s="90">
        <f>INDEX('raw Sample Amt'!$C$2:$CK$57,MATCH($A27,'raw Sample Amt'!$C$2:$C$57,0),MATCH(AI$3,'raw Sample Amt'!$C$2:$CK$2,0))</f>
        <v>315.35219999999998</v>
      </c>
      <c r="AJ27" s="90">
        <f>INDEX('raw Sample Amt'!$C$2:$CK$57,MATCH($A27,'raw Sample Amt'!$C$2:$C$57,0),MATCH(AJ$3,'raw Sample Amt'!$C$2:$CK$2,0))</f>
        <v>395.05970000000002</v>
      </c>
      <c r="AK27" s="90">
        <f>INDEX('raw Sample Amt'!$C$2:$CK$57,MATCH($A27,'raw Sample Amt'!$C$2:$C$57,0),MATCH(AK$3,'raw Sample Amt'!$C$2:$CK$2,0))</f>
        <v>102.0552</v>
      </c>
      <c r="AL27" s="90">
        <f>INDEX('raw Sample Amt'!$C$2:$CK$57,MATCH($A27,'raw Sample Amt'!$C$2:$C$57,0),MATCH(AL$3,'raw Sample Amt'!$C$2:$CK$2,0))</f>
        <v>354.36709999999999</v>
      </c>
      <c r="AM27" s="90">
        <f>INDEX('raw Sample Amt'!$C$2:$CK$57,MATCH($A27,'raw Sample Amt'!$C$2:$C$57,0),MATCH(AM$3,'raw Sample Amt'!$C$2:$CK$2,0))</f>
        <v>521.22619999999995</v>
      </c>
      <c r="AN27" s="90">
        <f>INDEX('raw Sample Amt'!$C$2:$CK$57,MATCH($A27,'raw Sample Amt'!$C$2:$C$57,0),MATCH(AN$3,'raw Sample Amt'!$C$2:$CK$2,0))</f>
        <v>381.94929999999999</v>
      </c>
      <c r="AO27" s="90">
        <f>INDEX('raw Sample Amt'!$C$2:$CK$57,MATCH($A27,'raw Sample Amt'!$C$2:$C$57,0),MATCH(AO$3,'raw Sample Amt'!$C$2:$CK$2,0))</f>
        <v>325.53519999999997</v>
      </c>
      <c r="AP27" s="90">
        <f>INDEX('raw Sample Amt'!$C$2:$CK$57,MATCH($A27,'raw Sample Amt'!$C$2:$C$57,0),MATCH(AP$3,'raw Sample Amt'!$C$2:$CK$2,0))</f>
        <v>404.49549999999999</v>
      </c>
      <c r="AQ27" s="90">
        <f>INDEX('raw Sample Amt'!$C$2:$CK$57,MATCH($A27,'raw Sample Amt'!$C$2:$C$57,0),MATCH(AQ$3,'raw Sample Amt'!$C$2:$CK$2,0))</f>
        <v>0</v>
      </c>
      <c r="AR27" s="90">
        <f>INDEX('raw Sample Amt'!$C$2:$CK$57,MATCH($A27,'raw Sample Amt'!$C$2:$C$57,0),MATCH(AR$3,'raw Sample Amt'!$C$2:$CK$2,0))</f>
        <v>0</v>
      </c>
      <c r="AS27" s="90">
        <f>INDEX('raw Sample Amt'!$C$2:$CK$57,MATCH($A27,'raw Sample Amt'!$C$2:$C$57,0),MATCH(AS$3,'raw Sample Amt'!$C$2:$CK$2,0))</f>
        <v>0</v>
      </c>
      <c r="AT27" s="90">
        <f>INDEX('raw Sample Amt'!$C$2:$CK$57,MATCH($A27,'raw Sample Amt'!$C$2:$C$57,0),MATCH(AT$3,'raw Sample Amt'!$C$2:$CK$2,0))</f>
        <v>0</v>
      </c>
      <c r="AU27" s="90">
        <f>INDEX('raw Sample Amt'!$C$2:$CK$57,MATCH($A27,'raw Sample Amt'!$C$2:$C$57,0),MATCH(AU$3,'raw Sample Amt'!$C$2:$CK$2,0))</f>
        <v>955.23739999999998</v>
      </c>
      <c r="AV27" s="90">
        <f>INDEX('raw Sample Amt'!$C$2:$CK$57,MATCH($A27,'raw Sample Amt'!$C$2:$C$57,0),MATCH(AV$3,'raw Sample Amt'!$C$2:$CK$2,0))</f>
        <v>0</v>
      </c>
      <c r="AW27" s="90">
        <f>INDEX('raw Sample Amt'!$C$2:$CK$57,MATCH($A27,'raw Sample Amt'!$C$2:$C$57,0),MATCH(AW$3,'raw Sample Amt'!$C$2:$CK$2,0))</f>
        <v>0</v>
      </c>
      <c r="AX27" s="90">
        <f>INDEX('raw Sample Amt'!$C$2:$CK$57,MATCH($A27,'raw Sample Amt'!$C$2:$C$57,0),MATCH(AX$3,'raw Sample Amt'!$C$2:$CK$2,0))</f>
        <v>0</v>
      </c>
      <c r="AY27" s="90">
        <f>INDEX('raw Sample Amt'!$C$2:$CK$57,MATCH($A27,'raw Sample Amt'!$C$2:$C$57,0),MATCH(AY$3,'raw Sample Amt'!$C$2:$CK$2,0))</f>
        <v>0</v>
      </c>
      <c r="AZ27" s="90">
        <f>INDEX('raw Sample Amt'!$C$2:$CK$57,MATCH($A27,'raw Sample Amt'!$C$2:$C$57,0),MATCH(AZ$3,'raw Sample Amt'!$C$2:$CK$2,0))</f>
        <v>565.89800000000002</v>
      </c>
      <c r="BA27" s="90">
        <f>INDEX('raw Sample Amt'!$C$2:$CK$57,MATCH($A27,'raw Sample Amt'!$C$2:$C$57,0),MATCH(BA$3,'raw Sample Amt'!$C$2:$CK$2,0))</f>
        <v>473.12099999999998</v>
      </c>
      <c r="BB27" s="90">
        <f>INDEX('raw Sample Amt'!$C$2:$CK$57,MATCH($A27,'raw Sample Amt'!$C$2:$C$57,0),MATCH(BB$3,'raw Sample Amt'!$C$2:$CK$2,0))</f>
        <v>551.66729999999995</v>
      </c>
      <c r="BC27" s="90">
        <f>INDEX('raw Sample Amt'!$C$2:$CK$57,MATCH($A27,'raw Sample Amt'!$C$2:$C$57,0),MATCH(BC$3,'raw Sample Amt'!$C$2:$CK$2,0))</f>
        <v>392.03539999999998</v>
      </c>
      <c r="BD27" s="90">
        <f>INDEX('raw Sample Amt'!$C$2:$CK$57,MATCH($A27,'raw Sample Amt'!$C$2:$C$57,0),MATCH(BD$3,'raw Sample Amt'!$C$2:$CK$2,0))</f>
        <v>204.45439999999999</v>
      </c>
      <c r="BE27" s="90">
        <f>INDEX('raw Sample Amt'!$C$2:$CK$57,MATCH($A27,'raw Sample Amt'!$C$2:$C$57,0),MATCH(BE$3,'raw Sample Amt'!$C$2:$CK$2,0))</f>
        <v>684.16279999999995</v>
      </c>
      <c r="BF27" s="90">
        <f>INDEX('raw Sample Amt'!$C$2:$CK$57,MATCH($A27,'raw Sample Amt'!$C$2:$C$57,0),MATCH(BF$3,'raw Sample Amt'!$C$2:$CK$2,0))</f>
        <v>641.28420000000006</v>
      </c>
      <c r="BG27" s="90">
        <f>INDEX('raw Sample Amt'!$C$2:$CK$57,MATCH($A27,'raw Sample Amt'!$C$2:$C$57,0),MATCH(BG$3,'raw Sample Amt'!$C$2:$CK$2,0))</f>
        <v>635.91780000000006</v>
      </c>
      <c r="BH27" s="90">
        <f>INDEX('raw Sample Amt'!$C$2:$CK$57,MATCH($A27,'raw Sample Amt'!$C$2:$C$57,0),MATCH(BH$3,'raw Sample Amt'!$C$2:$CK$2,0))</f>
        <v>0</v>
      </c>
      <c r="BI27" s="90">
        <f>INDEX('raw Sample Amt'!$C$2:$CK$57,MATCH($A27,'raw Sample Amt'!$C$2:$C$57,0),MATCH(BI$3,'raw Sample Amt'!$C$2:$CK$2,0))</f>
        <v>0</v>
      </c>
      <c r="BJ27" s="90">
        <f>INDEX('raw Sample Amt'!$C$2:$CK$57,MATCH($A27,'raw Sample Amt'!$C$2:$C$57,0),MATCH(BJ$3,'raw Sample Amt'!$C$2:$CK$2,0))</f>
        <v>0</v>
      </c>
      <c r="BK27" s="90">
        <f>INDEX('raw Sample Amt'!$C$2:$CK$57,MATCH($A27,'raw Sample Amt'!$C$2:$C$57,0),MATCH(BK$3,'raw Sample Amt'!$C$2:$CK$2,0))</f>
        <v>0</v>
      </c>
      <c r="BL27" s="90">
        <f>INDEX('raw Sample Amt'!$C$2:$CK$57,MATCH($A27,'raw Sample Amt'!$C$2:$C$57,0),MATCH(BL$3,'raw Sample Amt'!$C$2:$CK$2,0))</f>
        <v>964.68330000000003</v>
      </c>
      <c r="BM27" s="90">
        <f>INDEX('raw Sample Amt'!$C$2:$CK$57,MATCH($A27,'raw Sample Amt'!$C$2:$C$57,0),MATCH(BM$3,'raw Sample Amt'!$C$2:$CK$2,0))</f>
        <v>0</v>
      </c>
      <c r="BN27" s="90">
        <f>INDEX('raw Sample Amt'!$C$2:$CK$57,MATCH($A27,'raw Sample Amt'!$C$2:$C$57,0),MATCH(BN$3,'raw Sample Amt'!$C$2:$CK$2,0))</f>
        <v>0</v>
      </c>
      <c r="BO27" s="90">
        <f>INDEX('raw Sample Amt'!$C$2:$CK$57,MATCH($A27,'raw Sample Amt'!$C$2:$C$57,0),MATCH(BO$3,'raw Sample Amt'!$C$2:$CK$2,0))</f>
        <v>0</v>
      </c>
      <c r="BP27" s="90">
        <f>INDEX('raw Sample Amt'!$C$2:$CK$57,MATCH($A27,'raw Sample Amt'!$C$2:$C$57,0),MATCH(BP$3,'raw Sample Amt'!$C$2:$CK$2,0))</f>
        <v>0</v>
      </c>
      <c r="BQ27" s="90">
        <f>INDEX('raw Sample Amt'!$C$2:$CK$57,MATCH($A27,'raw Sample Amt'!$C$2:$C$57,0),MATCH(BQ$3,'raw Sample Amt'!$C$2:$CK$2,0))</f>
        <v>665.85479999999995</v>
      </c>
      <c r="BR27" s="90">
        <f>INDEX('raw Sample Amt'!$C$2:$CK$57,MATCH($A27,'raw Sample Amt'!$C$2:$C$57,0),MATCH(BR$3,'raw Sample Amt'!$C$2:$CK$2,0))</f>
        <v>499.51839999999999</v>
      </c>
      <c r="BS27" s="90">
        <f>INDEX('raw Sample Amt'!$C$2:$CK$57,MATCH($A27,'raw Sample Amt'!$C$2:$C$57,0),MATCH(BS$3,'raw Sample Amt'!$C$2:$CK$2,0))</f>
        <v>1458.6762000000001</v>
      </c>
      <c r="BT27" s="90">
        <f>INDEX('raw Sample Amt'!$C$2:$CK$57,MATCH($A27,'raw Sample Amt'!$C$2:$C$57,0),MATCH(BT$3,'raw Sample Amt'!$C$2:$CK$2,0))</f>
        <v>0</v>
      </c>
      <c r="BU27" s="90">
        <f>INDEX('raw Sample Amt'!$C$2:$CK$57,MATCH($A27,'raw Sample Amt'!$C$2:$C$57,0),MATCH(BU$3,'raw Sample Amt'!$C$2:$CK$2,0))</f>
        <v>0</v>
      </c>
      <c r="BV27" s="90">
        <f>INDEX('raw Sample Amt'!$C$2:$CK$57,MATCH($A27,'raw Sample Amt'!$C$2:$C$57,0),MATCH(BV$3,'raw Sample Amt'!$C$2:$CK$2,0))</f>
        <v>0</v>
      </c>
      <c r="BW27" s="90">
        <f>INDEX('raw Sample Amt'!$C$2:$CK$57,MATCH($A27,'raw Sample Amt'!$C$2:$C$57,0),MATCH(BW$3,'raw Sample Amt'!$C$2:$CK$2,0))</f>
        <v>0</v>
      </c>
      <c r="BX27" s="90">
        <f>INDEX('raw Sample Amt'!$C$2:$CK$57,MATCH($A27,'raw Sample Amt'!$C$2:$C$57,0),MATCH(BX$3,'raw Sample Amt'!$C$2:$CK$2,0))</f>
        <v>0</v>
      </c>
      <c r="BY27" s="90">
        <f>INDEX('raw Sample Amt'!$C$2:$CK$57,MATCH($A27,'raw Sample Amt'!$C$2:$C$57,0),MATCH(BY$3,'raw Sample Amt'!$C$2:$CK$2,0))</f>
        <v>0</v>
      </c>
      <c r="BZ27" s="90">
        <f>INDEX('raw Sample Amt'!$C$2:$CK$57,MATCH($A27,'raw Sample Amt'!$C$2:$C$57,0),MATCH(BZ$3,'raw Sample Amt'!$C$2:$CK$2,0))</f>
        <v>0</v>
      </c>
      <c r="CA27" s="90">
        <f>INDEX('raw Sample Amt'!$C$2:$CK$57,MATCH($A27,'raw Sample Amt'!$C$2:$C$57,0),MATCH(CA$3,'raw Sample Amt'!$C$2:$CK$2,0))</f>
        <v>0</v>
      </c>
      <c r="CB27" s="90">
        <f>INDEX('raw Sample Amt'!$C$2:$CK$57,MATCH($A27,'raw Sample Amt'!$C$2:$C$57,0),MATCH(CB$3,'raw Sample Amt'!$C$2:$CK$2,0))</f>
        <v>5.0049999999999999</v>
      </c>
      <c r="CC27" s="90">
        <f>INDEX('raw Sample Amt'!$C$2:$CK$57,MATCH($A27,'raw Sample Amt'!$C$2:$C$57,0),MATCH(CC$3,'raw Sample Amt'!$C$2:$CK$2,0))</f>
        <v>10.1081</v>
      </c>
      <c r="CD27" s="90">
        <f>INDEX('raw Sample Amt'!$C$2:$CK$57,MATCH($A27,'raw Sample Amt'!$C$2:$C$57,0),MATCH(CD$3,'raw Sample Amt'!$C$2:$CK$2,0))</f>
        <v>19.545100000000001</v>
      </c>
      <c r="CE27" s="90">
        <f>INDEX('raw Sample Amt'!$C$2:$CK$57,MATCH($A27,'raw Sample Amt'!$C$2:$C$57,0),MATCH(CE$3,'raw Sample Amt'!$C$2:$CK$2,0))</f>
        <v>46.801499999999997</v>
      </c>
      <c r="CF27" s="90">
        <f>INDEX('raw Sample Amt'!$C$2:$CK$57,MATCH($A27,'raw Sample Amt'!$C$2:$C$57,0),MATCH(CF$3,'raw Sample Amt'!$C$2:$CK$2,0))</f>
        <v>102.4164</v>
      </c>
      <c r="CG27" s="90">
        <f>INDEX('raw Sample Amt'!$C$2:$CK$57,MATCH($A27,'raw Sample Amt'!$C$2:$C$57,0),MATCH(CG$3,'raw Sample Amt'!$C$2:$CK$2,0))</f>
        <v>209.91540000000001</v>
      </c>
      <c r="CH27" s="90">
        <f>INDEX('raw Sample Amt'!$C$2:$CK$57,MATCH($A27,'raw Sample Amt'!$C$2:$C$57,0),MATCH(CH$3,'raw Sample Amt'!$C$2:$CK$2,0))</f>
        <v>544.9194</v>
      </c>
      <c r="CI27" s="90">
        <f>INDEX('raw Sample Amt'!$C$2:$CK$57,MATCH($A27,'raw Sample Amt'!$C$2:$C$57,0),MATCH(CI$3,'raw Sample Amt'!$C$2:$CK$2,0))</f>
        <v>961.13099999999997</v>
      </c>
      <c r="CJ27" s="90">
        <f>INDEX('raw Sample Amt'!$C$2:$CK$57,MATCH($A27,'raw Sample Amt'!$C$2:$C$57,0),MATCH(CJ$3,'raw Sample Amt'!$C$2:$CK$2,0))</f>
        <v>1802.5011</v>
      </c>
      <c r="CK27" s="90">
        <f>INDEX('raw Sample Amt'!$C$2:$CK$57,MATCH($A27,'raw Sample Amt'!$C$2:$C$57,0),MATCH(CK$3,'raw Sample Amt'!$C$2:$CK$2,0))</f>
        <v>4574.4564</v>
      </c>
      <c r="CL27" s="90">
        <f>INDEX('raw Sample Amt'!$C$2:$CK$57,MATCH($A27,'raw Sample Amt'!$C$2:$C$57,0),MATCH(CL$3,'raw Sample Amt'!$C$2:$CK$2,0))</f>
        <v>6453.4375</v>
      </c>
      <c r="CM27" s="90">
        <f>INDEX('raw Sample Amt'!$C$2:$CK$57,MATCH($A27,'raw Sample Amt'!$C$2:$C$57,0),MATCH(CM$3,'raw Sample Amt'!$C$2:$CK$2,0))</f>
        <v>8594.8364000000001</v>
      </c>
      <c r="CN27" s="147">
        <v>36</v>
      </c>
      <c r="CO27" s="101" t="s">
        <v>3</v>
      </c>
      <c r="CP27" s="94" t="str">
        <f t="shared" si="3"/>
        <v>&lt; LOQ</v>
      </c>
      <c r="CQ27" s="94" t="str">
        <f t="shared" si="5"/>
        <v>&lt; LOQ</v>
      </c>
      <c r="CR27" s="94" t="str">
        <f t="shared" si="6"/>
        <v>&lt; LOQ</v>
      </c>
      <c r="CS27" s="94" t="str">
        <f t="shared" si="7"/>
        <v>&lt; LOQ</v>
      </c>
      <c r="CT27" s="94" t="str">
        <f t="shared" si="8"/>
        <v>&lt; LOQ</v>
      </c>
      <c r="CU27" s="94" t="str">
        <f t="shared" si="9"/>
        <v>&lt; LOQ</v>
      </c>
      <c r="CV27" s="94" t="str">
        <f t="shared" si="10"/>
        <v>&lt; LOQ</v>
      </c>
      <c r="CW27" s="94" t="str">
        <f t="shared" si="11"/>
        <v>&lt; LOQ</v>
      </c>
      <c r="CX27" s="94" t="str">
        <f t="shared" si="12"/>
        <v>&lt; LOQ</v>
      </c>
      <c r="CY27" s="94" t="str">
        <f t="shared" si="13"/>
        <v>&lt; LOQ</v>
      </c>
      <c r="CZ27" s="94">
        <f t="shared" si="14"/>
        <v>46.434399999999997</v>
      </c>
      <c r="DA27" s="94">
        <f t="shared" si="15"/>
        <v>103.4941</v>
      </c>
      <c r="DB27" s="94">
        <f t="shared" si="16"/>
        <v>211.79429999999999</v>
      </c>
      <c r="DC27" s="94">
        <f t="shared" si="17"/>
        <v>552.77880000000005</v>
      </c>
      <c r="DD27" s="94">
        <f t="shared" si="18"/>
        <v>921.10699999999997</v>
      </c>
      <c r="DE27" s="94">
        <f t="shared" si="19"/>
        <v>1728.3587</v>
      </c>
      <c r="DF27" s="94">
        <f t="shared" si="20"/>
        <v>4050.6298999999999</v>
      </c>
      <c r="DG27" s="94">
        <f t="shared" si="21"/>
        <v>5986.5132999999996</v>
      </c>
      <c r="DH27" s="94">
        <f t="shared" si="22"/>
        <v>7797.2282999999998</v>
      </c>
      <c r="DI27" s="94" t="str">
        <f t="shared" si="23"/>
        <v>&lt; LOQ</v>
      </c>
      <c r="DJ27" s="94" t="str">
        <f t="shared" si="24"/>
        <v>&lt; LOQ</v>
      </c>
      <c r="DK27" s="94" t="str">
        <f t="shared" si="25"/>
        <v>&lt; LOQ</v>
      </c>
      <c r="DL27" s="94" t="str">
        <f t="shared" si="26"/>
        <v>&lt; LOQ</v>
      </c>
      <c r="DM27" s="94">
        <f t="shared" si="27"/>
        <v>612.60329999999999</v>
      </c>
      <c r="DN27" s="94">
        <f t="shared" si="28"/>
        <v>125.07640000000001</v>
      </c>
      <c r="DO27" s="94">
        <f t="shared" si="29"/>
        <v>177.86</v>
      </c>
      <c r="DP27" s="94">
        <f t="shared" si="30"/>
        <v>77.534000000000006</v>
      </c>
      <c r="DQ27" s="94">
        <f t="shared" si="31"/>
        <v>315.35219999999998</v>
      </c>
      <c r="DR27" s="94">
        <f t="shared" si="32"/>
        <v>395.05970000000002</v>
      </c>
      <c r="DS27" s="94">
        <f t="shared" si="33"/>
        <v>102.0552</v>
      </c>
      <c r="DT27" s="94">
        <f t="shared" si="34"/>
        <v>354.36709999999999</v>
      </c>
      <c r="DU27" s="94">
        <f t="shared" si="35"/>
        <v>521.22619999999995</v>
      </c>
      <c r="DV27" s="94">
        <f t="shared" si="36"/>
        <v>381.94929999999999</v>
      </c>
      <c r="DW27" s="94">
        <f t="shared" si="37"/>
        <v>325.53519999999997</v>
      </c>
      <c r="DX27" s="94">
        <f t="shared" si="38"/>
        <v>404.49549999999999</v>
      </c>
      <c r="DY27" s="94" t="str">
        <f t="shared" si="39"/>
        <v>&lt; LOQ</v>
      </c>
      <c r="DZ27" s="94" t="str">
        <f t="shared" si="40"/>
        <v>&lt; LOQ</v>
      </c>
      <c r="EA27" s="94" t="str">
        <f t="shared" si="41"/>
        <v>&lt; LOQ</v>
      </c>
      <c r="EB27" s="94" t="str">
        <f t="shared" si="42"/>
        <v>&lt; LOQ</v>
      </c>
      <c r="EC27" s="94">
        <f t="shared" si="43"/>
        <v>955.23739999999998</v>
      </c>
      <c r="ED27" s="94" t="str">
        <f t="shared" si="44"/>
        <v>&lt; LOQ</v>
      </c>
      <c r="EE27" s="94" t="str">
        <f t="shared" si="45"/>
        <v>&lt; LOQ</v>
      </c>
      <c r="EF27" s="94" t="str">
        <f t="shared" si="46"/>
        <v>&lt; LOQ</v>
      </c>
      <c r="EG27" s="94" t="str">
        <f t="shared" si="47"/>
        <v>&lt; LOQ</v>
      </c>
      <c r="EH27" s="94">
        <f t="shared" si="48"/>
        <v>565.89800000000002</v>
      </c>
      <c r="EI27" s="94">
        <f t="shared" si="49"/>
        <v>473.12099999999998</v>
      </c>
      <c r="EJ27" s="94">
        <f t="shared" si="50"/>
        <v>551.66729999999995</v>
      </c>
      <c r="EK27" s="94">
        <f t="shared" si="51"/>
        <v>392.03539999999998</v>
      </c>
      <c r="EL27" s="94">
        <f t="shared" si="52"/>
        <v>204.45439999999999</v>
      </c>
      <c r="EM27" s="94">
        <f t="shared" si="53"/>
        <v>684.16279999999995</v>
      </c>
      <c r="EN27" s="94">
        <f t="shared" si="54"/>
        <v>641.28420000000006</v>
      </c>
      <c r="EO27" s="94">
        <f t="shared" si="55"/>
        <v>635.91780000000006</v>
      </c>
      <c r="EP27" s="94" t="str">
        <f t="shared" si="56"/>
        <v>&lt; LOQ</v>
      </c>
      <c r="EQ27" s="94" t="str">
        <f t="shared" si="57"/>
        <v>&lt; LOQ</v>
      </c>
      <c r="ER27" s="94" t="str">
        <f t="shared" si="58"/>
        <v>&lt; LOQ</v>
      </c>
      <c r="ES27" s="94" t="str">
        <f t="shared" si="59"/>
        <v>&lt; LOQ</v>
      </c>
      <c r="ET27" s="94">
        <f t="shared" si="60"/>
        <v>964.68330000000003</v>
      </c>
      <c r="EU27" s="94" t="str">
        <f t="shared" si="61"/>
        <v>&lt; LOQ</v>
      </c>
      <c r="EV27" s="94" t="str">
        <f t="shared" si="62"/>
        <v>&lt; LOQ</v>
      </c>
      <c r="EW27" s="94" t="str">
        <f t="shared" si="63"/>
        <v>&lt; LOQ</v>
      </c>
      <c r="EX27" s="94" t="str">
        <f t="shared" si="64"/>
        <v>&lt; LOQ</v>
      </c>
      <c r="EY27" s="94">
        <f t="shared" si="65"/>
        <v>665.85479999999995</v>
      </c>
      <c r="EZ27" s="94">
        <f t="shared" si="66"/>
        <v>499.51839999999999</v>
      </c>
      <c r="FA27" s="94">
        <f t="shared" si="67"/>
        <v>1458.6762000000001</v>
      </c>
      <c r="FB27" s="94" t="str">
        <f t="shared" si="4"/>
        <v>&lt; LOQ</v>
      </c>
      <c r="FC27" s="94" t="str">
        <f t="shared" si="79"/>
        <v>&lt; LOQ</v>
      </c>
      <c r="FD27" s="94" t="str">
        <f t="shared" si="80"/>
        <v>&lt; LOQ</v>
      </c>
      <c r="FE27" s="94" t="str">
        <f t="shared" si="81"/>
        <v>&lt; LOQ</v>
      </c>
      <c r="FF27" s="94" t="str">
        <f t="shared" si="82"/>
        <v>&lt; LOQ</v>
      </c>
      <c r="FG27" s="94" t="str">
        <f t="shared" si="83"/>
        <v>&lt; LOQ</v>
      </c>
      <c r="FH27" s="94" t="str">
        <f t="shared" si="84"/>
        <v>&lt; LOQ</v>
      </c>
      <c r="FI27" s="94" t="str">
        <f t="shared" si="85"/>
        <v>&lt; LOQ</v>
      </c>
      <c r="FJ27" s="94" t="str">
        <f t="shared" si="86"/>
        <v>&lt; LOQ</v>
      </c>
      <c r="FK27" s="94" t="str">
        <f t="shared" si="68"/>
        <v>&lt; LOQ</v>
      </c>
      <c r="FL27" s="94" t="str">
        <f t="shared" si="69"/>
        <v>&lt; LOQ</v>
      </c>
      <c r="FM27" s="94">
        <f t="shared" si="70"/>
        <v>46.801499999999997</v>
      </c>
      <c r="FN27" s="94">
        <f t="shared" si="71"/>
        <v>102.4164</v>
      </c>
      <c r="FO27" s="94">
        <f t="shared" si="72"/>
        <v>209.91540000000001</v>
      </c>
      <c r="FP27" s="94">
        <f t="shared" si="73"/>
        <v>544.9194</v>
      </c>
      <c r="FQ27" s="94">
        <f t="shared" si="74"/>
        <v>961.13099999999997</v>
      </c>
      <c r="FR27" s="94">
        <f t="shared" si="75"/>
        <v>1802.5011</v>
      </c>
      <c r="FS27" s="94">
        <f t="shared" si="76"/>
        <v>4574.4564</v>
      </c>
      <c r="FT27" s="94">
        <f t="shared" si="77"/>
        <v>6453.4375</v>
      </c>
      <c r="FU27" s="94">
        <f t="shared" si="78"/>
        <v>8594.8364000000001</v>
      </c>
    </row>
    <row r="28" spans="1:177" ht="15" x14ac:dyDescent="0.25">
      <c r="A28" s="101" t="s">
        <v>205</v>
      </c>
      <c r="C28" s="13" t="str">
        <f>LOOKUP(A28,Auswertung_Sequence!$A$6:$A$59,Auswertung_Sequence!$E$6:$E$59)</f>
        <v>Yes</v>
      </c>
      <c r="D28" s="13">
        <f>LOOKUP(A28,Auswertung_Sequence!$A$6:$A$59,Auswertung_Sequence!$I$6:$I$59)</f>
        <v>5</v>
      </c>
      <c r="E28" s="146">
        <f>IF($C28="Yes",VLOOKUP($A28,Matrixfaktor_ISTD!A$4:CJ$57,88,FALSE),VLOOKUP($A28,Matrixfaktor!A$4:AE$57,31,FALSE))</f>
        <v>0.38741120410328639</v>
      </c>
      <c r="F28" s="90">
        <f t="shared" si="2"/>
        <v>12.906183267397106</v>
      </c>
      <c r="G28" s="90">
        <f>LOOKUP(A28,'Relative recovery'!$A$4:$A$57,'Relative recovery'!$Q$4:$Q$57)</f>
        <v>79.745543749999996</v>
      </c>
      <c r="H28" s="90">
        <f>INDEX('raw Sample Amt'!$C$2:$CK$57,MATCH($A28,'raw Sample Amt'!$C$2:$C$57,0),MATCH(H$3,'raw Sample Amt'!$C$2:$CK$2,0))</f>
        <v>0</v>
      </c>
      <c r="I28" s="90">
        <f>INDEX('raw Sample Amt'!$C$2:$CK$57,MATCH($A28,'raw Sample Amt'!$C$2:$C$57,0),MATCH(I$3,'raw Sample Amt'!$C$2:$CK$2,0))</f>
        <v>0</v>
      </c>
      <c r="J28" s="90">
        <f>INDEX('raw Sample Amt'!$C$2:$CK$57,MATCH($A28,'raw Sample Amt'!$C$2:$C$57,0),MATCH(J$3,'raw Sample Amt'!$C$2:$CK$2,0))</f>
        <v>0</v>
      </c>
      <c r="K28" s="90">
        <f>INDEX('raw Sample Amt'!$C$2:$CK$57,MATCH($A28,'raw Sample Amt'!$C$2:$C$57,0),MATCH(K$3,'raw Sample Amt'!$C$2:$CK$2,0))</f>
        <v>0</v>
      </c>
      <c r="L28" s="90">
        <f>INDEX('raw Sample Amt'!$C$2:$CK$57,MATCH($A28,'raw Sample Amt'!$C$2:$C$57,0),MATCH(L$3,'raw Sample Amt'!$C$2:$CK$2,0))</f>
        <v>0</v>
      </c>
      <c r="M28" s="90">
        <f>INDEX('raw Sample Amt'!$C$2:$CK$57,MATCH($A28,'raw Sample Amt'!$C$2:$C$57,0),MATCH(M$3,'raw Sample Amt'!$C$2:$CK$2,0))</f>
        <v>0</v>
      </c>
      <c r="N28" s="90">
        <f>INDEX('raw Sample Amt'!$C$2:$CK$57,MATCH($A28,'raw Sample Amt'!$C$2:$C$57,0),MATCH(N$3,'raw Sample Amt'!$C$2:$CK$2,0))</f>
        <v>0</v>
      </c>
      <c r="O28" s="90">
        <f>INDEX('raw Sample Amt'!$C$2:$CK$57,MATCH($A28,'raw Sample Amt'!$C$2:$C$57,0),MATCH(O$3,'raw Sample Amt'!$C$2:$CK$2,0))</f>
        <v>5.7027000000000001</v>
      </c>
      <c r="P28" s="90">
        <f>INDEX('raw Sample Amt'!$C$2:$CK$57,MATCH($A28,'raw Sample Amt'!$C$2:$C$57,0),MATCH(P$3,'raw Sample Amt'!$C$2:$CK$2,0))</f>
        <v>9.8804999999999996</v>
      </c>
      <c r="Q28" s="90">
        <f>INDEX('raw Sample Amt'!$C$2:$CK$57,MATCH($A28,'raw Sample Amt'!$C$2:$C$57,0),MATCH(Q$3,'raw Sample Amt'!$C$2:$CK$2,0))</f>
        <v>20.409600000000001</v>
      </c>
      <c r="R28" s="90">
        <f>INDEX('raw Sample Amt'!$C$2:$CK$57,MATCH($A28,'raw Sample Amt'!$C$2:$C$57,0),MATCH(R$3,'raw Sample Amt'!$C$2:$CK$2,0))</f>
        <v>44.717599999999997</v>
      </c>
      <c r="S28" s="90">
        <f>INDEX('raw Sample Amt'!$C$2:$CK$57,MATCH($A28,'raw Sample Amt'!$C$2:$C$57,0),MATCH(S$3,'raw Sample Amt'!$C$2:$CK$2,0))</f>
        <v>100.9611</v>
      </c>
      <c r="T28" s="90">
        <f>INDEX('raw Sample Amt'!$C$2:$CK$57,MATCH($A28,'raw Sample Amt'!$C$2:$C$57,0),MATCH(T$3,'raw Sample Amt'!$C$2:$CK$2,0))</f>
        <v>203.7056</v>
      </c>
      <c r="U28" s="90">
        <f>INDEX('raw Sample Amt'!$C$2:$CK$57,MATCH($A28,'raw Sample Amt'!$C$2:$C$57,0),MATCH(U$3,'raw Sample Amt'!$C$2:$CK$2,0))</f>
        <v>540.17499999999995</v>
      </c>
      <c r="V28" s="90">
        <f>INDEX('raw Sample Amt'!$C$2:$CK$57,MATCH($A28,'raw Sample Amt'!$C$2:$C$57,0),MATCH(V$3,'raw Sample Amt'!$C$2:$CK$2,0))</f>
        <v>959.4701</v>
      </c>
      <c r="W28" s="90">
        <f>INDEX('raw Sample Amt'!$C$2:$CK$57,MATCH($A28,'raw Sample Amt'!$C$2:$C$57,0),MATCH(W$3,'raw Sample Amt'!$C$2:$CK$2,0))</f>
        <v>1905.6895</v>
      </c>
      <c r="X28" s="90">
        <f>INDEX('raw Sample Amt'!$C$2:$CK$57,MATCH($A28,'raw Sample Amt'!$C$2:$C$57,0),MATCH(X$3,'raw Sample Amt'!$C$2:$CK$2,0))</f>
        <v>5083.6936999999998</v>
      </c>
      <c r="Y28" s="90">
        <f>INDEX('raw Sample Amt'!$C$2:$CK$57,MATCH($A28,'raw Sample Amt'!$C$2:$C$57,0),MATCH(Y$3,'raw Sample Amt'!$C$2:$CK$2,0))</f>
        <v>7557.9498999999996</v>
      </c>
      <c r="Z28" s="90">
        <f>INDEX('raw Sample Amt'!$C$2:$CK$57,MATCH($A28,'raw Sample Amt'!$C$2:$C$57,0),MATCH(Z$3,'raw Sample Amt'!$C$2:$CK$2,0))</f>
        <v>10741.6716</v>
      </c>
      <c r="AA28" s="90">
        <f>INDEX('raw Sample Amt'!$C$2:$CK$57,MATCH($A28,'raw Sample Amt'!$C$2:$C$57,0),MATCH(AA$3,'raw Sample Amt'!$C$2:$CK$2,0))</f>
        <v>0</v>
      </c>
      <c r="AB28" s="90">
        <f>INDEX('raw Sample Amt'!$C$2:$CK$57,MATCH($A28,'raw Sample Amt'!$C$2:$C$57,0),MATCH(AB$3,'raw Sample Amt'!$C$2:$CK$2,0))</f>
        <v>0</v>
      </c>
      <c r="AC28" s="90">
        <f>INDEX('raw Sample Amt'!$C$2:$CK$57,MATCH($A28,'raw Sample Amt'!$C$2:$C$57,0),MATCH(AC$3,'raw Sample Amt'!$C$2:$CK$2,0))</f>
        <v>0</v>
      </c>
      <c r="AD28" s="90">
        <f>INDEX('raw Sample Amt'!$C$2:$CK$57,MATCH($A28,'raw Sample Amt'!$C$2:$C$57,0),MATCH(AD$3,'raw Sample Amt'!$C$2:$CK$2,0))</f>
        <v>0</v>
      </c>
      <c r="AE28" s="90">
        <f>INDEX('raw Sample Amt'!$C$2:$CK$57,MATCH($A28,'raw Sample Amt'!$C$2:$C$57,0),MATCH(AE$3,'raw Sample Amt'!$C$2:$CK$2,0))</f>
        <v>0</v>
      </c>
      <c r="AF28" s="90">
        <f>INDEX('raw Sample Amt'!$C$2:$CK$57,MATCH($A28,'raw Sample Amt'!$C$2:$C$57,0),MATCH(AF$3,'raw Sample Amt'!$C$2:$CK$2,0))</f>
        <v>0</v>
      </c>
      <c r="AG28" s="90">
        <f>INDEX('raw Sample Amt'!$C$2:$CK$57,MATCH($A28,'raw Sample Amt'!$C$2:$C$57,0),MATCH(AG$3,'raw Sample Amt'!$C$2:$CK$2,0))</f>
        <v>0</v>
      </c>
      <c r="AH28" s="90">
        <f>INDEX('raw Sample Amt'!$C$2:$CK$57,MATCH($A28,'raw Sample Amt'!$C$2:$C$57,0),MATCH(AH$3,'raw Sample Amt'!$C$2:$CK$2,0))</f>
        <v>0</v>
      </c>
      <c r="AI28" s="90">
        <f>INDEX('raw Sample Amt'!$C$2:$CK$57,MATCH($A28,'raw Sample Amt'!$C$2:$C$57,0),MATCH(AI$3,'raw Sample Amt'!$C$2:$CK$2,0))</f>
        <v>0</v>
      </c>
      <c r="AJ28" s="90">
        <f>INDEX('raw Sample Amt'!$C$2:$CK$57,MATCH($A28,'raw Sample Amt'!$C$2:$C$57,0),MATCH(AJ$3,'raw Sample Amt'!$C$2:$CK$2,0))</f>
        <v>0</v>
      </c>
      <c r="AK28" s="90">
        <f>INDEX('raw Sample Amt'!$C$2:$CK$57,MATCH($A28,'raw Sample Amt'!$C$2:$C$57,0),MATCH(AK$3,'raw Sample Amt'!$C$2:$CK$2,0))</f>
        <v>0</v>
      </c>
      <c r="AL28" s="90">
        <f>INDEX('raw Sample Amt'!$C$2:$CK$57,MATCH($A28,'raw Sample Amt'!$C$2:$C$57,0),MATCH(AL$3,'raw Sample Amt'!$C$2:$CK$2,0))</f>
        <v>0</v>
      </c>
      <c r="AM28" s="90">
        <f>INDEX('raw Sample Amt'!$C$2:$CK$57,MATCH($A28,'raw Sample Amt'!$C$2:$C$57,0),MATCH(AM$3,'raw Sample Amt'!$C$2:$CK$2,0))</f>
        <v>0</v>
      </c>
      <c r="AN28" s="90">
        <f>INDEX('raw Sample Amt'!$C$2:$CK$57,MATCH($A28,'raw Sample Amt'!$C$2:$C$57,0),MATCH(AN$3,'raw Sample Amt'!$C$2:$CK$2,0))</f>
        <v>0</v>
      </c>
      <c r="AO28" s="90">
        <f>INDEX('raw Sample Amt'!$C$2:$CK$57,MATCH($A28,'raw Sample Amt'!$C$2:$C$57,0),MATCH(AO$3,'raw Sample Amt'!$C$2:$CK$2,0))</f>
        <v>0</v>
      </c>
      <c r="AP28" s="90">
        <f>INDEX('raw Sample Amt'!$C$2:$CK$57,MATCH($A28,'raw Sample Amt'!$C$2:$C$57,0),MATCH(AP$3,'raw Sample Amt'!$C$2:$CK$2,0))</f>
        <v>0</v>
      </c>
      <c r="AQ28" s="90">
        <f>INDEX('raw Sample Amt'!$C$2:$CK$57,MATCH($A28,'raw Sample Amt'!$C$2:$C$57,0),MATCH(AQ$3,'raw Sample Amt'!$C$2:$CK$2,0))</f>
        <v>0</v>
      </c>
      <c r="AR28" s="90">
        <f>INDEX('raw Sample Amt'!$C$2:$CK$57,MATCH($A28,'raw Sample Amt'!$C$2:$C$57,0),MATCH(AR$3,'raw Sample Amt'!$C$2:$CK$2,0))</f>
        <v>0</v>
      </c>
      <c r="AS28" s="90">
        <f>INDEX('raw Sample Amt'!$C$2:$CK$57,MATCH($A28,'raw Sample Amt'!$C$2:$C$57,0),MATCH(AS$3,'raw Sample Amt'!$C$2:$CK$2,0))</f>
        <v>0</v>
      </c>
      <c r="AT28" s="90">
        <f>INDEX('raw Sample Amt'!$C$2:$CK$57,MATCH($A28,'raw Sample Amt'!$C$2:$C$57,0),MATCH(AT$3,'raw Sample Amt'!$C$2:$CK$2,0))</f>
        <v>0</v>
      </c>
      <c r="AU28" s="90">
        <f>INDEX('raw Sample Amt'!$C$2:$CK$57,MATCH($A28,'raw Sample Amt'!$C$2:$C$57,0),MATCH(AU$3,'raw Sample Amt'!$C$2:$CK$2,0))</f>
        <v>966.52880000000005</v>
      </c>
      <c r="AV28" s="90">
        <f>INDEX('raw Sample Amt'!$C$2:$CK$57,MATCH($A28,'raw Sample Amt'!$C$2:$C$57,0),MATCH(AV$3,'raw Sample Amt'!$C$2:$CK$2,0))</f>
        <v>0</v>
      </c>
      <c r="AW28" s="90">
        <f>INDEX('raw Sample Amt'!$C$2:$CK$57,MATCH($A28,'raw Sample Amt'!$C$2:$C$57,0),MATCH(AW$3,'raw Sample Amt'!$C$2:$CK$2,0))</f>
        <v>0</v>
      </c>
      <c r="AX28" s="90">
        <f>INDEX('raw Sample Amt'!$C$2:$CK$57,MATCH($A28,'raw Sample Amt'!$C$2:$C$57,0),MATCH(AX$3,'raw Sample Amt'!$C$2:$CK$2,0))</f>
        <v>0</v>
      </c>
      <c r="AY28" s="90">
        <f>INDEX('raw Sample Amt'!$C$2:$CK$57,MATCH($A28,'raw Sample Amt'!$C$2:$C$57,0),MATCH(AY$3,'raw Sample Amt'!$C$2:$CK$2,0))</f>
        <v>0</v>
      </c>
      <c r="AZ28" s="90">
        <f>INDEX('raw Sample Amt'!$C$2:$CK$57,MATCH($A28,'raw Sample Amt'!$C$2:$C$57,0),MATCH(AZ$3,'raw Sample Amt'!$C$2:$CK$2,0))</f>
        <v>0</v>
      </c>
      <c r="BA28" s="90">
        <f>INDEX('raw Sample Amt'!$C$2:$CK$57,MATCH($A28,'raw Sample Amt'!$C$2:$C$57,0),MATCH(BA$3,'raw Sample Amt'!$C$2:$CK$2,0))</f>
        <v>0</v>
      </c>
      <c r="BB28" s="90">
        <f>INDEX('raw Sample Amt'!$C$2:$CK$57,MATCH($A28,'raw Sample Amt'!$C$2:$C$57,0),MATCH(BB$3,'raw Sample Amt'!$C$2:$CK$2,0))</f>
        <v>0</v>
      </c>
      <c r="BC28" s="90">
        <f>INDEX('raw Sample Amt'!$C$2:$CK$57,MATCH($A28,'raw Sample Amt'!$C$2:$C$57,0),MATCH(BC$3,'raw Sample Amt'!$C$2:$CK$2,0))</f>
        <v>0</v>
      </c>
      <c r="BD28" s="90">
        <f>INDEX('raw Sample Amt'!$C$2:$CK$57,MATCH($A28,'raw Sample Amt'!$C$2:$C$57,0),MATCH(BD$3,'raw Sample Amt'!$C$2:$CK$2,0))</f>
        <v>0</v>
      </c>
      <c r="BE28" s="90">
        <f>INDEX('raw Sample Amt'!$C$2:$CK$57,MATCH($A28,'raw Sample Amt'!$C$2:$C$57,0),MATCH(BE$3,'raw Sample Amt'!$C$2:$CK$2,0))</f>
        <v>0</v>
      </c>
      <c r="BF28" s="90">
        <f>INDEX('raw Sample Amt'!$C$2:$CK$57,MATCH($A28,'raw Sample Amt'!$C$2:$C$57,0),MATCH(BF$3,'raw Sample Amt'!$C$2:$CK$2,0))</f>
        <v>0</v>
      </c>
      <c r="BG28" s="90">
        <f>INDEX('raw Sample Amt'!$C$2:$CK$57,MATCH($A28,'raw Sample Amt'!$C$2:$C$57,0),MATCH(BG$3,'raw Sample Amt'!$C$2:$CK$2,0))</f>
        <v>0</v>
      </c>
      <c r="BH28" s="90">
        <f>INDEX('raw Sample Amt'!$C$2:$CK$57,MATCH($A28,'raw Sample Amt'!$C$2:$C$57,0),MATCH(BH$3,'raw Sample Amt'!$C$2:$CK$2,0))</f>
        <v>0</v>
      </c>
      <c r="BI28" s="90">
        <f>INDEX('raw Sample Amt'!$C$2:$CK$57,MATCH($A28,'raw Sample Amt'!$C$2:$C$57,0),MATCH(BI$3,'raw Sample Amt'!$C$2:$CK$2,0))</f>
        <v>0</v>
      </c>
      <c r="BJ28" s="90">
        <f>INDEX('raw Sample Amt'!$C$2:$CK$57,MATCH($A28,'raw Sample Amt'!$C$2:$C$57,0),MATCH(BJ$3,'raw Sample Amt'!$C$2:$CK$2,0))</f>
        <v>0</v>
      </c>
      <c r="BK28" s="90">
        <f>INDEX('raw Sample Amt'!$C$2:$CK$57,MATCH($A28,'raw Sample Amt'!$C$2:$C$57,0),MATCH(BK$3,'raw Sample Amt'!$C$2:$CK$2,0))</f>
        <v>0</v>
      </c>
      <c r="BL28" s="90">
        <f>INDEX('raw Sample Amt'!$C$2:$CK$57,MATCH($A28,'raw Sample Amt'!$C$2:$C$57,0),MATCH(BL$3,'raw Sample Amt'!$C$2:$CK$2,0))</f>
        <v>948.70159999999998</v>
      </c>
      <c r="BM28" s="90">
        <f>INDEX('raw Sample Amt'!$C$2:$CK$57,MATCH($A28,'raw Sample Amt'!$C$2:$C$57,0),MATCH(BM$3,'raw Sample Amt'!$C$2:$CK$2,0))</f>
        <v>0</v>
      </c>
      <c r="BN28" s="90">
        <f>INDEX('raw Sample Amt'!$C$2:$CK$57,MATCH($A28,'raw Sample Amt'!$C$2:$C$57,0),MATCH(BN$3,'raw Sample Amt'!$C$2:$CK$2,0))</f>
        <v>0</v>
      </c>
      <c r="BO28" s="90">
        <f>INDEX('raw Sample Amt'!$C$2:$CK$57,MATCH($A28,'raw Sample Amt'!$C$2:$C$57,0),MATCH(BO$3,'raw Sample Amt'!$C$2:$CK$2,0))</f>
        <v>0</v>
      </c>
      <c r="BP28" s="90">
        <f>INDEX('raw Sample Amt'!$C$2:$CK$57,MATCH($A28,'raw Sample Amt'!$C$2:$C$57,0),MATCH(BP$3,'raw Sample Amt'!$C$2:$CK$2,0))</f>
        <v>0</v>
      </c>
      <c r="BQ28" s="90">
        <f>INDEX('raw Sample Amt'!$C$2:$CK$57,MATCH($A28,'raw Sample Amt'!$C$2:$C$57,0),MATCH(BQ$3,'raw Sample Amt'!$C$2:$CK$2,0))</f>
        <v>71.471900000000005</v>
      </c>
      <c r="BR28" s="90">
        <f>INDEX('raw Sample Amt'!$C$2:$CK$57,MATCH($A28,'raw Sample Amt'!$C$2:$C$57,0),MATCH(BR$3,'raw Sample Amt'!$C$2:$CK$2,0))</f>
        <v>168.07560000000001</v>
      </c>
      <c r="BS28" s="90">
        <f>INDEX('raw Sample Amt'!$C$2:$CK$57,MATCH($A28,'raw Sample Amt'!$C$2:$C$57,0),MATCH(BS$3,'raw Sample Amt'!$C$2:$CK$2,0))</f>
        <v>863.0231</v>
      </c>
      <c r="BT28" s="90">
        <f>INDEX('raw Sample Amt'!$C$2:$CK$57,MATCH($A28,'raw Sample Amt'!$C$2:$C$57,0),MATCH(BT$3,'raw Sample Amt'!$C$2:$CK$2,0))</f>
        <v>1543.4032999999999</v>
      </c>
      <c r="BU28" s="90">
        <f>INDEX('raw Sample Amt'!$C$2:$CK$57,MATCH($A28,'raw Sample Amt'!$C$2:$C$57,0),MATCH(BU$3,'raw Sample Amt'!$C$2:$CK$2,0))</f>
        <v>0</v>
      </c>
      <c r="BV28" s="90">
        <f>INDEX('raw Sample Amt'!$C$2:$CK$57,MATCH($A28,'raw Sample Amt'!$C$2:$C$57,0),MATCH(BV$3,'raw Sample Amt'!$C$2:$CK$2,0))</f>
        <v>0</v>
      </c>
      <c r="BW28" s="90">
        <f>INDEX('raw Sample Amt'!$C$2:$CK$57,MATCH($A28,'raw Sample Amt'!$C$2:$C$57,0),MATCH(BW$3,'raw Sample Amt'!$C$2:$CK$2,0))</f>
        <v>0</v>
      </c>
      <c r="BX28" s="90">
        <f>INDEX('raw Sample Amt'!$C$2:$CK$57,MATCH($A28,'raw Sample Amt'!$C$2:$C$57,0),MATCH(BX$3,'raw Sample Amt'!$C$2:$CK$2,0))</f>
        <v>0</v>
      </c>
      <c r="BY28" s="90">
        <f>INDEX('raw Sample Amt'!$C$2:$CK$57,MATCH($A28,'raw Sample Amt'!$C$2:$C$57,0),MATCH(BY$3,'raw Sample Amt'!$C$2:$CK$2,0))</f>
        <v>0</v>
      </c>
      <c r="BZ28" s="90">
        <f>INDEX('raw Sample Amt'!$C$2:$CK$57,MATCH($A28,'raw Sample Amt'!$C$2:$C$57,0),MATCH(BZ$3,'raw Sample Amt'!$C$2:$CK$2,0))</f>
        <v>0</v>
      </c>
      <c r="CA28" s="90">
        <f>INDEX('raw Sample Amt'!$C$2:$CK$57,MATCH($A28,'raw Sample Amt'!$C$2:$C$57,0),MATCH(CA$3,'raw Sample Amt'!$C$2:$CK$2,0))</f>
        <v>0</v>
      </c>
      <c r="CB28" s="90">
        <f>INDEX('raw Sample Amt'!$C$2:$CK$57,MATCH($A28,'raw Sample Amt'!$C$2:$C$57,0),MATCH(CB$3,'raw Sample Amt'!$C$2:$CK$2,0))</f>
        <v>5.4192999999999998</v>
      </c>
      <c r="CC28" s="90">
        <f>INDEX('raw Sample Amt'!$C$2:$CK$57,MATCH($A28,'raw Sample Amt'!$C$2:$C$57,0),MATCH(CC$3,'raw Sample Amt'!$C$2:$CK$2,0))</f>
        <v>9.7948000000000004</v>
      </c>
      <c r="CD28" s="90">
        <f>INDEX('raw Sample Amt'!$C$2:$CK$57,MATCH($A28,'raw Sample Amt'!$C$2:$C$57,0),MATCH(CD$3,'raw Sample Amt'!$C$2:$CK$2,0))</f>
        <v>19.743500000000001</v>
      </c>
      <c r="CE28" s="90">
        <f>INDEX('raw Sample Amt'!$C$2:$CK$57,MATCH($A28,'raw Sample Amt'!$C$2:$C$57,0),MATCH(CE$3,'raw Sample Amt'!$C$2:$CK$2,0))</f>
        <v>43.285299999999999</v>
      </c>
      <c r="CF28" s="90">
        <f>INDEX('raw Sample Amt'!$C$2:$CK$57,MATCH($A28,'raw Sample Amt'!$C$2:$C$57,0),MATCH(CF$3,'raw Sample Amt'!$C$2:$CK$2,0))</f>
        <v>98.6203</v>
      </c>
      <c r="CG28" s="90">
        <f>INDEX('raw Sample Amt'!$C$2:$CK$57,MATCH($A28,'raw Sample Amt'!$C$2:$C$57,0),MATCH(CG$3,'raw Sample Amt'!$C$2:$CK$2,0))</f>
        <v>200.29239999999999</v>
      </c>
      <c r="CH28" s="90">
        <f>INDEX('raw Sample Amt'!$C$2:$CK$57,MATCH($A28,'raw Sample Amt'!$C$2:$C$57,0),MATCH(CH$3,'raw Sample Amt'!$C$2:$CK$2,0))</f>
        <v>541.99469999999997</v>
      </c>
      <c r="CI28" s="90">
        <f>INDEX('raw Sample Amt'!$C$2:$CK$57,MATCH($A28,'raw Sample Amt'!$C$2:$C$57,0),MATCH(CI$3,'raw Sample Amt'!$C$2:$CK$2,0))</f>
        <v>957.55330000000004</v>
      </c>
      <c r="CJ28" s="90">
        <f>INDEX('raw Sample Amt'!$C$2:$CK$57,MATCH($A28,'raw Sample Amt'!$C$2:$C$57,0),MATCH(CJ$3,'raw Sample Amt'!$C$2:$CK$2,0))</f>
        <v>1930.1309000000001</v>
      </c>
      <c r="CK28" s="90">
        <f>INDEX('raw Sample Amt'!$C$2:$CK$57,MATCH($A28,'raw Sample Amt'!$C$2:$C$57,0),MATCH(CK$3,'raw Sample Amt'!$C$2:$CK$2,0))</f>
        <v>4950.5276000000003</v>
      </c>
      <c r="CL28" s="90">
        <f>INDEX('raw Sample Amt'!$C$2:$CK$57,MATCH($A28,'raw Sample Amt'!$C$2:$C$57,0),MATCH(CL$3,'raw Sample Amt'!$C$2:$CK$2,0))</f>
        <v>7580.2825000000003</v>
      </c>
      <c r="CM28" s="90">
        <f>INDEX('raw Sample Amt'!$C$2:$CK$57,MATCH($A28,'raw Sample Amt'!$C$2:$C$57,0),MATCH(CM$3,'raw Sample Amt'!$C$2:$CK$2,0))</f>
        <v>10796.491599999999</v>
      </c>
      <c r="CN28" s="147">
        <v>13</v>
      </c>
      <c r="CO28" s="101" t="s">
        <v>205</v>
      </c>
      <c r="CP28" s="94" t="str">
        <f t="shared" si="3"/>
        <v>&lt; LOQ</v>
      </c>
      <c r="CQ28" s="94" t="str">
        <f t="shared" si="5"/>
        <v>&lt; LOQ</v>
      </c>
      <c r="CR28" s="94" t="str">
        <f t="shared" si="6"/>
        <v>&lt; LOQ</v>
      </c>
      <c r="CS28" s="94" t="str">
        <f t="shared" si="7"/>
        <v>&lt; LOQ</v>
      </c>
      <c r="CT28" s="94" t="str">
        <f t="shared" si="8"/>
        <v>&lt; LOQ</v>
      </c>
      <c r="CU28" s="94" t="str">
        <f t="shared" si="9"/>
        <v>&lt; LOQ</v>
      </c>
      <c r="CV28" s="94" t="str">
        <f t="shared" si="10"/>
        <v>&lt; LOQ</v>
      </c>
      <c r="CW28" s="94" t="str">
        <f t="shared" si="11"/>
        <v>&lt; LOQ</v>
      </c>
      <c r="CX28" s="94" t="str">
        <f t="shared" si="12"/>
        <v>&lt; LOQ</v>
      </c>
      <c r="CY28" s="94">
        <f t="shared" si="13"/>
        <v>20.409600000000001</v>
      </c>
      <c r="CZ28" s="94">
        <f t="shared" si="14"/>
        <v>44.717599999999997</v>
      </c>
      <c r="DA28" s="94">
        <f t="shared" si="15"/>
        <v>100.9611</v>
      </c>
      <c r="DB28" s="94">
        <f t="shared" si="16"/>
        <v>203.7056</v>
      </c>
      <c r="DC28" s="94">
        <f t="shared" si="17"/>
        <v>540.17499999999995</v>
      </c>
      <c r="DD28" s="94">
        <f t="shared" si="18"/>
        <v>959.4701</v>
      </c>
      <c r="DE28" s="94">
        <f t="shared" si="19"/>
        <v>1905.6895</v>
      </c>
      <c r="DF28" s="94">
        <f t="shared" si="20"/>
        <v>5083.6936999999998</v>
      </c>
      <c r="DG28" s="94">
        <f t="shared" si="21"/>
        <v>7557.9498999999996</v>
      </c>
      <c r="DH28" s="94">
        <f t="shared" si="22"/>
        <v>10741.6716</v>
      </c>
      <c r="DI28" s="94" t="str">
        <f t="shared" si="23"/>
        <v>&lt; LOQ</v>
      </c>
      <c r="DJ28" s="94" t="str">
        <f t="shared" si="24"/>
        <v>&lt; LOQ</v>
      </c>
      <c r="DK28" s="94" t="str">
        <f t="shared" si="25"/>
        <v>&lt; LOQ</v>
      </c>
      <c r="DL28" s="94" t="str">
        <f t="shared" si="26"/>
        <v>&lt; LOQ</v>
      </c>
      <c r="DM28" s="94" t="str">
        <f t="shared" si="27"/>
        <v>&lt; LOQ</v>
      </c>
      <c r="DN28" s="94" t="str">
        <f t="shared" si="28"/>
        <v>&lt; LOQ</v>
      </c>
      <c r="DO28" s="94" t="str">
        <f t="shared" si="29"/>
        <v>&lt; LOQ</v>
      </c>
      <c r="DP28" s="94" t="str">
        <f t="shared" si="30"/>
        <v>&lt; LOQ</v>
      </c>
      <c r="DQ28" s="94" t="str">
        <f t="shared" si="31"/>
        <v>&lt; LOQ</v>
      </c>
      <c r="DR28" s="94" t="str">
        <f t="shared" si="32"/>
        <v>&lt; LOQ</v>
      </c>
      <c r="DS28" s="94" t="str">
        <f t="shared" si="33"/>
        <v>&lt; LOQ</v>
      </c>
      <c r="DT28" s="94" t="str">
        <f t="shared" si="34"/>
        <v>&lt; LOQ</v>
      </c>
      <c r="DU28" s="94" t="str">
        <f t="shared" si="35"/>
        <v>&lt; LOQ</v>
      </c>
      <c r="DV28" s="94" t="str">
        <f t="shared" si="36"/>
        <v>&lt; LOQ</v>
      </c>
      <c r="DW28" s="94" t="str">
        <f t="shared" si="37"/>
        <v>&lt; LOQ</v>
      </c>
      <c r="DX28" s="94" t="str">
        <f t="shared" si="38"/>
        <v>&lt; LOQ</v>
      </c>
      <c r="DY28" s="94" t="str">
        <f t="shared" si="39"/>
        <v>&lt; LOQ</v>
      </c>
      <c r="DZ28" s="94" t="str">
        <f t="shared" si="40"/>
        <v>&lt; LOQ</v>
      </c>
      <c r="EA28" s="94" t="str">
        <f t="shared" si="41"/>
        <v>&lt; LOQ</v>
      </c>
      <c r="EB28" s="94" t="str">
        <f t="shared" si="42"/>
        <v>&lt; LOQ</v>
      </c>
      <c r="EC28" s="94">
        <f t="shared" si="43"/>
        <v>966.52880000000005</v>
      </c>
      <c r="ED28" s="94" t="str">
        <f t="shared" si="44"/>
        <v>&lt; LOQ</v>
      </c>
      <c r="EE28" s="94" t="str">
        <f t="shared" si="45"/>
        <v>&lt; LOQ</v>
      </c>
      <c r="EF28" s="94" t="str">
        <f t="shared" si="46"/>
        <v>&lt; LOQ</v>
      </c>
      <c r="EG28" s="94" t="str">
        <f t="shared" si="47"/>
        <v>&lt; LOQ</v>
      </c>
      <c r="EH28" s="94" t="str">
        <f t="shared" si="48"/>
        <v>&lt; LOQ</v>
      </c>
      <c r="EI28" s="94" t="str">
        <f t="shared" si="49"/>
        <v>&lt; LOQ</v>
      </c>
      <c r="EJ28" s="94" t="str">
        <f t="shared" si="50"/>
        <v>&lt; LOQ</v>
      </c>
      <c r="EK28" s="94" t="str">
        <f t="shared" si="51"/>
        <v>&lt; LOQ</v>
      </c>
      <c r="EL28" s="94" t="str">
        <f t="shared" si="52"/>
        <v>&lt; LOQ</v>
      </c>
      <c r="EM28" s="94" t="str">
        <f t="shared" si="53"/>
        <v>&lt; LOQ</v>
      </c>
      <c r="EN28" s="94" t="str">
        <f t="shared" si="54"/>
        <v>&lt; LOQ</v>
      </c>
      <c r="EO28" s="94" t="str">
        <f t="shared" si="55"/>
        <v>&lt; LOQ</v>
      </c>
      <c r="EP28" s="94" t="str">
        <f t="shared" si="56"/>
        <v>&lt; LOQ</v>
      </c>
      <c r="EQ28" s="94" t="str">
        <f t="shared" si="57"/>
        <v>&lt; LOQ</v>
      </c>
      <c r="ER28" s="94" t="str">
        <f t="shared" si="58"/>
        <v>&lt; LOQ</v>
      </c>
      <c r="ES28" s="94" t="str">
        <f t="shared" si="59"/>
        <v>&lt; LOQ</v>
      </c>
      <c r="ET28" s="94">
        <f t="shared" si="60"/>
        <v>948.70159999999998</v>
      </c>
      <c r="EU28" s="94" t="str">
        <f t="shared" si="61"/>
        <v>&lt; LOQ</v>
      </c>
      <c r="EV28" s="94" t="str">
        <f t="shared" si="62"/>
        <v>&lt; LOQ</v>
      </c>
      <c r="EW28" s="94" t="str">
        <f t="shared" si="63"/>
        <v>&lt; LOQ</v>
      </c>
      <c r="EX28" s="94" t="str">
        <f t="shared" si="64"/>
        <v>&lt; LOQ</v>
      </c>
      <c r="EY28" s="94">
        <f t="shared" si="65"/>
        <v>71.471900000000005</v>
      </c>
      <c r="EZ28" s="94">
        <f t="shared" si="66"/>
        <v>168.07560000000001</v>
      </c>
      <c r="FA28" s="94">
        <f t="shared" si="67"/>
        <v>863.0231</v>
      </c>
      <c r="FB28" s="94">
        <f t="shared" si="4"/>
        <v>1543.4032999999999</v>
      </c>
      <c r="FC28" s="94" t="str">
        <f t="shared" si="79"/>
        <v>&lt; LOQ</v>
      </c>
      <c r="FD28" s="94" t="str">
        <f t="shared" si="80"/>
        <v>&lt; LOQ</v>
      </c>
      <c r="FE28" s="94" t="str">
        <f t="shared" si="81"/>
        <v>&lt; LOQ</v>
      </c>
      <c r="FF28" s="94" t="str">
        <f t="shared" si="82"/>
        <v>&lt; LOQ</v>
      </c>
      <c r="FG28" s="94" t="str">
        <f t="shared" si="83"/>
        <v>&lt; LOQ</v>
      </c>
      <c r="FH28" s="94" t="str">
        <f t="shared" si="84"/>
        <v>&lt; LOQ</v>
      </c>
      <c r="FI28" s="94" t="str">
        <f t="shared" si="85"/>
        <v>&lt; LOQ</v>
      </c>
      <c r="FJ28" s="94" t="str">
        <f t="shared" si="86"/>
        <v>&lt; LOQ</v>
      </c>
      <c r="FK28" s="94" t="str">
        <f t="shared" si="68"/>
        <v>&lt; LOQ</v>
      </c>
      <c r="FL28" s="94">
        <f t="shared" si="69"/>
        <v>19.743500000000001</v>
      </c>
      <c r="FM28" s="94">
        <f t="shared" si="70"/>
        <v>43.285299999999999</v>
      </c>
      <c r="FN28" s="94">
        <f t="shared" si="71"/>
        <v>98.6203</v>
      </c>
      <c r="FO28" s="94">
        <f t="shared" si="72"/>
        <v>200.29239999999999</v>
      </c>
      <c r="FP28" s="94">
        <f t="shared" si="73"/>
        <v>541.99469999999997</v>
      </c>
      <c r="FQ28" s="94">
        <f t="shared" si="74"/>
        <v>957.55330000000004</v>
      </c>
      <c r="FR28" s="94">
        <f t="shared" si="75"/>
        <v>1930.1309000000001</v>
      </c>
      <c r="FS28" s="94">
        <f t="shared" si="76"/>
        <v>4950.5276000000003</v>
      </c>
      <c r="FT28" s="94">
        <f t="shared" si="77"/>
        <v>7580.2825000000003</v>
      </c>
      <c r="FU28" s="94">
        <f t="shared" si="78"/>
        <v>10796.491599999999</v>
      </c>
    </row>
    <row r="29" spans="1:177" ht="15" x14ac:dyDescent="0.25">
      <c r="A29" s="101" t="s">
        <v>201</v>
      </c>
      <c r="C29" s="13" t="str">
        <f>LOOKUP(A29,Auswertung_Sequence!$A$6:$A$59,Auswertung_Sequence!$E$6:$E$59)</f>
        <v>No</v>
      </c>
      <c r="D29" s="13">
        <f>LOOKUP(A29,Auswertung_Sequence!$A$6:$A$59,Auswertung_Sequence!$I$6:$I$59)</f>
        <v>50</v>
      </c>
      <c r="E29" s="146">
        <f>IF($C29="Yes",VLOOKUP($A29,Matrixfaktor_ISTD!A$4:CJ$57,88,FALSE),VLOOKUP($A29,Matrixfaktor!A$4:AE$57,31,FALSE))</f>
        <v>0.10681176944780331</v>
      </c>
      <c r="F29" s="90">
        <f t="shared" si="2"/>
        <v>468.11320754716979</v>
      </c>
      <c r="G29" s="90">
        <f>LOOKUP(A29,'Relative recovery'!$A$4:$A$57,'Relative recovery'!$Q$4:$Q$57)</f>
        <v>43.541295000000005</v>
      </c>
      <c r="H29" s="90">
        <f>INDEX('raw Sample Amt'!$C$2:$CK$57,MATCH($A29,'raw Sample Amt'!$C$2:$C$57,0),MATCH(H$3,'raw Sample Amt'!$C$2:$CK$2,0))</f>
        <v>0</v>
      </c>
      <c r="I29" s="90">
        <f>INDEX('raw Sample Amt'!$C$2:$CK$57,MATCH($A29,'raw Sample Amt'!$C$2:$C$57,0),MATCH(I$3,'raw Sample Amt'!$C$2:$CK$2,0))</f>
        <v>0</v>
      </c>
      <c r="J29" s="90">
        <f>INDEX('raw Sample Amt'!$C$2:$CK$57,MATCH($A29,'raw Sample Amt'!$C$2:$C$57,0),MATCH(J$3,'raw Sample Amt'!$C$2:$CK$2,0))</f>
        <v>0</v>
      </c>
      <c r="K29" s="90">
        <f>INDEX('raw Sample Amt'!$C$2:$CK$57,MATCH($A29,'raw Sample Amt'!$C$2:$C$57,0),MATCH(K$3,'raw Sample Amt'!$C$2:$CK$2,0))</f>
        <v>0</v>
      </c>
      <c r="L29" s="90">
        <f>INDEX('raw Sample Amt'!$C$2:$CK$57,MATCH($A29,'raw Sample Amt'!$C$2:$C$57,0),MATCH(L$3,'raw Sample Amt'!$C$2:$CK$2,0))</f>
        <v>0</v>
      </c>
      <c r="M29" s="90">
        <f>INDEX('raw Sample Amt'!$C$2:$CK$57,MATCH($A29,'raw Sample Amt'!$C$2:$C$57,0),MATCH(M$3,'raw Sample Amt'!$C$2:$CK$2,0))</f>
        <v>0</v>
      </c>
      <c r="N29" s="90">
        <f>INDEX('raw Sample Amt'!$C$2:$CK$57,MATCH($A29,'raw Sample Amt'!$C$2:$C$57,0),MATCH(N$3,'raw Sample Amt'!$C$2:$CK$2,0))</f>
        <v>0</v>
      </c>
      <c r="O29" s="90">
        <f>INDEX('raw Sample Amt'!$C$2:$CK$57,MATCH($A29,'raw Sample Amt'!$C$2:$C$57,0),MATCH(O$3,'raw Sample Amt'!$C$2:$CK$2,0))</f>
        <v>0</v>
      </c>
      <c r="P29" s="90">
        <f>INDEX('raw Sample Amt'!$C$2:$CK$57,MATCH($A29,'raw Sample Amt'!$C$2:$C$57,0),MATCH(P$3,'raw Sample Amt'!$C$2:$CK$2,0))</f>
        <v>0</v>
      </c>
      <c r="Q29" s="90">
        <f>INDEX('raw Sample Amt'!$C$2:$CK$57,MATCH($A29,'raw Sample Amt'!$C$2:$C$57,0),MATCH(Q$3,'raw Sample Amt'!$C$2:$CK$2,0))</f>
        <v>0</v>
      </c>
      <c r="R29" s="90">
        <f>INDEX('raw Sample Amt'!$C$2:$CK$57,MATCH($A29,'raw Sample Amt'!$C$2:$C$57,0),MATCH(R$3,'raw Sample Amt'!$C$2:$CK$2,0))</f>
        <v>41.930599999999998</v>
      </c>
      <c r="S29" s="90">
        <f>INDEX('raw Sample Amt'!$C$2:$CK$57,MATCH($A29,'raw Sample Amt'!$C$2:$C$57,0),MATCH(S$3,'raw Sample Amt'!$C$2:$CK$2,0))</f>
        <v>93.769499999999994</v>
      </c>
      <c r="T29" s="90">
        <f>INDEX('raw Sample Amt'!$C$2:$CK$57,MATCH($A29,'raw Sample Amt'!$C$2:$C$57,0),MATCH(T$3,'raw Sample Amt'!$C$2:$CK$2,0))</f>
        <v>212.62819999999999</v>
      </c>
      <c r="U29" s="90">
        <f>INDEX('raw Sample Amt'!$C$2:$CK$57,MATCH($A29,'raw Sample Amt'!$C$2:$C$57,0),MATCH(U$3,'raw Sample Amt'!$C$2:$CK$2,0))</f>
        <v>553.76589999999999</v>
      </c>
      <c r="V29" s="90">
        <f>INDEX('raw Sample Amt'!$C$2:$CK$57,MATCH($A29,'raw Sample Amt'!$C$2:$C$57,0),MATCH(V$3,'raw Sample Amt'!$C$2:$CK$2,0))</f>
        <v>1035.1115</v>
      </c>
      <c r="W29" s="90">
        <f>INDEX('raw Sample Amt'!$C$2:$CK$57,MATCH($A29,'raw Sample Amt'!$C$2:$C$57,0),MATCH(W$3,'raw Sample Amt'!$C$2:$CK$2,0))</f>
        <v>1906.6584</v>
      </c>
      <c r="X29" s="90">
        <f>INDEX('raw Sample Amt'!$C$2:$CK$57,MATCH($A29,'raw Sample Amt'!$C$2:$C$57,0),MATCH(X$3,'raw Sample Amt'!$C$2:$CK$2,0))</f>
        <v>4279.2004999999999</v>
      </c>
      <c r="Y29" s="90">
        <f>INDEX('raw Sample Amt'!$C$2:$CK$57,MATCH($A29,'raw Sample Amt'!$C$2:$C$57,0),MATCH(Y$3,'raw Sample Amt'!$C$2:$CK$2,0))</f>
        <v>5889.6171000000004</v>
      </c>
      <c r="Z29" s="90">
        <f>INDEX('raw Sample Amt'!$C$2:$CK$57,MATCH($A29,'raw Sample Amt'!$C$2:$C$57,0),MATCH(Z$3,'raw Sample Amt'!$C$2:$CK$2,0))</f>
        <v>7341.0075999999999</v>
      </c>
      <c r="AA29" s="90">
        <f>INDEX('raw Sample Amt'!$C$2:$CK$57,MATCH($A29,'raw Sample Amt'!$C$2:$C$57,0),MATCH(AA$3,'raw Sample Amt'!$C$2:$CK$2,0))</f>
        <v>0</v>
      </c>
      <c r="AB29" s="90">
        <f>INDEX('raw Sample Amt'!$C$2:$CK$57,MATCH($A29,'raw Sample Amt'!$C$2:$C$57,0),MATCH(AB$3,'raw Sample Amt'!$C$2:$CK$2,0))</f>
        <v>0</v>
      </c>
      <c r="AC29" s="90">
        <f>INDEX('raw Sample Amt'!$C$2:$CK$57,MATCH($A29,'raw Sample Amt'!$C$2:$C$57,0),MATCH(AC$3,'raw Sample Amt'!$C$2:$CK$2,0))</f>
        <v>0</v>
      </c>
      <c r="AD29" s="90">
        <f>INDEX('raw Sample Amt'!$C$2:$CK$57,MATCH($A29,'raw Sample Amt'!$C$2:$C$57,0),MATCH(AD$3,'raw Sample Amt'!$C$2:$CK$2,0))</f>
        <v>0</v>
      </c>
      <c r="AE29" s="90">
        <f>INDEX('raw Sample Amt'!$C$2:$CK$57,MATCH($A29,'raw Sample Amt'!$C$2:$C$57,0),MATCH(AE$3,'raw Sample Amt'!$C$2:$CK$2,0))</f>
        <v>0</v>
      </c>
      <c r="AF29" s="90">
        <f>INDEX('raw Sample Amt'!$C$2:$CK$57,MATCH($A29,'raw Sample Amt'!$C$2:$C$57,0),MATCH(AF$3,'raw Sample Amt'!$C$2:$CK$2,0))</f>
        <v>0</v>
      </c>
      <c r="AG29" s="90">
        <f>INDEX('raw Sample Amt'!$C$2:$CK$57,MATCH($A29,'raw Sample Amt'!$C$2:$C$57,0),MATCH(AG$3,'raw Sample Amt'!$C$2:$CK$2,0))</f>
        <v>0</v>
      </c>
      <c r="AH29" s="90">
        <f>INDEX('raw Sample Amt'!$C$2:$CK$57,MATCH($A29,'raw Sample Amt'!$C$2:$C$57,0),MATCH(AH$3,'raw Sample Amt'!$C$2:$CK$2,0))</f>
        <v>0</v>
      </c>
      <c r="AI29" s="90">
        <f>INDEX('raw Sample Amt'!$C$2:$CK$57,MATCH($A29,'raw Sample Amt'!$C$2:$C$57,0),MATCH(AI$3,'raw Sample Amt'!$C$2:$CK$2,0))</f>
        <v>0</v>
      </c>
      <c r="AJ29" s="90">
        <f>INDEX('raw Sample Amt'!$C$2:$CK$57,MATCH($A29,'raw Sample Amt'!$C$2:$C$57,0),MATCH(AJ$3,'raw Sample Amt'!$C$2:$CK$2,0))</f>
        <v>0</v>
      </c>
      <c r="AK29" s="90">
        <f>INDEX('raw Sample Amt'!$C$2:$CK$57,MATCH($A29,'raw Sample Amt'!$C$2:$C$57,0),MATCH(AK$3,'raw Sample Amt'!$C$2:$CK$2,0))</f>
        <v>0</v>
      </c>
      <c r="AL29" s="90">
        <f>INDEX('raw Sample Amt'!$C$2:$CK$57,MATCH($A29,'raw Sample Amt'!$C$2:$C$57,0),MATCH(AL$3,'raw Sample Amt'!$C$2:$CK$2,0))</f>
        <v>0</v>
      </c>
      <c r="AM29" s="90">
        <f>INDEX('raw Sample Amt'!$C$2:$CK$57,MATCH($A29,'raw Sample Amt'!$C$2:$C$57,0),MATCH(AM$3,'raw Sample Amt'!$C$2:$CK$2,0))</f>
        <v>0</v>
      </c>
      <c r="AN29" s="90">
        <f>INDEX('raw Sample Amt'!$C$2:$CK$57,MATCH($A29,'raw Sample Amt'!$C$2:$C$57,0),MATCH(AN$3,'raw Sample Amt'!$C$2:$CK$2,0))</f>
        <v>0</v>
      </c>
      <c r="AO29" s="90">
        <f>INDEX('raw Sample Amt'!$C$2:$CK$57,MATCH($A29,'raw Sample Amt'!$C$2:$C$57,0),MATCH(AO$3,'raw Sample Amt'!$C$2:$CK$2,0))</f>
        <v>0</v>
      </c>
      <c r="AP29" s="90">
        <f>INDEX('raw Sample Amt'!$C$2:$CK$57,MATCH($A29,'raw Sample Amt'!$C$2:$C$57,0),MATCH(AP$3,'raw Sample Amt'!$C$2:$CK$2,0))</f>
        <v>0</v>
      </c>
      <c r="AQ29" s="90">
        <f>INDEX('raw Sample Amt'!$C$2:$CK$57,MATCH($A29,'raw Sample Amt'!$C$2:$C$57,0),MATCH(AQ$3,'raw Sample Amt'!$C$2:$CK$2,0))</f>
        <v>0</v>
      </c>
      <c r="AR29" s="90">
        <f>INDEX('raw Sample Amt'!$C$2:$CK$57,MATCH($A29,'raw Sample Amt'!$C$2:$C$57,0),MATCH(AR$3,'raw Sample Amt'!$C$2:$CK$2,0))</f>
        <v>0</v>
      </c>
      <c r="AS29" s="90">
        <f>INDEX('raw Sample Amt'!$C$2:$CK$57,MATCH($A29,'raw Sample Amt'!$C$2:$C$57,0),MATCH(AS$3,'raw Sample Amt'!$C$2:$CK$2,0))</f>
        <v>0</v>
      </c>
      <c r="AT29" s="90">
        <f>INDEX('raw Sample Amt'!$C$2:$CK$57,MATCH($A29,'raw Sample Amt'!$C$2:$C$57,0),MATCH(AT$3,'raw Sample Amt'!$C$2:$CK$2,0))</f>
        <v>0</v>
      </c>
      <c r="AU29" s="90">
        <f>INDEX('raw Sample Amt'!$C$2:$CK$57,MATCH($A29,'raw Sample Amt'!$C$2:$C$57,0),MATCH(AU$3,'raw Sample Amt'!$C$2:$CK$2,0))</f>
        <v>1009.9372</v>
      </c>
      <c r="AV29" s="90">
        <f>INDEX('raw Sample Amt'!$C$2:$CK$57,MATCH($A29,'raw Sample Amt'!$C$2:$C$57,0),MATCH(AV$3,'raw Sample Amt'!$C$2:$CK$2,0))</f>
        <v>0</v>
      </c>
      <c r="AW29" s="90">
        <f>INDEX('raw Sample Amt'!$C$2:$CK$57,MATCH($A29,'raw Sample Amt'!$C$2:$C$57,0),MATCH(AW$3,'raw Sample Amt'!$C$2:$CK$2,0))</f>
        <v>0</v>
      </c>
      <c r="AX29" s="90">
        <f>INDEX('raw Sample Amt'!$C$2:$CK$57,MATCH($A29,'raw Sample Amt'!$C$2:$C$57,0),MATCH(AX$3,'raw Sample Amt'!$C$2:$CK$2,0))</f>
        <v>0</v>
      </c>
      <c r="AY29" s="90">
        <f>INDEX('raw Sample Amt'!$C$2:$CK$57,MATCH($A29,'raw Sample Amt'!$C$2:$C$57,0),MATCH(AY$3,'raw Sample Amt'!$C$2:$CK$2,0))</f>
        <v>0</v>
      </c>
      <c r="AZ29" s="90">
        <f>INDEX('raw Sample Amt'!$C$2:$CK$57,MATCH($A29,'raw Sample Amt'!$C$2:$C$57,0),MATCH(AZ$3,'raw Sample Amt'!$C$2:$CK$2,0))</f>
        <v>0</v>
      </c>
      <c r="BA29" s="90">
        <f>INDEX('raw Sample Amt'!$C$2:$CK$57,MATCH($A29,'raw Sample Amt'!$C$2:$C$57,0),MATCH(BA$3,'raw Sample Amt'!$C$2:$CK$2,0))</f>
        <v>0</v>
      </c>
      <c r="BB29" s="90">
        <f>INDEX('raw Sample Amt'!$C$2:$CK$57,MATCH($A29,'raw Sample Amt'!$C$2:$C$57,0),MATCH(BB$3,'raw Sample Amt'!$C$2:$CK$2,0))</f>
        <v>0</v>
      </c>
      <c r="BC29" s="90">
        <f>INDEX('raw Sample Amt'!$C$2:$CK$57,MATCH($A29,'raw Sample Amt'!$C$2:$C$57,0),MATCH(BC$3,'raw Sample Amt'!$C$2:$CK$2,0))</f>
        <v>0</v>
      </c>
      <c r="BD29" s="90">
        <f>INDEX('raw Sample Amt'!$C$2:$CK$57,MATCH($A29,'raw Sample Amt'!$C$2:$C$57,0),MATCH(BD$3,'raw Sample Amt'!$C$2:$CK$2,0))</f>
        <v>0</v>
      </c>
      <c r="BE29" s="90">
        <f>INDEX('raw Sample Amt'!$C$2:$CK$57,MATCH($A29,'raw Sample Amt'!$C$2:$C$57,0),MATCH(BE$3,'raw Sample Amt'!$C$2:$CK$2,0))</f>
        <v>0</v>
      </c>
      <c r="BF29" s="90">
        <f>INDEX('raw Sample Amt'!$C$2:$CK$57,MATCH($A29,'raw Sample Amt'!$C$2:$C$57,0),MATCH(BF$3,'raw Sample Amt'!$C$2:$CK$2,0))</f>
        <v>0</v>
      </c>
      <c r="BG29" s="90">
        <f>INDEX('raw Sample Amt'!$C$2:$CK$57,MATCH($A29,'raw Sample Amt'!$C$2:$C$57,0),MATCH(BG$3,'raw Sample Amt'!$C$2:$CK$2,0))</f>
        <v>0</v>
      </c>
      <c r="BH29" s="90">
        <f>INDEX('raw Sample Amt'!$C$2:$CK$57,MATCH($A29,'raw Sample Amt'!$C$2:$C$57,0),MATCH(BH$3,'raw Sample Amt'!$C$2:$CK$2,0))</f>
        <v>0</v>
      </c>
      <c r="BI29" s="90">
        <f>INDEX('raw Sample Amt'!$C$2:$CK$57,MATCH($A29,'raw Sample Amt'!$C$2:$C$57,0),MATCH(BI$3,'raw Sample Amt'!$C$2:$CK$2,0))</f>
        <v>0</v>
      </c>
      <c r="BJ29" s="90">
        <f>INDEX('raw Sample Amt'!$C$2:$CK$57,MATCH($A29,'raw Sample Amt'!$C$2:$C$57,0),MATCH(BJ$3,'raw Sample Amt'!$C$2:$CK$2,0))</f>
        <v>0</v>
      </c>
      <c r="BK29" s="90">
        <f>INDEX('raw Sample Amt'!$C$2:$CK$57,MATCH($A29,'raw Sample Amt'!$C$2:$C$57,0),MATCH(BK$3,'raw Sample Amt'!$C$2:$CK$2,0))</f>
        <v>0</v>
      </c>
      <c r="BL29" s="90">
        <f>INDEX('raw Sample Amt'!$C$2:$CK$57,MATCH($A29,'raw Sample Amt'!$C$2:$C$57,0),MATCH(BL$3,'raw Sample Amt'!$C$2:$CK$2,0))</f>
        <v>993.44320000000005</v>
      </c>
      <c r="BM29" s="90">
        <f>INDEX('raw Sample Amt'!$C$2:$CK$57,MATCH($A29,'raw Sample Amt'!$C$2:$C$57,0),MATCH(BM$3,'raw Sample Amt'!$C$2:$CK$2,0))</f>
        <v>0</v>
      </c>
      <c r="BN29" s="90">
        <f>INDEX('raw Sample Amt'!$C$2:$CK$57,MATCH($A29,'raw Sample Amt'!$C$2:$C$57,0),MATCH(BN$3,'raw Sample Amt'!$C$2:$CK$2,0))</f>
        <v>0</v>
      </c>
      <c r="BO29" s="90">
        <f>INDEX('raw Sample Amt'!$C$2:$CK$57,MATCH($A29,'raw Sample Amt'!$C$2:$C$57,0),MATCH(BO$3,'raw Sample Amt'!$C$2:$CK$2,0))</f>
        <v>0</v>
      </c>
      <c r="BP29" s="90">
        <f>INDEX('raw Sample Amt'!$C$2:$CK$57,MATCH($A29,'raw Sample Amt'!$C$2:$C$57,0),MATCH(BP$3,'raw Sample Amt'!$C$2:$CK$2,0))</f>
        <v>0</v>
      </c>
      <c r="BQ29" s="90">
        <f>INDEX('raw Sample Amt'!$C$2:$CK$57,MATCH($A29,'raw Sample Amt'!$C$2:$C$57,0),MATCH(BQ$3,'raw Sample Amt'!$C$2:$CK$2,0))</f>
        <v>0</v>
      </c>
      <c r="BR29" s="90">
        <f>INDEX('raw Sample Amt'!$C$2:$CK$57,MATCH($A29,'raw Sample Amt'!$C$2:$C$57,0),MATCH(BR$3,'raw Sample Amt'!$C$2:$CK$2,0))</f>
        <v>0</v>
      </c>
      <c r="BS29" s="90">
        <f>INDEX('raw Sample Amt'!$C$2:$CK$57,MATCH($A29,'raw Sample Amt'!$C$2:$C$57,0),MATCH(BS$3,'raw Sample Amt'!$C$2:$CK$2,0))</f>
        <v>0</v>
      </c>
      <c r="BT29" s="90">
        <f>INDEX('raw Sample Amt'!$C$2:$CK$57,MATCH($A29,'raw Sample Amt'!$C$2:$C$57,0),MATCH(BT$3,'raw Sample Amt'!$C$2:$CK$2,0))</f>
        <v>870.82590000000005</v>
      </c>
      <c r="BU29" s="90">
        <f>INDEX('raw Sample Amt'!$C$2:$CK$57,MATCH($A29,'raw Sample Amt'!$C$2:$C$57,0),MATCH(BU$3,'raw Sample Amt'!$C$2:$CK$2,0))</f>
        <v>0</v>
      </c>
      <c r="BV29" s="90">
        <f>INDEX('raw Sample Amt'!$C$2:$CK$57,MATCH($A29,'raw Sample Amt'!$C$2:$C$57,0),MATCH(BV$3,'raw Sample Amt'!$C$2:$CK$2,0))</f>
        <v>0</v>
      </c>
      <c r="BW29" s="90">
        <f>INDEX('raw Sample Amt'!$C$2:$CK$57,MATCH($A29,'raw Sample Amt'!$C$2:$C$57,0),MATCH(BW$3,'raw Sample Amt'!$C$2:$CK$2,0))</f>
        <v>0</v>
      </c>
      <c r="BX29" s="90">
        <f>INDEX('raw Sample Amt'!$C$2:$CK$57,MATCH($A29,'raw Sample Amt'!$C$2:$C$57,0),MATCH(BX$3,'raw Sample Amt'!$C$2:$CK$2,0))</f>
        <v>0</v>
      </c>
      <c r="BY29" s="90">
        <f>INDEX('raw Sample Amt'!$C$2:$CK$57,MATCH($A29,'raw Sample Amt'!$C$2:$C$57,0),MATCH(BY$3,'raw Sample Amt'!$C$2:$CK$2,0))</f>
        <v>0</v>
      </c>
      <c r="BZ29" s="90">
        <f>INDEX('raw Sample Amt'!$C$2:$CK$57,MATCH($A29,'raw Sample Amt'!$C$2:$C$57,0),MATCH(BZ$3,'raw Sample Amt'!$C$2:$CK$2,0))</f>
        <v>0</v>
      </c>
      <c r="CA29" s="90">
        <f>INDEX('raw Sample Amt'!$C$2:$CK$57,MATCH($A29,'raw Sample Amt'!$C$2:$C$57,0),MATCH(CA$3,'raw Sample Amt'!$C$2:$CK$2,0))</f>
        <v>0</v>
      </c>
      <c r="CB29" s="90">
        <f>INDEX('raw Sample Amt'!$C$2:$CK$57,MATCH($A29,'raw Sample Amt'!$C$2:$C$57,0),MATCH(CB$3,'raw Sample Amt'!$C$2:$CK$2,0))</f>
        <v>0</v>
      </c>
      <c r="CC29" s="90">
        <f>INDEX('raw Sample Amt'!$C$2:$CK$57,MATCH($A29,'raw Sample Amt'!$C$2:$C$57,0),MATCH(CC$3,'raw Sample Amt'!$C$2:$CK$2,0))</f>
        <v>0</v>
      </c>
      <c r="CD29" s="90">
        <f>INDEX('raw Sample Amt'!$C$2:$CK$57,MATCH($A29,'raw Sample Amt'!$C$2:$C$57,0),MATCH(CD$3,'raw Sample Amt'!$C$2:$CK$2,0))</f>
        <v>0</v>
      </c>
      <c r="CE29" s="90">
        <f>INDEX('raw Sample Amt'!$C$2:$CK$57,MATCH($A29,'raw Sample Amt'!$C$2:$C$57,0),MATCH(CE$3,'raw Sample Amt'!$C$2:$CK$2,0))</f>
        <v>41.8643</v>
      </c>
      <c r="CF29" s="90">
        <f>INDEX('raw Sample Amt'!$C$2:$CK$57,MATCH($A29,'raw Sample Amt'!$C$2:$C$57,0),MATCH(CF$3,'raw Sample Amt'!$C$2:$CK$2,0))</f>
        <v>104.93989999999999</v>
      </c>
      <c r="CG29" s="90">
        <f>INDEX('raw Sample Amt'!$C$2:$CK$57,MATCH($A29,'raw Sample Amt'!$C$2:$C$57,0),MATCH(CG$3,'raw Sample Amt'!$C$2:$CK$2,0))</f>
        <v>212.02019999999999</v>
      </c>
      <c r="CH29" s="90">
        <f>INDEX('raw Sample Amt'!$C$2:$CK$57,MATCH($A29,'raw Sample Amt'!$C$2:$C$57,0),MATCH(CH$3,'raw Sample Amt'!$C$2:$CK$2,0))</f>
        <v>576.21029999999996</v>
      </c>
      <c r="CI29" s="90">
        <f>INDEX('raw Sample Amt'!$C$2:$CK$57,MATCH($A29,'raw Sample Amt'!$C$2:$C$57,0),MATCH(CI$3,'raw Sample Amt'!$C$2:$CK$2,0))</f>
        <v>1009.6436</v>
      </c>
      <c r="CJ29" s="90">
        <f>INDEX('raw Sample Amt'!$C$2:$CK$57,MATCH($A29,'raw Sample Amt'!$C$2:$C$57,0),MATCH(CJ$3,'raw Sample Amt'!$C$2:$CK$2,0))</f>
        <v>1911.4575</v>
      </c>
      <c r="CK29" s="90">
        <f>INDEX('raw Sample Amt'!$C$2:$CK$57,MATCH($A29,'raw Sample Amt'!$C$2:$C$57,0),MATCH(CK$3,'raw Sample Amt'!$C$2:$CK$2,0))</f>
        <v>4352.0347000000002</v>
      </c>
      <c r="CL29" s="90">
        <f>INDEX('raw Sample Amt'!$C$2:$CK$57,MATCH($A29,'raw Sample Amt'!$C$2:$C$57,0),MATCH(CL$3,'raw Sample Amt'!$C$2:$CK$2,0))</f>
        <v>5987.9543000000003</v>
      </c>
      <c r="CM29" s="90">
        <f>INDEX('raw Sample Amt'!$C$2:$CK$57,MATCH($A29,'raw Sample Amt'!$C$2:$C$57,0),MATCH(CM$3,'raw Sample Amt'!$C$2:$CK$2,0))</f>
        <v>7651.2846</v>
      </c>
      <c r="CN29" s="147">
        <v>468</v>
      </c>
      <c r="CO29" s="101" t="s">
        <v>201</v>
      </c>
      <c r="CP29" s="94" t="str">
        <f t="shared" si="3"/>
        <v>&lt; LOQ</v>
      </c>
      <c r="CQ29" s="94" t="str">
        <f t="shared" si="5"/>
        <v>&lt; LOQ</v>
      </c>
      <c r="CR29" s="94" t="str">
        <f t="shared" si="6"/>
        <v>&lt; LOQ</v>
      </c>
      <c r="CS29" s="94" t="str">
        <f t="shared" si="7"/>
        <v>&lt; LOQ</v>
      </c>
      <c r="CT29" s="94" t="str">
        <f t="shared" si="8"/>
        <v>&lt; LOQ</v>
      </c>
      <c r="CU29" s="94" t="str">
        <f t="shared" si="9"/>
        <v>&lt; LOQ</v>
      </c>
      <c r="CV29" s="94" t="str">
        <f t="shared" si="10"/>
        <v>&lt; LOQ</v>
      </c>
      <c r="CW29" s="94" t="str">
        <f t="shared" si="11"/>
        <v>&lt; LOQ</v>
      </c>
      <c r="CX29" s="94" t="str">
        <f t="shared" si="12"/>
        <v>&lt; LOQ</v>
      </c>
      <c r="CY29" s="94" t="str">
        <f t="shared" si="13"/>
        <v>&lt; LOQ</v>
      </c>
      <c r="CZ29" s="94" t="str">
        <f t="shared" si="14"/>
        <v>&lt; LOQ</v>
      </c>
      <c r="DA29" s="94" t="str">
        <f t="shared" si="15"/>
        <v>&lt; LOQ</v>
      </c>
      <c r="DB29" s="94" t="str">
        <f t="shared" si="16"/>
        <v>&lt; LOQ</v>
      </c>
      <c r="DC29" s="94">
        <f t="shared" si="17"/>
        <v>1271.8177077645482</v>
      </c>
      <c r="DD29" s="94">
        <f t="shared" si="18"/>
        <v>2377.3098618219778</v>
      </c>
      <c r="DE29" s="94">
        <f t="shared" si="19"/>
        <v>4378.9657611240082</v>
      </c>
      <c r="DF29" s="94">
        <f t="shared" si="20"/>
        <v>9827.9127894565354</v>
      </c>
      <c r="DG29" s="94">
        <f t="shared" si="21"/>
        <v>13526.508800438754</v>
      </c>
      <c r="DH29" s="94">
        <f t="shared" si="22"/>
        <v>16859.874287156592</v>
      </c>
      <c r="DI29" s="94" t="str">
        <f t="shared" si="23"/>
        <v>&lt; LOQ</v>
      </c>
      <c r="DJ29" s="94" t="str">
        <f t="shared" si="24"/>
        <v>&lt; LOQ</v>
      </c>
      <c r="DK29" s="94" t="str">
        <f t="shared" si="25"/>
        <v>&lt; LOQ</v>
      </c>
      <c r="DL29" s="94" t="str">
        <f t="shared" si="26"/>
        <v>&lt; LOQ</v>
      </c>
      <c r="DM29" s="94" t="str">
        <f t="shared" si="27"/>
        <v>&lt; LOQ</v>
      </c>
      <c r="DN29" s="94" t="str">
        <f t="shared" si="28"/>
        <v>&lt; LOQ</v>
      </c>
      <c r="DO29" s="94" t="str">
        <f t="shared" si="29"/>
        <v>&lt; LOQ</v>
      </c>
      <c r="DP29" s="94" t="str">
        <f t="shared" si="30"/>
        <v>&lt; LOQ</v>
      </c>
      <c r="DQ29" s="94" t="str">
        <f t="shared" si="31"/>
        <v>&lt; LOQ</v>
      </c>
      <c r="DR29" s="94" t="str">
        <f t="shared" si="32"/>
        <v>&lt; LOQ</v>
      </c>
      <c r="DS29" s="94" t="str">
        <f t="shared" si="33"/>
        <v>&lt; LOQ</v>
      </c>
      <c r="DT29" s="94" t="str">
        <f t="shared" si="34"/>
        <v>&lt; LOQ</v>
      </c>
      <c r="DU29" s="94" t="str">
        <f t="shared" si="35"/>
        <v>&lt; LOQ</v>
      </c>
      <c r="DV29" s="94" t="str">
        <f t="shared" si="36"/>
        <v>&lt; LOQ</v>
      </c>
      <c r="DW29" s="94" t="str">
        <f t="shared" si="37"/>
        <v>&lt; LOQ</v>
      </c>
      <c r="DX29" s="94" t="str">
        <f t="shared" si="38"/>
        <v>&lt; LOQ</v>
      </c>
      <c r="DY29" s="94" t="str">
        <f t="shared" si="39"/>
        <v>&lt; LOQ</v>
      </c>
      <c r="DZ29" s="94" t="str">
        <f t="shared" si="40"/>
        <v>&lt; LOQ</v>
      </c>
      <c r="EA29" s="94" t="str">
        <f t="shared" si="41"/>
        <v>&lt; LOQ</v>
      </c>
      <c r="EB29" s="94" t="str">
        <f t="shared" si="42"/>
        <v>&lt; LOQ</v>
      </c>
      <c r="EC29" s="94">
        <f t="shared" si="43"/>
        <v>2319.4927941394481</v>
      </c>
      <c r="ED29" s="94" t="str">
        <f t="shared" si="44"/>
        <v>&lt; LOQ</v>
      </c>
      <c r="EE29" s="94" t="str">
        <f t="shared" si="45"/>
        <v>&lt; LOQ</v>
      </c>
      <c r="EF29" s="94" t="str">
        <f t="shared" si="46"/>
        <v>&lt; LOQ</v>
      </c>
      <c r="EG29" s="94" t="str">
        <f t="shared" si="47"/>
        <v>&lt; LOQ</v>
      </c>
      <c r="EH29" s="94" t="str">
        <f t="shared" si="48"/>
        <v>&lt; LOQ</v>
      </c>
      <c r="EI29" s="94" t="str">
        <f t="shared" si="49"/>
        <v>&lt; LOQ</v>
      </c>
      <c r="EJ29" s="94" t="str">
        <f t="shared" si="50"/>
        <v>&lt; LOQ</v>
      </c>
      <c r="EK29" s="94" t="str">
        <f t="shared" si="51"/>
        <v>&lt; LOQ</v>
      </c>
      <c r="EL29" s="94" t="str">
        <f t="shared" si="52"/>
        <v>&lt; LOQ</v>
      </c>
      <c r="EM29" s="94" t="str">
        <f t="shared" si="53"/>
        <v>&lt; LOQ</v>
      </c>
      <c r="EN29" s="94" t="str">
        <f t="shared" si="54"/>
        <v>&lt; LOQ</v>
      </c>
      <c r="EO29" s="94" t="str">
        <f t="shared" si="55"/>
        <v>&lt; LOQ</v>
      </c>
      <c r="EP29" s="94" t="str">
        <f t="shared" si="56"/>
        <v>&lt; LOQ</v>
      </c>
      <c r="EQ29" s="94" t="str">
        <f t="shared" si="57"/>
        <v>&lt; LOQ</v>
      </c>
      <c r="ER29" s="94" t="str">
        <f t="shared" si="58"/>
        <v>&lt; LOQ</v>
      </c>
      <c r="ES29" s="94" t="str">
        <f t="shared" si="59"/>
        <v>&lt; LOQ</v>
      </c>
      <c r="ET29" s="94">
        <f t="shared" si="60"/>
        <v>2281.6115138513906</v>
      </c>
      <c r="EU29" s="94" t="str">
        <f t="shared" si="61"/>
        <v>&lt; LOQ</v>
      </c>
      <c r="EV29" s="94" t="str">
        <f t="shared" si="62"/>
        <v>&lt; LOQ</v>
      </c>
      <c r="EW29" s="94" t="str">
        <f t="shared" si="63"/>
        <v>&lt; LOQ</v>
      </c>
      <c r="EX29" s="94" t="str">
        <f t="shared" si="64"/>
        <v>&lt; LOQ</v>
      </c>
      <c r="EY29" s="94" t="str">
        <f t="shared" si="65"/>
        <v>&lt; LOQ</v>
      </c>
      <c r="EZ29" s="94" t="str">
        <f t="shared" si="66"/>
        <v>&lt; LOQ</v>
      </c>
      <c r="FA29" s="94" t="str">
        <f t="shared" si="67"/>
        <v>&lt; LOQ</v>
      </c>
      <c r="FB29" s="94">
        <f t="shared" si="4"/>
        <v>1999.9999999999998</v>
      </c>
      <c r="FC29" s="94" t="str">
        <f t="shared" si="79"/>
        <v>&lt; LOQ</v>
      </c>
      <c r="FD29" s="94" t="str">
        <f t="shared" si="80"/>
        <v>&lt; LOQ</v>
      </c>
      <c r="FE29" s="94" t="str">
        <f t="shared" si="81"/>
        <v>&lt; LOQ</v>
      </c>
      <c r="FF29" s="94" t="str">
        <f t="shared" si="82"/>
        <v>&lt; LOQ</v>
      </c>
      <c r="FG29" s="94" t="str">
        <f t="shared" si="83"/>
        <v>&lt; LOQ</v>
      </c>
      <c r="FH29" s="94" t="str">
        <f t="shared" si="84"/>
        <v>&lt; LOQ</v>
      </c>
      <c r="FI29" s="94" t="str">
        <f t="shared" si="85"/>
        <v>&lt; LOQ</v>
      </c>
      <c r="FJ29" s="94" t="str">
        <f t="shared" si="86"/>
        <v>&lt; LOQ</v>
      </c>
      <c r="FK29" s="94" t="str">
        <f t="shared" si="68"/>
        <v>&lt; LOQ</v>
      </c>
      <c r="FL29" s="94" t="str">
        <f t="shared" si="69"/>
        <v>&lt; LOQ</v>
      </c>
      <c r="FM29" s="94" t="str">
        <f t="shared" si="70"/>
        <v>&lt; LOQ</v>
      </c>
      <c r="FN29" s="94" t="str">
        <f t="shared" si="71"/>
        <v>&lt; LOQ</v>
      </c>
      <c r="FO29" s="94" t="str">
        <f t="shared" si="72"/>
        <v>&lt; LOQ</v>
      </c>
      <c r="FP29" s="94">
        <f t="shared" si="73"/>
        <v>1323.3650951355487</v>
      </c>
      <c r="FQ29" s="94">
        <f t="shared" si="74"/>
        <v>2318.8184917329627</v>
      </c>
      <c r="FR29" s="94">
        <f t="shared" si="75"/>
        <v>4389.9877116654425</v>
      </c>
      <c r="FS29" s="94">
        <f t="shared" si="76"/>
        <v>9995.1889350098554</v>
      </c>
      <c r="FT29" s="94">
        <f t="shared" si="77"/>
        <v>13752.356929209385</v>
      </c>
      <c r="FU29" s="94">
        <f t="shared" si="78"/>
        <v>17572.478264599154</v>
      </c>
    </row>
    <row r="30" spans="1:177" ht="15" x14ac:dyDescent="0.25">
      <c r="A30" s="101" t="s">
        <v>207</v>
      </c>
      <c r="C30" s="13" t="str">
        <f>LOOKUP(A30,Auswertung_Sequence!$A$6:$A$59,Auswertung_Sequence!$E$6:$E$59)</f>
        <v>Yes</v>
      </c>
      <c r="D30" s="13">
        <f>LOOKUP(A30,Auswertung_Sequence!$A$6:$A$59,Auswertung_Sequence!$I$6:$I$59)</f>
        <v>5</v>
      </c>
      <c r="E30" s="146">
        <f>IF($C30="Yes",VLOOKUP($A30,Matrixfaktor_ISTD!A$4:CJ$57,88,FALSE),VLOOKUP($A30,Matrixfaktor!A$4:AE$57,31,FALSE))</f>
        <v>0.27511692525412906</v>
      </c>
      <c r="F30" s="90">
        <f t="shared" si="2"/>
        <v>18.174090872022632</v>
      </c>
      <c r="G30" s="90">
        <f>LOOKUP(A30,'Relative recovery'!$A$4:$A$57,'Relative recovery'!$Q$4:$Q$57)</f>
        <v>96.725826250000011</v>
      </c>
      <c r="H30" s="90">
        <f>INDEX('raw Sample Amt'!$C$2:$CK$57,MATCH($A30,'raw Sample Amt'!$C$2:$C$57,0),MATCH(H$3,'raw Sample Amt'!$C$2:$CK$2,0))</f>
        <v>0</v>
      </c>
      <c r="I30" s="90">
        <f>INDEX('raw Sample Amt'!$C$2:$CK$57,MATCH($A30,'raw Sample Amt'!$C$2:$C$57,0),MATCH(I$3,'raw Sample Amt'!$C$2:$CK$2,0))</f>
        <v>0</v>
      </c>
      <c r="J30" s="90">
        <f>INDEX('raw Sample Amt'!$C$2:$CK$57,MATCH($A30,'raw Sample Amt'!$C$2:$C$57,0),MATCH(J$3,'raw Sample Amt'!$C$2:$CK$2,0))</f>
        <v>0</v>
      </c>
      <c r="K30" s="90">
        <f>INDEX('raw Sample Amt'!$C$2:$CK$57,MATCH($A30,'raw Sample Amt'!$C$2:$C$57,0),MATCH(K$3,'raw Sample Amt'!$C$2:$CK$2,0))</f>
        <v>0</v>
      </c>
      <c r="L30" s="90">
        <f>INDEX('raw Sample Amt'!$C$2:$CK$57,MATCH($A30,'raw Sample Amt'!$C$2:$C$57,0),MATCH(L$3,'raw Sample Amt'!$C$2:$CK$2,0))</f>
        <v>0</v>
      </c>
      <c r="M30" s="90">
        <f>INDEX('raw Sample Amt'!$C$2:$CK$57,MATCH($A30,'raw Sample Amt'!$C$2:$C$57,0),MATCH(M$3,'raw Sample Amt'!$C$2:$CK$2,0))</f>
        <v>0</v>
      </c>
      <c r="N30" s="90">
        <f>INDEX('raw Sample Amt'!$C$2:$CK$57,MATCH($A30,'raw Sample Amt'!$C$2:$C$57,0),MATCH(N$3,'raw Sample Amt'!$C$2:$CK$2,0))</f>
        <v>0</v>
      </c>
      <c r="O30" s="90">
        <f>INDEX('raw Sample Amt'!$C$2:$CK$57,MATCH($A30,'raw Sample Amt'!$C$2:$C$57,0),MATCH(O$3,'raw Sample Amt'!$C$2:$CK$2,0))</f>
        <v>4.3323999999999998</v>
      </c>
      <c r="P30" s="90">
        <f>INDEX('raw Sample Amt'!$C$2:$CK$57,MATCH($A30,'raw Sample Amt'!$C$2:$C$57,0),MATCH(P$3,'raw Sample Amt'!$C$2:$CK$2,0))</f>
        <v>8.8595000000000006</v>
      </c>
      <c r="Q30" s="90">
        <f>INDEX('raw Sample Amt'!$C$2:$CK$57,MATCH($A30,'raw Sample Amt'!$C$2:$C$57,0),MATCH(Q$3,'raw Sample Amt'!$C$2:$CK$2,0))</f>
        <v>18.052499999999998</v>
      </c>
      <c r="R30" s="90">
        <f>INDEX('raw Sample Amt'!$C$2:$CK$57,MATCH($A30,'raw Sample Amt'!$C$2:$C$57,0),MATCH(R$3,'raw Sample Amt'!$C$2:$CK$2,0))</f>
        <v>45.680300000000003</v>
      </c>
      <c r="S30" s="90">
        <f>INDEX('raw Sample Amt'!$C$2:$CK$57,MATCH($A30,'raw Sample Amt'!$C$2:$C$57,0),MATCH(S$3,'raw Sample Amt'!$C$2:$CK$2,0))</f>
        <v>107.1153</v>
      </c>
      <c r="T30" s="90">
        <f>INDEX('raw Sample Amt'!$C$2:$CK$57,MATCH($A30,'raw Sample Amt'!$C$2:$C$57,0),MATCH(T$3,'raw Sample Amt'!$C$2:$CK$2,0))</f>
        <v>218.2122</v>
      </c>
      <c r="U30" s="90">
        <f>INDEX('raw Sample Amt'!$C$2:$CK$57,MATCH($A30,'raw Sample Amt'!$C$2:$C$57,0),MATCH(U$3,'raw Sample Amt'!$C$2:$CK$2,0))</f>
        <v>567.29880000000003</v>
      </c>
      <c r="V30" s="90">
        <f>INDEX('raw Sample Amt'!$C$2:$CK$57,MATCH($A30,'raw Sample Amt'!$C$2:$C$57,0),MATCH(V$3,'raw Sample Amt'!$C$2:$CK$2,0))</f>
        <v>963.75810000000001</v>
      </c>
      <c r="W30" s="90">
        <f>INDEX('raw Sample Amt'!$C$2:$CK$57,MATCH($A30,'raw Sample Amt'!$C$2:$C$57,0),MATCH(W$3,'raw Sample Amt'!$C$2:$CK$2,0))</f>
        <v>1901.3647000000001</v>
      </c>
      <c r="X30" s="90">
        <f>INDEX('raw Sample Amt'!$C$2:$CK$57,MATCH($A30,'raw Sample Amt'!$C$2:$C$57,0),MATCH(X$3,'raw Sample Amt'!$C$2:$CK$2,0))</f>
        <v>4157.8855000000003</v>
      </c>
      <c r="Y30" s="90">
        <f>INDEX('raw Sample Amt'!$C$2:$CK$57,MATCH($A30,'raw Sample Amt'!$C$2:$C$57,0),MATCH(Y$3,'raw Sample Amt'!$C$2:$CK$2,0))</f>
        <v>5592.4490999999998</v>
      </c>
      <c r="Z30" s="90">
        <f>INDEX('raw Sample Amt'!$C$2:$CK$57,MATCH($A30,'raw Sample Amt'!$C$2:$C$57,0),MATCH(Z$3,'raw Sample Amt'!$C$2:$CK$2,0))</f>
        <v>6799.7996999999996</v>
      </c>
      <c r="AA30" s="90">
        <f>INDEX('raw Sample Amt'!$C$2:$CK$57,MATCH($A30,'raw Sample Amt'!$C$2:$C$57,0),MATCH(AA$3,'raw Sample Amt'!$C$2:$CK$2,0))</f>
        <v>0</v>
      </c>
      <c r="AB30" s="90">
        <f>INDEX('raw Sample Amt'!$C$2:$CK$57,MATCH($A30,'raw Sample Amt'!$C$2:$C$57,0),MATCH(AB$3,'raw Sample Amt'!$C$2:$CK$2,0))</f>
        <v>0</v>
      </c>
      <c r="AC30" s="90">
        <f>INDEX('raw Sample Amt'!$C$2:$CK$57,MATCH($A30,'raw Sample Amt'!$C$2:$C$57,0),MATCH(AC$3,'raw Sample Amt'!$C$2:$CK$2,0))</f>
        <v>0</v>
      </c>
      <c r="AD30" s="90">
        <f>INDEX('raw Sample Amt'!$C$2:$CK$57,MATCH($A30,'raw Sample Amt'!$C$2:$C$57,0),MATCH(AD$3,'raw Sample Amt'!$C$2:$CK$2,0))</f>
        <v>0</v>
      </c>
      <c r="AE30" s="90">
        <f>INDEX('raw Sample Amt'!$C$2:$CK$57,MATCH($A30,'raw Sample Amt'!$C$2:$C$57,0),MATCH(AE$3,'raw Sample Amt'!$C$2:$CK$2,0))</f>
        <v>0</v>
      </c>
      <c r="AF30" s="90">
        <f>INDEX('raw Sample Amt'!$C$2:$CK$57,MATCH($A30,'raw Sample Amt'!$C$2:$C$57,0),MATCH(AF$3,'raw Sample Amt'!$C$2:$CK$2,0))</f>
        <v>0</v>
      </c>
      <c r="AG30" s="90">
        <f>INDEX('raw Sample Amt'!$C$2:$CK$57,MATCH($A30,'raw Sample Amt'!$C$2:$C$57,0),MATCH(AG$3,'raw Sample Amt'!$C$2:$CK$2,0))</f>
        <v>0</v>
      </c>
      <c r="AH30" s="90">
        <f>INDEX('raw Sample Amt'!$C$2:$CK$57,MATCH($A30,'raw Sample Amt'!$C$2:$C$57,0),MATCH(AH$3,'raw Sample Amt'!$C$2:$CK$2,0))</f>
        <v>0</v>
      </c>
      <c r="AI30" s="90">
        <f>INDEX('raw Sample Amt'!$C$2:$CK$57,MATCH($A30,'raw Sample Amt'!$C$2:$C$57,0),MATCH(AI$3,'raw Sample Amt'!$C$2:$CK$2,0))</f>
        <v>0</v>
      </c>
      <c r="AJ30" s="90">
        <f>INDEX('raw Sample Amt'!$C$2:$CK$57,MATCH($A30,'raw Sample Amt'!$C$2:$C$57,0),MATCH(AJ$3,'raw Sample Amt'!$C$2:$CK$2,0))</f>
        <v>0</v>
      </c>
      <c r="AK30" s="90">
        <f>INDEX('raw Sample Amt'!$C$2:$CK$57,MATCH($A30,'raw Sample Amt'!$C$2:$C$57,0),MATCH(AK$3,'raw Sample Amt'!$C$2:$CK$2,0))</f>
        <v>0</v>
      </c>
      <c r="AL30" s="90">
        <f>INDEX('raw Sample Amt'!$C$2:$CK$57,MATCH($A30,'raw Sample Amt'!$C$2:$C$57,0),MATCH(AL$3,'raw Sample Amt'!$C$2:$CK$2,0))</f>
        <v>0</v>
      </c>
      <c r="AM30" s="90">
        <f>INDEX('raw Sample Amt'!$C$2:$CK$57,MATCH($A30,'raw Sample Amt'!$C$2:$C$57,0),MATCH(AM$3,'raw Sample Amt'!$C$2:$CK$2,0))</f>
        <v>0</v>
      </c>
      <c r="AN30" s="90">
        <f>INDEX('raw Sample Amt'!$C$2:$CK$57,MATCH($A30,'raw Sample Amt'!$C$2:$C$57,0),MATCH(AN$3,'raw Sample Amt'!$C$2:$CK$2,0))</f>
        <v>0</v>
      </c>
      <c r="AO30" s="90">
        <f>INDEX('raw Sample Amt'!$C$2:$CK$57,MATCH($A30,'raw Sample Amt'!$C$2:$C$57,0),MATCH(AO$3,'raw Sample Amt'!$C$2:$CK$2,0))</f>
        <v>0</v>
      </c>
      <c r="AP30" s="90">
        <f>INDEX('raw Sample Amt'!$C$2:$CK$57,MATCH($A30,'raw Sample Amt'!$C$2:$C$57,0),MATCH(AP$3,'raw Sample Amt'!$C$2:$CK$2,0))</f>
        <v>0</v>
      </c>
      <c r="AQ30" s="90">
        <f>INDEX('raw Sample Amt'!$C$2:$CK$57,MATCH($A30,'raw Sample Amt'!$C$2:$C$57,0),MATCH(AQ$3,'raw Sample Amt'!$C$2:$CK$2,0))</f>
        <v>0</v>
      </c>
      <c r="AR30" s="90">
        <f>INDEX('raw Sample Amt'!$C$2:$CK$57,MATCH($A30,'raw Sample Amt'!$C$2:$C$57,0),MATCH(AR$3,'raw Sample Amt'!$C$2:$CK$2,0))</f>
        <v>0</v>
      </c>
      <c r="AS30" s="90">
        <f>INDEX('raw Sample Amt'!$C$2:$CK$57,MATCH($A30,'raw Sample Amt'!$C$2:$C$57,0),MATCH(AS$3,'raw Sample Amt'!$C$2:$CK$2,0))</f>
        <v>0</v>
      </c>
      <c r="AT30" s="90">
        <f>INDEX('raw Sample Amt'!$C$2:$CK$57,MATCH($A30,'raw Sample Amt'!$C$2:$C$57,0),MATCH(AT$3,'raw Sample Amt'!$C$2:$CK$2,0))</f>
        <v>0</v>
      </c>
      <c r="AU30" s="90">
        <f>INDEX('raw Sample Amt'!$C$2:$CK$57,MATCH($A30,'raw Sample Amt'!$C$2:$C$57,0),MATCH(AU$3,'raw Sample Amt'!$C$2:$CK$2,0))</f>
        <v>1091.1159</v>
      </c>
      <c r="AV30" s="90">
        <f>INDEX('raw Sample Amt'!$C$2:$CK$57,MATCH($A30,'raw Sample Amt'!$C$2:$C$57,0),MATCH(AV$3,'raw Sample Amt'!$C$2:$CK$2,0))</f>
        <v>0</v>
      </c>
      <c r="AW30" s="90">
        <f>INDEX('raw Sample Amt'!$C$2:$CK$57,MATCH($A30,'raw Sample Amt'!$C$2:$C$57,0),MATCH(AW$3,'raw Sample Amt'!$C$2:$CK$2,0))</f>
        <v>0</v>
      </c>
      <c r="AX30" s="90">
        <f>INDEX('raw Sample Amt'!$C$2:$CK$57,MATCH($A30,'raw Sample Amt'!$C$2:$C$57,0),MATCH(AX$3,'raw Sample Amt'!$C$2:$CK$2,0))</f>
        <v>0</v>
      </c>
      <c r="AY30" s="90">
        <f>INDEX('raw Sample Amt'!$C$2:$CK$57,MATCH($A30,'raw Sample Amt'!$C$2:$C$57,0),MATCH(AY$3,'raw Sample Amt'!$C$2:$CK$2,0))</f>
        <v>0</v>
      </c>
      <c r="AZ30" s="90">
        <f>INDEX('raw Sample Amt'!$C$2:$CK$57,MATCH($A30,'raw Sample Amt'!$C$2:$C$57,0),MATCH(AZ$3,'raw Sample Amt'!$C$2:$CK$2,0))</f>
        <v>0</v>
      </c>
      <c r="BA30" s="90">
        <f>INDEX('raw Sample Amt'!$C$2:$CK$57,MATCH($A30,'raw Sample Amt'!$C$2:$C$57,0),MATCH(BA$3,'raw Sample Amt'!$C$2:$CK$2,0))</f>
        <v>0</v>
      </c>
      <c r="BB30" s="90">
        <f>INDEX('raw Sample Amt'!$C$2:$CK$57,MATCH($A30,'raw Sample Amt'!$C$2:$C$57,0),MATCH(BB$3,'raw Sample Amt'!$C$2:$CK$2,0))</f>
        <v>0</v>
      </c>
      <c r="BC30" s="90">
        <f>INDEX('raw Sample Amt'!$C$2:$CK$57,MATCH($A30,'raw Sample Amt'!$C$2:$C$57,0),MATCH(BC$3,'raw Sample Amt'!$C$2:$CK$2,0))</f>
        <v>0</v>
      </c>
      <c r="BD30" s="90">
        <f>INDEX('raw Sample Amt'!$C$2:$CK$57,MATCH($A30,'raw Sample Amt'!$C$2:$C$57,0),MATCH(BD$3,'raw Sample Amt'!$C$2:$CK$2,0))</f>
        <v>0</v>
      </c>
      <c r="BE30" s="90">
        <f>INDEX('raw Sample Amt'!$C$2:$CK$57,MATCH($A30,'raw Sample Amt'!$C$2:$C$57,0),MATCH(BE$3,'raw Sample Amt'!$C$2:$CK$2,0))</f>
        <v>0</v>
      </c>
      <c r="BF30" s="90">
        <f>INDEX('raw Sample Amt'!$C$2:$CK$57,MATCH($A30,'raw Sample Amt'!$C$2:$C$57,0),MATCH(BF$3,'raw Sample Amt'!$C$2:$CK$2,0))</f>
        <v>0</v>
      </c>
      <c r="BG30" s="90">
        <f>INDEX('raw Sample Amt'!$C$2:$CK$57,MATCH($A30,'raw Sample Amt'!$C$2:$C$57,0),MATCH(BG$3,'raw Sample Amt'!$C$2:$CK$2,0))</f>
        <v>0</v>
      </c>
      <c r="BH30" s="90">
        <f>INDEX('raw Sample Amt'!$C$2:$CK$57,MATCH($A30,'raw Sample Amt'!$C$2:$C$57,0),MATCH(BH$3,'raw Sample Amt'!$C$2:$CK$2,0))</f>
        <v>0</v>
      </c>
      <c r="BI30" s="90">
        <f>INDEX('raw Sample Amt'!$C$2:$CK$57,MATCH($A30,'raw Sample Amt'!$C$2:$C$57,0),MATCH(BI$3,'raw Sample Amt'!$C$2:$CK$2,0))</f>
        <v>0</v>
      </c>
      <c r="BJ30" s="90">
        <f>INDEX('raw Sample Amt'!$C$2:$CK$57,MATCH($A30,'raw Sample Amt'!$C$2:$C$57,0),MATCH(BJ$3,'raw Sample Amt'!$C$2:$CK$2,0))</f>
        <v>0</v>
      </c>
      <c r="BK30" s="90">
        <f>INDEX('raw Sample Amt'!$C$2:$CK$57,MATCH($A30,'raw Sample Amt'!$C$2:$C$57,0),MATCH(BK$3,'raw Sample Amt'!$C$2:$CK$2,0))</f>
        <v>0</v>
      </c>
      <c r="BL30" s="90">
        <f>INDEX('raw Sample Amt'!$C$2:$CK$57,MATCH($A30,'raw Sample Amt'!$C$2:$C$57,0),MATCH(BL$3,'raw Sample Amt'!$C$2:$CK$2,0))</f>
        <v>951.06989999999996</v>
      </c>
      <c r="BM30" s="90">
        <f>INDEX('raw Sample Amt'!$C$2:$CK$57,MATCH($A30,'raw Sample Amt'!$C$2:$C$57,0),MATCH(BM$3,'raw Sample Amt'!$C$2:$CK$2,0))</f>
        <v>0</v>
      </c>
      <c r="BN30" s="90">
        <f>INDEX('raw Sample Amt'!$C$2:$CK$57,MATCH($A30,'raw Sample Amt'!$C$2:$C$57,0),MATCH(BN$3,'raw Sample Amt'!$C$2:$CK$2,0))</f>
        <v>0</v>
      </c>
      <c r="BO30" s="90">
        <f>INDEX('raw Sample Amt'!$C$2:$CK$57,MATCH($A30,'raw Sample Amt'!$C$2:$C$57,0),MATCH(BO$3,'raw Sample Amt'!$C$2:$CK$2,0))</f>
        <v>0</v>
      </c>
      <c r="BP30" s="90">
        <f>INDEX('raw Sample Amt'!$C$2:$CK$57,MATCH($A30,'raw Sample Amt'!$C$2:$C$57,0),MATCH(BP$3,'raw Sample Amt'!$C$2:$CK$2,0))</f>
        <v>0</v>
      </c>
      <c r="BQ30" s="90">
        <f>INDEX('raw Sample Amt'!$C$2:$CK$57,MATCH($A30,'raw Sample Amt'!$C$2:$C$57,0),MATCH(BQ$3,'raw Sample Amt'!$C$2:$CK$2,0))</f>
        <v>94.250500000000002</v>
      </c>
      <c r="BR30" s="90">
        <f>INDEX('raw Sample Amt'!$C$2:$CK$57,MATCH($A30,'raw Sample Amt'!$C$2:$C$57,0),MATCH(BR$3,'raw Sample Amt'!$C$2:$CK$2,0))</f>
        <v>217.01419999999999</v>
      </c>
      <c r="BS30" s="90">
        <f>INDEX('raw Sample Amt'!$C$2:$CK$57,MATCH($A30,'raw Sample Amt'!$C$2:$C$57,0),MATCH(BS$3,'raw Sample Amt'!$C$2:$CK$2,0))</f>
        <v>957.42470000000003</v>
      </c>
      <c r="BT30" s="90">
        <f>INDEX('raw Sample Amt'!$C$2:$CK$57,MATCH($A30,'raw Sample Amt'!$C$2:$C$57,0),MATCH(BT$3,'raw Sample Amt'!$C$2:$CK$2,0))</f>
        <v>1768.0646999999999</v>
      </c>
      <c r="BU30" s="90">
        <f>INDEX('raw Sample Amt'!$C$2:$CK$57,MATCH($A30,'raw Sample Amt'!$C$2:$C$57,0),MATCH(BU$3,'raw Sample Amt'!$C$2:$CK$2,0))</f>
        <v>0</v>
      </c>
      <c r="BV30" s="90">
        <f>INDEX('raw Sample Amt'!$C$2:$CK$57,MATCH($A30,'raw Sample Amt'!$C$2:$C$57,0),MATCH(BV$3,'raw Sample Amt'!$C$2:$CK$2,0))</f>
        <v>0</v>
      </c>
      <c r="BW30" s="90">
        <f>INDEX('raw Sample Amt'!$C$2:$CK$57,MATCH($A30,'raw Sample Amt'!$C$2:$C$57,0),MATCH(BW$3,'raw Sample Amt'!$C$2:$CK$2,0))</f>
        <v>0</v>
      </c>
      <c r="BX30" s="90">
        <f>INDEX('raw Sample Amt'!$C$2:$CK$57,MATCH($A30,'raw Sample Amt'!$C$2:$C$57,0),MATCH(BX$3,'raw Sample Amt'!$C$2:$CK$2,0))</f>
        <v>0</v>
      </c>
      <c r="BY30" s="90">
        <f>INDEX('raw Sample Amt'!$C$2:$CK$57,MATCH($A30,'raw Sample Amt'!$C$2:$C$57,0),MATCH(BY$3,'raw Sample Amt'!$C$2:$CK$2,0))</f>
        <v>0</v>
      </c>
      <c r="BZ30" s="90">
        <f>INDEX('raw Sample Amt'!$C$2:$CK$57,MATCH($A30,'raw Sample Amt'!$C$2:$C$57,0),MATCH(BZ$3,'raw Sample Amt'!$C$2:$CK$2,0))</f>
        <v>0</v>
      </c>
      <c r="CA30" s="90">
        <f>INDEX('raw Sample Amt'!$C$2:$CK$57,MATCH($A30,'raw Sample Amt'!$C$2:$C$57,0),MATCH(CA$3,'raw Sample Amt'!$C$2:$CK$2,0))</f>
        <v>0</v>
      </c>
      <c r="CB30" s="90">
        <f>INDEX('raw Sample Amt'!$C$2:$CK$57,MATCH($A30,'raw Sample Amt'!$C$2:$C$57,0),MATCH(CB$3,'raw Sample Amt'!$C$2:$CK$2,0))</f>
        <v>4.5187999999999997</v>
      </c>
      <c r="CC30" s="90">
        <f>INDEX('raw Sample Amt'!$C$2:$CK$57,MATCH($A30,'raw Sample Amt'!$C$2:$C$57,0),MATCH(CC$3,'raw Sample Amt'!$C$2:$CK$2,0))</f>
        <v>9.1769999999999996</v>
      </c>
      <c r="CD30" s="90">
        <f>INDEX('raw Sample Amt'!$C$2:$CK$57,MATCH($A30,'raw Sample Amt'!$C$2:$C$57,0),MATCH(CD$3,'raw Sample Amt'!$C$2:$CK$2,0))</f>
        <v>20.115500000000001</v>
      </c>
      <c r="CE30" s="90">
        <f>INDEX('raw Sample Amt'!$C$2:$CK$57,MATCH($A30,'raw Sample Amt'!$C$2:$C$57,0),MATCH(CE$3,'raw Sample Amt'!$C$2:$CK$2,0))</f>
        <v>50.909300000000002</v>
      </c>
      <c r="CF30" s="90">
        <f>INDEX('raw Sample Amt'!$C$2:$CK$57,MATCH($A30,'raw Sample Amt'!$C$2:$C$57,0),MATCH(CF$3,'raw Sample Amt'!$C$2:$CK$2,0))</f>
        <v>110.364</v>
      </c>
      <c r="CG30" s="90">
        <f>INDEX('raw Sample Amt'!$C$2:$CK$57,MATCH($A30,'raw Sample Amt'!$C$2:$C$57,0),MATCH(CG$3,'raw Sample Amt'!$C$2:$CK$2,0))</f>
        <v>226.45230000000001</v>
      </c>
      <c r="CH30" s="90">
        <f>INDEX('raw Sample Amt'!$C$2:$CK$57,MATCH($A30,'raw Sample Amt'!$C$2:$C$57,0),MATCH(CH$3,'raw Sample Amt'!$C$2:$CK$2,0))</f>
        <v>577.76419999999996</v>
      </c>
      <c r="CI30" s="90">
        <f>INDEX('raw Sample Amt'!$C$2:$CK$57,MATCH($A30,'raw Sample Amt'!$C$2:$C$57,0),MATCH(CI$3,'raw Sample Amt'!$C$2:$CK$2,0))</f>
        <v>1030.4255000000001</v>
      </c>
      <c r="CJ30" s="90">
        <f>INDEX('raw Sample Amt'!$C$2:$CK$57,MATCH($A30,'raw Sample Amt'!$C$2:$C$57,0),MATCH(CJ$3,'raw Sample Amt'!$C$2:$CK$2,0))</f>
        <v>1905.5996</v>
      </c>
      <c r="CK30" s="90">
        <f>INDEX('raw Sample Amt'!$C$2:$CK$57,MATCH($A30,'raw Sample Amt'!$C$2:$C$57,0),MATCH(CK$3,'raw Sample Amt'!$C$2:$CK$2,0))</f>
        <v>3995.3175000000001</v>
      </c>
      <c r="CL30" s="90">
        <f>INDEX('raw Sample Amt'!$C$2:$CK$57,MATCH($A30,'raw Sample Amt'!$C$2:$C$57,0),MATCH(CL$3,'raw Sample Amt'!$C$2:$CK$2,0))</f>
        <v>5289.7272000000003</v>
      </c>
      <c r="CM30" s="90">
        <f>INDEX('raw Sample Amt'!$C$2:$CK$57,MATCH($A30,'raw Sample Amt'!$C$2:$C$57,0),MATCH(CM$3,'raw Sample Amt'!$C$2:$CK$2,0))</f>
        <v>6589.0213000000003</v>
      </c>
      <c r="CN30" s="147">
        <v>18</v>
      </c>
      <c r="CO30" s="101" t="s">
        <v>207</v>
      </c>
      <c r="CP30" s="94" t="str">
        <f t="shared" si="3"/>
        <v>&lt; LOQ</v>
      </c>
      <c r="CQ30" s="94" t="str">
        <f t="shared" si="5"/>
        <v>&lt; LOQ</v>
      </c>
      <c r="CR30" s="94" t="str">
        <f t="shared" si="6"/>
        <v>&lt; LOQ</v>
      </c>
      <c r="CS30" s="94" t="str">
        <f t="shared" si="7"/>
        <v>&lt; LOQ</v>
      </c>
      <c r="CT30" s="94" t="str">
        <f t="shared" si="8"/>
        <v>&lt; LOQ</v>
      </c>
      <c r="CU30" s="94" t="str">
        <f t="shared" si="9"/>
        <v>&lt; LOQ</v>
      </c>
      <c r="CV30" s="94" t="str">
        <f t="shared" si="10"/>
        <v>&lt; LOQ</v>
      </c>
      <c r="CW30" s="94" t="str">
        <f t="shared" si="11"/>
        <v>&lt; LOQ</v>
      </c>
      <c r="CX30" s="94" t="str">
        <f t="shared" si="12"/>
        <v>&lt; LOQ</v>
      </c>
      <c r="CY30" s="94">
        <f t="shared" si="13"/>
        <v>18.052499999999998</v>
      </c>
      <c r="CZ30" s="94">
        <f t="shared" si="14"/>
        <v>45.680300000000003</v>
      </c>
      <c r="DA30" s="94">
        <f t="shared" si="15"/>
        <v>107.1153</v>
      </c>
      <c r="DB30" s="94">
        <f t="shared" si="16"/>
        <v>218.2122</v>
      </c>
      <c r="DC30" s="94">
        <f t="shared" si="17"/>
        <v>567.29880000000003</v>
      </c>
      <c r="DD30" s="94">
        <f t="shared" si="18"/>
        <v>963.75810000000001</v>
      </c>
      <c r="DE30" s="94">
        <f t="shared" si="19"/>
        <v>1901.3647000000001</v>
      </c>
      <c r="DF30" s="94">
        <f t="shared" si="20"/>
        <v>4157.8855000000003</v>
      </c>
      <c r="DG30" s="94">
        <f t="shared" si="21"/>
        <v>5592.4490999999998</v>
      </c>
      <c r="DH30" s="94">
        <f t="shared" si="22"/>
        <v>6799.7996999999996</v>
      </c>
      <c r="DI30" s="94" t="str">
        <f t="shared" si="23"/>
        <v>&lt; LOQ</v>
      </c>
      <c r="DJ30" s="94" t="str">
        <f t="shared" si="24"/>
        <v>&lt; LOQ</v>
      </c>
      <c r="DK30" s="94" t="str">
        <f t="shared" si="25"/>
        <v>&lt; LOQ</v>
      </c>
      <c r="DL30" s="94" t="str">
        <f t="shared" si="26"/>
        <v>&lt; LOQ</v>
      </c>
      <c r="DM30" s="94" t="str">
        <f t="shared" si="27"/>
        <v>&lt; LOQ</v>
      </c>
      <c r="DN30" s="94" t="str">
        <f t="shared" si="28"/>
        <v>&lt; LOQ</v>
      </c>
      <c r="DO30" s="94" t="str">
        <f t="shared" si="29"/>
        <v>&lt; LOQ</v>
      </c>
      <c r="DP30" s="94" t="str">
        <f t="shared" si="30"/>
        <v>&lt; LOQ</v>
      </c>
      <c r="DQ30" s="94" t="str">
        <f t="shared" si="31"/>
        <v>&lt; LOQ</v>
      </c>
      <c r="DR30" s="94" t="str">
        <f t="shared" si="32"/>
        <v>&lt; LOQ</v>
      </c>
      <c r="DS30" s="94" t="str">
        <f t="shared" si="33"/>
        <v>&lt; LOQ</v>
      </c>
      <c r="DT30" s="94" t="str">
        <f t="shared" si="34"/>
        <v>&lt; LOQ</v>
      </c>
      <c r="DU30" s="94" t="str">
        <f t="shared" si="35"/>
        <v>&lt; LOQ</v>
      </c>
      <c r="DV30" s="94" t="str">
        <f t="shared" si="36"/>
        <v>&lt; LOQ</v>
      </c>
      <c r="DW30" s="94" t="str">
        <f t="shared" si="37"/>
        <v>&lt; LOQ</v>
      </c>
      <c r="DX30" s="94" t="str">
        <f t="shared" si="38"/>
        <v>&lt; LOQ</v>
      </c>
      <c r="DY30" s="94" t="str">
        <f t="shared" si="39"/>
        <v>&lt; LOQ</v>
      </c>
      <c r="DZ30" s="94" t="str">
        <f t="shared" si="40"/>
        <v>&lt; LOQ</v>
      </c>
      <c r="EA30" s="94" t="str">
        <f t="shared" si="41"/>
        <v>&lt; LOQ</v>
      </c>
      <c r="EB30" s="94" t="str">
        <f t="shared" si="42"/>
        <v>&lt; LOQ</v>
      </c>
      <c r="EC30" s="94">
        <f t="shared" si="43"/>
        <v>1091.1159</v>
      </c>
      <c r="ED30" s="94" t="str">
        <f t="shared" si="44"/>
        <v>&lt; LOQ</v>
      </c>
      <c r="EE30" s="94" t="str">
        <f t="shared" si="45"/>
        <v>&lt; LOQ</v>
      </c>
      <c r="EF30" s="94" t="str">
        <f t="shared" si="46"/>
        <v>&lt; LOQ</v>
      </c>
      <c r="EG30" s="94" t="str">
        <f t="shared" si="47"/>
        <v>&lt; LOQ</v>
      </c>
      <c r="EH30" s="94" t="str">
        <f t="shared" si="48"/>
        <v>&lt; LOQ</v>
      </c>
      <c r="EI30" s="94" t="str">
        <f t="shared" si="49"/>
        <v>&lt; LOQ</v>
      </c>
      <c r="EJ30" s="94" t="str">
        <f t="shared" si="50"/>
        <v>&lt; LOQ</v>
      </c>
      <c r="EK30" s="94" t="str">
        <f t="shared" si="51"/>
        <v>&lt; LOQ</v>
      </c>
      <c r="EL30" s="94" t="str">
        <f t="shared" si="52"/>
        <v>&lt; LOQ</v>
      </c>
      <c r="EM30" s="94" t="str">
        <f t="shared" si="53"/>
        <v>&lt; LOQ</v>
      </c>
      <c r="EN30" s="94" t="str">
        <f t="shared" si="54"/>
        <v>&lt; LOQ</v>
      </c>
      <c r="EO30" s="94" t="str">
        <f t="shared" si="55"/>
        <v>&lt; LOQ</v>
      </c>
      <c r="EP30" s="94" t="str">
        <f t="shared" si="56"/>
        <v>&lt; LOQ</v>
      </c>
      <c r="EQ30" s="94" t="str">
        <f t="shared" si="57"/>
        <v>&lt; LOQ</v>
      </c>
      <c r="ER30" s="94" t="str">
        <f t="shared" si="58"/>
        <v>&lt; LOQ</v>
      </c>
      <c r="ES30" s="94" t="str">
        <f t="shared" si="59"/>
        <v>&lt; LOQ</v>
      </c>
      <c r="ET30" s="94">
        <f t="shared" si="60"/>
        <v>951.06989999999996</v>
      </c>
      <c r="EU30" s="94" t="str">
        <f t="shared" si="61"/>
        <v>&lt; LOQ</v>
      </c>
      <c r="EV30" s="94" t="str">
        <f t="shared" si="62"/>
        <v>&lt; LOQ</v>
      </c>
      <c r="EW30" s="94" t="str">
        <f t="shared" si="63"/>
        <v>&lt; LOQ</v>
      </c>
      <c r="EX30" s="94" t="str">
        <f t="shared" si="64"/>
        <v>&lt; LOQ</v>
      </c>
      <c r="EY30" s="94">
        <f t="shared" si="65"/>
        <v>94.250500000000002</v>
      </c>
      <c r="EZ30" s="94">
        <f t="shared" si="66"/>
        <v>217.01419999999999</v>
      </c>
      <c r="FA30" s="94">
        <f t="shared" si="67"/>
        <v>957.42470000000003</v>
      </c>
      <c r="FB30" s="94">
        <f t="shared" si="4"/>
        <v>1768.0646999999999</v>
      </c>
      <c r="FC30" s="94" t="str">
        <f t="shared" si="79"/>
        <v>&lt; LOQ</v>
      </c>
      <c r="FD30" s="94" t="str">
        <f t="shared" si="80"/>
        <v>&lt; LOQ</v>
      </c>
      <c r="FE30" s="94" t="str">
        <f t="shared" si="81"/>
        <v>&lt; LOQ</v>
      </c>
      <c r="FF30" s="94" t="str">
        <f t="shared" si="82"/>
        <v>&lt; LOQ</v>
      </c>
      <c r="FG30" s="94" t="str">
        <f t="shared" si="83"/>
        <v>&lt; LOQ</v>
      </c>
      <c r="FH30" s="94" t="str">
        <f t="shared" si="84"/>
        <v>&lt; LOQ</v>
      </c>
      <c r="FI30" s="94" t="str">
        <f t="shared" si="85"/>
        <v>&lt; LOQ</v>
      </c>
      <c r="FJ30" s="94" t="str">
        <f t="shared" si="86"/>
        <v>&lt; LOQ</v>
      </c>
      <c r="FK30" s="94" t="str">
        <f t="shared" si="68"/>
        <v>&lt; LOQ</v>
      </c>
      <c r="FL30" s="94">
        <f t="shared" si="69"/>
        <v>20.115500000000001</v>
      </c>
      <c r="FM30" s="94">
        <f t="shared" si="70"/>
        <v>50.909300000000002</v>
      </c>
      <c r="FN30" s="94">
        <f t="shared" si="71"/>
        <v>110.364</v>
      </c>
      <c r="FO30" s="94">
        <f t="shared" si="72"/>
        <v>226.45230000000001</v>
      </c>
      <c r="FP30" s="94">
        <f t="shared" si="73"/>
        <v>577.76419999999996</v>
      </c>
      <c r="FQ30" s="94">
        <f t="shared" si="74"/>
        <v>1030.4255000000001</v>
      </c>
      <c r="FR30" s="94">
        <f t="shared" si="75"/>
        <v>1905.5996</v>
      </c>
      <c r="FS30" s="94">
        <f t="shared" si="76"/>
        <v>3995.3175000000001</v>
      </c>
      <c r="FT30" s="94">
        <f t="shared" si="77"/>
        <v>5289.7272000000003</v>
      </c>
      <c r="FU30" s="94">
        <f t="shared" si="78"/>
        <v>6589.0213000000003</v>
      </c>
    </row>
    <row r="31" spans="1:177" ht="15" x14ac:dyDescent="0.25">
      <c r="A31" s="101" t="s">
        <v>50</v>
      </c>
      <c r="C31" s="13" t="str">
        <f>LOOKUP(A31,Auswertung_Sequence!$A$6:$A$59,Auswertung_Sequence!$E$6:$E$59)</f>
        <v>Yes</v>
      </c>
      <c r="D31" s="13">
        <f>LOOKUP(A31,Auswertung_Sequence!$A$6:$A$59,Auswertung_Sequence!$I$6:$I$59)</f>
        <v>50</v>
      </c>
      <c r="E31" s="146">
        <f>IF($C31="Yes",VLOOKUP($A31,Matrixfaktor_ISTD!A$4:CJ$57,88,FALSE),VLOOKUP($A31,Matrixfaktor!A$4:AE$57,31,FALSE))</f>
        <v>2.0480146572791329E-2</v>
      </c>
      <c r="F31" s="90">
        <f t="shared" si="2"/>
        <v>2441.3887772867283</v>
      </c>
      <c r="G31" s="90" t="e">
        <f>LOOKUP(A31,'Relative recovery'!$A$4:$A$57,'Relative recovery'!$Q$4:$Q$57)</f>
        <v>#DIV/0!</v>
      </c>
      <c r="H31" s="90">
        <f>INDEX('raw Sample Amt'!$C$2:$CK$57,MATCH($A31,'raw Sample Amt'!$C$2:$C$57,0),MATCH(H$3,'raw Sample Amt'!$C$2:$CK$2,0))</f>
        <v>0</v>
      </c>
      <c r="I31" s="90">
        <f>INDEX('raw Sample Amt'!$C$2:$CK$57,MATCH($A31,'raw Sample Amt'!$C$2:$C$57,0),MATCH(I$3,'raw Sample Amt'!$C$2:$CK$2,0))</f>
        <v>0</v>
      </c>
      <c r="J31" s="90">
        <f>INDEX('raw Sample Amt'!$C$2:$CK$57,MATCH($A31,'raw Sample Amt'!$C$2:$C$57,0),MATCH(J$3,'raw Sample Amt'!$C$2:$CK$2,0))</f>
        <v>0</v>
      </c>
      <c r="K31" s="90">
        <f>INDEX('raw Sample Amt'!$C$2:$CK$57,MATCH($A31,'raw Sample Amt'!$C$2:$C$57,0),MATCH(K$3,'raw Sample Amt'!$C$2:$CK$2,0))</f>
        <v>0</v>
      </c>
      <c r="L31" s="90">
        <f>INDEX('raw Sample Amt'!$C$2:$CK$57,MATCH($A31,'raw Sample Amt'!$C$2:$C$57,0),MATCH(L$3,'raw Sample Amt'!$C$2:$CK$2,0))</f>
        <v>0</v>
      </c>
      <c r="M31" s="90">
        <f>INDEX('raw Sample Amt'!$C$2:$CK$57,MATCH($A31,'raw Sample Amt'!$C$2:$C$57,0),MATCH(M$3,'raw Sample Amt'!$C$2:$CK$2,0))</f>
        <v>0</v>
      </c>
      <c r="N31" s="90">
        <f>INDEX('raw Sample Amt'!$C$2:$CK$57,MATCH($A31,'raw Sample Amt'!$C$2:$C$57,0),MATCH(N$3,'raw Sample Amt'!$C$2:$CK$2,0))</f>
        <v>0</v>
      </c>
      <c r="O31" s="90">
        <f>INDEX('raw Sample Amt'!$C$2:$CK$57,MATCH($A31,'raw Sample Amt'!$C$2:$C$57,0),MATCH(O$3,'raw Sample Amt'!$C$2:$CK$2,0))</f>
        <v>0</v>
      </c>
      <c r="P31" s="90">
        <f>INDEX('raw Sample Amt'!$C$2:$CK$57,MATCH($A31,'raw Sample Amt'!$C$2:$C$57,0),MATCH(P$3,'raw Sample Amt'!$C$2:$CK$2,0))</f>
        <v>0</v>
      </c>
      <c r="Q31" s="90">
        <f>INDEX('raw Sample Amt'!$C$2:$CK$57,MATCH($A31,'raw Sample Amt'!$C$2:$C$57,0),MATCH(Q$3,'raw Sample Amt'!$C$2:$CK$2,0))</f>
        <v>0</v>
      </c>
      <c r="R31" s="90">
        <f>INDEX('raw Sample Amt'!$C$2:$CK$57,MATCH($A31,'raw Sample Amt'!$C$2:$C$57,0),MATCH(R$3,'raw Sample Amt'!$C$2:$CK$2,0))</f>
        <v>49.976199999999999</v>
      </c>
      <c r="S31" s="90">
        <f>INDEX('raw Sample Amt'!$C$2:$CK$57,MATCH($A31,'raw Sample Amt'!$C$2:$C$57,0),MATCH(S$3,'raw Sample Amt'!$C$2:$CK$2,0))</f>
        <v>100.1909</v>
      </c>
      <c r="T31" s="90">
        <f>INDEX('raw Sample Amt'!$C$2:$CK$57,MATCH($A31,'raw Sample Amt'!$C$2:$C$57,0),MATCH(T$3,'raw Sample Amt'!$C$2:$CK$2,0))</f>
        <v>197.51240000000001</v>
      </c>
      <c r="U31" s="90">
        <f>INDEX('raw Sample Amt'!$C$2:$CK$57,MATCH($A31,'raw Sample Amt'!$C$2:$C$57,0),MATCH(U$3,'raw Sample Amt'!$C$2:$CK$2,0))</f>
        <v>561.81269999999995</v>
      </c>
      <c r="V31" s="90">
        <f>INDEX('raw Sample Amt'!$C$2:$CK$57,MATCH($A31,'raw Sample Amt'!$C$2:$C$57,0),MATCH(V$3,'raw Sample Amt'!$C$2:$CK$2,0))</f>
        <v>997.70299999999997</v>
      </c>
      <c r="W31" s="90">
        <f>INDEX('raw Sample Amt'!$C$2:$CK$57,MATCH($A31,'raw Sample Amt'!$C$2:$C$57,0),MATCH(W$3,'raw Sample Amt'!$C$2:$CK$2,0))</f>
        <v>1985.6080999999999</v>
      </c>
      <c r="X31" s="90">
        <f>INDEX('raw Sample Amt'!$C$2:$CK$57,MATCH($A31,'raw Sample Amt'!$C$2:$C$57,0),MATCH(X$3,'raw Sample Amt'!$C$2:$CK$2,0))</f>
        <v>5119.7047000000002</v>
      </c>
      <c r="Y31" s="90">
        <f>INDEX('raw Sample Amt'!$C$2:$CK$57,MATCH($A31,'raw Sample Amt'!$C$2:$C$57,0),MATCH(Y$3,'raw Sample Amt'!$C$2:$CK$2,0))</f>
        <v>7711.9214000000002</v>
      </c>
      <c r="Z31" s="90">
        <f>INDEX('raw Sample Amt'!$C$2:$CK$57,MATCH($A31,'raw Sample Amt'!$C$2:$C$57,0),MATCH(Z$3,'raw Sample Amt'!$C$2:$CK$2,0))</f>
        <v>10849.7045</v>
      </c>
      <c r="AA31" s="90">
        <f>INDEX('raw Sample Amt'!$C$2:$CK$57,MATCH($A31,'raw Sample Amt'!$C$2:$C$57,0),MATCH(AA$3,'raw Sample Amt'!$C$2:$CK$2,0))</f>
        <v>0</v>
      </c>
      <c r="AB31" s="90">
        <f>INDEX('raw Sample Amt'!$C$2:$CK$57,MATCH($A31,'raw Sample Amt'!$C$2:$C$57,0),MATCH(AB$3,'raw Sample Amt'!$C$2:$CK$2,0))</f>
        <v>0</v>
      </c>
      <c r="AC31" s="90">
        <f>INDEX('raw Sample Amt'!$C$2:$CK$57,MATCH($A31,'raw Sample Amt'!$C$2:$C$57,0),MATCH(AC$3,'raw Sample Amt'!$C$2:$CK$2,0))</f>
        <v>0</v>
      </c>
      <c r="AD31" s="90">
        <f>INDEX('raw Sample Amt'!$C$2:$CK$57,MATCH($A31,'raw Sample Amt'!$C$2:$C$57,0),MATCH(AD$3,'raw Sample Amt'!$C$2:$CK$2,0))</f>
        <v>0</v>
      </c>
      <c r="AE31" s="90">
        <f>INDEX('raw Sample Amt'!$C$2:$CK$57,MATCH($A31,'raw Sample Amt'!$C$2:$C$57,0),MATCH(AE$3,'raw Sample Amt'!$C$2:$CK$2,0))</f>
        <v>0</v>
      </c>
      <c r="AF31" s="90">
        <f>INDEX('raw Sample Amt'!$C$2:$CK$57,MATCH($A31,'raw Sample Amt'!$C$2:$C$57,0),MATCH(AF$3,'raw Sample Amt'!$C$2:$CK$2,0))</f>
        <v>0</v>
      </c>
      <c r="AG31" s="90">
        <f>INDEX('raw Sample Amt'!$C$2:$CK$57,MATCH($A31,'raw Sample Amt'!$C$2:$C$57,0),MATCH(AG$3,'raw Sample Amt'!$C$2:$CK$2,0))</f>
        <v>0</v>
      </c>
      <c r="AH31" s="90">
        <f>INDEX('raw Sample Amt'!$C$2:$CK$57,MATCH($A31,'raw Sample Amt'!$C$2:$C$57,0),MATCH(AH$3,'raw Sample Amt'!$C$2:$CK$2,0))</f>
        <v>0</v>
      </c>
      <c r="AI31" s="90">
        <f>INDEX('raw Sample Amt'!$C$2:$CK$57,MATCH($A31,'raw Sample Amt'!$C$2:$C$57,0),MATCH(AI$3,'raw Sample Amt'!$C$2:$CK$2,0))</f>
        <v>0</v>
      </c>
      <c r="AJ31" s="90">
        <f>INDEX('raw Sample Amt'!$C$2:$CK$57,MATCH($A31,'raw Sample Amt'!$C$2:$C$57,0),MATCH(AJ$3,'raw Sample Amt'!$C$2:$CK$2,0))</f>
        <v>0</v>
      </c>
      <c r="AK31" s="90">
        <f>INDEX('raw Sample Amt'!$C$2:$CK$57,MATCH($A31,'raw Sample Amt'!$C$2:$C$57,0),MATCH(AK$3,'raw Sample Amt'!$C$2:$CK$2,0))</f>
        <v>0</v>
      </c>
      <c r="AL31" s="90">
        <f>INDEX('raw Sample Amt'!$C$2:$CK$57,MATCH($A31,'raw Sample Amt'!$C$2:$C$57,0),MATCH(AL$3,'raw Sample Amt'!$C$2:$CK$2,0))</f>
        <v>0</v>
      </c>
      <c r="AM31" s="90">
        <f>INDEX('raw Sample Amt'!$C$2:$CK$57,MATCH($A31,'raw Sample Amt'!$C$2:$C$57,0),MATCH(AM$3,'raw Sample Amt'!$C$2:$CK$2,0))</f>
        <v>0</v>
      </c>
      <c r="AN31" s="90">
        <f>INDEX('raw Sample Amt'!$C$2:$CK$57,MATCH($A31,'raw Sample Amt'!$C$2:$C$57,0),MATCH(AN$3,'raw Sample Amt'!$C$2:$CK$2,0))</f>
        <v>0</v>
      </c>
      <c r="AO31" s="90">
        <f>INDEX('raw Sample Amt'!$C$2:$CK$57,MATCH($A31,'raw Sample Amt'!$C$2:$C$57,0),MATCH(AO$3,'raw Sample Amt'!$C$2:$CK$2,0))</f>
        <v>0</v>
      </c>
      <c r="AP31" s="90">
        <f>INDEX('raw Sample Amt'!$C$2:$CK$57,MATCH($A31,'raw Sample Amt'!$C$2:$C$57,0),MATCH(AP$3,'raw Sample Amt'!$C$2:$CK$2,0))</f>
        <v>0</v>
      </c>
      <c r="AQ31" s="90">
        <f>INDEX('raw Sample Amt'!$C$2:$CK$57,MATCH($A31,'raw Sample Amt'!$C$2:$C$57,0),MATCH(AQ$3,'raw Sample Amt'!$C$2:$CK$2,0))</f>
        <v>0</v>
      </c>
      <c r="AR31" s="90">
        <f>INDEX('raw Sample Amt'!$C$2:$CK$57,MATCH($A31,'raw Sample Amt'!$C$2:$C$57,0),MATCH(AR$3,'raw Sample Amt'!$C$2:$CK$2,0))</f>
        <v>0</v>
      </c>
      <c r="AS31" s="90">
        <f>INDEX('raw Sample Amt'!$C$2:$CK$57,MATCH($A31,'raw Sample Amt'!$C$2:$C$57,0),MATCH(AS$3,'raw Sample Amt'!$C$2:$CK$2,0))</f>
        <v>0</v>
      </c>
      <c r="AT31" s="90">
        <f>INDEX('raw Sample Amt'!$C$2:$CK$57,MATCH($A31,'raw Sample Amt'!$C$2:$C$57,0),MATCH(AT$3,'raw Sample Amt'!$C$2:$CK$2,0))</f>
        <v>0</v>
      </c>
      <c r="AU31" s="90">
        <f>INDEX('raw Sample Amt'!$C$2:$CK$57,MATCH($A31,'raw Sample Amt'!$C$2:$C$57,0),MATCH(AU$3,'raw Sample Amt'!$C$2:$CK$2,0))</f>
        <v>952.81960000000004</v>
      </c>
      <c r="AV31" s="90">
        <f>INDEX('raw Sample Amt'!$C$2:$CK$57,MATCH($A31,'raw Sample Amt'!$C$2:$C$57,0),MATCH(AV$3,'raw Sample Amt'!$C$2:$CK$2,0))</f>
        <v>0</v>
      </c>
      <c r="AW31" s="90">
        <f>INDEX('raw Sample Amt'!$C$2:$CK$57,MATCH($A31,'raw Sample Amt'!$C$2:$C$57,0),MATCH(AW$3,'raw Sample Amt'!$C$2:$CK$2,0))</f>
        <v>0</v>
      </c>
      <c r="AX31" s="90">
        <f>INDEX('raw Sample Amt'!$C$2:$CK$57,MATCH($A31,'raw Sample Amt'!$C$2:$C$57,0),MATCH(AX$3,'raw Sample Amt'!$C$2:$CK$2,0))</f>
        <v>0</v>
      </c>
      <c r="AY31" s="90">
        <f>INDEX('raw Sample Amt'!$C$2:$CK$57,MATCH($A31,'raw Sample Amt'!$C$2:$C$57,0),MATCH(AY$3,'raw Sample Amt'!$C$2:$CK$2,0))</f>
        <v>0</v>
      </c>
      <c r="AZ31" s="90">
        <f>INDEX('raw Sample Amt'!$C$2:$CK$57,MATCH($A31,'raw Sample Amt'!$C$2:$C$57,0),MATCH(AZ$3,'raw Sample Amt'!$C$2:$CK$2,0))</f>
        <v>0</v>
      </c>
      <c r="BA31" s="90">
        <f>INDEX('raw Sample Amt'!$C$2:$CK$57,MATCH($A31,'raw Sample Amt'!$C$2:$C$57,0),MATCH(BA$3,'raw Sample Amt'!$C$2:$CK$2,0))</f>
        <v>0</v>
      </c>
      <c r="BB31" s="90">
        <f>INDEX('raw Sample Amt'!$C$2:$CK$57,MATCH($A31,'raw Sample Amt'!$C$2:$C$57,0),MATCH(BB$3,'raw Sample Amt'!$C$2:$CK$2,0))</f>
        <v>0</v>
      </c>
      <c r="BC31" s="90">
        <f>INDEX('raw Sample Amt'!$C$2:$CK$57,MATCH($A31,'raw Sample Amt'!$C$2:$C$57,0),MATCH(BC$3,'raw Sample Amt'!$C$2:$CK$2,0))</f>
        <v>0</v>
      </c>
      <c r="BD31" s="90">
        <f>INDEX('raw Sample Amt'!$C$2:$CK$57,MATCH($A31,'raw Sample Amt'!$C$2:$C$57,0),MATCH(BD$3,'raw Sample Amt'!$C$2:$CK$2,0))</f>
        <v>0</v>
      </c>
      <c r="BE31" s="90">
        <f>INDEX('raw Sample Amt'!$C$2:$CK$57,MATCH($A31,'raw Sample Amt'!$C$2:$C$57,0),MATCH(BE$3,'raw Sample Amt'!$C$2:$CK$2,0))</f>
        <v>0</v>
      </c>
      <c r="BF31" s="90">
        <f>INDEX('raw Sample Amt'!$C$2:$CK$57,MATCH($A31,'raw Sample Amt'!$C$2:$C$57,0),MATCH(BF$3,'raw Sample Amt'!$C$2:$CK$2,0))</f>
        <v>0</v>
      </c>
      <c r="BG31" s="90">
        <f>INDEX('raw Sample Amt'!$C$2:$CK$57,MATCH($A31,'raw Sample Amt'!$C$2:$C$57,0),MATCH(BG$3,'raw Sample Amt'!$C$2:$CK$2,0))</f>
        <v>0</v>
      </c>
      <c r="BH31" s="90">
        <f>INDEX('raw Sample Amt'!$C$2:$CK$57,MATCH($A31,'raw Sample Amt'!$C$2:$C$57,0),MATCH(BH$3,'raw Sample Amt'!$C$2:$CK$2,0))</f>
        <v>0</v>
      </c>
      <c r="BI31" s="90">
        <f>INDEX('raw Sample Amt'!$C$2:$CK$57,MATCH($A31,'raw Sample Amt'!$C$2:$C$57,0),MATCH(BI$3,'raw Sample Amt'!$C$2:$CK$2,0))</f>
        <v>0</v>
      </c>
      <c r="BJ31" s="90">
        <f>INDEX('raw Sample Amt'!$C$2:$CK$57,MATCH($A31,'raw Sample Amt'!$C$2:$C$57,0),MATCH(BJ$3,'raw Sample Amt'!$C$2:$CK$2,0))</f>
        <v>0</v>
      </c>
      <c r="BK31" s="90">
        <f>INDEX('raw Sample Amt'!$C$2:$CK$57,MATCH($A31,'raw Sample Amt'!$C$2:$C$57,0),MATCH(BK$3,'raw Sample Amt'!$C$2:$CK$2,0))</f>
        <v>0</v>
      </c>
      <c r="BL31" s="90">
        <f>INDEX('raw Sample Amt'!$C$2:$CK$57,MATCH($A31,'raw Sample Amt'!$C$2:$C$57,0),MATCH(BL$3,'raw Sample Amt'!$C$2:$CK$2,0))</f>
        <v>940.75340000000006</v>
      </c>
      <c r="BM31" s="90">
        <f>INDEX('raw Sample Amt'!$C$2:$CK$57,MATCH($A31,'raw Sample Amt'!$C$2:$C$57,0),MATCH(BM$3,'raw Sample Amt'!$C$2:$CK$2,0))</f>
        <v>0</v>
      </c>
      <c r="BN31" s="90">
        <f>INDEX('raw Sample Amt'!$C$2:$CK$57,MATCH($A31,'raw Sample Amt'!$C$2:$C$57,0),MATCH(BN$3,'raw Sample Amt'!$C$2:$CK$2,0))</f>
        <v>0</v>
      </c>
      <c r="BO31" s="90">
        <f>INDEX('raw Sample Amt'!$C$2:$CK$57,MATCH($A31,'raw Sample Amt'!$C$2:$C$57,0),MATCH(BO$3,'raw Sample Amt'!$C$2:$CK$2,0))</f>
        <v>0</v>
      </c>
      <c r="BP31" s="90">
        <f>INDEX('raw Sample Amt'!$C$2:$CK$57,MATCH($A31,'raw Sample Amt'!$C$2:$C$57,0),MATCH(BP$3,'raw Sample Amt'!$C$2:$CK$2,0))</f>
        <v>0</v>
      </c>
      <c r="BQ31" s="90">
        <f>INDEX('raw Sample Amt'!$C$2:$CK$57,MATCH($A31,'raw Sample Amt'!$C$2:$C$57,0),MATCH(BQ$3,'raw Sample Amt'!$C$2:$CK$2,0))</f>
        <v>0</v>
      </c>
      <c r="BR31" s="90">
        <f>INDEX('raw Sample Amt'!$C$2:$CK$57,MATCH($A31,'raw Sample Amt'!$C$2:$C$57,0),MATCH(BR$3,'raw Sample Amt'!$C$2:$CK$2,0))</f>
        <v>0</v>
      </c>
      <c r="BS31" s="90">
        <f>INDEX('raw Sample Amt'!$C$2:$CK$57,MATCH($A31,'raw Sample Amt'!$C$2:$C$57,0),MATCH(BS$3,'raw Sample Amt'!$C$2:$CK$2,0))</f>
        <v>0</v>
      </c>
      <c r="BT31" s="90">
        <f>INDEX('raw Sample Amt'!$C$2:$CK$57,MATCH($A31,'raw Sample Amt'!$C$2:$C$57,0),MATCH(BT$3,'raw Sample Amt'!$C$2:$CK$2,0))</f>
        <v>0</v>
      </c>
      <c r="BU31" s="90">
        <f>INDEX('raw Sample Amt'!$C$2:$CK$57,MATCH($A31,'raw Sample Amt'!$C$2:$C$57,0),MATCH(BU$3,'raw Sample Amt'!$C$2:$CK$2,0))</f>
        <v>0</v>
      </c>
      <c r="BV31" s="90">
        <f>INDEX('raw Sample Amt'!$C$2:$CK$57,MATCH($A31,'raw Sample Amt'!$C$2:$C$57,0),MATCH(BV$3,'raw Sample Amt'!$C$2:$CK$2,0))</f>
        <v>0</v>
      </c>
      <c r="BW31" s="90">
        <f>INDEX('raw Sample Amt'!$C$2:$CK$57,MATCH($A31,'raw Sample Amt'!$C$2:$C$57,0),MATCH(BW$3,'raw Sample Amt'!$C$2:$CK$2,0))</f>
        <v>0</v>
      </c>
      <c r="BX31" s="90">
        <f>INDEX('raw Sample Amt'!$C$2:$CK$57,MATCH($A31,'raw Sample Amt'!$C$2:$C$57,0),MATCH(BX$3,'raw Sample Amt'!$C$2:$CK$2,0))</f>
        <v>0</v>
      </c>
      <c r="BY31" s="90">
        <f>INDEX('raw Sample Amt'!$C$2:$CK$57,MATCH($A31,'raw Sample Amt'!$C$2:$C$57,0),MATCH(BY$3,'raw Sample Amt'!$C$2:$CK$2,0))</f>
        <v>0</v>
      </c>
      <c r="BZ31" s="90">
        <f>INDEX('raw Sample Amt'!$C$2:$CK$57,MATCH($A31,'raw Sample Amt'!$C$2:$C$57,0),MATCH(BZ$3,'raw Sample Amt'!$C$2:$CK$2,0))</f>
        <v>0</v>
      </c>
      <c r="CA31" s="90">
        <f>INDEX('raw Sample Amt'!$C$2:$CK$57,MATCH($A31,'raw Sample Amt'!$C$2:$C$57,0),MATCH(CA$3,'raw Sample Amt'!$C$2:$CK$2,0))</f>
        <v>0</v>
      </c>
      <c r="CB31" s="90">
        <f>INDEX('raw Sample Amt'!$C$2:$CK$57,MATCH($A31,'raw Sample Amt'!$C$2:$C$57,0),MATCH(CB$3,'raw Sample Amt'!$C$2:$CK$2,0))</f>
        <v>0</v>
      </c>
      <c r="CC31" s="90">
        <f>INDEX('raw Sample Amt'!$C$2:$CK$57,MATCH($A31,'raw Sample Amt'!$C$2:$C$57,0),MATCH(CC$3,'raw Sample Amt'!$C$2:$CK$2,0))</f>
        <v>0</v>
      </c>
      <c r="CD31" s="90">
        <f>INDEX('raw Sample Amt'!$C$2:$CK$57,MATCH($A31,'raw Sample Amt'!$C$2:$C$57,0),MATCH(CD$3,'raw Sample Amt'!$C$2:$CK$2,0))</f>
        <v>0</v>
      </c>
      <c r="CE31" s="90">
        <f>INDEX('raw Sample Amt'!$C$2:$CK$57,MATCH($A31,'raw Sample Amt'!$C$2:$C$57,0),MATCH(CE$3,'raw Sample Amt'!$C$2:$CK$2,0))</f>
        <v>48.133000000000003</v>
      </c>
      <c r="CF31" s="90">
        <f>INDEX('raw Sample Amt'!$C$2:$CK$57,MATCH($A31,'raw Sample Amt'!$C$2:$C$57,0),MATCH(CF$3,'raw Sample Amt'!$C$2:$CK$2,0))</f>
        <v>96.408000000000001</v>
      </c>
      <c r="CG31" s="90">
        <f>INDEX('raw Sample Amt'!$C$2:$CK$57,MATCH($A31,'raw Sample Amt'!$C$2:$C$57,0),MATCH(CG$3,'raw Sample Amt'!$C$2:$CK$2,0))</f>
        <v>193.4068</v>
      </c>
      <c r="CH31" s="90">
        <f>INDEX('raw Sample Amt'!$C$2:$CK$57,MATCH($A31,'raw Sample Amt'!$C$2:$C$57,0),MATCH(CH$3,'raw Sample Amt'!$C$2:$CK$2,0))</f>
        <v>553.24149999999997</v>
      </c>
      <c r="CI31" s="90">
        <f>INDEX('raw Sample Amt'!$C$2:$CK$57,MATCH($A31,'raw Sample Amt'!$C$2:$C$57,0),MATCH(CI$3,'raw Sample Amt'!$C$2:$CK$2,0))</f>
        <v>949.52179999999998</v>
      </c>
      <c r="CJ31" s="90">
        <f>INDEX('raw Sample Amt'!$C$2:$CK$57,MATCH($A31,'raw Sample Amt'!$C$2:$C$57,0),MATCH(CJ$3,'raw Sample Amt'!$C$2:$CK$2,0))</f>
        <v>1875.5836999999999</v>
      </c>
      <c r="CK31" s="90">
        <f>INDEX('raw Sample Amt'!$C$2:$CK$57,MATCH($A31,'raw Sample Amt'!$C$2:$C$57,0),MATCH(CK$3,'raw Sample Amt'!$C$2:$CK$2,0))</f>
        <v>4838.0375000000004</v>
      </c>
      <c r="CL31" s="90">
        <f>INDEX('raw Sample Amt'!$C$2:$CK$57,MATCH($A31,'raw Sample Amt'!$C$2:$C$57,0),MATCH(CL$3,'raw Sample Amt'!$C$2:$CK$2,0))</f>
        <v>7421.2384000000002</v>
      </c>
      <c r="CM31" s="90">
        <f>INDEX('raw Sample Amt'!$C$2:$CK$57,MATCH($A31,'raw Sample Amt'!$C$2:$C$57,0),MATCH(CM$3,'raw Sample Amt'!$C$2:$CK$2,0))</f>
        <v>10225.330599999999</v>
      </c>
      <c r="CN31" s="173">
        <v>2441</v>
      </c>
      <c r="CO31" s="101" t="s">
        <v>50</v>
      </c>
      <c r="CP31" s="94" t="str">
        <f t="shared" si="3"/>
        <v>&lt; LOQ</v>
      </c>
      <c r="CQ31" s="94" t="str">
        <f t="shared" si="5"/>
        <v>&lt; LOQ</v>
      </c>
      <c r="CR31" s="94" t="str">
        <f t="shared" si="6"/>
        <v>&lt; LOQ</v>
      </c>
      <c r="CS31" s="94" t="str">
        <f t="shared" si="7"/>
        <v>&lt; LOQ</v>
      </c>
      <c r="CT31" s="94" t="str">
        <f t="shared" si="8"/>
        <v>&lt; LOQ</v>
      </c>
      <c r="CU31" s="94" t="str">
        <f t="shared" si="9"/>
        <v>&lt; LOQ</v>
      </c>
      <c r="CV31" s="94" t="str">
        <f t="shared" si="10"/>
        <v>&lt; LOQ</v>
      </c>
      <c r="CW31" s="94" t="str">
        <f t="shared" si="11"/>
        <v>&lt; LOQ</v>
      </c>
      <c r="CX31" s="94" t="str">
        <f t="shared" si="12"/>
        <v>&lt; LOQ</v>
      </c>
      <c r="CY31" s="94" t="str">
        <f t="shared" si="13"/>
        <v>&lt; LOQ</v>
      </c>
      <c r="CZ31" s="94" t="str">
        <f t="shared" si="14"/>
        <v>&lt; LOQ</v>
      </c>
      <c r="DA31" s="94" t="str">
        <f t="shared" si="15"/>
        <v>&lt; LOQ</v>
      </c>
      <c r="DB31" s="94" t="str">
        <f t="shared" si="16"/>
        <v>&lt; LOQ</v>
      </c>
      <c r="DC31" s="94" t="str">
        <f t="shared" si="17"/>
        <v>&lt; LOQ</v>
      </c>
      <c r="DD31" s="94" t="str">
        <f t="shared" si="18"/>
        <v>&lt; LOQ</v>
      </c>
      <c r="DE31" s="94" t="str">
        <f t="shared" si="19"/>
        <v>&lt; LOQ</v>
      </c>
      <c r="DF31" s="94">
        <f t="shared" si="20"/>
        <v>5119.7047000000002</v>
      </c>
      <c r="DG31" s="94">
        <f t="shared" si="21"/>
        <v>7711.9214000000002</v>
      </c>
      <c r="DH31" s="94">
        <f t="shared" si="22"/>
        <v>10849.7045</v>
      </c>
      <c r="DI31" s="94" t="str">
        <f t="shared" si="23"/>
        <v>&lt; LOQ</v>
      </c>
      <c r="DJ31" s="94" t="str">
        <f t="shared" si="24"/>
        <v>&lt; LOQ</v>
      </c>
      <c r="DK31" s="94" t="str">
        <f t="shared" si="25"/>
        <v>&lt; LOQ</v>
      </c>
      <c r="DL31" s="94" t="str">
        <f t="shared" si="26"/>
        <v>&lt; LOQ</v>
      </c>
      <c r="DM31" s="94" t="str">
        <f t="shared" si="27"/>
        <v>&lt; LOQ</v>
      </c>
      <c r="DN31" s="94" t="str">
        <f t="shared" si="28"/>
        <v>&lt; LOQ</v>
      </c>
      <c r="DO31" s="94" t="str">
        <f t="shared" si="29"/>
        <v>&lt; LOQ</v>
      </c>
      <c r="DP31" s="94" t="str">
        <f t="shared" si="30"/>
        <v>&lt; LOQ</v>
      </c>
      <c r="DQ31" s="94" t="str">
        <f t="shared" si="31"/>
        <v>&lt; LOQ</v>
      </c>
      <c r="DR31" s="94" t="str">
        <f t="shared" si="32"/>
        <v>&lt; LOQ</v>
      </c>
      <c r="DS31" s="94" t="str">
        <f t="shared" si="33"/>
        <v>&lt; LOQ</v>
      </c>
      <c r="DT31" s="94" t="str">
        <f t="shared" si="34"/>
        <v>&lt; LOQ</v>
      </c>
      <c r="DU31" s="94" t="str">
        <f t="shared" si="35"/>
        <v>&lt; LOQ</v>
      </c>
      <c r="DV31" s="94" t="str">
        <f t="shared" si="36"/>
        <v>&lt; LOQ</v>
      </c>
      <c r="DW31" s="94" t="str">
        <f t="shared" si="37"/>
        <v>&lt; LOQ</v>
      </c>
      <c r="DX31" s="94" t="str">
        <f t="shared" si="38"/>
        <v>&lt; LOQ</v>
      </c>
      <c r="DY31" s="94" t="str">
        <f t="shared" si="39"/>
        <v>&lt; LOQ</v>
      </c>
      <c r="DZ31" s="94" t="str">
        <f t="shared" si="40"/>
        <v>&lt; LOQ</v>
      </c>
      <c r="EA31" s="94" t="str">
        <f t="shared" si="41"/>
        <v>&lt; LOQ</v>
      </c>
      <c r="EB31" s="94" t="str">
        <f t="shared" si="42"/>
        <v>&lt; LOQ</v>
      </c>
      <c r="EC31" s="94" t="str">
        <f t="shared" si="43"/>
        <v>&lt; LOQ</v>
      </c>
      <c r="ED31" s="94" t="str">
        <f t="shared" si="44"/>
        <v>&lt; LOQ</v>
      </c>
      <c r="EE31" s="94" t="str">
        <f t="shared" si="45"/>
        <v>&lt; LOQ</v>
      </c>
      <c r="EF31" s="94" t="str">
        <f t="shared" si="46"/>
        <v>&lt; LOQ</v>
      </c>
      <c r="EG31" s="94" t="str">
        <f t="shared" si="47"/>
        <v>&lt; LOQ</v>
      </c>
      <c r="EH31" s="94" t="str">
        <f t="shared" si="48"/>
        <v>&lt; LOQ</v>
      </c>
      <c r="EI31" s="94" t="str">
        <f t="shared" si="49"/>
        <v>&lt; LOQ</v>
      </c>
      <c r="EJ31" s="94" t="str">
        <f t="shared" si="50"/>
        <v>&lt; LOQ</v>
      </c>
      <c r="EK31" s="94" t="str">
        <f t="shared" si="51"/>
        <v>&lt; LOQ</v>
      </c>
      <c r="EL31" s="94" t="str">
        <f t="shared" si="52"/>
        <v>&lt; LOQ</v>
      </c>
      <c r="EM31" s="94" t="str">
        <f t="shared" si="53"/>
        <v>&lt; LOQ</v>
      </c>
      <c r="EN31" s="94" t="str">
        <f t="shared" si="54"/>
        <v>&lt; LOQ</v>
      </c>
      <c r="EO31" s="94" t="str">
        <f t="shared" si="55"/>
        <v>&lt; LOQ</v>
      </c>
      <c r="EP31" s="94" t="str">
        <f t="shared" si="56"/>
        <v>&lt; LOQ</v>
      </c>
      <c r="EQ31" s="94" t="str">
        <f t="shared" si="57"/>
        <v>&lt; LOQ</v>
      </c>
      <c r="ER31" s="94" t="str">
        <f t="shared" si="58"/>
        <v>&lt; LOQ</v>
      </c>
      <c r="ES31" s="94" t="str">
        <f t="shared" si="59"/>
        <v>&lt; LOQ</v>
      </c>
      <c r="ET31" s="94" t="str">
        <f t="shared" si="60"/>
        <v>&lt; LOQ</v>
      </c>
      <c r="EU31" s="94" t="str">
        <f t="shared" si="61"/>
        <v>&lt; LOQ</v>
      </c>
      <c r="EV31" s="94" t="str">
        <f t="shared" si="62"/>
        <v>&lt; LOQ</v>
      </c>
      <c r="EW31" s="94" t="str">
        <f t="shared" si="63"/>
        <v>&lt; LOQ</v>
      </c>
      <c r="EX31" s="94" t="str">
        <f t="shared" si="64"/>
        <v>&lt; LOQ</v>
      </c>
      <c r="EY31" s="94" t="str">
        <f t="shared" si="65"/>
        <v>&lt; LOQ</v>
      </c>
      <c r="EZ31" s="94" t="str">
        <f t="shared" si="66"/>
        <v>&lt; LOQ</v>
      </c>
      <c r="FA31" s="94" t="str">
        <f t="shared" si="67"/>
        <v>&lt; LOQ</v>
      </c>
      <c r="FB31" s="94" t="str">
        <f t="shared" si="4"/>
        <v>&lt; LOQ</v>
      </c>
      <c r="FC31" s="94" t="str">
        <f t="shared" si="79"/>
        <v>&lt; LOQ</v>
      </c>
      <c r="FD31" s="94" t="str">
        <f t="shared" si="80"/>
        <v>&lt; LOQ</v>
      </c>
      <c r="FE31" s="94" t="str">
        <f t="shared" si="81"/>
        <v>&lt; LOQ</v>
      </c>
      <c r="FF31" s="94" t="str">
        <f t="shared" si="82"/>
        <v>&lt; LOQ</v>
      </c>
      <c r="FG31" s="94" t="str">
        <f t="shared" si="83"/>
        <v>&lt; LOQ</v>
      </c>
      <c r="FH31" s="94" t="str">
        <f t="shared" si="84"/>
        <v>&lt; LOQ</v>
      </c>
      <c r="FI31" s="94" t="str">
        <f t="shared" si="85"/>
        <v>&lt; LOQ</v>
      </c>
      <c r="FJ31" s="94" t="str">
        <f t="shared" si="86"/>
        <v>&lt; LOQ</v>
      </c>
      <c r="FK31" s="94" t="str">
        <f t="shared" si="68"/>
        <v>&lt; LOQ</v>
      </c>
      <c r="FL31" s="94" t="str">
        <f t="shared" si="69"/>
        <v>&lt; LOQ</v>
      </c>
      <c r="FM31" s="94" t="str">
        <f t="shared" si="70"/>
        <v>&lt; LOQ</v>
      </c>
      <c r="FN31" s="94" t="str">
        <f t="shared" si="71"/>
        <v>&lt; LOQ</v>
      </c>
      <c r="FO31" s="94" t="str">
        <f t="shared" si="72"/>
        <v>&lt; LOQ</v>
      </c>
      <c r="FP31" s="94" t="str">
        <f t="shared" si="73"/>
        <v>&lt; LOQ</v>
      </c>
      <c r="FQ31" s="94" t="str">
        <f t="shared" si="74"/>
        <v>&lt; LOQ</v>
      </c>
      <c r="FR31" s="94" t="str">
        <f t="shared" si="75"/>
        <v>&lt; LOQ</v>
      </c>
      <c r="FS31" s="94">
        <f t="shared" si="76"/>
        <v>4838.0375000000004</v>
      </c>
      <c r="FT31" s="94">
        <f t="shared" si="77"/>
        <v>7421.2384000000002</v>
      </c>
      <c r="FU31" s="94">
        <f t="shared" si="78"/>
        <v>10225.330599999999</v>
      </c>
    </row>
    <row r="32" spans="1:177" ht="15" x14ac:dyDescent="0.25">
      <c r="A32" s="101" t="s">
        <v>152</v>
      </c>
      <c r="C32" s="13" t="str">
        <f>LOOKUP(A32,Auswertung_Sequence!$A$6:$A$59,Auswertung_Sequence!$E$6:$E$59)</f>
        <v>Yes</v>
      </c>
      <c r="D32" s="13">
        <f>LOOKUP(A32,Auswertung_Sequence!$A$6:$A$59,Auswertung_Sequence!$I$6:$I$59)</f>
        <v>50</v>
      </c>
      <c r="E32" s="146">
        <f>IF($C32="Yes",VLOOKUP($A32,Matrixfaktor_ISTD!A$4:CJ$57,88,FALSE),VLOOKUP($A32,Matrixfaktor!A$4:AE$57,31,FALSE))</f>
        <v>0.52827651377480556</v>
      </c>
      <c r="F32" s="90">
        <f t="shared" si="2"/>
        <v>94.64740282077743</v>
      </c>
      <c r="G32" s="90">
        <f>LOOKUP(A32,'Relative recovery'!$A$4:$A$57,'Relative recovery'!$Q$4:$Q$57)</f>
        <v>109.02240833333333</v>
      </c>
      <c r="H32" s="90">
        <f>INDEX('raw Sample Amt'!$C$2:$CK$57,MATCH($A32,'raw Sample Amt'!$C$2:$C$57,0),MATCH(H$3,'raw Sample Amt'!$C$2:$CK$2,0))</f>
        <v>0</v>
      </c>
      <c r="I32" s="90">
        <f>INDEX('raw Sample Amt'!$C$2:$CK$57,MATCH($A32,'raw Sample Amt'!$C$2:$C$57,0),MATCH(I$3,'raw Sample Amt'!$C$2:$CK$2,0))</f>
        <v>0</v>
      </c>
      <c r="J32" s="90">
        <f>INDEX('raw Sample Amt'!$C$2:$CK$57,MATCH($A32,'raw Sample Amt'!$C$2:$C$57,0),MATCH(J$3,'raw Sample Amt'!$C$2:$CK$2,0))</f>
        <v>0</v>
      </c>
      <c r="K32" s="90">
        <f>INDEX('raw Sample Amt'!$C$2:$CK$57,MATCH($A32,'raw Sample Amt'!$C$2:$C$57,0),MATCH(K$3,'raw Sample Amt'!$C$2:$CK$2,0))</f>
        <v>0</v>
      </c>
      <c r="L32" s="90">
        <f>INDEX('raw Sample Amt'!$C$2:$CK$57,MATCH($A32,'raw Sample Amt'!$C$2:$C$57,0),MATCH(L$3,'raw Sample Amt'!$C$2:$CK$2,0))</f>
        <v>0</v>
      </c>
      <c r="M32" s="90">
        <f>INDEX('raw Sample Amt'!$C$2:$CK$57,MATCH($A32,'raw Sample Amt'!$C$2:$C$57,0),MATCH(M$3,'raw Sample Amt'!$C$2:$CK$2,0))</f>
        <v>0</v>
      </c>
      <c r="N32" s="90">
        <f>INDEX('raw Sample Amt'!$C$2:$CK$57,MATCH($A32,'raw Sample Amt'!$C$2:$C$57,0),MATCH(N$3,'raw Sample Amt'!$C$2:$CK$2,0))</f>
        <v>0</v>
      </c>
      <c r="O32" s="90">
        <f>INDEX('raw Sample Amt'!$C$2:$CK$57,MATCH($A32,'raw Sample Amt'!$C$2:$C$57,0),MATCH(O$3,'raw Sample Amt'!$C$2:$CK$2,0))</f>
        <v>0</v>
      </c>
      <c r="P32" s="90">
        <f>INDEX('raw Sample Amt'!$C$2:$CK$57,MATCH($A32,'raw Sample Amt'!$C$2:$C$57,0),MATCH(P$3,'raw Sample Amt'!$C$2:$CK$2,0))</f>
        <v>0</v>
      </c>
      <c r="Q32" s="90">
        <f>INDEX('raw Sample Amt'!$C$2:$CK$57,MATCH($A32,'raw Sample Amt'!$C$2:$C$57,0),MATCH(Q$3,'raw Sample Amt'!$C$2:$CK$2,0))</f>
        <v>0</v>
      </c>
      <c r="R32" s="90">
        <f>INDEX('raw Sample Amt'!$C$2:$CK$57,MATCH($A32,'raw Sample Amt'!$C$2:$C$57,0),MATCH(R$3,'raw Sample Amt'!$C$2:$CK$2,0))</f>
        <v>48.395499999999998</v>
      </c>
      <c r="S32" s="90">
        <f>INDEX('raw Sample Amt'!$C$2:$CK$57,MATCH($A32,'raw Sample Amt'!$C$2:$C$57,0),MATCH(S$3,'raw Sample Amt'!$C$2:$CK$2,0))</f>
        <v>100.5206</v>
      </c>
      <c r="T32" s="90">
        <f>INDEX('raw Sample Amt'!$C$2:$CK$57,MATCH($A32,'raw Sample Amt'!$C$2:$C$57,0),MATCH(T$3,'raw Sample Amt'!$C$2:$CK$2,0))</f>
        <v>207.79329999999999</v>
      </c>
      <c r="U32" s="90">
        <f>INDEX('raw Sample Amt'!$C$2:$CK$57,MATCH($A32,'raw Sample Amt'!$C$2:$C$57,0),MATCH(U$3,'raw Sample Amt'!$C$2:$CK$2,0))</f>
        <v>502.78809999999999</v>
      </c>
      <c r="V32" s="90">
        <f>INDEX('raw Sample Amt'!$C$2:$CK$57,MATCH($A32,'raw Sample Amt'!$C$2:$C$57,0),MATCH(V$3,'raw Sample Amt'!$C$2:$CK$2,0))</f>
        <v>954.69240000000002</v>
      </c>
      <c r="W32" s="90">
        <f>INDEX('raw Sample Amt'!$C$2:$CK$57,MATCH($A32,'raw Sample Amt'!$C$2:$C$57,0),MATCH(W$3,'raw Sample Amt'!$C$2:$CK$2,0))</f>
        <v>1902.7807</v>
      </c>
      <c r="X32" s="90">
        <f>INDEX('raw Sample Amt'!$C$2:$CK$57,MATCH($A32,'raw Sample Amt'!$C$2:$C$57,0),MATCH(X$3,'raw Sample Amt'!$C$2:$CK$2,0))</f>
        <v>5126.2434000000003</v>
      </c>
      <c r="Y32" s="90">
        <f>INDEX('raw Sample Amt'!$C$2:$CK$57,MATCH($A32,'raw Sample Amt'!$C$2:$C$57,0),MATCH(Y$3,'raw Sample Amt'!$C$2:$CK$2,0))</f>
        <v>7530.2213000000002</v>
      </c>
      <c r="Z32" s="90">
        <f>INDEX('raw Sample Amt'!$C$2:$CK$57,MATCH($A32,'raw Sample Amt'!$C$2:$C$57,0),MATCH(Z$3,'raw Sample Amt'!$C$2:$CK$2,0))</f>
        <v>9810.2152000000006</v>
      </c>
      <c r="AA32" s="90">
        <f>INDEX('raw Sample Amt'!$C$2:$CK$57,MATCH($A32,'raw Sample Amt'!$C$2:$C$57,0),MATCH(AA$3,'raw Sample Amt'!$C$2:$CK$2,0))</f>
        <v>0</v>
      </c>
      <c r="AB32" s="90">
        <f>INDEX('raw Sample Amt'!$C$2:$CK$57,MATCH($A32,'raw Sample Amt'!$C$2:$C$57,0),MATCH(AB$3,'raw Sample Amt'!$C$2:$CK$2,0))</f>
        <v>0</v>
      </c>
      <c r="AC32" s="90">
        <f>INDEX('raw Sample Amt'!$C$2:$CK$57,MATCH($A32,'raw Sample Amt'!$C$2:$C$57,0),MATCH(AC$3,'raw Sample Amt'!$C$2:$CK$2,0))</f>
        <v>0</v>
      </c>
      <c r="AD32" s="90">
        <f>INDEX('raw Sample Amt'!$C$2:$CK$57,MATCH($A32,'raw Sample Amt'!$C$2:$C$57,0),MATCH(AD$3,'raw Sample Amt'!$C$2:$CK$2,0))</f>
        <v>0</v>
      </c>
      <c r="AE32" s="90">
        <f>INDEX('raw Sample Amt'!$C$2:$CK$57,MATCH($A32,'raw Sample Amt'!$C$2:$C$57,0),MATCH(AE$3,'raw Sample Amt'!$C$2:$CK$2,0))</f>
        <v>298.14069999999998</v>
      </c>
      <c r="AF32" s="90">
        <f>INDEX('raw Sample Amt'!$C$2:$CK$57,MATCH($A32,'raw Sample Amt'!$C$2:$C$57,0),MATCH(AF$3,'raw Sample Amt'!$C$2:$CK$2,0))</f>
        <v>0</v>
      </c>
      <c r="AG32" s="90">
        <f>INDEX('raw Sample Amt'!$C$2:$CK$57,MATCH($A32,'raw Sample Amt'!$C$2:$C$57,0),MATCH(AG$3,'raw Sample Amt'!$C$2:$CK$2,0))</f>
        <v>0</v>
      </c>
      <c r="AH32" s="90">
        <f>INDEX('raw Sample Amt'!$C$2:$CK$57,MATCH($A32,'raw Sample Amt'!$C$2:$C$57,0),MATCH(AH$3,'raw Sample Amt'!$C$2:$CK$2,0))</f>
        <v>0</v>
      </c>
      <c r="AI32" s="90">
        <f>INDEX('raw Sample Amt'!$C$2:$CK$57,MATCH($A32,'raw Sample Amt'!$C$2:$C$57,0),MATCH(AI$3,'raw Sample Amt'!$C$2:$CK$2,0))</f>
        <v>75.180300000000003</v>
      </c>
      <c r="AJ32" s="90">
        <f>INDEX('raw Sample Amt'!$C$2:$CK$57,MATCH($A32,'raw Sample Amt'!$C$2:$C$57,0),MATCH(AJ$3,'raw Sample Amt'!$C$2:$CK$2,0))</f>
        <v>76.486199999999997</v>
      </c>
      <c r="AK32" s="90">
        <f>INDEX('raw Sample Amt'!$C$2:$CK$57,MATCH($A32,'raw Sample Amt'!$C$2:$C$57,0),MATCH(AK$3,'raw Sample Amt'!$C$2:$CK$2,0))</f>
        <v>0</v>
      </c>
      <c r="AL32" s="90">
        <f>INDEX('raw Sample Amt'!$C$2:$CK$57,MATCH($A32,'raw Sample Amt'!$C$2:$C$57,0),MATCH(AL$3,'raw Sample Amt'!$C$2:$CK$2,0))</f>
        <v>97.133600000000001</v>
      </c>
      <c r="AM32" s="90">
        <f>INDEX('raw Sample Amt'!$C$2:$CK$57,MATCH($A32,'raw Sample Amt'!$C$2:$C$57,0),MATCH(AM$3,'raw Sample Amt'!$C$2:$CK$2,0))</f>
        <v>128.64570000000001</v>
      </c>
      <c r="AN32" s="90">
        <f>INDEX('raw Sample Amt'!$C$2:$CK$57,MATCH($A32,'raw Sample Amt'!$C$2:$C$57,0),MATCH(AN$3,'raw Sample Amt'!$C$2:$CK$2,0))</f>
        <v>100.2265</v>
      </c>
      <c r="AO32" s="90">
        <f>INDEX('raw Sample Amt'!$C$2:$CK$57,MATCH($A32,'raw Sample Amt'!$C$2:$C$57,0),MATCH(AO$3,'raw Sample Amt'!$C$2:$CK$2,0))</f>
        <v>102.73860000000001</v>
      </c>
      <c r="AP32" s="90">
        <f>INDEX('raw Sample Amt'!$C$2:$CK$57,MATCH($A32,'raw Sample Amt'!$C$2:$C$57,0),MATCH(AP$3,'raw Sample Amt'!$C$2:$CK$2,0))</f>
        <v>109.32899999999999</v>
      </c>
      <c r="AQ32" s="90">
        <f>INDEX('raw Sample Amt'!$C$2:$CK$57,MATCH($A32,'raw Sample Amt'!$C$2:$C$57,0),MATCH(AQ$3,'raw Sample Amt'!$C$2:$CK$2,0))</f>
        <v>0</v>
      </c>
      <c r="AR32" s="90">
        <f>INDEX('raw Sample Amt'!$C$2:$CK$57,MATCH($A32,'raw Sample Amt'!$C$2:$C$57,0),MATCH(AR$3,'raw Sample Amt'!$C$2:$CK$2,0))</f>
        <v>0</v>
      </c>
      <c r="AS32" s="90">
        <f>INDEX('raw Sample Amt'!$C$2:$CK$57,MATCH($A32,'raw Sample Amt'!$C$2:$C$57,0),MATCH(AS$3,'raw Sample Amt'!$C$2:$CK$2,0))</f>
        <v>0</v>
      </c>
      <c r="AT32" s="90">
        <f>INDEX('raw Sample Amt'!$C$2:$CK$57,MATCH($A32,'raw Sample Amt'!$C$2:$C$57,0),MATCH(AT$3,'raw Sample Amt'!$C$2:$CK$2,0))</f>
        <v>0</v>
      </c>
      <c r="AU32" s="90">
        <f>INDEX('raw Sample Amt'!$C$2:$CK$57,MATCH($A32,'raw Sample Amt'!$C$2:$C$57,0),MATCH(AU$3,'raw Sample Amt'!$C$2:$CK$2,0))</f>
        <v>1054.8602000000001</v>
      </c>
      <c r="AV32" s="90">
        <f>INDEX('raw Sample Amt'!$C$2:$CK$57,MATCH($A32,'raw Sample Amt'!$C$2:$C$57,0),MATCH(AV$3,'raw Sample Amt'!$C$2:$CK$2,0))</f>
        <v>0</v>
      </c>
      <c r="AW32" s="90">
        <f>INDEX('raw Sample Amt'!$C$2:$CK$57,MATCH($A32,'raw Sample Amt'!$C$2:$C$57,0),MATCH(AW$3,'raw Sample Amt'!$C$2:$CK$2,0))</f>
        <v>0</v>
      </c>
      <c r="AX32" s="90">
        <f>INDEX('raw Sample Amt'!$C$2:$CK$57,MATCH($A32,'raw Sample Amt'!$C$2:$C$57,0),MATCH(AX$3,'raw Sample Amt'!$C$2:$CK$2,0))</f>
        <v>0</v>
      </c>
      <c r="AY32" s="90">
        <f>INDEX('raw Sample Amt'!$C$2:$CK$57,MATCH($A32,'raw Sample Amt'!$C$2:$C$57,0),MATCH(AY$3,'raw Sample Amt'!$C$2:$CK$2,0))</f>
        <v>0</v>
      </c>
      <c r="AZ32" s="90">
        <f>INDEX('raw Sample Amt'!$C$2:$CK$57,MATCH($A32,'raw Sample Amt'!$C$2:$C$57,0),MATCH(AZ$3,'raw Sample Amt'!$C$2:$CK$2,0))</f>
        <v>261.1628</v>
      </c>
      <c r="BA32" s="90">
        <f>INDEX('raw Sample Amt'!$C$2:$CK$57,MATCH($A32,'raw Sample Amt'!$C$2:$C$57,0),MATCH(BA$3,'raw Sample Amt'!$C$2:$CK$2,0))</f>
        <v>357.233</v>
      </c>
      <c r="BB32" s="90">
        <f>INDEX('raw Sample Amt'!$C$2:$CK$57,MATCH($A32,'raw Sample Amt'!$C$2:$C$57,0),MATCH(BB$3,'raw Sample Amt'!$C$2:$CK$2,0))</f>
        <v>146.78</v>
      </c>
      <c r="BC32" s="90">
        <f>INDEX('raw Sample Amt'!$C$2:$CK$57,MATCH($A32,'raw Sample Amt'!$C$2:$C$57,0),MATCH(BC$3,'raw Sample Amt'!$C$2:$CK$2,0))</f>
        <v>259.97329999999999</v>
      </c>
      <c r="BD32" s="90">
        <f>INDEX('raw Sample Amt'!$C$2:$CK$57,MATCH($A32,'raw Sample Amt'!$C$2:$C$57,0),MATCH(BD$3,'raw Sample Amt'!$C$2:$CK$2,0))</f>
        <v>72.808499999999995</v>
      </c>
      <c r="BE32" s="90">
        <f>INDEX('raw Sample Amt'!$C$2:$CK$57,MATCH($A32,'raw Sample Amt'!$C$2:$C$57,0),MATCH(BE$3,'raw Sample Amt'!$C$2:$CK$2,0))</f>
        <v>317.45260000000002</v>
      </c>
      <c r="BF32" s="90">
        <f>INDEX('raw Sample Amt'!$C$2:$CK$57,MATCH($A32,'raw Sample Amt'!$C$2:$C$57,0),MATCH(BF$3,'raw Sample Amt'!$C$2:$CK$2,0))</f>
        <v>237.54580000000001</v>
      </c>
      <c r="BG32" s="90">
        <f>INDEX('raw Sample Amt'!$C$2:$CK$57,MATCH($A32,'raw Sample Amt'!$C$2:$C$57,0),MATCH(BG$3,'raw Sample Amt'!$C$2:$CK$2,0))</f>
        <v>389.87630000000001</v>
      </c>
      <c r="BH32" s="90">
        <f>INDEX('raw Sample Amt'!$C$2:$CK$57,MATCH($A32,'raw Sample Amt'!$C$2:$C$57,0),MATCH(BH$3,'raw Sample Amt'!$C$2:$CK$2,0))</f>
        <v>0</v>
      </c>
      <c r="BI32" s="90">
        <f>INDEX('raw Sample Amt'!$C$2:$CK$57,MATCH($A32,'raw Sample Amt'!$C$2:$C$57,0),MATCH(BI$3,'raw Sample Amt'!$C$2:$CK$2,0))</f>
        <v>0</v>
      </c>
      <c r="BJ32" s="90">
        <f>INDEX('raw Sample Amt'!$C$2:$CK$57,MATCH($A32,'raw Sample Amt'!$C$2:$C$57,0),MATCH(BJ$3,'raw Sample Amt'!$C$2:$CK$2,0))</f>
        <v>0</v>
      </c>
      <c r="BK32" s="90">
        <f>INDEX('raw Sample Amt'!$C$2:$CK$57,MATCH($A32,'raw Sample Amt'!$C$2:$C$57,0),MATCH(BK$3,'raw Sample Amt'!$C$2:$CK$2,0))</f>
        <v>0</v>
      </c>
      <c r="BL32" s="90">
        <f>INDEX('raw Sample Amt'!$C$2:$CK$57,MATCH($A32,'raw Sample Amt'!$C$2:$C$57,0),MATCH(BL$3,'raw Sample Amt'!$C$2:$CK$2,0))</f>
        <v>876.87149999999997</v>
      </c>
      <c r="BM32" s="90">
        <f>INDEX('raw Sample Amt'!$C$2:$CK$57,MATCH($A32,'raw Sample Amt'!$C$2:$C$57,0),MATCH(BM$3,'raw Sample Amt'!$C$2:$CK$2,0))</f>
        <v>0</v>
      </c>
      <c r="BN32" s="90">
        <f>INDEX('raw Sample Amt'!$C$2:$CK$57,MATCH($A32,'raw Sample Amt'!$C$2:$C$57,0),MATCH(BN$3,'raw Sample Amt'!$C$2:$CK$2,0))</f>
        <v>0</v>
      </c>
      <c r="BO32" s="90">
        <f>INDEX('raw Sample Amt'!$C$2:$CK$57,MATCH($A32,'raw Sample Amt'!$C$2:$C$57,0),MATCH(BO$3,'raw Sample Amt'!$C$2:$CK$2,0))</f>
        <v>0</v>
      </c>
      <c r="BP32" s="90">
        <f>INDEX('raw Sample Amt'!$C$2:$CK$57,MATCH($A32,'raw Sample Amt'!$C$2:$C$57,0),MATCH(BP$3,'raw Sample Amt'!$C$2:$CK$2,0))</f>
        <v>0</v>
      </c>
      <c r="BQ32" s="90">
        <f>INDEX('raw Sample Amt'!$C$2:$CK$57,MATCH($A32,'raw Sample Amt'!$C$2:$C$57,0),MATCH(BQ$3,'raw Sample Amt'!$C$2:$CK$2,0))</f>
        <v>350.58479999999997</v>
      </c>
      <c r="BR32" s="90">
        <f>INDEX('raw Sample Amt'!$C$2:$CK$57,MATCH($A32,'raw Sample Amt'!$C$2:$C$57,0),MATCH(BR$3,'raw Sample Amt'!$C$2:$CK$2,0))</f>
        <v>327.82029999999997</v>
      </c>
      <c r="BS32" s="90">
        <f>INDEX('raw Sample Amt'!$C$2:$CK$57,MATCH($A32,'raw Sample Amt'!$C$2:$C$57,0),MATCH(BS$3,'raw Sample Amt'!$C$2:$CK$2,0))</f>
        <v>1126.2511999999999</v>
      </c>
      <c r="BT32" s="90">
        <f>INDEX('raw Sample Amt'!$C$2:$CK$57,MATCH($A32,'raw Sample Amt'!$C$2:$C$57,0),MATCH(BT$3,'raw Sample Amt'!$C$2:$CK$2,0))</f>
        <v>2320.1280999999999</v>
      </c>
      <c r="BU32" s="90">
        <f>INDEX('raw Sample Amt'!$C$2:$CK$57,MATCH($A32,'raw Sample Amt'!$C$2:$C$57,0),MATCH(BU$3,'raw Sample Amt'!$C$2:$CK$2,0))</f>
        <v>0</v>
      </c>
      <c r="BV32" s="90">
        <f>INDEX('raw Sample Amt'!$C$2:$CK$57,MATCH($A32,'raw Sample Amt'!$C$2:$C$57,0),MATCH(BV$3,'raw Sample Amt'!$C$2:$CK$2,0))</f>
        <v>0</v>
      </c>
      <c r="BW32" s="90">
        <f>INDEX('raw Sample Amt'!$C$2:$CK$57,MATCH($A32,'raw Sample Amt'!$C$2:$C$57,0),MATCH(BW$3,'raw Sample Amt'!$C$2:$CK$2,0))</f>
        <v>0</v>
      </c>
      <c r="BX32" s="90">
        <f>INDEX('raw Sample Amt'!$C$2:$CK$57,MATCH($A32,'raw Sample Amt'!$C$2:$C$57,0),MATCH(BX$3,'raw Sample Amt'!$C$2:$CK$2,0))</f>
        <v>0</v>
      </c>
      <c r="BY32" s="90">
        <f>INDEX('raw Sample Amt'!$C$2:$CK$57,MATCH($A32,'raw Sample Amt'!$C$2:$C$57,0),MATCH(BY$3,'raw Sample Amt'!$C$2:$CK$2,0))</f>
        <v>0</v>
      </c>
      <c r="BZ32" s="90">
        <f>INDEX('raw Sample Amt'!$C$2:$CK$57,MATCH($A32,'raw Sample Amt'!$C$2:$C$57,0),MATCH(BZ$3,'raw Sample Amt'!$C$2:$CK$2,0))</f>
        <v>0</v>
      </c>
      <c r="CA32" s="90">
        <f>INDEX('raw Sample Amt'!$C$2:$CK$57,MATCH($A32,'raw Sample Amt'!$C$2:$C$57,0),MATCH(CA$3,'raw Sample Amt'!$C$2:$CK$2,0))</f>
        <v>0</v>
      </c>
      <c r="CB32" s="90">
        <f>INDEX('raw Sample Amt'!$C$2:$CK$57,MATCH($A32,'raw Sample Amt'!$C$2:$C$57,0),MATCH(CB$3,'raw Sample Amt'!$C$2:$CK$2,0))</f>
        <v>0</v>
      </c>
      <c r="CC32" s="90">
        <f>INDEX('raw Sample Amt'!$C$2:$CK$57,MATCH($A32,'raw Sample Amt'!$C$2:$C$57,0),MATCH(CC$3,'raw Sample Amt'!$C$2:$CK$2,0))</f>
        <v>0</v>
      </c>
      <c r="CD32" s="90">
        <f>INDEX('raw Sample Amt'!$C$2:$CK$57,MATCH($A32,'raw Sample Amt'!$C$2:$C$57,0),MATCH(CD$3,'raw Sample Amt'!$C$2:$CK$2,0))</f>
        <v>0</v>
      </c>
      <c r="CE32" s="90">
        <f>INDEX('raw Sample Amt'!$C$2:$CK$57,MATCH($A32,'raw Sample Amt'!$C$2:$C$57,0),MATCH(CE$3,'raw Sample Amt'!$C$2:$CK$2,0))</f>
        <v>49.048200000000001</v>
      </c>
      <c r="CF32" s="90">
        <f>INDEX('raw Sample Amt'!$C$2:$CK$57,MATCH($A32,'raw Sample Amt'!$C$2:$C$57,0),MATCH(CF$3,'raw Sample Amt'!$C$2:$CK$2,0))</f>
        <v>110.3338</v>
      </c>
      <c r="CG32" s="90">
        <f>INDEX('raw Sample Amt'!$C$2:$CK$57,MATCH($A32,'raw Sample Amt'!$C$2:$C$57,0),MATCH(CG$3,'raw Sample Amt'!$C$2:$CK$2,0))</f>
        <v>204.16059999999999</v>
      </c>
      <c r="CH32" s="90">
        <f>INDEX('raw Sample Amt'!$C$2:$CK$57,MATCH($A32,'raw Sample Amt'!$C$2:$C$57,0),MATCH(CH$3,'raw Sample Amt'!$C$2:$CK$2,0))</f>
        <v>535.07539999999995</v>
      </c>
      <c r="CI32" s="90">
        <f>INDEX('raw Sample Amt'!$C$2:$CK$57,MATCH($A32,'raw Sample Amt'!$C$2:$C$57,0),MATCH(CI$3,'raw Sample Amt'!$C$2:$CK$2,0))</f>
        <v>947.61670000000004</v>
      </c>
      <c r="CJ32" s="90">
        <f>INDEX('raw Sample Amt'!$C$2:$CK$57,MATCH($A32,'raw Sample Amt'!$C$2:$C$57,0),MATCH(CJ$3,'raw Sample Amt'!$C$2:$CK$2,0))</f>
        <v>1845.1523999999999</v>
      </c>
      <c r="CK32" s="90">
        <f>INDEX('raw Sample Amt'!$C$2:$CK$57,MATCH($A32,'raw Sample Amt'!$C$2:$C$57,0),MATCH(CK$3,'raw Sample Amt'!$C$2:$CK$2,0))</f>
        <v>4705.6232</v>
      </c>
      <c r="CL32" s="90">
        <f>INDEX('raw Sample Amt'!$C$2:$CK$57,MATCH($A32,'raw Sample Amt'!$C$2:$C$57,0),MATCH(CL$3,'raw Sample Amt'!$C$2:$CK$2,0))</f>
        <v>8023.5428000000002</v>
      </c>
      <c r="CM32" s="90">
        <f>INDEX('raw Sample Amt'!$C$2:$CK$57,MATCH($A32,'raw Sample Amt'!$C$2:$C$57,0),MATCH(CM$3,'raw Sample Amt'!$C$2:$CK$2,0))</f>
        <v>10095.7965</v>
      </c>
      <c r="CN32" s="147">
        <v>95</v>
      </c>
      <c r="CO32" s="101" t="s">
        <v>152</v>
      </c>
      <c r="CP32" s="94" t="str">
        <f t="shared" si="3"/>
        <v>&lt; LOQ</v>
      </c>
      <c r="CQ32" s="94" t="str">
        <f t="shared" si="5"/>
        <v>&lt; LOQ</v>
      </c>
      <c r="CR32" s="94" t="str">
        <f t="shared" si="6"/>
        <v>&lt; LOQ</v>
      </c>
      <c r="CS32" s="94" t="str">
        <f t="shared" si="7"/>
        <v>&lt; LOQ</v>
      </c>
      <c r="CT32" s="94" t="str">
        <f t="shared" si="8"/>
        <v>&lt; LOQ</v>
      </c>
      <c r="CU32" s="94" t="str">
        <f t="shared" si="9"/>
        <v>&lt; LOQ</v>
      </c>
      <c r="CV32" s="94" t="str">
        <f t="shared" si="10"/>
        <v>&lt; LOQ</v>
      </c>
      <c r="CW32" s="94" t="str">
        <f t="shared" si="11"/>
        <v>&lt; LOQ</v>
      </c>
      <c r="CX32" s="94" t="str">
        <f t="shared" si="12"/>
        <v>&lt; LOQ</v>
      </c>
      <c r="CY32" s="94" t="str">
        <f t="shared" si="13"/>
        <v>&lt; LOQ</v>
      </c>
      <c r="CZ32" s="94" t="str">
        <f t="shared" si="14"/>
        <v>&lt; LOQ</v>
      </c>
      <c r="DA32" s="94">
        <f t="shared" si="15"/>
        <v>100.5206</v>
      </c>
      <c r="DB32" s="94">
        <f t="shared" si="16"/>
        <v>207.79329999999999</v>
      </c>
      <c r="DC32" s="94">
        <f t="shared" si="17"/>
        <v>502.78809999999999</v>
      </c>
      <c r="DD32" s="94">
        <f t="shared" si="18"/>
        <v>954.69240000000002</v>
      </c>
      <c r="DE32" s="94">
        <f t="shared" si="19"/>
        <v>1902.7807</v>
      </c>
      <c r="DF32" s="94">
        <f t="shared" si="20"/>
        <v>5126.2434000000003</v>
      </c>
      <c r="DG32" s="94">
        <f t="shared" si="21"/>
        <v>7530.2213000000002</v>
      </c>
      <c r="DH32" s="94">
        <f t="shared" si="22"/>
        <v>9810.2152000000006</v>
      </c>
      <c r="DI32" s="94" t="str">
        <f t="shared" si="23"/>
        <v>&lt; LOQ</v>
      </c>
      <c r="DJ32" s="94" t="str">
        <f t="shared" si="24"/>
        <v>&lt; LOQ</v>
      </c>
      <c r="DK32" s="94" t="str">
        <f t="shared" si="25"/>
        <v>&lt; LOQ</v>
      </c>
      <c r="DL32" s="94" t="str">
        <f t="shared" si="26"/>
        <v>&lt; LOQ</v>
      </c>
      <c r="DM32" s="94">
        <f t="shared" si="27"/>
        <v>298.14069999999998</v>
      </c>
      <c r="DN32" s="94" t="str">
        <f t="shared" si="28"/>
        <v>&lt; LOQ</v>
      </c>
      <c r="DO32" s="94" t="str">
        <f t="shared" si="29"/>
        <v>&lt; LOQ</v>
      </c>
      <c r="DP32" s="94" t="str">
        <f t="shared" si="30"/>
        <v>&lt; LOQ</v>
      </c>
      <c r="DQ32" s="94" t="str">
        <f t="shared" si="31"/>
        <v>&lt; LOQ</v>
      </c>
      <c r="DR32" s="94" t="str">
        <f t="shared" si="32"/>
        <v>&lt; LOQ</v>
      </c>
      <c r="DS32" s="94" t="str">
        <f t="shared" si="33"/>
        <v>&lt; LOQ</v>
      </c>
      <c r="DT32" s="94">
        <f t="shared" si="34"/>
        <v>97.133600000000001</v>
      </c>
      <c r="DU32" s="94">
        <f t="shared" si="35"/>
        <v>128.64570000000001</v>
      </c>
      <c r="DV32" s="94">
        <f t="shared" si="36"/>
        <v>100.2265</v>
      </c>
      <c r="DW32" s="94">
        <f t="shared" si="37"/>
        <v>102.73860000000001</v>
      </c>
      <c r="DX32" s="94">
        <f t="shared" si="38"/>
        <v>109.32899999999999</v>
      </c>
      <c r="DY32" s="94" t="str">
        <f t="shared" si="39"/>
        <v>&lt; LOQ</v>
      </c>
      <c r="DZ32" s="94" t="str">
        <f t="shared" si="40"/>
        <v>&lt; LOQ</v>
      </c>
      <c r="EA32" s="94" t="str">
        <f t="shared" si="41"/>
        <v>&lt; LOQ</v>
      </c>
      <c r="EB32" s="94" t="str">
        <f t="shared" si="42"/>
        <v>&lt; LOQ</v>
      </c>
      <c r="EC32" s="94">
        <f t="shared" si="43"/>
        <v>1054.8602000000001</v>
      </c>
      <c r="ED32" s="94" t="str">
        <f t="shared" si="44"/>
        <v>&lt; LOQ</v>
      </c>
      <c r="EE32" s="94" t="str">
        <f t="shared" si="45"/>
        <v>&lt; LOQ</v>
      </c>
      <c r="EF32" s="94" t="str">
        <f t="shared" si="46"/>
        <v>&lt; LOQ</v>
      </c>
      <c r="EG32" s="94" t="str">
        <f t="shared" si="47"/>
        <v>&lt; LOQ</v>
      </c>
      <c r="EH32" s="94">
        <f t="shared" si="48"/>
        <v>261.1628</v>
      </c>
      <c r="EI32" s="94">
        <f t="shared" si="49"/>
        <v>357.233</v>
      </c>
      <c r="EJ32" s="94">
        <f t="shared" si="50"/>
        <v>146.78</v>
      </c>
      <c r="EK32" s="94">
        <f t="shared" si="51"/>
        <v>259.97329999999999</v>
      </c>
      <c r="EL32" s="94" t="str">
        <f t="shared" si="52"/>
        <v>&lt; LOQ</v>
      </c>
      <c r="EM32" s="94">
        <f t="shared" si="53"/>
        <v>317.45260000000002</v>
      </c>
      <c r="EN32" s="94">
        <f t="shared" si="54"/>
        <v>237.54580000000001</v>
      </c>
      <c r="EO32" s="94">
        <f t="shared" si="55"/>
        <v>389.87630000000001</v>
      </c>
      <c r="EP32" s="94" t="str">
        <f t="shared" si="56"/>
        <v>&lt; LOQ</v>
      </c>
      <c r="EQ32" s="94" t="str">
        <f t="shared" si="57"/>
        <v>&lt; LOQ</v>
      </c>
      <c r="ER32" s="94" t="str">
        <f t="shared" si="58"/>
        <v>&lt; LOQ</v>
      </c>
      <c r="ES32" s="94" t="str">
        <f t="shared" si="59"/>
        <v>&lt; LOQ</v>
      </c>
      <c r="ET32" s="94">
        <f t="shared" si="60"/>
        <v>876.87149999999997</v>
      </c>
      <c r="EU32" s="94" t="str">
        <f t="shared" si="61"/>
        <v>&lt; LOQ</v>
      </c>
      <c r="EV32" s="94" t="str">
        <f t="shared" si="62"/>
        <v>&lt; LOQ</v>
      </c>
      <c r="EW32" s="94" t="str">
        <f t="shared" si="63"/>
        <v>&lt; LOQ</v>
      </c>
      <c r="EX32" s="94" t="str">
        <f t="shared" si="64"/>
        <v>&lt; LOQ</v>
      </c>
      <c r="EY32" s="94">
        <f t="shared" si="65"/>
        <v>350.58479999999997</v>
      </c>
      <c r="EZ32" s="94">
        <f t="shared" si="66"/>
        <v>327.82029999999997</v>
      </c>
      <c r="FA32" s="94">
        <f t="shared" si="67"/>
        <v>1126.2511999999999</v>
      </c>
      <c r="FB32" s="94">
        <f t="shared" si="4"/>
        <v>2320.1280999999999</v>
      </c>
      <c r="FC32" s="94" t="str">
        <f t="shared" si="79"/>
        <v>&lt; LOQ</v>
      </c>
      <c r="FD32" s="94" t="str">
        <f t="shared" si="80"/>
        <v>&lt; LOQ</v>
      </c>
      <c r="FE32" s="94" t="str">
        <f t="shared" si="81"/>
        <v>&lt; LOQ</v>
      </c>
      <c r="FF32" s="94" t="str">
        <f t="shared" si="82"/>
        <v>&lt; LOQ</v>
      </c>
      <c r="FG32" s="94" t="str">
        <f t="shared" si="83"/>
        <v>&lt; LOQ</v>
      </c>
      <c r="FH32" s="94" t="str">
        <f t="shared" si="84"/>
        <v>&lt; LOQ</v>
      </c>
      <c r="FI32" s="94" t="str">
        <f t="shared" si="85"/>
        <v>&lt; LOQ</v>
      </c>
      <c r="FJ32" s="94" t="str">
        <f t="shared" si="86"/>
        <v>&lt; LOQ</v>
      </c>
      <c r="FK32" s="94" t="str">
        <f t="shared" si="68"/>
        <v>&lt; LOQ</v>
      </c>
      <c r="FL32" s="94" t="str">
        <f t="shared" si="69"/>
        <v>&lt; LOQ</v>
      </c>
      <c r="FM32" s="94" t="str">
        <f t="shared" si="70"/>
        <v>&lt; LOQ</v>
      </c>
      <c r="FN32" s="94">
        <f t="shared" si="71"/>
        <v>110.3338</v>
      </c>
      <c r="FO32" s="94">
        <f t="shared" si="72"/>
        <v>204.16059999999999</v>
      </c>
      <c r="FP32" s="94">
        <f t="shared" si="73"/>
        <v>535.07539999999995</v>
      </c>
      <c r="FQ32" s="94">
        <f t="shared" si="74"/>
        <v>947.61670000000004</v>
      </c>
      <c r="FR32" s="94">
        <f t="shared" si="75"/>
        <v>1845.1523999999999</v>
      </c>
      <c r="FS32" s="94">
        <f t="shared" si="76"/>
        <v>4705.6232</v>
      </c>
      <c r="FT32" s="94">
        <f t="shared" si="77"/>
        <v>8023.5428000000002</v>
      </c>
      <c r="FU32" s="94">
        <f t="shared" si="78"/>
        <v>10095.7965</v>
      </c>
    </row>
    <row r="33" spans="1:177" ht="15" x14ac:dyDescent="0.25">
      <c r="A33" s="101" t="s">
        <v>195</v>
      </c>
      <c r="C33" s="13" t="str">
        <f>LOOKUP(A33,Auswertung_Sequence!$A$6:$A$59,Auswertung_Sequence!$E$6:$E$59)</f>
        <v>Yes</v>
      </c>
      <c r="D33" s="13">
        <f>LOOKUP(A33,Auswertung_Sequence!$A$6:$A$59,Auswertung_Sequence!$I$6:$I$59)</f>
        <v>2</v>
      </c>
      <c r="E33" s="146">
        <f>IF($C33="Yes",VLOOKUP($A33,Matrixfaktor_ISTD!A$4:CJ$57,88,FALSE),VLOOKUP($A33,Matrixfaktor!A$4:AE$57,31,FALSE))</f>
        <v>0.26936618877416996</v>
      </c>
      <c r="F33" s="90">
        <f t="shared" si="2"/>
        <v>7.4248368330917405</v>
      </c>
      <c r="G33" s="90">
        <f>LOOKUP(A33,'Relative recovery'!$A$4:$A$57,'Relative recovery'!$Q$4:$Q$57)</f>
        <v>104.46751</v>
      </c>
      <c r="H33" s="90">
        <f>INDEX('raw Sample Amt'!$C$2:$CK$57,MATCH($A33,'raw Sample Amt'!$C$2:$C$57,0),MATCH(H$3,'raw Sample Amt'!$C$2:$CK$2,0))</f>
        <v>0</v>
      </c>
      <c r="I33" s="90">
        <f>INDEX('raw Sample Amt'!$C$2:$CK$57,MATCH($A33,'raw Sample Amt'!$C$2:$C$57,0),MATCH(I$3,'raw Sample Amt'!$C$2:$CK$2,0))</f>
        <v>0</v>
      </c>
      <c r="J33" s="90">
        <f>INDEX('raw Sample Amt'!$C$2:$CK$57,MATCH($A33,'raw Sample Amt'!$C$2:$C$57,0),MATCH(J$3,'raw Sample Amt'!$C$2:$CK$2,0))</f>
        <v>0</v>
      </c>
      <c r="K33" s="90">
        <f>INDEX('raw Sample Amt'!$C$2:$CK$57,MATCH($A33,'raw Sample Amt'!$C$2:$C$57,0),MATCH(K$3,'raw Sample Amt'!$C$2:$CK$2,0))</f>
        <v>0</v>
      </c>
      <c r="L33" s="90">
        <f>INDEX('raw Sample Amt'!$C$2:$CK$57,MATCH($A33,'raw Sample Amt'!$C$2:$C$57,0),MATCH(L$3,'raw Sample Amt'!$C$2:$CK$2,0))</f>
        <v>0</v>
      </c>
      <c r="M33" s="90">
        <f>INDEX('raw Sample Amt'!$C$2:$CK$57,MATCH($A33,'raw Sample Amt'!$C$2:$C$57,0),MATCH(M$3,'raw Sample Amt'!$C$2:$CK$2,0))</f>
        <v>0</v>
      </c>
      <c r="N33" s="90">
        <f>INDEX('raw Sample Amt'!$C$2:$CK$57,MATCH($A33,'raw Sample Amt'!$C$2:$C$57,0),MATCH(N$3,'raw Sample Amt'!$C$2:$CK$2,0))</f>
        <v>1.903</v>
      </c>
      <c r="O33" s="90">
        <f>INDEX('raw Sample Amt'!$C$2:$CK$57,MATCH($A33,'raw Sample Amt'!$C$2:$C$57,0),MATCH(O$3,'raw Sample Amt'!$C$2:$CK$2,0))</f>
        <v>5.3379000000000003</v>
      </c>
      <c r="P33" s="90">
        <f>INDEX('raw Sample Amt'!$C$2:$CK$57,MATCH($A33,'raw Sample Amt'!$C$2:$C$57,0),MATCH(P$3,'raw Sample Amt'!$C$2:$CK$2,0))</f>
        <v>9.2142999999999997</v>
      </c>
      <c r="Q33" s="90">
        <f>INDEX('raw Sample Amt'!$C$2:$CK$57,MATCH($A33,'raw Sample Amt'!$C$2:$C$57,0),MATCH(Q$3,'raw Sample Amt'!$C$2:$CK$2,0))</f>
        <v>19.358799999999999</v>
      </c>
      <c r="R33" s="90">
        <f>INDEX('raw Sample Amt'!$C$2:$CK$57,MATCH($A33,'raw Sample Amt'!$C$2:$C$57,0),MATCH(R$3,'raw Sample Amt'!$C$2:$CK$2,0))</f>
        <v>45.631700000000002</v>
      </c>
      <c r="S33" s="90">
        <f>INDEX('raw Sample Amt'!$C$2:$CK$57,MATCH($A33,'raw Sample Amt'!$C$2:$C$57,0),MATCH(S$3,'raw Sample Amt'!$C$2:$CK$2,0))</f>
        <v>100.9526</v>
      </c>
      <c r="T33" s="90">
        <f>INDEX('raw Sample Amt'!$C$2:$CK$57,MATCH($A33,'raw Sample Amt'!$C$2:$C$57,0),MATCH(T$3,'raw Sample Amt'!$C$2:$CK$2,0))</f>
        <v>206.4342</v>
      </c>
      <c r="U33" s="90">
        <f>INDEX('raw Sample Amt'!$C$2:$CK$57,MATCH($A33,'raw Sample Amt'!$C$2:$C$57,0),MATCH(U$3,'raw Sample Amt'!$C$2:$CK$2,0))</f>
        <v>535.90060000000005</v>
      </c>
      <c r="V33" s="90">
        <f>INDEX('raw Sample Amt'!$C$2:$CK$57,MATCH($A33,'raw Sample Amt'!$C$2:$C$57,0),MATCH(V$3,'raw Sample Amt'!$C$2:$CK$2,0))</f>
        <v>956.26020000000005</v>
      </c>
      <c r="W33" s="90">
        <f>INDEX('raw Sample Amt'!$C$2:$CK$57,MATCH($A33,'raw Sample Amt'!$C$2:$C$57,0),MATCH(W$3,'raw Sample Amt'!$C$2:$CK$2,0))</f>
        <v>1734.4529</v>
      </c>
      <c r="X33" s="90">
        <f>INDEX('raw Sample Amt'!$C$2:$CK$57,MATCH($A33,'raw Sample Amt'!$C$2:$C$57,0),MATCH(X$3,'raw Sample Amt'!$C$2:$CK$2,0))</f>
        <v>4173.3359</v>
      </c>
      <c r="Y33" s="90">
        <f>INDEX('raw Sample Amt'!$C$2:$CK$57,MATCH($A33,'raw Sample Amt'!$C$2:$C$57,0),MATCH(Y$3,'raw Sample Amt'!$C$2:$CK$2,0))</f>
        <v>6211.7966999999999</v>
      </c>
      <c r="Z33" s="90">
        <f>INDEX('raw Sample Amt'!$C$2:$CK$57,MATCH($A33,'raw Sample Amt'!$C$2:$C$57,0),MATCH(Z$3,'raw Sample Amt'!$C$2:$CK$2,0))</f>
        <v>8161.2313000000004</v>
      </c>
      <c r="AA33" s="90">
        <f>INDEX('raw Sample Amt'!$C$2:$CK$57,MATCH($A33,'raw Sample Amt'!$C$2:$C$57,0),MATCH(AA$3,'raw Sample Amt'!$C$2:$CK$2,0))</f>
        <v>0</v>
      </c>
      <c r="AB33" s="90">
        <f>INDEX('raw Sample Amt'!$C$2:$CK$57,MATCH($A33,'raw Sample Amt'!$C$2:$C$57,0),MATCH(AB$3,'raw Sample Amt'!$C$2:$CK$2,0))</f>
        <v>0</v>
      </c>
      <c r="AC33" s="90">
        <f>INDEX('raw Sample Amt'!$C$2:$CK$57,MATCH($A33,'raw Sample Amt'!$C$2:$C$57,0),MATCH(AC$3,'raw Sample Amt'!$C$2:$CK$2,0))</f>
        <v>0</v>
      </c>
      <c r="AD33" s="90">
        <f>INDEX('raw Sample Amt'!$C$2:$CK$57,MATCH($A33,'raw Sample Amt'!$C$2:$C$57,0),MATCH(AD$3,'raw Sample Amt'!$C$2:$CK$2,0))</f>
        <v>0</v>
      </c>
      <c r="AE33" s="90">
        <f>INDEX('raw Sample Amt'!$C$2:$CK$57,MATCH($A33,'raw Sample Amt'!$C$2:$C$57,0),MATCH(AE$3,'raw Sample Amt'!$C$2:$CK$2,0))</f>
        <v>33.866199999999999</v>
      </c>
      <c r="AF33" s="90">
        <f>INDEX('raw Sample Amt'!$C$2:$CK$57,MATCH($A33,'raw Sample Amt'!$C$2:$C$57,0),MATCH(AF$3,'raw Sample Amt'!$C$2:$CK$2,0))</f>
        <v>3.6890000000000001</v>
      </c>
      <c r="AG33" s="90">
        <f>INDEX('raw Sample Amt'!$C$2:$CK$57,MATCH($A33,'raw Sample Amt'!$C$2:$C$57,0),MATCH(AG$3,'raw Sample Amt'!$C$2:$CK$2,0))</f>
        <v>5.4366000000000003</v>
      </c>
      <c r="AH33" s="90">
        <f>INDEX('raw Sample Amt'!$C$2:$CK$57,MATCH($A33,'raw Sample Amt'!$C$2:$C$57,0),MATCH(AH$3,'raw Sample Amt'!$C$2:$CK$2,0))</f>
        <v>4.0354000000000001</v>
      </c>
      <c r="AI33" s="90">
        <f>INDEX('raw Sample Amt'!$C$2:$CK$57,MATCH($A33,'raw Sample Amt'!$C$2:$C$57,0),MATCH(AI$3,'raw Sample Amt'!$C$2:$CK$2,0))</f>
        <v>20.340399999999999</v>
      </c>
      <c r="AJ33" s="90">
        <f>INDEX('raw Sample Amt'!$C$2:$CK$57,MATCH($A33,'raw Sample Amt'!$C$2:$C$57,0),MATCH(AJ$3,'raw Sample Amt'!$C$2:$CK$2,0))</f>
        <v>13.8056</v>
      </c>
      <c r="AK33" s="90">
        <f>INDEX('raw Sample Amt'!$C$2:$CK$57,MATCH($A33,'raw Sample Amt'!$C$2:$C$57,0),MATCH(AK$3,'raw Sample Amt'!$C$2:$CK$2,0))</f>
        <v>4.5073999999999996</v>
      </c>
      <c r="AL33" s="90">
        <f>INDEX('raw Sample Amt'!$C$2:$CK$57,MATCH($A33,'raw Sample Amt'!$C$2:$C$57,0),MATCH(AL$3,'raw Sample Amt'!$C$2:$CK$2,0))</f>
        <v>14.101699999999999</v>
      </c>
      <c r="AM33" s="90">
        <f>INDEX('raw Sample Amt'!$C$2:$CK$57,MATCH($A33,'raw Sample Amt'!$C$2:$C$57,0),MATCH(AM$3,'raw Sample Amt'!$C$2:$CK$2,0))</f>
        <v>21.423100000000002</v>
      </c>
      <c r="AN33" s="90">
        <f>INDEX('raw Sample Amt'!$C$2:$CK$57,MATCH($A33,'raw Sample Amt'!$C$2:$C$57,0),MATCH(AN$3,'raw Sample Amt'!$C$2:$CK$2,0))</f>
        <v>18.927199999999999</v>
      </c>
      <c r="AO33" s="90">
        <f>INDEX('raw Sample Amt'!$C$2:$CK$57,MATCH($A33,'raw Sample Amt'!$C$2:$C$57,0),MATCH(AO$3,'raw Sample Amt'!$C$2:$CK$2,0))</f>
        <v>13.7791</v>
      </c>
      <c r="AP33" s="90">
        <f>INDEX('raw Sample Amt'!$C$2:$CK$57,MATCH($A33,'raw Sample Amt'!$C$2:$C$57,0),MATCH(AP$3,'raw Sample Amt'!$C$2:$CK$2,0))</f>
        <v>19.259799999999998</v>
      </c>
      <c r="AQ33" s="90">
        <f>INDEX('raw Sample Amt'!$C$2:$CK$57,MATCH($A33,'raw Sample Amt'!$C$2:$C$57,0),MATCH(AQ$3,'raw Sample Amt'!$C$2:$CK$2,0))</f>
        <v>0</v>
      </c>
      <c r="AR33" s="90">
        <f>INDEX('raw Sample Amt'!$C$2:$CK$57,MATCH($A33,'raw Sample Amt'!$C$2:$C$57,0),MATCH(AR$3,'raw Sample Amt'!$C$2:$CK$2,0))</f>
        <v>0</v>
      </c>
      <c r="AS33" s="90">
        <f>INDEX('raw Sample Amt'!$C$2:$CK$57,MATCH($A33,'raw Sample Amt'!$C$2:$C$57,0),MATCH(AS$3,'raw Sample Amt'!$C$2:$CK$2,0))</f>
        <v>0</v>
      </c>
      <c r="AT33" s="90">
        <f>INDEX('raw Sample Amt'!$C$2:$CK$57,MATCH($A33,'raw Sample Amt'!$C$2:$C$57,0),MATCH(AT$3,'raw Sample Amt'!$C$2:$CK$2,0))</f>
        <v>0</v>
      </c>
      <c r="AU33" s="90">
        <f>INDEX('raw Sample Amt'!$C$2:$CK$57,MATCH($A33,'raw Sample Amt'!$C$2:$C$57,0),MATCH(AU$3,'raw Sample Amt'!$C$2:$CK$2,0))</f>
        <v>938.85619999999994</v>
      </c>
      <c r="AV33" s="90">
        <f>INDEX('raw Sample Amt'!$C$2:$CK$57,MATCH($A33,'raw Sample Amt'!$C$2:$C$57,0),MATCH(AV$3,'raw Sample Amt'!$C$2:$CK$2,0))</f>
        <v>0</v>
      </c>
      <c r="AW33" s="90">
        <f>INDEX('raw Sample Amt'!$C$2:$CK$57,MATCH($A33,'raw Sample Amt'!$C$2:$C$57,0),MATCH(AW$3,'raw Sample Amt'!$C$2:$CK$2,0))</f>
        <v>0</v>
      </c>
      <c r="AX33" s="90">
        <f>INDEX('raw Sample Amt'!$C$2:$CK$57,MATCH($A33,'raw Sample Amt'!$C$2:$C$57,0),MATCH(AX$3,'raw Sample Amt'!$C$2:$CK$2,0))</f>
        <v>0</v>
      </c>
      <c r="AY33" s="90">
        <f>INDEX('raw Sample Amt'!$C$2:$CK$57,MATCH($A33,'raw Sample Amt'!$C$2:$C$57,0),MATCH(AY$3,'raw Sample Amt'!$C$2:$CK$2,0))</f>
        <v>0</v>
      </c>
      <c r="AZ33" s="90">
        <f>INDEX('raw Sample Amt'!$C$2:$CK$57,MATCH($A33,'raw Sample Amt'!$C$2:$C$57,0),MATCH(AZ$3,'raw Sample Amt'!$C$2:$CK$2,0))</f>
        <v>25.856400000000001</v>
      </c>
      <c r="BA33" s="90">
        <f>INDEX('raw Sample Amt'!$C$2:$CK$57,MATCH($A33,'raw Sample Amt'!$C$2:$C$57,0),MATCH(BA$3,'raw Sample Amt'!$C$2:$CK$2,0))</f>
        <v>22.088000000000001</v>
      </c>
      <c r="BB33" s="90">
        <f>INDEX('raw Sample Amt'!$C$2:$CK$57,MATCH($A33,'raw Sample Amt'!$C$2:$C$57,0),MATCH(BB$3,'raw Sample Amt'!$C$2:$CK$2,0))</f>
        <v>22.558299999999999</v>
      </c>
      <c r="BC33" s="90">
        <f>INDEX('raw Sample Amt'!$C$2:$CK$57,MATCH($A33,'raw Sample Amt'!$C$2:$C$57,0),MATCH(BC$3,'raw Sample Amt'!$C$2:$CK$2,0))</f>
        <v>15.6991</v>
      </c>
      <c r="BD33" s="90">
        <f>INDEX('raw Sample Amt'!$C$2:$CK$57,MATCH($A33,'raw Sample Amt'!$C$2:$C$57,0),MATCH(BD$3,'raw Sample Amt'!$C$2:$CK$2,0))</f>
        <v>6.4996</v>
      </c>
      <c r="BE33" s="90">
        <f>INDEX('raw Sample Amt'!$C$2:$CK$57,MATCH($A33,'raw Sample Amt'!$C$2:$C$57,0),MATCH(BE$3,'raw Sample Amt'!$C$2:$CK$2,0))</f>
        <v>30.311499999999999</v>
      </c>
      <c r="BF33" s="90">
        <f>INDEX('raw Sample Amt'!$C$2:$CK$57,MATCH($A33,'raw Sample Amt'!$C$2:$C$57,0),MATCH(BF$3,'raw Sample Amt'!$C$2:$CK$2,0))</f>
        <v>128.34909999999999</v>
      </c>
      <c r="BG33" s="90">
        <f>INDEX('raw Sample Amt'!$C$2:$CK$57,MATCH($A33,'raw Sample Amt'!$C$2:$C$57,0),MATCH(BG$3,'raw Sample Amt'!$C$2:$CK$2,0))</f>
        <v>58.33</v>
      </c>
      <c r="BH33" s="90">
        <f>INDEX('raw Sample Amt'!$C$2:$CK$57,MATCH($A33,'raw Sample Amt'!$C$2:$C$57,0),MATCH(BH$3,'raw Sample Amt'!$C$2:$CK$2,0))</f>
        <v>0</v>
      </c>
      <c r="BI33" s="90">
        <f>INDEX('raw Sample Amt'!$C$2:$CK$57,MATCH($A33,'raw Sample Amt'!$C$2:$C$57,0),MATCH(BI$3,'raw Sample Amt'!$C$2:$CK$2,0))</f>
        <v>0</v>
      </c>
      <c r="BJ33" s="90">
        <f>INDEX('raw Sample Amt'!$C$2:$CK$57,MATCH($A33,'raw Sample Amt'!$C$2:$C$57,0),MATCH(BJ$3,'raw Sample Amt'!$C$2:$CK$2,0))</f>
        <v>0</v>
      </c>
      <c r="BK33" s="90">
        <f>INDEX('raw Sample Amt'!$C$2:$CK$57,MATCH($A33,'raw Sample Amt'!$C$2:$C$57,0),MATCH(BK$3,'raw Sample Amt'!$C$2:$CK$2,0))</f>
        <v>0</v>
      </c>
      <c r="BL33" s="90">
        <f>INDEX('raw Sample Amt'!$C$2:$CK$57,MATCH($A33,'raw Sample Amt'!$C$2:$C$57,0),MATCH(BL$3,'raw Sample Amt'!$C$2:$CK$2,0))</f>
        <v>959.41049999999996</v>
      </c>
      <c r="BM33" s="90">
        <f>INDEX('raw Sample Amt'!$C$2:$CK$57,MATCH($A33,'raw Sample Amt'!$C$2:$C$57,0),MATCH(BM$3,'raw Sample Amt'!$C$2:$CK$2,0))</f>
        <v>0</v>
      </c>
      <c r="BN33" s="90">
        <f>INDEX('raw Sample Amt'!$C$2:$CK$57,MATCH($A33,'raw Sample Amt'!$C$2:$C$57,0),MATCH(BN$3,'raw Sample Amt'!$C$2:$CK$2,0))</f>
        <v>0</v>
      </c>
      <c r="BO33" s="90">
        <f>INDEX('raw Sample Amt'!$C$2:$CK$57,MATCH($A33,'raw Sample Amt'!$C$2:$C$57,0),MATCH(BO$3,'raw Sample Amt'!$C$2:$CK$2,0))</f>
        <v>0</v>
      </c>
      <c r="BP33" s="90">
        <f>INDEX('raw Sample Amt'!$C$2:$CK$57,MATCH($A33,'raw Sample Amt'!$C$2:$C$57,0),MATCH(BP$3,'raw Sample Amt'!$C$2:$CK$2,0))</f>
        <v>0</v>
      </c>
      <c r="BQ33" s="90">
        <f>INDEX('raw Sample Amt'!$C$2:$CK$57,MATCH($A33,'raw Sample Amt'!$C$2:$C$57,0),MATCH(BQ$3,'raw Sample Amt'!$C$2:$CK$2,0))</f>
        <v>331.52229999999997</v>
      </c>
      <c r="BR33" s="90">
        <f>INDEX('raw Sample Amt'!$C$2:$CK$57,MATCH($A33,'raw Sample Amt'!$C$2:$C$57,0),MATCH(BR$3,'raw Sample Amt'!$C$2:$CK$2,0))</f>
        <v>223.2131</v>
      </c>
      <c r="BS33" s="90">
        <f>INDEX('raw Sample Amt'!$C$2:$CK$57,MATCH($A33,'raw Sample Amt'!$C$2:$C$57,0),MATCH(BS$3,'raw Sample Amt'!$C$2:$CK$2,0))</f>
        <v>1093.9139</v>
      </c>
      <c r="BT33" s="90">
        <f>INDEX('raw Sample Amt'!$C$2:$CK$57,MATCH($A33,'raw Sample Amt'!$C$2:$C$57,0),MATCH(BT$3,'raw Sample Amt'!$C$2:$CK$2,0))</f>
        <v>0</v>
      </c>
      <c r="BU33" s="90">
        <f>INDEX('raw Sample Amt'!$C$2:$CK$57,MATCH($A33,'raw Sample Amt'!$C$2:$C$57,0),MATCH(BU$3,'raw Sample Amt'!$C$2:$CK$2,0))</f>
        <v>0</v>
      </c>
      <c r="BV33" s="90">
        <f>INDEX('raw Sample Amt'!$C$2:$CK$57,MATCH($A33,'raw Sample Amt'!$C$2:$C$57,0),MATCH(BV$3,'raw Sample Amt'!$C$2:$CK$2,0))</f>
        <v>0</v>
      </c>
      <c r="BW33" s="90">
        <f>INDEX('raw Sample Amt'!$C$2:$CK$57,MATCH($A33,'raw Sample Amt'!$C$2:$C$57,0),MATCH(BW$3,'raw Sample Amt'!$C$2:$CK$2,0))</f>
        <v>0</v>
      </c>
      <c r="BX33" s="90">
        <f>INDEX('raw Sample Amt'!$C$2:$CK$57,MATCH($A33,'raw Sample Amt'!$C$2:$C$57,0),MATCH(BX$3,'raw Sample Amt'!$C$2:$CK$2,0))</f>
        <v>0</v>
      </c>
      <c r="BY33" s="90">
        <f>INDEX('raw Sample Amt'!$C$2:$CK$57,MATCH($A33,'raw Sample Amt'!$C$2:$C$57,0),MATCH(BY$3,'raw Sample Amt'!$C$2:$CK$2,0))</f>
        <v>0</v>
      </c>
      <c r="BZ33" s="90">
        <f>INDEX('raw Sample Amt'!$C$2:$CK$57,MATCH($A33,'raw Sample Amt'!$C$2:$C$57,0),MATCH(BZ$3,'raw Sample Amt'!$C$2:$CK$2,0))</f>
        <v>0</v>
      </c>
      <c r="CA33" s="90">
        <f>INDEX('raw Sample Amt'!$C$2:$CK$57,MATCH($A33,'raw Sample Amt'!$C$2:$C$57,0),MATCH(CA$3,'raw Sample Amt'!$C$2:$CK$2,0))</f>
        <v>2.0785</v>
      </c>
      <c r="CB33" s="90">
        <f>INDEX('raw Sample Amt'!$C$2:$CK$57,MATCH($A33,'raw Sample Amt'!$C$2:$C$57,0),MATCH(CB$3,'raw Sample Amt'!$C$2:$CK$2,0))</f>
        <v>5.3133999999999997</v>
      </c>
      <c r="CC33" s="90">
        <f>INDEX('raw Sample Amt'!$C$2:$CK$57,MATCH($A33,'raw Sample Amt'!$C$2:$C$57,0),MATCH(CC$3,'raw Sample Amt'!$C$2:$CK$2,0))</f>
        <v>9.7772000000000006</v>
      </c>
      <c r="CD33" s="90">
        <f>INDEX('raw Sample Amt'!$C$2:$CK$57,MATCH($A33,'raw Sample Amt'!$C$2:$C$57,0),MATCH(CD$3,'raw Sample Amt'!$C$2:$CK$2,0))</f>
        <v>20.151</v>
      </c>
      <c r="CE33" s="90">
        <f>INDEX('raw Sample Amt'!$C$2:$CK$57,MATCH($A33,'raw Sample Amt'!$C$2:$C$57,0),MATCH(CE$3,'raw Sample Amt'!$C$2:$CK$2,0))</f>
        <v>46.303100000000001</v>
      </c>
      <c r="CF33" s="90">
        <f>INDEX('raw Sample Amt'!$C$2:$CK$57,MATCH($A33,'raw Sample Amt'!$C$2:$C$57,0),MATCH(CF$3,'raw Sample Amt'!$C$2:$CK$2,0))</f>
        <v>99.753299999999996</v>
      </c>
      <c r="CG33" s="90">
        <f>INDEX('raw Sample Amt'!$C$2:$CK$57,MATCH($A33,'raw Sample Amt'!$C$2:$C$57,0),MATCH(CG$3,'raw Sample Amt'!$C$2:$CK$2,0))</f>
        <v>206.6317</v>
      </c>
      <c r="CH33" s="90">
        <f>INDEX('raw Sample Amt'!$C$2:$CK$57,MATCH($A33,'raw Sample Amt'!$C$2:$C$57,0),MATCH(CH$3,'raw Sample Amt'!$C$2:$CK$2,0))</f>
        <v>562.20169999999996</v>
      </c>
      <c r="CI33" s="90">
        <f>INDEX('raw Sample Amt'!$C$2:$CK$57,MATCH($A33,'raw Sample Amt'!$C$2:$C$57,0),MATCH(CI$3,'raw Sample Amt'!$C$2:$CK$2,0))</f>
        <v>940.79669999999999</v>
      </c>
      <c r="CJ33" s="90">
        <f>INDEX('raw Sample Amt'!$C$2:$CK$57,MATCH($A33,'raw Sample Amt'!$C$2:$C$57,0),MATCH(CJ$3,'raw Sample Amt'!$C$2:$CK$2,0))</f>
        <v>1827.1641999999999</v>
      </c>
      <c r="CK33" s="90">
        <f>INDEX('raw Sample Amt'!$C$2:$CK$57,MATCH($A33,'raw Sample Amt'!$C$2:$C$57,0),MATCH(CK$3,'raw Sample Amt'!$C$2:$CK$2,0))</f>
        <v>4278.7013999999999</v>
      </c>
      <c r="CL33" s="90">
        <f>INDEX('raw Sample Amt'!$C$2:$CK$57,MATCH($A33,'raw Sample Amt'!$C$2:$C$57,0),MATCH(CL$3,'raw Sample Amt'!$C$2:$CK$2,0))</f>
        <v>6305.6337999999996</v>
      </c>
      <c r="CM33" s="90">
        <f>INDEX('raw Sample Amt'!$C$2:$CK$57,MATCH($A33,'raw Sample Amt'!$C$2:$C$57,0),MATCH(CM$3,'raw Sample Amt'!$C$2:$CK$2,0))</f>
        <v>8323.2512000000006</v>
      </c>
      <c r="CN33" s="147">
        <v>7</v>
      </c>
      <c r="CO33" s="101" t="s">
        <v>195</v>
      </c>
      <c r="CP33" s="94" t="str">
        <f t="shared" si="3"/>
        <v>&lt; LOQ</v>
      </c>
      <c r="CQ33" s="94" t="str">
        <f t="shared" si="5"/>
        <v>&lt; LOQ</v>
      </c>
      <c r="CR33" s="94" t="str">
        <f t="shared" si="6"/>
        <v>&lt; LOQ</v>
      </c>
      <c r="CS33" s="94" t="str">
        <f t="shared" si="7"/>
        <v>&lt; LOQ</v>
      </c>
      <c r="CT33" s="94" t="str">
        <f t="shared" si="8"/>
        <v>&lt; LOQ</v>
      </c>
      <c r="CU33" s="94" t="str">
        <f t="shared" si="9"/>
        <v>&lt; LOQ</v>
      </c>
      <c r="CV33" s="94" t="str">
        <f t="shared" si="10"/>
        <v>&lt; LOQ</v>
      </c>
      <c r="CW33" s="94" t="str">
        <f t="shared" si="11"/>
        <v>&lt; LOQ</v>
      </c>
      <c r="CX33" s="94">
        <f t="shared" si="12"/>
        <v>9.2142999999999997</v>
      </c>
      <c r="CY33" s="94">
        <f t="shared" si="13"/>
        <v>19.358799999999999</v>
      </c>
      <c r="CZ33" s="94">
        <f t="shared" si="14"/>
        <v>45.631700000000002</v>
      </c>
      <c r="DA33" s="94">
        <f t="shared" si="15"/>
        <v>100.9526</v>
      </c>
      <c r="DB33" s="94">
        <f t="shared" si="16"/>
        <v>206.4342</v>
      </c>
      <c r="DC33" s="94">
        <f t="shared" si="17"/>
        <v>535.90060000000005</v>
      </c>
      <c r="DD33" s="94">
        <f t="shared" si="18"/>
        <v>956.26020000000005</v>
      </c>
      <c r="DE33" s="94">
        <f t="shared" si="19"/>
        <v>1734.4529</v>
      </c>
      <c r="DF33" s="94">
        <f t="shared" si="20"/>
        <v>4173.3359</v>
      </c>
      <c r="DG33" s="94">
        <f t="shared" si="21"/>
        <v>6211.7966999999999</v>
      </c>
      <c r="DH33" s="94">
        <f t="shared" si="22"/>
        <v>8161.2313000000004</v>
      </c>
      <c r="DI33" s="94" t="str">
        <f t="shared" si="23"/>
        <v>&lt; LOQ</v>
      </c>
      <c r="DJ33" s="94" t="str">
        <f t="shared" si="24"/>
        <v>&lt; LOQ</v>
      </c>
      <c r="DK33" s="94" t="str">
        <f t="shared" si="25"/>
        <v>&lt; LOQ</v>
      </c>
      <c r="DL33" s="94" t="str">
        <f t="shared" si="26"/>
        <v>&lt; LOQ</v>
      </c>
      <c r="DM33" s="94">
        <f t="shared" si="27"/>
        <v>33.866199999999999</v>
      </c>
      <c r="DN33" s="94" t="str">
        <f t="shared" si="28"/>
        <v>&lt; LOQ</v>
      </c>
      <c r="DO33" s="94" t="str">
        <f t="shared" si="29"/>
        <v>&lt; LOQ</v>
      </c>
      <c r="DP33" s="94" t="str">
        <f t="shared" si="30"/>
        <v>&lt; LOQ</v>
      </c>
      <c r="DQ33" s="94">
        <f t="shared" si="31"/>
        <v>20.340399999999999</v>
      </c>
      <c r="DR33" s="94">
        <f t="shared" si="32"/>
        <v>13.8056</v>
      </c>
      <c r="DS33" s="94" t="str">
        <f t="shared" si="33"/>
        <v>&lt; LOQ</v>
      </c>
      <c r="DT33" s="94">
        <f t="shared" si="34"/>
        <v>14.101699999999999</v>
      </c>
      <c r="DU33" s="94">
        <f t="shared" si="35"/>
        <v>21.423100000000002</v>
      </c>
      <c r="DV33" s="94">
        <f t="shared" si="36"/>
        <v>18.927199999999999</v>
      </c>
      <c r="DW33" s="94">
        <f t="shared" si="37"/>
        <v>13.7791</v>
      </c>
      <c r="DX33" s="94">
        <f t="shared" si="38"/>
        <v>19.259799999999998</v>
      </c>
      <c r="DY33" s="94" t="str">
        <f t="shared" si="39"/>
        <v>&lt; LOQ</v>
      </c>
      <c r="DZ33" s="94" t="str">
        <f t="shared" si="40"/>
        <v>&lt; LOQ</v>
      </c>
      <c r="EA33" s="94" t="str">
        <f t="shared" si="41"/>
        <v>&lt; LOQ</v>
      </c>
      <c r="EB33" s="94" t="str">
        <f t="shared" si="42"/>
        <v>&lt; LOQ</v>
      </c>
      <c r="EC33" s="94">
        <f t="shared" si="43"/>
        <v>938.85619999999994</v>
      </c>
      <c r="ED33" s="94" t="str">
        <f t="shared" si="44"/>
        <v>&lt; LOQ</v>
      </c>
      <c r="EE33" s="94" t="str">
        <f t="shared" si="45"/>
        <v>&lt; LOQ</v>
      </c>
      <c r="EF33" s="94" t="str">
        <f t="shared" si="46"/>
        <v>&lt; LOQ</v>
      </c>
      <c r="EG33" s="94" t="str">
        <f t="shared" si="47"/>
        <v>&lt; LOQ</v>
      </c>
      <c r="EH33" s="94">
        <f t="shared" si="48"/>
        <v>25.856400000000001</v>
      </c>
      <c r="EI33" s="94">
        <f t="shared" si="49"/>
        <v>22.088000000000001</v>
      </c>
      <c r="EJ33" s="94">
        <f t="shared" si="50"/>
        <v>22.558299999999999</v>
      </c>
      <c r="EK33" s="94">
        <f t="shared" si="51"/>
        <v>15.6991</v>
      </c>
      <c r="EL33" s="94" t="str">
        <f t="shared" si="52"/>
        <v>&lt; LOQ</v>
      </c>
      <c r="EM33" s="94">
        <f t="shared" si="53"/>
        <v>30.311499999999999</v>
      </c>
      <c r="EN33" s="94">
        <f t="shared" si="54"/>
        <v>128.34909999999999</v>
      </c>
      <c r="EO33" s="94">
        <f t="shared" si="55"/>
        <v>58.33</v>
      </c>
      <c r="EP33" s="94" t="str">
        <f t="shared" si="56"/>
        <v>&lt; LOQ</v>
      </c>
      <c r="EQ33" s="94" t="str">
        <f t="shared" si="57"/>
        <v>&lt; LOQ</v>
      </c>
      <c r="ER33" s="94" t="str">
        <f t="shared" si="58"/>
        <v>&lt; LOQ</v>
      </c>
      <c r="ES33" s="94" t="str">
        <f t="shared" si="59"/>
        <v>&lt; LOQ</v>
      </c>
      <c r="ET33" s="94">
        <f t="shared" si="60"/>
        <v>959.41049999999996</v>
      </c>
      <c r="EU33" s="94" t="str">
        <f t="shared" si="61"/>
        <v>&lt; LOQ</v>
      </c>
      <c r="EV33" s="94" t="str">
        <f t="shared" si="62"/>
        <v>&lt; LOQ</v>
      </c>
      <c r="EW33" s="94" t="str">
        <f t="shared" si="63"/>
        <v>&lt; LOQ</v>
      </c>
      <c r="EX33" s="94" t="str">
        <f t="shared" si="64"/>
        <v>&lt; LOQ</v>
      </c>
      <c r="EY33" s="94">
        <f t="shared" si="65"/>
        <v>331.52229999999997</v>
      </c>
      <c r="EZ33" s="94">
        <f t="shared" si="66"/>
        <v>223.2131</v>
      </c>
      <c r="FA33" s="94">
        <f t="shared" si="67"/>
        <v>1093.9139</v>
      </c>
      <c r="FB33" s="94" t="str">
        <f t="shared" si="4"/>
        <v>&lt; LOQ</v>
      </c>
      <c r="FC33" s="94" t="str">
        <f t="shared" si="79"/>
        <v>&lt; LOQ</v>
      </c>
      <c r="FD33" s="94" t="str">
        <f t="shared" si="80"/>
        <v>&lt; LOQ</v>
      </c>
      <c r="FE33" s="94" t="str">
        <f t="shared" si="81"/>
        <v>&lt; LOQ</v>
      </c>
      <c r="FF33" s="94" t="str">
        <f t="shared" si="82"/>
        <v>&lt; LOQ</v>
      </c>
      <c r="FG33" s="94" t="str">
        <f t="shared" si="83"/>
        <v>&lt; LOQ</v>
      </c>
      <c r="FH33" s="94" t="str">
        <f t="shared" si="84"/>
        <v>&lt; LOQ</v>
      </c>
      <c r="FI33" s="94" t="str">
        <f t="shared" si="85"/>
        <v>&lt; LOQ</v>
      </c>
      <c r="FJ33" s="94" t="str">
        <f t="shared" si="86"/>
        <v>&lt; LOQ</v>
      </c>
      <c r="FK33" s="94">
        <f t="shared" si="68"/>
        <v>9.7772000000000006</v>
      </c>
      <c r="FL33" s="94">
        <f t="shared" si="69"/>
        <v>20.151</v>
      </c>
      <c r="FM33" s="94">
        <f t="shared" si="70"/>
        <v>46.303100000000001</v>
      </c>
      <c r="FN33" s="94">
        <f t="shared" si="71"/>
        <v>99.753299999999996</v>
      </c>
      <c r="FO33" s="94">
        <f t="shared" si="72"/>
        <v>206.6317</v>
      </c>
      <c r="FP33" s="94">
        <f t="shared" si="73"/>
        <v>562.20169999999996</v>
      </c>
      <c r="FQ33" s="94">
        <f t="shared" si="74"/>
        <v>940.79669999999999</v>
      </c>
      <c r="FR33" s="94">
        <f t="shared" si="75"/>
        <v>1827.1641999999999</v>
      </c>
      <c r="FS33" s="94">
        <f t="shared" si="76"/>
        <v>4278.7013999999999</v>
      </c>
      <c r="FT33" s="94">
        <f t="shared" si="77"/>
        <v>6305.6337999999996</v>
      </c>
      <c r="FU33" s="94">
        <f t="shared" si="78"/>
        <v>8323.2512000000006</v>
      </c>
    </row>
    <row r="34" spans="1:177" ht="15" x14ac:dyDescent="0.25">
      <c r="A34" s="101" t="s">
        <v>178</v>
      </c>
      <c r="C34" s="13" t="str">
        <f>LOOKUP(A34,Auswertung_Sequence!$A$6:$A$59,Auswertung_Sequence!$E$6:$E$59)</f>
        <v>Yes</v>
      </c>
      <c r="D34" s="13">
        <f>LOOKUP(A34,Auswertung_Sequence!$A$6:$A$59,Auswertung_Sequence!$I$6:$I$59)</f>
        <v>5</v>
      </c>
      <c r="E34" s="146">
        <f>IF($C34="Yes",VLOOKUP($A34,Matrixfaktor_ISTD!A$4:CJ$57,88,FALSE),VLOOKUP($A34,Matrixfaktor!A$4:AE$57,31,FALSE))</f>
        <v>0.20010311875648154</v>
      </c>
      <c r="F34" s="90">
        <f t="shared" si="2"/>
        <v>24.987116797938686</v>
      </c>
      <c r="G34" s="90">
        <f>LOOKUP(A34,'Relative recovery'!$A$4:$A$57,'Relative recovery'!$Q$4:$Q$57)</f>
        <v>98.642138333333335</v>
      </c>
      <c r="H34" s="90">
        <f>INDEX('raw Sample Amt'!$C$2:$CK$57,MATCH($A34,'raw Sample Amt'!$C$2:$C$57,0),MATCH(H$3,'raw Sample Amt'!$C$2:$CK$2,0))</f>
        <v>0</v>
      </c>
      <c r="I34" s="90">
        <f>INDEX('raw Sample Amt'!$C$2:$CK$57,MATCH($A34,'raw Sample Amt'!$C$2:$C$57,0),MATCH(I$3,'raw Sample Amt'!$C$2:$CK$2,0))</f>
        <v>0</v>
      </c>
      <c r="J34" s="90">
        <f>INDEX('raw Sample Amt'!$C$2:$CK$57,MATCH($A34,'raw Sample Amt'!$C$2:$C$57,0),MATCH(J$3,'raw Sample Amt'!$C$2:$CK$2,0))</f>
        <v>0</v>
      </c>
      <c r="K34" s="90">
        <f>INDEX('raw Sample Amt'!$C$2:$CK$57,MATCH($A34,'raw Sample Amt'!$C$2:$C$57,0),MATCH(K$3,'raw Sample Amt'!$C$2:$CK$2,0))</f>
        <v>0</v>
      </c>
      <c r="L34" s="90">
        <f>INDEX('raw Sample Amt'!$C$2:$CK$57,MATCH($A34,'raw Sample Amt'!$C$2:$C$57,0),MATCH(L$3,'raw Sample Amt'!$C$2:$CK$2,0))</f>
        <v>0</v>
      </c>
      <c r="M34" s="90">
        <f>INDEX('raw Sample Amt'!$C$2:$CK$57,MATCH($A34,'raw Sample Amt'!$C$2:$C$57,0),MATCH(M$3,'raw Sample Amt'!$C$2:$CK$2,0))</f>
        <v>0</v>
      </c>
      <c r="N34" s="90">
        <f>INDEX('raw Sample Amt'!$C$2:$CK$57,MATCH($A34,'raw Sample Amt'!$C$2:$C$57,0),MATCH(N$3,'raw Sample Amt'!$C$2:$CK$2,0))</f>
        <v>0</v>
      </c>
      <c r="O34" s="90">
        <f>INDEX('raw Sample Amt'!$C$2:$CK$57,MATCH($A34,'raw Sample Amt'!$C$2:$C$57,0),MATCH(O$3,'raw Sample Amt'!$C$2:$CK$2,0))</f>
        <v>4.6731999999999996</v>
      </c>
      <c r="P34" s="90">
        <f>INDEX('raw Sample Amt'!$C$2:$CK$57,MATCH($A34,'raw Sample Amt'!$C$2:$C$57,0),MATCH(P$3,'raw Sample Amt'!$C$2:$CK$2,0))</f>
        <v>9.2445000000000004</v>
      </c>
      <c r="Q34" s="90">
        <f>INDEX('raw Sample Amt'!$C$2:$CK$57,MATCH($A34,'raw Sample Amt'!$C$2:$C$57,0),MATCH(Q$3,'raw Sample Amt'!$C$2:$CK$2,0))</f>
        <v>19.475200000000001</v>
      </c>
      <c r="R34" s="90">
        <f>INDEX('raw Sample Amt'!$C$2:$CK$57,MATCH($A34,'raw Sample Amt'!$C$2:$C$57,0),MATCH(R$3,'raw Sample Amt'!$C$2:$CK$2,0))</f>
        <v>44.018500000000003</v>
      </c>
      <c r="S34" s="90">
        <f>INDEX('raw Sample Amt'!$C$2:$CK$57,MATCH($A34,'raw Sample Amt'!$C$2:$C$57,0),MATCH(S$3,'raw Sample Amt'!$C$2:$CK$2,0))</f>
        <v>99.588099999999997</v>
      </c>
      <c r="T34" s="90">
        <f>INDEX('raw Sample Amt'!$C$2:$CK$57,MATCH($A34,'raw Sample Amt'!$C$2:$C$57,0),MATCH(T$3,'raw Sample Amt'!$C$2:$CK$2,0))</f>
        <v>210.471</v>
      </c>
      <c r="U34" s="90">
        <f>INDEX('raw Sample Amt'!$C$2:$CK$57,MATCH($A34,'raw Sample Amt'!$C$2:$C$57,0),MATCH(U$3,'raw Sample Amt'!$C$2:$CK$2,0))</f>
        <v>585.45389999999998</v>
      </c>
      <c r="V34" s="90">
        <f>INDEX('raw Sample Amt'!$C$2:$CK$57,MATCH($A34,'raw Sample Amt'!$C$2:$C$57,0),MATCH(V$3,'raw Sample Amt'!$C$2:$CK$2,0))</f>
        <v>1004.3259</v>
      </c>
      <c r="W34" s="90">
        <f>INDEX('raw Sample Amt'!$C$2:$CK$57,MATCH($A34,'raw Sample Amt'!$C$2:$C$57,0),MATCH(W$3,'raw Sample Amt'!$C$2:$CK$2,0))</f>
        <v>1946.7946999999999</v>
      </c>
      <c r="X34" s="90">
        <f>INDEX('raw Sample Amt'!$C$2:$CK$57,MATCH($A34,'raw Sample Amt'!$C$2:$C$57,0),MATCH(X$3,'raw Sample Amt'!$C$2:$CK$2,0))</f>
        <v>4904.2344999999996</v>
      </c>
      <c r="Y34" s="90">
        <f>INDEX('raw Sample Amt'!$C$2:$CK$57,MATCH($A34,'raw Sample Amt'!$C$2:$C$57,0),MATCH(Y$3,'raw Sample Amt'!$C$2:$CK$2,0))</f>
        <v>7373.1647000000003</v>
      </c>
      <c r="Z34" s="90">
        <f>INDEX('raw Sample Amt'!$C$2:$CK$57,MATCH($A34,'raw Sample Amt'!$C$2:$C$57,0),MATCH(Z$3,'raw Sample Amt'!$C$2:$CK$2,0))</f>
        <v>9752.3695000000007</v>
      </c>
      <c r="AA34" s="90">
        <f>INDEX('raw Sample Amt'!$C$2:$CK$57,MATCH($A34,'raw Sample Amt'!$C$2:$C$57,0),MATCH(AA$3,'raw Sample Amt'!$C$2:$CK$2,0))</f>
        <v>0</v>
      </c>
      <c r="AB34" s="90">
        <f>INDEX('raw Sample Amt'!$C$2:$CK$57,MATCH($A34,'raw Sample Amt'!$C$2:$C$57,0),MATCH(AB$3,'raw Sample Amt'!$C$2:$CK$2,0))</f>
        <v>0</v>
      </c>
      <c r="AC34" s="90">
        <f>INDEX('raw Sample Amt'!$C$2:$CK$57,MATCH($A34,'raw Sample Amt'!$C$2:$C$57,0),MATCH(AC$3,'raw Sample Amt'!$C$2:$CK$2,0))</f>
        <v>0</v>
      </c>
      <c r="AD34" s="90">
        <f>INDEX('raw Sample Amt'!$C$2:$CK$57,MATCH($A34,'raw Sample Amt'!$C$2:$C$57,0),MATCH(AD$3,'raw Sample Amt'!$C$2:$CK$2,0))</f>
        <v>0</v>
      </c>
      <c r="AE34" s="90">
        <f>INDEX('raw Sample Amt'!$C$2:$CK$57,MATCH($A34,'raw Sample Amt'!$C$2:$C$57,0),MATCH(AE$3,'raw Sample Amt'!$C$2:$CK$2,0))</f>
        <v>539.26289999999995</v>
      </c>
      <c r="AF34" s="90">
        <f>INDEX('raw Sample Amt'!$C$2:$CK$57,MATCH($A34,'raw Sample Amt'!$C$2:$C$57,0),MATCH(AF$3,'raw Sample Amt'!$C$2:$CK$2,0))</f>
        <v>117.702</v>
      </c>
      <c r="AG34" s="90">
        <f>INDEX('raw Sample Amt'!$C$2:$CK$57,MATCH($A34,'raw Sample Amt'!$C$2:$C$57,0),MATCH(AG$3,'raw Sample Amt'!$C$2:$CK$2,0))</f>
        <v>156.65350000000001</v>
      </c>
      <c r="AH34" s="90">
        <f>INDEX('raw Sample Amt'!$C$2:$CK$57,MATCH($A34,'raw Sample Amt'!$C$2:$C$57,0),MATCH(AH$3,'raw Sample Amt'!$C$2:$CK$2,0))</f>
        <v>137.506</v>
      </c>
      <c r="AI34" s="90">
        <f>INDEX('raw Sample Amt'!$C$2:$CK$57,MATCH($A34,'raw Sample Amt'!$C$2:$C$57,0),MATCH(AI$3,'raw Sample Amt'!$C$2:$CK$2,0))</f>
        <v>313.12369999999999</v>
      </c>
      <c r="AJ34" s="90">
        <f>INDEX('raw Sample Amt'!$C$2:$CK$57,MATCH($A34,'raw Sample Amt'!$C$2:$C$57,0),MATCH(AJ$3,'raw Sample Amt'!$C$2:$CK$2,0))</f>
        <v>382.22710000000001</v>
      </c>
      <c r="AK34" s="90">
        <f>INDEX('raw Sample Amt'!$C$2:$CK$57,MATCH($A34,'raw Sample Amt'!$C$2:$C$57,0),MATCH(AK$3,'raw Sample Amt'!$C$2:$CK$2,0))</f>
        <v>135.37370000000001</v>
      </c>
      <c r="AL34" s="90">
        <f>INDEX('raw Sample Amt'!$C$2:$CK$57,MATCH($A34,'raw Sample Amt'!$C$2:$C$57,0),MATCH(AL$3,'raw Sample Amt'!$C$2:$CK$2,0))</f>
        <v>283.76409999999998</v>
      </c>
      <c r="AM34" s="90">
        <f>INDEX('raw Sample Amt'!$C$2:$CK$57,MATCH($A34,'raw Sample Amt'!$C$2:$C$57,0),MATCH(AM$3,'raw Sample Amt'!$C$2:$CK$2,0))</f>
        <v>321.95830000000001</v>
      </c>
      <c r="AN34" s="90">
        <f>INDEX('raw Sample Amt'!$C$2:$CK$57,MATCH($A34,'raw Sample Amt'!$C$2:$C$57,0),MATCH(AN$3,'raw Sample Amt'!$C$2:$CK$2,0))</f>
        <v>321.23410000000001</v>
      </c>
      <c r="AO34" s="90">
        <f>INDEX('raw Sample Amt'!$C$2:$CK$57,MATCH($A34,'raw Sample Amt'!$C$2:$C$57,0),MATCH(AO$3,'raw Sample Amt'!$C$2:$CK$2,0))</f>
        <v>277.78210000000001</v>
      </c>
      <c r="AP34" s="90">
        <f>INDEX('raw Sample Amt'!$C$2:$CK$57,MATCH($A34,'raw Sample Amt'!$C$2:$C$57,0),MATCH(AP$3,'raw Sample Amt'!$C$2:$CK$2,0))</f>
        <v>281.11810000000003</v>
      </c>
      <c r="AQ34" s="90">
        <f>INDEX('raw Sample Amt'!$C$2:$CK$57,MATCH($A34,'raw Sample Amt'!$C$2:$C$57,0),MATCH(AQ$3,'raw Sample Amt'!$C$2:$CK$2,0))</f>
        <v>0</v>
      </c>
      <c r="AR34" s="90">
        <f>INDEX('raw Sample Amt'!$C$2:$CK$57,MATCH($A34,'raw Sample Amt'!$C$2:$C$57,0),MATCH(AR$3,'raw Sample Amt'!$C$2:$CK$2,0))</f>
        <v>0</v>
      </c>
      <c r="AS34" s="90">
        <f>INDEX('raw Sample Amt'!$C$2:$CK$57,MATCH($A34,'raw Sample Amt'!$C$2:$C$57,0),MATCH(AS$3,'raw Sample Amt'!$C$2:$CK$2,0))</f>
        <v>0</v>
      </c>
      <c r="AT34" s="90">
        <f>INDEX('raw Sample Amt'!$C$2:$CK$57,MATCH($A34,'raw Sample Amt'!$C$2:$C$57,0),MATCH(AT$3,'raw Sample Amt'!$C$2:$CK$2,0))</f>
        <v>0</v>
      </c>
      <c r="AU34" s="90">
        <f>INDEX('raw Sample Amt'!$C$2:$CK$57,MATCH($A34,'raw Sample Amt'!$C$2:$C$57,0),MATCH(AU$3,'raw Sample Amt'!$C$2:$CK$2,0))</f>
        <v>1000.6621</v>
      </c>
      <c r="AV34" s="90">
        <f>INDEX('raw Sample Amt'!$C$2:$CK$57,MATCH($A34,'raw Sample Amt'!$C$2:$C$57,0),MATCH(AV$3,'raw Sample Amt'!$C$2:$CK$2,0))</f>
        <v>0</v>
      </c>
      <c r="AW34" s="90">
        <f>INDEX('raw Sample Amt'!$C$2:$CK$57,MATCH($A34,'raw Sample Amt'!$C$2:$C$57,0),MATCH(AW$3,'raw Sample Amt'!$C$2:$CK$2,0))</f>
        <v>0</v>
      </c>
      <c r="AX34" s="90">
        <f>INDEX('raw Sample Amt'!$C$2:$CK$57,MATCH($A34,'raw Sample Amt'!$C$2:$C$57,0),MATCH(AX$3,'raw Sample Amt'!$C$2:$CK$2,0))</f>
        <v>0</v>
      </c>
      <c r="AY34" s="90">
        <f>INDEX('raw Sample Amt'!$C$2:$CK$57,MATCH($A34,'raw Sample Amt'!$C$2:$C$57,0),MATCH(AY$3,'raw Sample Amt'!$C$2:$CK$2,0))</f>
        <v>0</v>
      </c>
      <c r="AZ34" s="90">
        <f>INDEX('raw Sample Amt'!$C$2:$CK$57,MATCH($A34,'raw Sample Amt'!$C$2:$C$57,0),MATCH(AZ$3,'raw Sample Amt'!$C$2:$CK$2,0))</f>
        <v>518.83590000000004</v>
      </c>
      <c r="BA34" s="90">
        <f>INDEX('raw Sample Amt'!$C$2:$CK$57,MATCH($A34,'raw Sample Amt'!$C$2:$C$57,0),MATCH(BA$3,'raw Sample Amt'!$C$2:$CK$2,0))</f>
        <v>368.2355</v>
      </c>
      <c r="BB34" s="90">
        <f>INDEX('raw Sample Amt'!$C$2:$CK$57,MATCH($A34,'raw Sample Amt'!$C$2:$C$57,0),MATCH(BB$3,'raw Sample Amt'!$C$2:$CK$2,0))</f>
        <v>417.3913</v>
      </c>
      <c r="BC34" s="90">
        <f>INDEX('raw Sample Amt'!$C$2:$CK$57,MATCH($A34,'raw Sample Amt'!$C$2:$C$57,0),MATCH(BC$3,'raw Sample Amt'!$C$2:$CK$2,0))</f>
        <v>401.53879999999998</v>
      </c>
      <c r="BD34" s="90">
        <f>INDEX('raw Sample Amt'!$C$2:$CK$57,MATCH($A34,'raw Sample Amt'!$C$2:$C$57,0),MATCH(BD$3,'raw Sample Amt'!$C$2:$CK$2,0))</f>
        <v>199.19450000000001</v>
      </c>
      <c r="BE34" s="90">
        <f>INDEX('raw Sample Amt'!$C$2:$CK$57,MATCH($A34,'raw Sample Amt'!$C$2:$C$57,0),MATCH(BE$3,'raw Sample Amt'!$C$2:$CK$2,0))</f>
        <v>466.59879999999998</v>
      </c>
      <c r="BF34" s="90">
        <f>INDEX('raw Sample Amt'!$C$2:$CK$57,MATCH($A34,'raw Sample Amt'!$C$2:$C$57,0),MATCH(BF$3,'raw Sample Amt'!$C$2:$CK$2,0))</f>
        <v>391.83019999999999</v>
      </c>
      <c r="BG34" s="90">
        <f>INDEX('raw Sample Amt'!$C$2:$CK$57,MATCH($A34,'raw Sample Amt'!$C$2:$C$57,0),MATCH(BG$3,'raw Sample Amt'!$C$2:$CK$2,0))</f>
        <v>506.66149999999999</v>
      </c>
      <c r="BH34" s="90">
        <f>INDEX('raw Sample Amt'!$C$2:$CK$57,MATCH($A34,'raw Sample Amt'!$C$2:$C$57,0),MATCH(BH$3,'raw Sample Amt'!$C$2:$CK$2,0))</f>
        <v>0</v>
      </c>
      <c r="BI34" s="90">
        <f>INDEX('raw Sample Amt'!$C$2:$CK$57,MATCH($A34,'raw Sample Amt'!$C$2:$C$57,0),MATCH(BI$3,'raw Sample Amt'!$C$2:$CK$2,0))</f>
        <v>0</v>
      </c>
      <c r="BJ34" s="90">
        <f>INDEX('raw Sample Amt'!$C$2:$CK$57,MATCH($A34,'raw Sample Amt'!$C$2:$C$57,0),MATCH(BJ$3,'raw Sample Amt'!$C$2:$CK$2,0))</f>
        <v>0</v>
      </c>
      <c r="BK34" s="90">
        <f>INDEX('raw Sample Amt'!$C$2:$CK$57,MATCH($A34,'raw Sample Amt'!$C$2:$C$57,0),MATCH(BK$3,'raw Sample Amt'!$C$2:$CK$2,0))</f>
        <v>0</v>
      </c>
      <c r="BL34" s="90">
        <f>INDEX('raw Sample Amt'!$C$2:$CK$57,MATCH($A34,'raw Sample Amt'!$C$2:$C$57,0),MATCH(BL$3,'raw Sample Amt'!$C$2:$CK$2,0))</f>
        <v>1016.7545</v>
      </c>
      <c r="BM34" s="90">
        <f>INDEX('raw Sample Amt'!$C$2:$CK$57,MATCH($A34,'raw Sample Amt'!$C$2:$C$57,0),MATCH(BM$3,'raw Sample Amt'!$C$2:$CK$2,0))</f>
        <v>0</v>
      </c>
      <c r="BN34" s="90">
        <f>INDEX('raw Sample Amt'!$C$2:$CK$57,MATCH($A34,'raw Sample Amt'!$C$2:$C$57,0),MATCH(BN$3,'raw Sample Amt'!$C$2:$CK$2,0))</f>
        <v>0</v>
      </c>
      <c r="BO34" s="90">
        <f>INDEX('raw Sample Amt'!$C$2:$CK$57,MATCH($A34,'raw Sample Amt'!$C$2:$C$57,0),MATCH(BO$3,'raw Sample Amt'!$C$2:$CK$2,0))</f>
        <v>0</v>
      </c>
      <c r="BP34" s="90">
        <f>INDEX('raw Sample Amt'!$C$2:$CK$57,MATCH($A34,'raw Sample Amt'!$C$2:$C$57,0),MATCH(BP$3,'raw Sample Amt'!$C$2:$CK$2,0))</f>
        <v>0</v>
      </c>
      <c r="BQ34" s="90">
        <f>INDEX('raw Sample Amt'!$C$2:$CK$57,MATCH($A34,'raw Sample Amt'!$C$2:$C$57,0),MATCH(BQ$3,'raw Sample Amt'!$C$2:$CK$2,0))</f>
        <v>627.745</v>
      </c>
      <c r="BR34" s="90">
        <f>INDEX('raw Sample Amt'!$C$2:$CK$57,MATCH($A34,'raw Sample Amt'!$C$2:$C$57,0),MATCH(BR$3,'raw Sample Amt'!$C$2:$CK$2,0))</f>
        <v>515.702</v>
      </c>
      <c r="BS34" s="90">
        <f>INDEX('raw Sample Amt'!$C$2:$CK$57,MATCH($A34,'raw Sample Amt'!$C$2:$C$57,0),MATCH(BS$3,'raw Sample Amt'!$C$2:$CK$2,0))</f>
        <v>1310.9177999999999</v>
      </c>
      <c r="BT34" s="90">
        <f>INDEX('raw Sample Amt'!$C$2:$CK$57,MATCH($A34,'raw Sample Amt'!$C$2:$C$57,0),MATCH(BT$3,'raw Sample Amt'!$C$2:$CK$2,0))</f>
        <v>2281.6134000000002</v>
      </c>
      <c r="BU34" s="90">
        <f>INDEX('raw Sample Amt'!$C$2:$CK$57,MATCH($A34,'raw Sample Amt'!$C$2:$C$57,0),MATCH(BU$3,'raw Sample Amt'!$C$2:$CK$2,0))</f>
        <v>0</v>
      </c>
      <c r="BV34" s="90">
        <f>INDEX('raw Sample Amt'!$C$2:$CK$57,MATCH($A34,'raw Sample Amt'!$C$2:$C$57,0),MATCH(BV$3,'raw Sample Amt'!$C$2:$CK$2,0))</f>
        <v>0</v>
      </c>
      <c r="BW34" s="90">
        <f>INDEX('raw Sample Amt'!$C$2:$CK$57,MATCH($A34,'raw Sample Amt'!$C$2:$C$57,0),MATCH(BW$3,'raw Sample Amt'!$C$2:$CK$2,0))</f>
        <v>0</v>
      </c>
      <c r="BX34" s="90">
        <f>INDEX('raw Sample Amt'!$C$2:$CK$57,MATCH($A34,'raw Sample Amt'!$C$2:$C$57,0),MATCH(BX$3,'raw Sample Amt'!$C$2:$CK$2,0))</f>
        <v>0</v>
      </c>
      <c r="BY34" s="90">
        <f>INDEX('raw Sample Amt'!$C$2:$CK$57,MATCH($A34,'raw Sample Amt'!$C$2:$C$57,0),MATCH(BY$3,'raw Sample Amt'!$C$2:$CK$2,0))</f>
        <v>0</v>
      </c>
      <c r="BZ34" s="90">
        <f>INDEX('raw Sample Amt'!$C$2:$CK$57,MATCH($A34,'raw Sample Amt'!$C$2:$C$57,0),MATCH(BZ$3,'raw Sample Amt'!$C$2:$CK$2,0))</f>
        <v>0</v>
      </c>
      <c r="CA34" s="90">
        <f>INDEX('raw Sample Amt'!$C$2:$CK$57,MATCH($A34,'raw Sample Amt'!$C$2:$C$57,0),MATCH(CA$3,'raw Sample Amt'!$C$2:$CK$2,0))</f>
        <v>0</v>
      </c>
      <c r="CB34" s="90">
        <f>INDEX('raw Sample Amt'!$C$2:$CK$57,MATCH($A34,'raw Sample Amt'!$C$2:$C$57,0),MATCH(CB$3,'raw Sample Amt'!$C$2:$CK$2,0))</f>
        <v>5.0731000000000002</v>
      </c>
      <c r="CC34" s="90">
        <f>INDEX('raw Sample Amt'!$C$2:$CK$57,MATCH($A34,'raw Sample Amt'!$C$2:$C$57,0),MATCH(CC$3,'raw Sample Amt'!$C$2:$CK$2,0))</f>
        <v>8.7371999999999996</v>
      </c>
      <c r="CD34" s="90">
        <f>INDEX('raw Sample Amt'!$C$2:$CK$57,MATCH($A34,'raw Sample Amt'!$C$2:$C$57,0),MATCH(CD$3,'raw Sample Amt'!$C$2:$CK$2,0))</f>
        <v>21.5138</v>
      </c>
      <c r="CE34" s="90">
        <f>INDEX('raw Sample Amt'!$C$2:$CK$57,MATCH($A34,'raw Sample Amt'!$C$2:$C$57,0),MATCH(CE$3,'raw Sample Amt'!$C$2:$CK$2,0))</f>
        <v>44.959800000000001</v>
      </c>
      <c r="CF34" s="90">
        <f>INDEX('raw Sample Amt'!$C$2:$CK$57,MATCH($A34,'raw Sample Amt'!$C$2:$C$57,0),MATCH(CF$3,'raw Sample Amt'!$C$2:$CK$2,0))</f>
        <v>104.40770000000001</v>
      </c>
      <c r="CG34" s="90">
        <f>INDEX('raw Sample Amt'!$C$2:$CK$57,MATCH($A34,'raw Sample Amt'!$C$2:$C$57,0),MATCH(CG$3,'raw Sample Amt'!$C$2:$CK$2,0))</f>
        <v>211.1816</v>
      </c>
      <c r="CH34" s="90">
        <f>INDEX('raw Sample Amt'!$C$2:$CK$57,MATCH($A34,'raw Sample Amt'!$C$2:$C$57,0),MATCH(CH$3,'raw Sample Amt'!$C$2:$CK$2,0))</f>
        <v>572.65959999999995</v>
      </c>
      <c r="CI34" s="90">
        <f>INDEX('raw Sample Amt'!$C$2:$CK$57,MATCH($A34,'raw Sample Amt'!$C$2:$C$57,0),MATCH(CI$3,'raw Sample Amt'!$C$2:$CK$2,0))</f>
        <v>1010.7049</v>
      </c>
      <c r="CJ34" s="90">
        <f>INDEX('raw Sample Amt'!$C$2:$CK$57,MATCH($A34,'raw Sample Amt'!$C$2:$C$57,0),MATCH(CJ$3,'raw Sample Amt'!$C$2:$CK$2,0))</f>
        <v>1990.7247</v>
      </c>
      <c r="CK34" s="90">
        <f>INDEX('raw Sample Amt'!$C$2:$CK$57,MATCH($A34,'raw Sample Amt'!$C$2:$C$57,0),MATCH(CK$3,'raw Sample Amt'!$C$2:$CK$2,0))</f>
        <v>5035.1115</v>
      </c>
      <c r="CL34" s="90">
        <f>INDEX('raw Sample Amt'!$C$2:$CK$57,MATCH($A34,'raw Sample Amt'!$C$2:$C$57,0),MATCH(CL$3,'raw Sample Amt'!$C$2:$CK$2,0))</f>
        <v>7439.9050999999999</v>
      </c>
      <c r="CM34" s="90">
        <f>INDEX('raw Sample Amt'!$C$2:$CK$57,MATCH($A34,'raw Sample Amt'!$C$2:$C$57,0),MATCH(CM$3,'raw Sample Amt'!$C$2:$CK$2,0))</f>
        <v>10371.2075</v>
      </c>
      <c r="CN34" s="147">
        <v>25</v>
      </c>
      <c r="CO34" s="101" t="s">
        <v>178</v>
      </c>
      <c r="CP34" s="94" t="str">
        <f t="shared" si="3"/>
        <v>&lt; LOQ</v>
      </c>
      <c r="CQ34" s="94" t="str">
        <f t="shared" si="5"/>
        <v>&lt; LOQ</v>
      </c>
      <c r="CR34" s="94" t="str">
        <f t="shared" si="6"/>
        <v>&lt; LOQ</v>
      </c>
      <c r="CS34" s="94" t="str">
        <f t="shared" si="7"/>
        <v>&lt; LOQ</v>
      </c>
      <c r="CT34" s="94" t="str">
        <f t="shared" si="8"/>
        <v>&lt; LOQ</v>
      </c>
      <c r="CU34" s="94" t="str">
        <f t="shared" si="9"/>
        <v>&lt; LOQ</v>
      </c>
      <c r="CV34" s="94" t="str">
        <f t="shared" si="10"/>
        <v>&lt; LOQ</v>
      </c>
      <c r="CW34" s="94" t="str">
        <f t="shared" si="11"/>
        <v>&lt; LOQ</v>
      </c>
      <c r="CX34" s="94" t="str">
        <f t="shared" si="12"/>
        <v>&lt; LOQ</v>
      </c>
      <c r="CY34" s="94" t="str">
        <f t="shared" si="13"/>
        <v>&lt; LOQ</v>
      </c>
      <c r="CZ34" s="94">
        <f t="shared" si="14"/>
        <v>44.018500000000003</v>
      </c>
      <c r="DA34" s="94">
        <f t="shared" si="15"/>
        <v>99.588099999999997</v>
      </c>
      <c r="DB34" s="94">
        <f t="shared" si="16"/>
        <v>210.471</v>
      </c>
      <c r="DC34" s="94">
        <f t="shared" si="17"/>
        <v>585.45389999999998</v>
      </c>
      <c r="DD34" s="94">
        <f t="shared" si="18"/>
        <v>1004.3259</v>
      </c>
      <c r="DE34" s="94">
        <f t="shared" si="19"/>
        <v>1946.7946999999999</v>
      </c>
      <c r="DF34" s="94">
        <f t="shared" si="20"/>
        <v>4904.2344999999996</v>
      </c>
      <c r="DG34" s="94">
        <f t="shared" si="21"/>
        <v>7373.1647000000003</v>
      </c>
      <c r="DH34" s="94">
        <f t="shared" si="22"/>
        <v>9752.3695000000007</v>
      </c>
      <c r="DI34" s="94" t="str">
        <f t="shared" si="23"/>
        <v>&lt; LOQ</v>
      </c>
      <c r="DJ34" s="94" t="str">
        <f t="shared" si="24"/>
        <v>&lt; LOQ</v>
      </c>
      <c r="DK34" s="94" t="str">
        <f t="shared" si="25"/>
        <v>&lt; LOQ</v>
      </c>
      <c r="DL34" s="94" t="str">
        <f t="shared" si="26"/>
        <v>&lt; LOQ</v>
      </c>
      <c r="DM34" s="94">
        <f t="shared" si="27"/>
        <v>539.26289999999995</v>
      </c>
      <c r="DN34" s="94">
        <f t="shared" si="28"/>
        <v>117.702</v>
      </c>
      <c r="DO34" s="94">
        <f t="shared" si="29"/>
        <v>156.65350000000001</v>
      </c>
      <c r="DP34" s="94">
        <f t="shared" si="30"/>
        <v>137.506</v>
      </c>
      <c r="DQ34" s="94">
        <f t="shared" si="31"/>
        <v>313.12369999999999</v>
      </c>
      <c r="DR34" s="94">
        <f t="shared" si="32"/>
        <v>382.22710000000001</v>
      </c>
      <c r="DS34" s="94">
        <f t="shared" si="33"/>
        <v>135.37370000000001</v>
      </c>
      <c r="DT34" s="94">
        <f t="shared" si="34"/>
        <v>283.76409999999998</v>
      </c>
      <c r="DU34" s="94">
        <f t="shared" si="35"/>
        <v>321.95830000000001</v>
      </c>
      <c r="DV34" s="94">
        <f t="shared" si="36"/>
        <v>321.23410000000001</v>
      </c>
      <c r="DW34" s="94">
        <f t="shared" si="37"/>
        <v>277.78210000000001</v>
      </c>
      <c r="DX34" s="94">
        <f t="shared" si="38"/>
        <v>281.11810000000003</v>
      </c>
      <c r="DY34" s="94" t="str">
        <f t="shared" si="39"/>
        <v>&lt; LOQ</v>
      </c>
      <c r="DZ34" s="94" t="str">
        <f t="shared" si="40"/>
        <v>&lt; LOQ</v>
      </c>
      <c r="EA34" s="94" t="str">
        <f t="shared" si="41"/>
        <v>&lt; LOQ</v>
      </c>
      <c r="EB34" s="94" t="str">
        <f t="shared" si="42"/>
        <v>&lt; LOQ</v>
      </c>
      <c r="EC34" s="94">
        <f t="shared" si="43"/>
        <v>1000.6621</v>
      </c>
      <c r="ED34" s="94" t="str">
        <f t="shared" si="44"/>
        <v>&lt; LOQ</v>
      </c>
      <c r="EE34" s="94" t="str">
        <f t="shared" si="45"/>
        <v>&lt; LOQ</v>
      </c>
      <c r="EF34" s="94" t="str">
        <f t="shared" si="46"/>
        <v>&lt; LOQ</v>
      </c>
      <c r="EG34" s="94" t="str">
        <f t="shared" si="47"/>
        <v>&lt; LOQ</v>
      </c>
      <c r="EH34" s="94">
        <f t="shared" si="48"/>
        <v>518.83590000000004</v>
      </c>
      <c r="EI34" s="94">
        <f t="shared" si="49"/>
        <v>368.2355</v>
      </c>
      <c r="EJ34" s="94">
        <f t="shared" si="50"/>
        <v>417.3913</v>
      </c>
      <c r="EK34" s="94">
        <f t="shared" si="51"/>
        <v>401.53879999999998</v>
      </c>
      <c r="EL34" s="94">
        <f t="shared" si="52"/>
        <v>199.19450000000001</v>
      </c>
      <c r="EM34" s="94">
        <f t="shared" si="53"/>
        <v>466.59879999999998</v>
      </c>
      <c r="EN34" s="94">
        <f t="shared" si="54"/>
        <v>391.83019999999999</v>
      </c>
      <c r="EO34" s="94">
        <f t="shared" si="55"/>
        <v>506.66149999999999</v>
      </c>
      <c r="EP34" s="94" t="str">
        <f t="shared" si="56"/>
        <v>&lt; LOQ</v>
      </c>
      <c r="EQ34" s="94" t="str">
        <f t="shared" si="57"/>
        <v>&lt; LOQ</v>
      </c>
      <c r="ER34" s="94" t="str">
        <f t="shared" si="58"/>
        <v>&lt; LOQ</v>
      </c>
      <c r="ES34" s="94" t="str">
        <f t="shared" si="59"/>
        <v>&lt; LOQ</v>
      </c>
      <c r="ET34" s="94">
        <f t="shared" si="60"/>
        <v>1016.7545</v>
      </c>
      <c r="EU34" s="94" t="str">
        <f t="shared" si="61"/>
        <v>&lt; LOQ</v>
      </c>
      <c r="EV34" s="94" t="str">
        <f t="shared" si="62"/>
        <v>&lt; LOQ</v>
      </c>
      <c r="EW34" s="94" t="str">
        <f t="shared" si="63"/>
        <v>&lt; LOQ</v>
      </c>
      <c r="EX34" s="94" t="str">
        <f t="shared" si="64"/>
        <v>&lt; LOQ</v>
      </c>
      <c r="EY34" s="94">
        <f t="shared" si="65"/>
        <v>627.745</v>
      </c>
      <c r="EZ34" s="94">
        <f t="shared" si="66"/>
        <v>515.702</v>
      </c>
      <c r="FA34" s="94">
        <f t="shared" si="67"/>
        <v>1310.9177999999999</v>
      </c>
      <c r="FB34" s="94">
        <f t="shared" si="4"/>
        <v>2281.6134000000002</v>
      </c>
      <c r="FC34" s="94" t="str">
        <f t="shared" si="79"/>
        <v>&lt; LOQ</v>
      </c>
      <c r="FD34" s="94" t="str">
        <f t="shared" si="80"/>
        <v>&lt; LOQ</v>
      </c>
      <c r="FE34" s="94" t="str">
        <f t="shared" si="81"/>
        <v>&lt; LOQ</v>
      </c>
      <c r="FF34" s="94" t="str">
        <f t="shared" si="82"/>
        <v>&lt; LOQ</v>
      </c>
      <c r="FG34" s="94" t="str">
        <f t="shared" si="83"/>
        <v>&lt; LOQ</v>
      </c>
      <c r="FH34" s="94" t="str">
        <f t="shared" si="84"/>
        <v>&lt; LOQ</v>
      </c>
      <c r="FI34" s="94" t="str">
        <f t="shared" si="85"/>
        <v>&lt; LOQ</v>
      </c>
      <c r="FJ34" s="94" t="str">
        <f t="shared" si="86"/>
        <v>&lt; LOQ</v>
      </c>
      <c r="FK34" s="94" t="str">
        <f t="shared" si="68"/>
        <v>&lt; LOQ</v>
      </c>
      <c r="FL34" s="94" t="str">
        <f t="shared" si="69"/>
        <v>&lt; LOQ</v>
      </c>
      <c r="FM34" s="94">
        <f t="shared" si="70"/>
        <v>44.959800000000001</v>
      </c>
      <c r="FN34" s="94">
        <f t="shared" si="71"/>
        <v>104.40770000000001</v>
      </c>
      <c r="FO34" s="94">
        <f t="shared" si="72"/>
        <v>211.1816</v>
      </c>
      <c r="FP34" s="94">
        <f t="shared" si="73"/>
        <v>572.65959999999995</v>
      </c>
      <c r="FQ34" s="94">
        <f t="shared" si="74"/>
        <v>1010.7049</v>
      </c>
      <c r="FR34" s="94">
        <f t="shared" si="75"/>
        <v>1990.7247</v>
      </c>
      <c r="FS34" s="94">
        <f t="shared" si="76"/>
        <v>5035.1115</v>
      </c>
      <c r="FT34" s="94">
        <f t="shared" si="77"/>
        <v>7439.9050999999999</v>
      </c>
      <c r="FU34" s="94">
        <f t="shared" si="78"/>
        <v>10371.2075</v>
      </c>
    </row>
    <row r="35" spans="1:177" ht="15" x14ac:dyDescent="0.25">
      <c r="A35" s="101" t="s">
        <v>156</v>
      </c>
      <c r="C35" s="13" t="str">
        <f>LOOKUP(A35,Auswertung_Sequence!$A$6:$A$59,Auswertung_Sequence!$E$6:$E$59)</f>
        <v>Yes</v>
      </c>
      <c r="D35" s="13">
        <f>LOOKUP(A35,Auswertung_Sequence!$A$6:$A$59,Auswertung_Sequence!$I$6:$I$59)</f>
        <v>10</v>
      </c>
      <c r="E35" s="146">
        <f>IF($C35="Yes",VLOOKUP($A35,Matrixfaktor_ISTD!A$4:CJ$57,88,FALSE),VLOOKUP($A35,Matrixfaktor!A$4:AE$57,31,FALSE))</f>
        <v>0.3368628646439259</v>
      </c>
      <c r="F35" s="90">
        <f t="shared" si="2"/>
        <v>29.685670489593143</v>
      </c>
      <c r="G35" s="90">
        <f>LOOKUP(A35,'Relative recovery'!$A$4:$A$57,'Relative recovery'!$Q$4:$Q$57)</f>
        <v>83.447948749999995</v>
      </c>
      <c r="H35" s="90">
        <f>INDEX('raw Sample Amt'!$C$2:$CK$57,MATCH($A35,'raw Sample Amt'!$C$2:$C$57,0),MATCH(H$3,'raw Sample Amt'!$C$2:$CK$2,0))</f>
        <v>0</v>
      </c>
      <c r="I35" s="90">
        <f>INDEX('raw Sample Amt'!$C$2:$CK$57,MATCH($A35,'raw Sample Amt'!$C$2:$C$57,0),MATCH(I$3,'raw Sample Amt'!$C$2:$CK$2,0))</f>
        <v>0</v>
      </c>
      <c r="J35" s="90">
        <f>INDEX('raw Sample Amt'!$C$2:$CK$57,MATCH($A35,'raw Sample Amt'!$C$2:$C$57,0),MATCH(J$3,'raw Sample Amt'!$C$2:$CK$2,0))</f>
        <v>0</v>
      </c>
      <c r="K35" s="90">
        <f>INDEX('raw Sample Amt'!$C$2:$CK$57,MATCH($A35,'raw Sample Amt'!$C$2:$C$57,0),MATCH(K$3,'raw Sample Amt'!$C$2:$CK$2,0))</f>
        <v>0</v>
      </c>
      <c r="L35" s="90">
        <f>INDEX('raw Sample Amt'!$C$2:$CK$57,MATCH($A35,'raw Sample Amt'!$C$2:$C$57,0),MATCH(L$3,'raw Sample Amt'!$C$2:$CK$2,0))</f>
        <v>0</v>
      </c>
      <c r="M35" s="90">
        <f>INDEX('raw Sample Amt'!$C$2:$CK$57,MATCH($A35,'raw Sample Amt'!$C$2:$C$57,0),MATCH(M$3,'raw Sample Amt'!$C$2:$CK$2,0))</f>
        <v>0</v>
      </c>
      <c r="N35" s="90">
        <f>INDEX('raw Sample Amt'!$C$2:$CK$57,MATCH($A35,'raw Sample Amt'!$C$2:$C$57,0),MATCH(N$3,'raw Sample Amt'!$C$2:$CK$2,0))</f>
        <v>0</v>
      </c>
      <c r="O35" s="90">
        <f>INDEX('raw Sample Amt'!$C$2:$CK$57,MATCH($A35,'raw Sample Amt'!$C$2:$C$57,0),MATCH(O$3,'raw Sample Amt'!$C$2:$CK$2,0))</f>
        <v>0</v>
      </c>
      <c r="P35" s="90">
        <f>INDEX('raw Sample Amt'!$C$2:$CK$57,MATCH($A35,'raw Sample Amt'!$C$2:$C$57,0),MATCH(P$3,'raw Sample Amt'!$C$2:$CK$2,0))</f>
        <v>9.1514000000000006</v>
      </c>
      <c r="Q35" s="90">
        <f>INDEX('raw Sample Amt'!$C$2:$CK$57,MATCH($A35,'raw Sample Amt'!$C$2:$C$57,0),MATCH(Q$3,'raw Sample Amt'!$C$2:$CK$2,0))</f>
        <v>19.187899999999999</v>
      </c>
      <c r="R35" s="90">
        <f>INDEX('raw Sample Amt'!$C$2:$CK$57,MATCH($A35,'raw Sample Amt'!$C$2:$C$57,0),MATCH(R$3,'raw Sample Amt'!$C$2:$CK$2,0))</f>
        <v>49.1905</v>
      </c>
      <c r="S35" s="90">
        <f>INDEX('raw Sample Amt'!$C$2:$CK$57,MATCH($A35,'raw Sample Amt'!$C$2:$C$57,0),MATCH(S$3,'raw Sample Amt'!$C$2:$CK$2,0))</f>
        <v>103.1152</v>
      </c>
      <c r="T35" s="90">
        <f>INDEX('raw Sample Amt'!$C$2:$CK$57,MATCH($A35,'raw Sample Amt'!$C$2:$C$57,0),MATCH(T$3,'raw Sample Amt'!$C$2:$CK$2,0))</f>
        <v>214.732</v>
      </c>
      <c r="U35" s="90">
        <f>INDEX('raw Sample Amt'!$C$2:$CK$57,MATCH($A35,'raw Sample Amt'!$C$2:$C$57,0),MATCH(U$3,'raw Sample Amt'!$C$2:$CK$2,0))</f>
        <v>528.79139999999995</v>
      </c>
      <c r="V35" s="90">
        <f>INDEX('raw Sample Amt'!$C$2:$CK$57,MATCH($A35,'raw Sample Amt'!$C$2:$C$57,0),MATCH(V$3,'raw Sample Amt'!$C$2:$CK$2,0))</f>
        <v>999.08119999999997</v>
      </c>
      <c r="W35" s="90">
        <f>INDEX('raw Sample Amt'!$C$2:$CK$57,MATCH($A35,'raw Sample Amt'!$C$2:$C$57,0),MATCH(W$3,'raw Sample Amt'!$C$2:$CK$2,0))</f>
        <v>1954.9323999999999</v>
      </c>
      <c r="X35" s="90">
        <f>INDEX('raw Sample Amt'!$C$2:$CK$57,MATCH($A35,'raw Sample Amt'!$C$2:$C$57,0),MATCH(X$3,'raw Sample Amt'!$C$2:$CK$2,0))</f>
        <v>4425.3379000000004</v>
      </c>
      <c r="Y35" s="90">
        <f>INDEX('raw Sample Amt'!$C$2:$CK$57,MATCH($A35,'raw Sample Amt'!$C$2:$C$57,0),MATCH(Y$3,'raw Sample Amt'!$C$2:$CK$2,0))</f>
        <v>6416.0065999999997</v>
      </c>
      <c r="Z35" s="90">
        <f>INDEX('raw Sample Amt'!$C$2:$CK$57,MATCH($A35,'raw Sample Amt'!$C$2:$C$57,0),MATCH(Z$3,'raw Sample Amt'!$C$2:$CK$2,0))</f>
        <v>8689.1193999999996</v>
      </c>
      <c r="AA35" s="90">
        <f>INDEX('raw Sample Amt'!$C$2:$CK$57,MATCH($A35,'raw Sample Amt'!$C$2:$C$57,0),MATCH(AA$3,'raw Sample Amt'!$C$2:$CK$2,0))</f>
        <v>0</v>
      </c>
      <c r="AB35" s="90">
        <f>INDEX('raw Sample Amt'!$C$2:$CK$57,MATCH($A35,'raw Sample Amt'!$C$2:$C$57,0),MATCH(AB$3,'raw Sample Amt'!$C$2:$CK$2,0))</f>
        <v>0</v>
      </c>
      <c r="AC35" s="90">
        <f>INDEX('raw Sample Amt'!$C$2:$CK$57,MATCH($A35,'raw Sample Amt'!$C$2:$C$57,0),MATCH(AC$3,'raw Sample Amt'!$C$2:$CK$2,0))</f>
        <v>0</v>
      </c>
      <c r="AD35" s="90">
        <f>INDEX('raw Sample Amt'!$C$2:$CK$57,MATCH($A35,'raw Sample Amt'!$C$2:$C$57,0),MATCH(AD$3,'raw Sample Amt'!$C$2:$CK$2,0))</f>
        <v>0</v>
      </c>
      <c r="AE35" s="90">
        <f>INDEX('raw Sample Amt'!$C$2:$CK$57,MATCH($A35,'raw Sample Amt'!$C$2:$C$57,0),MATCH(AE$3,'raw Sample Amt'!$C$2:$CK$2,0))</f>
        <v>0</v>
      </c>
      <c r="AF35" s="90">
        <f>INDEX('raw Sample Amt'!$C$2:$CK$57,MATCH($A35,'raw Sample Amt'!$C$2:$C$57,0),MATCH(AF$3,'raw Sample Amt'!$C$2:$CK$2,0))</f>
        <v>0</v>
      </c>
      <c r="AG35" s="90">
        <f>INDEX('raw Sample Amt'!$C$2:$CK$57,MATCH($A35,'raw Sample Amt'!$C$2:$C$57,0),MATCH(AG$3,'raw Sample Amt'!$C$2:$CK$2,0))</f>
        <v>0</v>
      </c>
      <c r="AH35" s="90">
        <f>INDEX('raw Sample Amt'!$C$2:$CK$57,MATCH($A35,'raw Sample Amt'!$C$2:$C$57,0),MATCH(AH$3,'raw Sample Amt'!$C$2:$CK$2,0))</f>
        <v>0</v>
      </c>
      <c r="AI35" s="90">
        <f>INDEX('raw Sample Amt'!$C$2:$CK$57,MATCH($A35,'raw Sample Amt'!$C$2:$C$57,0),MATCH(AI$3,'raw Sample Amt'!$C$2:$CK$2,0))</f>
        <v>0</v>
      </c>
      <c r="AJ35" s="90">
        <f>INDEX('raw Sample Amt'!$C$2:$CK$57,MATCH($A35,'raw Sample Amt'!$C$2:$C$57,0),MATCH(AJ$3,'raw Sample Amt'!$C$2:$CK$2,0))</f>
        <v>0</v>
      </c>
      <c r="AK35" s="90">
        <f>INDEX('raw Sample Amt'!$C$2:$CK$57,MATCH($A35,'raw Sample Amt'!$C$2:$C$57,0),MATCH(AK$3,'raw Sample Amt'!$C$2:$CK$2,0))</f>
        <v>0</v>
      </c>
      <c r="AL35" s="90">
        <f>INDEX('raw Sample Amt'!$C$2:$CK$57,MATCH($A35,'raw Sample Amt'!$C$2:$C$57,0),MATCH(AL$3,'raw Sample Amt'!$C$2:$CK$2,0))</f>
        <v>0</v>
      </c>
      <c r="AM35" s="90">
        <f>INDEX('raw Sample Amt'!$C$2:$CK$57,MATCH($A35,'raw Sample Amt'!$C$2:$C$57,0),MATCH(AM$3,'raw Sample Amt'!$C$2:$CK$2,0))</f>
        <v>0</v>
      </c>
      <c r="AN35" s="90">
        <f>INDEX('raw Sample Amt'!$C$2:$CK$57,MATCH($A35,'raw Sample Amt'!$C$2:$C$57,0),MATCH(AN$3,'raw Sample Amt'!$C$2:$CK$2,0))</f>
        <v>0</v>
      </c>
      <c r="AO35" s="90">
        <f>INDEX('raw Sample Amt'!$C$2:$CK$57,MATCH($A35,'raw Sample Amt'!$C$2:$C$57,0),MATCH(AO$3,'raw Sample Amt'!$C$2:$CK$2,0))</f>
        <v>0</v>
      </c>
      <c r="AP35" s="90">
        <f>INDEX('raw Sample Amt'!$C$2:$CK$57,MATCH($A35,'raw Sample Amt'!$C$2:$C$57,0),MATCH(AP$3,'raw Sample Amt'!$C$2:$CK$2,0))</f>
        <v>0</v>
      </c>
      <c r="AQ35" s="90">
        <f>INDEX('raw Sample Amt'!$C$2:$CK$57,MATCH($A35,'raw Sample Amt'!$C$2:$C$57,0),MATCH(AQ$3,'raw Sample Amt'!$C$2:$CK$2,0))</f>
        <v>0</v>
      </c>
      <c r="AR35" s="90">
        <f>INDEX('raw Sample Amt'!$C$2:$CK$57,MATCH($A35,'raw Sample Amt'!$C$2:$C$57,0),MATCH(AR$3,'raw Sample Amt'!$C$2:$CK$2,0))</f>
        <v>0</v>
      </c>
      <c r="AS35" s="90">
        <f>INDEX('raw Sample Amt'!$C$2:$CK$57,MATCH($A35,'raw Sample Amt'!$C$2:$C$57,0),MATCH(AS$3,'raw Sample Amt'!$C$2:$CK$2,0))</f>
        <v>0</v>
      </c>
      <c r="AT35" s="90">
        <f>INDEX('raw Sample Amt'!$C$2:$CK$57,MATCH($A35,'raw Sample Amt'!$C$2:$C$57,0),MATCH(AT$3,'raw Sample Amt'!$C$2:$CK$2,0))</f>
        <v>0</v>
      </c>
      <c r="AU35" s="90">
        <f>INDEX('raw Sample Amt'!$C$2:$CK$57,MATCH($A35,'raw Sample Amt'!$C$2:$C$57,0),MATCH(AU$3,'raw Sample Amt'!$C$2:$CK$2,0))</f>
        <v>988.11260000000004</v>
      </c>
      <c r="AV35" s="90">
        <f>INDEX('raw Sample Amt'!$C$2:$CK$57,MATCH($A35,'raw Sample Amt'!$C$2:$C$57,0),MATCH(AV$3,'raw Sample Amt'!$C$2:$CK$2,0))</f>
        <v>0</v>
      </c>
      <c r="AW35" s="90">
        <f>INDEX('raw Sample Amt'!$C$2:$CK$57,MATCH($A35,'raw Sample Amt'!$C$2:$C$57,0),MATCH(AW$3,'raw Sample Amt'!$C$2:$CK$2,0))</f>
        <v>0</v>
      </c>
      <c r="AX35" s="90">
        <f>INDEX('raw Sample Amt'!$C$2:$CK$57,MATCH($A35,'raw Sample Amt'!$C$2:$C$57,0),MATCH(AX$3,'raw Sample Amt'!$C$2:$CK$2,0))</f>
        <v>0</v>
      </c>
      <c r="AY35" s="90">
        <f>INDEX('raw Sample Amt'!$C$2:$CK$57,MATCH($A35,'raw Sample Amt'!$C$2:$C$57,0),MATCH(AY$3,'raw Sample Amt'!$C$2:$CK$2,0))</f>
        <v>0</v>
      </c>
      <c r="AZ35" s="90">
        <f>INDEX('raw Sample Amt'!$C$2:$CK$57,MATCH($A35,'raw Sample Amt'!$C$2:$C$57,0),MATCH(AZ$3,'raw Sample Amt'!$C$2:$CK$2,0))</f>
        <v>0</v>
      </c>
      <c r="BA35" s="90">
        <f>INDEX('raw Sample Amt'!$C$2:$CK$57,MATCH($A35,'raw Sample Amt'!$C$2:$C$57,0),MATCH(BA$3,'raw Sample Amt'!$C$2:$CK$2,0))</f>
        <v>0</v>
      </c>
      <c r="BB35" s="90">
        <f>INDEX('raw Sample Amt'!$C$2:$CK$57,MATCH($A35,'raw Sample Amt'!$C$2:$C$57,0),MATCH(BB$3,'raw Sample Amt'!$C$2:$CK$2,0))</f>
        <v>0</v>
      </c>
      <c r="BC35" s="90">
        <f>INDEX('raw Sample Amt'!$C$2:$CK$57,MATCH($A35,'raw Sample Amt'!$C$2:$C$57,0),MATCH(BC$3,'raw Sample Amt'!$C$2:$CK$2,0))</f>
        <v>0</v>
      </c>
      <c r="BD35" s="90">
        <f>INDEX('raw Sample Amt'!$C$2:$CK$57,MATCH($A35,'raw Sample Amt'!$C$2:$C$57,0),MATCH(BD$3,'raw Sample Amt'!$C$2:$CK$2,0))</f>
        <v>0</v>
      </c>
      <c r="BE35" s="90">
        <f>INDEX('raw Sample Amt'!$C$2:$CK$57,MATCH($A35,'raw Sample Amt'!$C$2:$C$57,0),MATCH(BE$3,'raw Sample Amt'!$C$2:$CK$2,0))</f>
        <v>0</v>
      </c>
      <c r="BF35" s="90">
        <f>INDEX('raw Sample Amt'!$C$2:$CK$57,MATCH($A35,'raw Sample Amt'!$C$2:$C$57,0),MATCH(BF$3,'raw Sample Amt'!$C$2:$CK$2,0))</f>
        <v>0</v>
      </c>
      <c r="BG35" s="90">
        <f>INDEX('raw Sample Amt'!$C$2:$CK$57,MATCH($A35,'raw Sample Amt'!$C$2:$C$57,0),MATCH(BG$3,'raw Sample Amt'!$C$2:$CK$2,0))</f>
        <v>0</v>
      </c>
      <c r="BH35" s="90">
        <f>INDEX('raw Sample Amt'!$C$2:$CK$57,MATCH($A35,'raw Sample Amt'!$C$2:$C$57,0),MATCH(BH$3,'raw Sample Amt'!$C$2:$CK$2,0))</f>
        <v>0</v>
      </c>
      <c r="BI35" s="90">
        <f>INDEX('raw Sample Amt'!$C$2:$CK$57,MATCH($A35,'raw Sample Amt'!$C$2:$C$57,0),MATCH(BI$3,'raw Sample Amt'!$C$2:$CK$2,0))</f>
        <v>0</v>
      </c>
      <c r="BJ35" s="90">
        <f>INDEX('raw Sample Amt'!$C$2:$CK$57,MATCH($A35,'raw Sample Amt'!$C$2:$C$57,0),MATCH(BJ$3,'raw Sample Amt'!$C$2:$CK$2,0))</f>
        <v>0</v>
      </c>
      <c r="BK35" s="90">
        <f>INDEX('raw Sample Amt'!$C$2:$CK$57,MATCH($A35,'raw Sample Amt'!$C$2:$C$57,0),MATCH(BK$3,'raw Sample Amt'!$C$2:$CK$2,0))</f>
        <v>0</v>
      </c>
      <c r="BL35" s="90">
        <f>INDEX('raw Sample Amt'!$C$2:$CK$57,MATCH($A35,'raw Sample Amt'!$C$2:$C$57,0),MATCH(BL$3,'raw Sample Amt'!$C$2:$CK$2,0))</f>
        <v>993.66949999999997</v>
      </c>
      <c r="BM35" s="90">
        <f>INDEX('raw Sample Amt'!$C$2:$CK$57,MATCH($A35,'raw Sample Amt'!$C$2:$C$57,0),MATCH(BM$3,'raw Sample Amt'!$C$2:$CK$2,0))</f>
        <v>0</v>
      </c>
      <c r="BN35" s="90">
        <f>INDEX('raw Sample Amt'!$C$2:$CK$57,MATCH($A35,'raw Sample Amt'!$C$2:$C$57,0),MATCH(BN$3,'raw Sample Amt'!$C$2:$CK$2,0))</f>
        <v>0</v>
      </c>
      <c r="BO35" s="90">
        <f>INDEX('raw Sample Amt'!$C$2:$CK$57,MATCH($A35,'raw Sample Amt'!$C$2:$C$57,0),MATCH(BO$3,'raw Sample Amt'!$C$2:$CK$2,0))</f>
        <v>0</v>
      </c>
      <c r="BP35" s="90">
        <f>INDEX('raw Sample Amt'!$C$2:$CK$57,MATCH($A35,'raw Sample Amt'!$C$2:$C$57,0),MATCH(BP$3,'raw Sample Amt'!$C$2:$CK$2,0))</f>
        <v>0</v>
      </c>
      <c r="BQ35" s="90">
        <f>INDEX('raw Sample Amt'!$C$2:$CK$57,MATCH($A35,'raw Sample Amt'!$C$2:$C$57,0),MATCH(BQ$3,'raw Sample Amt'!$C$2:$CK$2,0))</f>
        <v>82.246399999999994</v>
      </c>
      <c r="BR35" s="90">
        <f>INDEX('raw Sample Amt'!$C$2:$CK$57,MATCH($A35,'raw Sample Amt'!$C$2:$C$57,0),MATCH(BR$3,'raw Sample Amt'!$C$2:$CK$2,0))</f>
        <v>203.36089999999999</v>
      </c>
      <c r="BS35" s="90">
        <f>INDEX('raw Sample Amt'!$C$2:$CK$57,MATCH($A35,'raw Sample Amt'!$C$2:$C$57,0),MATCH(BS$3,'raw Sample Amt'!$C$2:$CK$2,0))</f>
        <v>500.33690000000001</v>
      </c>
      <c r="BT35" s="90">
        <f>INDEX('raw Sample Amt'!$C$2:$CK$57,MATCH($A35,'raw Sample Amt'!$C$2:$C$57,0),MATCH(BT$3,'raw Sample Amt'!$C$2:$CK$2,0))</f>
        <v>1996.6251</v>
      </c>
      <c r="BU35" s="90">
        <f>INDEX('raw Sample Amt'!$C$2:$CK$57,MATCH($A35,'raw Sample Amt'!$C$2:$C$57,0),MATCH(BU$3,'raw Sample Amt'!$C$2:$CK$2,0))</f>
        <v>0</v>
      </c>
      <c r="BV35" s="90">
        <f>INDEX('raw Sample Amt'!$C$2:$CK$57,MATCH($A35,'raw Sample Amt'!$C$2:$C$57,0),MATCH(BV$3,'raw Sample Amt'!$C$2:$CK$2,0))</f>
        <v>0</v>
      </c>
      <c r="BW35" s="90">
        <f>INDEX('raw Sample Amt'!$C$2:$CK$57,MATCH($A35,'raw Sample Amt'!$C$2:$C$57,0),MATCH(BW$3,'raw Sample Amt'!$C$2:$CK$2,0))</f>
        <v>0</v>
      </c>
      <c r="BX35" s="90">
        <f>INDEX('raw Sample Amt'!$C$2:$CK$57,MATCH($A35,'raw Sample Amt'!$C$2:$C$57,0),MATCH(BX$3,'raw Sample Amt'!$C$2:$CK$2,0))</f>
        <v>0</v>
      </c>
      <c r="BY35" s="90">
        <f>INDEX('raw Sample Amt'!$C$2:$CK$57,MATCH($A35,'raw Sample Amt'!$C$2:$C$57,0),MATCH(BY$3,'raw Sample Amt'!$C$2:$CK$2,0))</f>
        <v>0</v>
      </c>
      <c r="BZ35" s="90">
        <f>INDEX('raw Sample Amt'!$C$2:$CK$57,MATCH($A35,'raw Sample Amt'!$C$2:$C$57,0),MATCH(BZ$3,'raw Sample Amt'!$C$2:$CK$2,0))</f>
        <v>0</v>
      </c>
      <c r="CA35" s="90">
        <f>INDEX('raw Sample Amt'!$C$2:$CK$57,MATCH($A35,'raw Sample Amt'!$C$2:$C$57,0),MATCH(CA$3,'raw Sample Amt'!$C$2:$CK$2,0))</f>
        <v>0</v>
      </c>
      <c r="CB35" s="90">
        <f>INDEX('raw Sample Amt'!$C$2:$CK$57,MATCH($A35,'raw Sample Amt'!$C$2:$C$57,0),MATCH(CB$3,'raw Sample Amt'!$C$2:$CK$2,0))</f>
        <v>0</v>
      </c>
      <c r="CC35" s="90">
        <f>INDEX('raw Sample Amt'!$C$2:$CK$57,MATCH($A35,'raw Sample Amt'!$C$2:$C$57,0),MATCH(CC$3,'raw Sample Amt'!$C$2:$CK$2,0))</f>
        <v>9.0582999999999991</v>
      </c>
      <c r="CD35" s="90">
        <f>INDEX('raw Sample Amt'!$C$2:$CK$57,MATCH($A35,'raw Sample Amt'!$C$2:$C$57,0),MATCH(CD$3,'raw Sample Amt'!$C$2:$CK$2,0))</f>
        <v>19.5488</v>
      </c>
      <c r="CE35" s="90">
        <f>INDEX('raw Sample Amt'!$C$2:$CK$57,MATCH($A35,'raw Sample Amt'!$C$2:$C$57,0),MATCH(CE$3,'raw Sample Amt'!$C$2:$CK$2,0))</f>
        <v>46.481900000000003</v>
      </c>
      <c r="CF35" s="90">
        <f>INDEX('raw Sample Amt'!$C$2:$CK$57,MATCH($A35,'raw Sample Amt'!$C$2:$C$57,0),MATCH(CF$3,'raw Sample Amt'!$C$2:$CK$2,0))</f>
        <v>105.7165</v>
      </c>
      <c r="CG35" s="90">
        <f>INDEX('raw Sample Amt'!$C$2:$CK$57,MATCH($A35,'raw Sample Amt'!$C$2:$C$57,0),MATCH(CG$3,'raw Sample Amt'!$C$2:$CK$2,0))</f>
        <v>213.6985</v>
      </c>
      <c r="CH35" s="90">
        <f>INDEX('raw Sample Amt'!$C$2:$CK$57,MATCH($A35,'raw Sample Amt'!$C$2:$C$57,0),MATCH(CH$3,'raw Sample Amt'!$C$2:$CK$2,0))</f>
        <v>544.98180000000002</v>
      </c>
      <c r="CI35" s="90">
        <f>INDEX('raw Sample Amt'!$C$2:$CK$57,MATCH($A35,'raw Sample Amt'!$C$2:$C$57,0),MATCH(CI$3,'raw Sample Amt'!$C$2:$CK$2,0))</f>
        <v>1006.042</v>
      </c>
      <c r="CJ35" s="90">
        <f>INDEX('raw Sample Amt'!$C$2:$CK$57,MATCH($A35,'raw Sample Amt'!$C$2:$C$57,0),MATCH(CJ$3,'raw Sample Amt'!$C$2:$CK$2,0))</f>
        <v>1936.2902999999999</v>
      </c>
      <c r="CK35" s="90">
        <f>INDEX('raw Sample Amt'!$C$2:$CK$57,MATCH($A35,'raw Sample Amt'!$C$2:$C$57,0),MATCH(CK$3,'raw Sample Amt'!$C$2:$CK$2,0))</f>
        <v>4437.0441000000001</v>
      </c>
      <c r="CL35" s="90">
        <f>INDEX('raw Sample Amt'!$C$2:$CK$57,MATCH($A35,'raw Sample Amt'!$C$2:$C$57,0),MATCH(CL$3,'raw Sample Amt'!$C$2:$CK$2,0))</f>
        <v>6535.3904000000002</v>
      </c>
      <c r="CM35" s="90">
        <f>INDEX('raw Sample Amt'!$C$2:$CK$57,MATCH($A35,'raw Sample Amt'!$C$2:$C$57,0),MATCH(CM$3,'raw Sample Amt'!$C$2:$CK$2,0))</f>
        <v>8984.9891000000007</v>
      </c>
      <c r="CN35" s="147">
        <v>30</v>
      </c>
      <c r="CO35" s="101" t="s">
        <v>156</v>
      </c>
      <c r="CP35" s="94" t="str">
        <f t="shared" si="3"/>
        <v>&lt; LOQ</v>
      </c>
      <c r="CQ35" s="94" t="str">
        <f t="shared" si="5"/>
        <v>&lt; LOQ</v>
      </c>
      <c r="CR35" s="94" t="str">
        <f t="shared" si="6"/>
        <v>&lt; LOQ</v>
      </c>
      <c r="CS35" s="94" t="str">
        <f t="shared" si="7"/>
        <v>&lt; LOQ</v>
      </c>
      <c r="CT35" s="94" t="str">
        <f t="shared" si="8"/>
        <v>&lt; LOQ</v>
      </c>
      <c r="CU35" s="94" t="str">
        <f t="shared" si="9"/>
        <v>&lt; LOQ</v>
      </c>
      <c r="CV35" s="94" t="str">
        <f t="shared" si="10"/>
        <v>&lt; LOQ</v>
      </c>
      <c r="CW35" s="94" t="str">
        <f t="shared" si="11"/>
        <v>&lt; LOQ</v>
      </c>
      <c r="CX35" s="94" t="str">
        <f t="shared" si="12"/>
        <v>&lt; LOQ</v>
      </c>
      <c r="CY35" s="94" t="str">
        <f t="shared" si="13"/>
        <v>&lt; LOQ</v>
      </c>
      <c r="CZ35" s="94">
        <f t="shared" si="14"/>
        <v>49.1905</v>
      </c>
      <c r="DA35" s="94">
        <f t="shared" si="15"/>
        <v>103.1152</v>
      </c>
      <c r="DB35" s="94">
        <f t="shared" si="16"/>
        <v>214.732</v>
      </c>
      <c r="DC35" s="94">
        <f t="shared" si="17"/>
        <v>528.79139999999995</v>
      </c>
      <c r="DD35" s="94">
        <f t="shared" si="18"/>
        <v>999.08119999999997</v>
      </c>
      <c r="DE35" s="94">
        <f t="shared" si="19"/>
        <v>1954.9323999999999</v>
      </c>
      <c r="DF35" s="94">
        <f t="shared" si="20"/>
        <v>4425.3379000000004</v>
      </c>
      <c r="DG35" s="94">
        <f t="shared" si="21"/>
        <v>6416.0065999999997</v>
      </c>
      <c r="DH35" s="94">
        <f t="shared" si="22"/>
        <v>8689.1193999999996</v>
      </c>
      <c r="DI35" s="94" t="str">
        <f t="shared" si="23"/>
        <v>&lt; LOQ</v>
      </c>
      <c r="DJ35" s="94" t="str">
        <f t="shared" si="24"/>
        <v>&lt; LOQ</v>
      </c>
      <c r="DK35" s="94" t="str">
        <f t="shared" si="25"/>
        <v>&lt; LOQ</v>
      </c>
      <c r="DL35" s="94" t="str">
        <f t="shared" si="26"/>
        <v>&lt; LOQ</v>
      </c>
      <c r="DM35" s="94" t="str">
        <f t="shared" si="27"/>
        <v>&lt; LOQ</v>
      </c>
      <c r="DN35" s="94" t="str">
        <f t="shared" si="28"/>
        <v>&lt; LOQ</v>
      </c>
      <c r="DO35" s="94" t="str">
        <f t="shared" si="29"/>
        <v>&lt; LOQ</v>
      </c>
      <c r="DP35" s="94" t="str">
        <f t="shared" si="30"/>
        <v>&lt; LOQ</v>
      </c>
      <c r="DQ35" s="94" t="str">
        <f t="shared" si="31"/>
        <v>&lt; LOQ</v>
      </c>
      <c r="DR35" s="94" t="str">
        <f t="shared" si="32"/>
        <v>&lt; LOQ</v>
      </c>
      <c r="DS35" s="94" t="str">
        <f t="shared" si="33"/>
        <v>&lt; LOQ</v>
      </c>
      <c r="DT35" s="94" t="str">
        <f t="shared" si="34"/>
        <v>&lt; LOQ</v>
      </c>
      <c r="DU35" s="94" t="str">
        <f t="shared" si="35"/>
        <v>&lt; LOQ</v>
      </c>
      <c r="DV35" s="94" t="str">
        <f t="shared" si="36"/>
        <v>&lt; LOQ</v>
      </c>
      <c r="DW35" s="94" t="str">
        <f t="shared" si="37"/>
        <v>&lt; LOQ</v>
      </c>
      <c r="DX35" s="94" t="str">
        <f t="shared" si="38"/>
        <v>&lt; LOQ</v>
      </c>
      <c r="DY35" s="94" t="str">
        <f t="shared" si="39"/>
        <v>&lt; LOQ</v>
      </c>
      <c r="DZ35" s="94" t="str">
        <f t="shared" si="40"/>
        <v>&lt; LOQ</v>
      </c>
      <c r="EA35" s="94" t="str">
        <f t="shared" si="41"/>
        <v>&lt; LOQ</v>
      </c>
      <c r="EB35" s="94" t="str">
        <f t="shared" si="42"/>
        <v>&lt; LOQ</v>
      </c>
      <c r="EC35" s="94">
        <f t="shared" si="43"/>
        <v>988.11260000000004</v>
      </c>
      <c r="ED35" s="94" t="str">
        <f t="shared" si="44"/>
        <v>&lt; LOQ</v>
      </c>
      <c r="EE35" s="94" t="str">
        <f t="shared" si="45"/>
        <v>&lt; LOQ</v>
      </c>
      <c r="EF35" s="94" t="str">
        <f t="shared" si="46"/>
        <v>&lt; LOQ</v>
      </c>
      <c r="EG35" s="94" t="str">
        <f t="shared" si="47"/>
        <v>&lt; LOQ</v>
      </c>
      <c r="EH35" s="94" t="str">
        <f t="shared" si="48"/>
        <v>&lt; LOQ</v>
      </c>
      <c r="EI35" s="94" t="str">
        <f t="shared" si="49"/>
        <v>&lt; LOQ</v>
      </c>
      <c r="EJ35" s="94" t="str">
        <f t="shared" si="50"/>
        <v>&lt; LOQ</v>
      </c>
      <c r="EK35" s="94" t="str">
        <f t="shared" si="51"/>
        <v>&lt; LOQ</v>
      </c>
      <c r="EL35" s="94" t="str">
        <f t="shared" si="52"/>
        <v>&lt; LOQ</v>
      </c>
      <c r="EM35" s="94" t="str">
        <f t="shared" si="53"/>
        <v>&lt; LOQ</v>
      </c>
      <c r="EN35" s="94" t="str">
        <f t="shared" si="54"/>
        <v>&lt; LOQ</v>
      </c>
      <c r="EO35" s="94" t="str">
        <f t="shared" si="55"/>
        <v>&lt; LOQ</v>
      </c>
      <c r="EP35" s="94" t="str">
        <f t="shared" si="56"/>
        <v>&lt; LOQ</v>
      </c>
      <c r="EQ35" s="94" t="str">
        <f t="shared" si="57"/>
        <v>&lt; LOQ</v>
      </c>
      <c r="ER35" s="94" t="str">
        <f t="shared" si="58"/>
        <v>&lt; LOQ</v>
      </c>
      <c r="ES35" s="94" t="str">
        <f t="shared" si="59"/>
        <v>&lt; LOQ</v>
      </c>
      <c r="ET35" s="94">
        <f t="shared" si="60"/>
        <v>993.66949999999997</v>
      </c>
      <c r="EU35" s="94" t="str">
        <f t="shared" si="61"/>
        <v>&lt; LOQ</v>
      </c>
      <c r="EV35" s="94" t="str">
        <f t="shared" si="62"/>
        <v>&lt; LOQ</v>
      </c>
      <c r="EW35" s="94" t="str">
        <f t="shared" si="63"/>
        <v>&lt; LOQ</v>
      </c>
      <c r="EX35" s="94" t="str">
        <f t="shared" si="64"/>
        <v>&lt; LOQ</v>
      </c>
      <c r="EY35" s="94">
        <f t="shared" si="65"/>
        <v>82.246399999999994</v>
      </c>
      <c r="EZ35" s="94">
        <f t="shared" si="66"/>
        <v>203.36089999999999</v>
      </c>
      <c r="FA35" s="94">
        <f t="shared" si="67"/>
        <v>500.33690000000001</v>
      </c>
      <c r="FB35" s="94">
        <f t="shared" si="4"/>
        <v>1996.6251</v>
      </c>
      <c r="FC35" s="94" t="str">
        <f t="shared" si="79"/>
        <v>&lt; LOQ</v>
      </c>
      <c r="FD35" s="94" t="str">
        <f t="shared" si="80"/>
        <v>&lt; LOQ</v>
      </c>
      <c r="FE35" s="94" t="str">
        <f t="shared" si="81"/>
        <v>&lt; LOQ</v>
      </c>
      <c r="FF35" s="94" t="str">
        <f t="shared" si="82"/>
        <v>&lt; LOQ</v>
      </c>
      <c r="FG35" s="94" t="str">
        <f t="shared" si="83"/>
        <v>&lt; LOQ</v>
      </c>
      <c r="FH35" s="94" t="str">
        <f t="shared" si="84"/>
        <v>&lt; LOQ</v>
      </c>
      <c r="FI35" s="94" t="str">
        <f t="shared" si="85"/>
        <v>&lt; LOQ</v>
      </c>
      <c r="FJ35" s="94" t="str">
        <f t="shared" si="86"/>
        <v>&lt; LOQ</v>
      </c>
      <c r="FK35" s="94" t="str">
        <f t="shared" si="68"/>
        <v>&lt; LOQ</v>
      </c>
      <c r="FL35" s="94" t="str">
        <f t="shared" si="69"/>
        <v>&lt; LOQ</v>
      </c>
      <c r="FM35" s="94">
        <f t="shared" si="70"/>
        <v>46.481900000000003</v>
      </c>
      <c r="FN35" s="94">
        <f t="shared" si="71"/>
        <v>105.7165</v>
      </c>
      <c r="FO35" s="94">
        <f t="shared" si="72"/>
        <v>213.6985</v>
      </c>
      <c r="FP35" s="94">
        <f t="shared" si="73"/>
        <v>544.98180000000002</v>
      </c>
      <c r="FQ35" s="94">
        <f t="shared" si="74"/>
        <v>1006.042</v>
      </c>
      <c r="FR35" s="94">
        <f t="shared" si="75"/>
        <v>1936.2902999999999</v>
      </c>
      <c r="FS35" s="94">
        <f t="shared" si="76"/>
        <v>4437.0441000000001</v>
      </c>
      <c r="FT35" s="94">
        <f t="shared" si="77"/>
        <v>6535.3904000000002</v>
      </c>
      <c r="FU35" s="94">
        <f t="shared" si="78"/>
        <v>8984.9891000000007</v>
      </c>
    </row>
    <row r="36" spans="1:177" ht="15" x14ac:dyDescent="0.25">
      <c r="A36" s="101" t="s">
        <v>245</v>
      </c>
      <c r="C36" s="13" t="str">
        <f>LOOKUP(A36,Auswertung_Sequence!$A$6:$A$59,Auswertung_Sequence!$E$6:$E$59)</f>
        <v>Yes</v>
      </c>
      <c r="D36" s="13">
        <f>LOOKUP(A36,Auswertung_Sequence!$A$6:$A$59,Auswertung_Sequence!$I$6:$I$59)</f>
        <v>5</v>
      </c>
      <c r="E36" s="146">
        <f>IF($C36="Yes",VLOOKUP($A36,Matrixfaktor_ISTD!A$4:CJ$57,88,FALSE),VLOOKUP($A36,Matrixfaktor!A$4:AE$57,31,FALSE))</f>
        <v>0.54935548825971092</v>
      </c>
      <c r="F36" s="90">
        <f t="shared" si="2"/>
        <v>9.101574675879494</v>
      </c>
      <c r="G36" s="90">
        <f>LOOKUP(A36,'Relative recovery'!$A$4:$A$57,'Relative recovery'!$Q$4:$Q$57)</f>
        <v>100.63738333333333</v>
      </c>
      <c r="H36" s="90">
        <f>INDEX('raw Sample Amt'!$C$2:$CK$57,MATCH($A36,'raw Sample Amt'!$C$2:$C$57,0),MATCH(H$3,'raw Sample Amt'!$C$2:$CK$2,0))</f>
        <v>0</v>
      </c>
      <c r="I36" s="90">
        <f>INDEX('raw Sample Amt'!$C$2:$CK$57,MATCH($A36,'raw Sample Amt'!$C$2:$C$57,0),MATCH(I$3,'raw Sample Amt'!$C$2:$CK$2,0))</f>
        <v>0</v>
      </c>
      <c r="J36" s="90">
        <f>INDEX('raw Sample Amt'!$C$2:$CK$57,MATCH($A36,'raw Sample Amt'!$C$2:$C$57,0),MATCH(J$3,'raw Sample Amt'!$C$2:$CK$2,0))</f>
        <v>0</v>
      </c>
      <c r="K36" s="90">
        <f>INDEX('raw Sample Amt'!$C$2:$CK$57,MATCH($A36,'raw Sample Amt'!$C$2:$C$57,0),MATCH(K$3,'raw Sample Amt'!$C$2:$CK$2,0))</f>
        <v>0</v>
      </c>
      <c r="L36" s="90">
        <f>INDEX('raw Sample Amt'!$C$2:$CK$57,MATCH($A36,'raw Sample Amt'!$C$2:$C$57,0),MATCH(L$3,'raw Sample Amt'!$C$2:$CK$2,0))</f>
        <v>0</v>
      </c>
      <c r="M36" s="90">
        <f>INDEX('raw Sample Amt'!$C$2:$CK$57,MATCH($A36,'raw Sample Amt'!$C$2:$C$57,0),MATCH(M$3,'raw Sample Amt'!$C$2:$CK$2,0))</f>
        <v>0</v>
      </c>
      <c r="N36" s="90">
        <f>INDEX('raw Sample Amt'!$C$2:$CK$57,MATCH($A36,'raw Sample Amt'!$C$2:$C$57,0),MATCH(N$3,'raw Sample Amt'!$C$2:$CK$2,0))</f>
        <v>0</v>
      </c>
      <c r="O36" s="90">
        <f>INDEX('raw Sample Amt'!$C$2:$CK$57,MATCH($A36,'raw Sample Amt'!$C$2:$C$57,0),MATCH(O$3,'raw Sample Amt'!$C$2:$CK$2,0))</f>
        <v>5.5179</v>
      </c>
      <c r="P36" s="90">
        <f>INDEX('raw Sample Amt'!$C$2:$CK$57,MATCH($A36,'raw Sample Amt'!$C$2:$C$57,0),MATCH(P$3,'raw Sample Amt'!$C$2:$CK$2,0))</f>
        <v>10.218400000000001</v>
      </c>
      <c r="Q36" s="90">
        <f>INDEX('raw Sample Amt'!$C$2:$CK$57,MATCH($A36,'raw Sample Amt'!$C$2:$C$57,0),MATCH(Q$3,'raw Sample Amt'!$C$2:$CK$2,0))</f>
        <v>20.011199999999999</v>
      </c>
      <c r="R36" s="90">
        <f>INDEX('raw Sample Amt'!$C$2:$CK$57,MATCH($A36,'raw Sample Amt'!$C$2:$C$57,0),MATCH(R$3,'raw Sample Amt'!$C$2:$CK$2,0))</f>
        <v>44.275199999999998</v>
      </c>
      <c r="S36" s="90">
        <f>INDEX('raw Sample Amt'!$C$2:$CK$57,MATCH($A36,'raw Sample Amt'!$C$2:$C$57,0),MATCH(S$3,'raw Sample Amt'!$C$2:$CK$2,0))</f>
        <v>97.387</v>
      </c>
      <c r="T36" s="90">
        <f>INDEX('raw Sample Amt'!$C$2:$CK$57,MATCH($A36,'raw Sample Amt'!$C$2:$C$57,0),MATCH(T$3,'raw Sample Amt'!$C$2:$CK$2,0))</f>
        <v>203.7217</v>
      </c>
      <c r="U36" s="90">
        <f>INDEX('raw Sample Amt'!$C$2:$CK$57,MATCH($A36,'raw Sample Amt'!$C$2:$C$57,0),MATCH(U$3,'raw Sample Amt'!$C$2:$CK$2,0))</f>
        <v>544.43169999999998</v>
      </c>
      <c r="V36" s="90">
        <f>INDEX('raw Sample Amt'!$C$2:$CK$57,MATCH($A36,'raw Sample Amt'!$C$2:$C$57,0),MATCH(V$3,'raw Sample Amt'!$C$2:$CK$2,0))</f>
        <v>958.26969999999994</v>
      </c>
      <c r="W36" s="90">
        <f>INDEX('raw Sample Amt'!$C$2:$CK$57,MATCH($A36,'raw Sample Amt'!$C$2:$C$57,0),MATCH(W$3,'raw Sample Amt'!$C$2:$CK$2,0))</f>
        <v>1926.0030999999999</v>
      </c>
      <c r="X36" s="90">
        <f>INDEX('raw Sample Amt'!$C$2:$CK$57,MATCH($A36,'raw Sample Amt'!$C$2:$C$57,0),MATCH(X$3,'raw Sample Amt'!$C$2:$CK$2,0))</f>
        <v>5051.1957000000002</v>
      </c>
      <c r="Y36" s="90">
        <f>INDEX('raw Sample Amt'!$C$2:$CK$57,MATCH($A36,'raw Sample Amt'!$C$2:$C$57,0),MATCH(Y$3,'raw Sample Amt'!$C$2:$CK$2,0))</f>
        <v>7787.3757999999998</v>
      </c>
      <c r="Z36" s="90">
        <f>INDEX('raw Sample Amt'!$C$2:$CK$57,MATCH($A36,'raw Sample Amt'!$C$2:$C$57,0),MATCH(Z$3,'raw Sample Amt'!$C$2:$CK$2,0))</f>
        <v>10419.950699999999</v>
      </c>
      <c r="AA36" s="90">
        <f>INDEX('raw Sample Amt'!$C$2:$CK$57,MATCH($A36,'raw Sample Amt'!$C$2:$C$57,0),MATCH(AA$3,'raw Sample Amt'!$C$2:$CK$2,0))</f>
        <v>0</v>
      </c>
      <c r="AB36" s="90">
        <f>INDEX('raw Sample Amt'!$C$2:$CK$57,MATCH($A36,'raw Sample Amt'!$C$2:$C$57,0),MATCH(AB$3,'raw Sample Amt'!$C$2:$CK$2,0))</f>
        <v>0</v>
      </c>
      <c r="AC36" s="90">
        <f>INDEX('raw Sample Amt'!$C$2:$CK$57,MATCH($A36,'raw Sample Amt'!$C$2:$C$57,0),MATCH(AC$3,'raw Sample Amt'!$C$2:$CK$2,0))</f>
        <v>0</v>
      </c>
      <c r="AD36" s="90">
        <f>INDEX('raw Sample Amt'!$C$2:$CK$57,MATCH($A36,'raw Sample Amt'!$C$2:$C$57,0),MATCH(AD$3,'raw Sample Amt'!$C$2:$CK$2,0))</f>
        <v>0</v>
      </c>
      <c r="AE36" s="90">
        <f>INDEX('raw Sample Amt'!$C$2:$CK$57,MATCH($A36,'raw Sample Amt'!$C$2:$C$57,0),MATCH(AE$3,'raw Sample Amt'!$C$2:$CK$2,0))</f>
        <v>346.0668</v>
      </c>
      <c r="AF36" s="90">
        <f>INDEX('raw Sample Amt'!$C$2:$CK$57,MATCH($A36,'raw Sample Amt'!$C$2:$C$57,0),MATCH(AF$3,'raw Sample Amt'!$C$2:$CK$2,0))</f>
        <v>0</v>
      </c>
      <c r="AG36" s="90">
        <f>INDEX('raw Sample Amt'!$C$2:$CK$57,MATCH($A36,'raw Sample Amt'!$C$2:$C$57,0),MATCH(AG$3,'raw Sample Amt'!$C$2:$CK$2,0))</f>
        <v>6.4143999999999997</v>
      </c>
      <c r="AH36" s="90">
        <f>INDEX('raw Sample Amt'!$C$2:$CK$57,MATCH($A36,'raw Sample Amt'!$C$2:$C$57,0),MATCH(AH$3,'raw Sample Amt'!$C$2:$CK$2,0))</f>
        <v>0</v>
      </c>
      <c r="AI36" s="90">
        <f>INDEX('raw Sample Amt'!$C$2:$CK$57,MATCH($A36,'raw Sample Amt'!$C$2:$C$57,0),MATCH(AI$3,'raw Sample Amt'!$C$2:$CK$2,0))</f>
        <v>97.938699999999997</v>
      </c>
      <c r="AJ36" s="90">
        <f>INDEX('raw Sample Amt'!$C$2:$CK$57,MATCH($A36,'raw Sample Amt'!$C$2:$C$57,0),MATCH(AJ$3,'raw Sample Amt'!$C$2:$CK$2,0))</f>
        <v>100.3058</v>
      </c>
      <c r="AK36" s="90">
        <f>INDEX('raw Sample Amt'!$C$2:$CK$57,MATCH($A36,'raw Sample Amt'!$C$2:$C$57,0),MATCH(AK$3,'raw Sample Amt'!$C$2:$CK$2,0))</f>
        <v>0</v>
      </c>
      <c r="AL36" s="90">
        <f>INDEX('raw Sample Amt'!$C$2:$CK$57,MATCH($A36,'raw Sample Amt'!$C$2:$C$57,0),MATCH(AL$3,'raw Sample Amt'!$C$2:$CK$2,0))</f>
        <v>114.2013</v>
      </c>
      <c r="AM36" s="90">
        <f>INDEX('raw Sample Amt'!$C$2:$CK$57,MATCH($A36,'raw Sample Amt'!$C$2:$C$57,0),MATCH(AM$3,'raw Sample Amt'!$C$2:$CK$2,0))</f>
        <v>135.36670000000001</v>
      </c>
      <c r="AN36" s="90">
        <f>INDEX('raw Sample Amt'!$C$2:$CK$57,MATCH($A36,'raw Sample Amt'!$C$2:$C$57,0),MATCH(AN$3,'raw Sample Amt'!$C$2:$CK$2,0))</f>
        <v>145.67740000000001</v>
      </c>
      <c r="AO36" s="90">
        <f>INDEX('raw Sample Amt'!$C$2:$CK$57,MATCH($A36,'raw Sample Amt'!$C$2:$C$57,0),MATCH(AO$3,'raw Sample Amt'!$C$2:$CK$2,0))</f>
        <v>101.9281</v>
      </c>
      <c r="AP36" s="90">
        <f>INDEX('raw Sample Amt'!$C$2:$CK$57,MATCH($A36,'raw Sample Amt'!$C$2:$C$57,0),MATCH(AP$3,'raw Sample Amt'!$C$2:$CK$2,0))</f>
        <v>168.8742</v>
      </c>
      <c r="AQ36" s="90">
        <f>INDEX('raw Sample Amt'!$C$2:$CK$57,MATCH($A36,'raw Sample Amt'!$C$2:$C$57,0),MATCH(AQ$3,'raw Sample Amt'!$C$2:$CK$2,0))</f>
        <v>0</v>
      </c>
      <c r="AR36" s="90">
        <f>INDEX('raw Sample Amt'!$C$2:$CK$57,MATCH($A36,'raw Sample Amt'!$C$2:$C$57,0),MATCH(AR$3,'raw Sample Amt'!$C$2:$CK$2,0))</f>
        <v>0</v>
      </c>
      <c r="AS36" s="90">
        <f>INDEX('raw Sample Amt'!$C$2:$CK$57,MATCH($A36,'raw Sample Amt'!$C$2:$C$57,0),MATCH(AS$3,'raw Sample Amt'!$C$2:$CK$2,0))</f>
        <v>0</v>
      </c>
      <c r="AT36" s="90">
        <f>INDEX('raw Sample Amt'!$C$2:$CK$57,MATCH($A36,'raw Sample Amt'!$C$2:$C$57,0),MATCH(AT$3,'raw Sample Amt'!$C$2:$CK$2,0))</f>
        <v>0</v>
      </c>
      <c r="AU36" s="90">
        <f>INDEX('raw Sample Amt'!$C$2:$CK$57,MATCH($A36,'raw Sample Amt'!$C$2:$C$57,0),MATCH(AU$3,'raw Sample Amt'!$C$2:$CK$2,0))</f>
        <v>966.36130000000003</v>
      </c>
      <c r="AV36" s="90">
        <f>INDEX('raw Sample Amt'!$C$2:$CK$57,MATCH($A36,'raw Sample Amt'!$C$2:$C$57,0),MATCH(AV$3,'raw Sample Amt'!$C$2:$CK$2,0))</f>
        <v>0</v>
      </c>
      <c r="AW36" s="90">
        <f>INDEX('raw Sample Amt'!$C$2:$CK$57,MATCH($A36,'raw Sample Amt'!$C$2:$C$57,0),MATCH(AW$3,'raw Sample Amt'!$C$2:$CK$2,0))</f>
        <v>0</v>
      </c>
      <c r="AX36" s="90">
        <f>INDEX('raw Sample Amt'!$C$2:$CK$57,MATCH($A36,'raw Sample Amt'!$C$2:$C$57,0),MATCH(AX$3,'raw Sample Amt'!$C$2:$CK$2,0))</f>
        <v>0</v>
      </c>
      <c r="AY36" s="90">
        <f>INDEX('raw Sample Amt'!$C$2:$CK$57,MATCH($A36,'raw Sample Amt'!$C$2:$C$57,0),MATCH(AY$3,'raw Sample Amt'!$C$2:$CK$2,0))</f>
        <v>0</v>
      </c>
      <c r="AZ36" s="90">
        <f>INDEX('raw Sample Amt'!$C$2:$CK$57,MATCH($A36,'raw Sample Amt'!$C$2:$C$57,0),MATCH(AZ$3,'raw Sample Amt'!$C$2:$CK$2,0))</f>
        <v>262.31950000000001</v>
      </c>
      <c r="BA36" s="90">
        <f>INDEX('raw Sample Amt'!$C$2:$CK$57,MATCH($A36,'raw Sample Amt'!$C$2:$C$57,0),MATCH(BA$3,'raw Sample Amt'!$C$2:$CK$2,0))</f>
        <v>315.90989999999999</v>
      </c>
      <c r="BB36" s="90">
        <f>INDEX('raw Sample Amt'!$C$2:$CK$57,MATCH($A36,'raw Sample Amt'!$C$2:$C$57,0),MATCH(BB$3,'raw Sample Amt'!$C$2:$CK$2,0))</f>
        <v>172.16489999999999</v>
      </c>
      <c r="BC36" s="90">
        <f>INDEX('raw Sample Amt'!$C$2:$CK$57,MATCH($A36,'raw Sample Amt'!$C$2:$C$57,0),MATCH(BC$3,'raw Sample Amt'!$C$2:$CK$2,0))</f>
        <v>234.37469999999999</v>
      </c>
      <c r="BD36" s="90">
        <f>INDEX('raw Sample Amt'!$C$2:$CK$57,MATCH($A36,'raw Sample Amt'!$C$2:$C$57,0),MATCH(BD$3,'raw Sample Amt'!$C$2:$CK$2,0))</f>
        <v>85.816400000000002</v>
      </c>
      <c r="BE36" s="90">
        <f>INDEX('raw Sample Amt'!$C$2:$CK$57,MATCH($A36,'raw Sample Amt'!$C$2:$C$57,0),MATCH(BE$3,'raw Sample Amt'!$C$2:$CK$2,0))</f>
        <v>255.23490000000001</v>
      </c>
      <c r="BF36" s="90">
        <f>INDEX('raw Sample Amt'!$C$2:$CK$57,MATCH($A36,'raw Sample Amt'!$C$2:$C$57,0),MATCH(BF$3,'raw Sample Amt'!$C$2:$CK$2,0))</f>
        <v>353.7627</v>
      </c>
      <c r="BG36" s="90">
        <f>INDEX('raw Sample Amt'!$C$2:$CK$57,MATCH($A36,'raw Sample Amt'!$C$2:$C$57,0),MATCH(BG$3,'raw Sample Amt'!$C$2:$CK$2,0))</f>
        <v>433.48020000000002</v>
      </c>
      <c r="BH36" s="90">
        <f>INDEX('raw Sample Amt'!$C$2:$CK$57,MATCH($A36,'raw Sample Amt'!$C$2:$C$57,0),MATCH(BH$3,'raw Sample Amt'!$C$2:$CK$2,0))</f>
        <v>0</v>
      </c>
      <c r="BI36" s="90">
        <f>INDEX('raw Sample Amt'!$C$2:$CK$57,MATCH($A36,'raw Sample Amt'!$C$2:$C$57,0),MATCH(BI$3,'raw Sample Amt'!$C$2:$CK$2,0))</f>
        <v>0</v>
      </c>
      <c r="BJ36" s="90">
        <f>INDEX('raw Sample Amt'!$C$2:$CK$57,MATCH($A36,'raw Sample Amt'!$C$2:$C$57,0),MATCH(BJ$3,'raw Sample Amt'!$C$2:$CK$2,0))</f>
        <v>0</v>
      </c>
      <c r="BK36" s="90">
        <f>INDEX('raw Sample Amt'!$C$2:$CK$57,MATCH($A36,'raw Sample Amt'!$C$2:$C$57,0),MATCH(BK$3,'raw Sample Amt'!$C$2:$CK$2,0))</f>
        <v>0</v>
      </c>
      <c r="BL36" s="90">
        <f>INDEX('raw Sample Amt'!$C$2:$CK$57,MATCH($A36,'raw Sample Amt'!$C$2:$C$57,0),MATCH(BL$3,'raw Sample Amt'!$C$2:$CK$2,0))</f>
        <v>962.28890000000001</v>
      </c>
      <c r="BM36" s="90">
        <f>INDEX('raw Sample Amt'!$C$2:$CK$57,MATCH($A36,'raw Sample Amt'!$C$2:$C$57,0),MATCH(BM$3,'raw Sample Amt'!$C$2:$CK$2,0))</f>
        <v>0</v>
      </c>
      <c r="BN36" s="90">
        <f>INDEX('raw Sample Amt'!$C$2:$CK$57,MATCH($A36,'raw Sample Amt'!$C$2:$C$57,0),MATCH(BN$3,'raw Sample Amt'!$C$2:$CK$2,0))</f>
        <v>0</v>
      </c>
      <c r="BO36" s="90">
        <f>INDEX('raw Sample Amt'!$C$2:$CK$57,MATCH($A36,'raw Sample Amt'!$C$2:$C$57,0),MATCH(BO$3,'raw Sample Amt'!$C$2:$CK$2,0))</f>
        <v>0</v>
      </c>
      <c r="BP36" s="90">
        <f>INDEX('raw Sample Amt'!$C$2:$CK$57,MATCH($A36,'raw Sample Amt'!$C$2:$C$57,0),MATCH(BP$3,'raw Sample Amt'!$C$2:$CK$2,0))</f>
        <v>0</v>
      </c>
      <c r="BQ36" s="90">
        <f>INDEX('raw Sample Amt'!$C$2:$CK$57,MATCH($A36,'raw Sample Amt'!$C$2:$C$57,0),MATCH(BQ$3,'raw Sample Amt'!$C$2:$CK$2,0))</f>
        <v>388.40980000000002</v>
      </c>
      <c r="BR36" s="90">
        <f>INDEX('raw Sample Amt'!$C$2:$CK$57,MATCH($A36,'raw Sample Amt'!$C$2:$C$57,0),MATCH(BR$3,'raw Sample Amt'!$C$2:$CK$2,0))</f>
        <v>313.4699</v>
      </c>
      <c r="BS36" s="90">
        <f>INDEX('raw Sample Amt'!$C$2:$CK$57,MATCH($A36,'raw Sample Amt'!$C$2:$C$57,0),MATCH(BS$3,'raw Sample Amt'!$C$2:$CK$2,0))</f>
        <v>1161.3203000000001</v>
      </c>
      <c r="BT36" s="90">
        <f>INDEX('raw Sample Amt'!$C$2:$CK$57,MATCH($A36,'raw Sample Amt'!$C$2:$C$57,0),MATCH(BT$3,'raw Sample Amt'!$C$2:$CK$2,0))</f>
        <v>2167.5551</v>
      </c>
      <c r="BU36" s="90">
        <f>INDEX('raw Sample Amt'!$C$2:$CK$57,MATCH($A36,'raw Sample Amt'!$C$2:$C$57,0),MATCH(BU$3,'raw Sample Amt'!$C$2:$CK$2,0))</f>
        <v>0</v>
      </c>
      <c r="BV36" s="90">
        <f>INDEX('raw Sample Amt'!$C$2:$CK$57,MATCH($A36,'raw Sample Amt'!$C$2:$C$57,0),MATCH(BV$3,'raw Sample Amt'!$C$2:$CK$2,0))</f>
        <v>0</v>
      </c>
      <c r="BW36" s="90">
        <f>INDEX('raw Sample Amt'!$C$2:$CK$57,MATCH($A36,'raw Sample Amt'!$C$2:$C$57,0),MATCH(BW$3,'raw Sample Amt'!$C$2:$CK$2,0))</f>
        <v>0</v>
      </c>
      <c r="BX36" s="90">
        <f>INDEX('raw Sample Amt'!$C$2:$CK$57,MATCH($A36,'raw Sample Amt'!$C$2:$C$57,0),MATCH(BX$3,'raw Sample Amt'!$C$2:$CK$2,0))</f>
        <v>0</v>
      </c>
      <c r="BY36" s="90">
        <f>INDEX('raw Sample Amt'!$C$2:$CK$57,MATCH($A36,'raw Sample Amt'!$C$2:$C$57,0),MATCH(BY$3,'raw Sample Amt'!$C$2:$CK$2,0))</f>
        <v>0</v>
      </c>
      <c r="BZ36" s="90">
        <f>INDEX('raw Sample Amt'!$C$2:$CK$57,MATCH($A36,'raw Sample Amt'!$C$2:$C$57,0),MATCH(BZ$3,'raw Sample Amt'!$C$2:$CK$2,0))</f>
        <v>0</v>
      </c>
      <c r="CA36" s="90">
        <f>INDEX('raw Sample Amt'!$C$2:$CK$57,MATCH($A36,'raw Sample Amt'!$C$2:$C$57,0),MATCH(CA$3,'raw Sample Amt'!$C$2:$CK$2,0))</f>
        <v>0</v>
      </c>
      <c r="CB36" s="90">
        <f>INDEX('raw Sample Amt'!$C$2:$CK$57,MATCH($A36,'raw Sample Amt'!$C$2:$C$57,0),MATCH(CB$3,'raw Sample Amt'!$C$2:$CK$2,0))</f>
        <v>5.5541999999999998</v>
      </c>
      <c r="CC36" s="90">
        <f>INDEX('raw Sample Amt'!$C$2:$CK$57,MATCH($A36,'raw Sample Amt'!$C$2:$C$57,0),MATCH(CC$3,'raw Sample Amt'!$C$2:$CK$2,0))</f>
        <v>9.1160999999999994</v>
      </c>
      <c r="CD36" s="90">
        <f>INDEX('raw Sample Amt'!$C$2:$CK$57,MATCH($A36,'raw Sample Amt'!$C$2:$C$57,0),MATCH(CD$3,'raw Sample Amt'!$C$2:$CK$2,0))</f>
        <v>20.1646</v>
      </c>
      <c r="CE36" s="90">
        <f>INDEX('raw Sample Amt'!$C$2:$CK$57,MATCH($A36,'raw Sample Amt'!$C$2:$C$57,0),MATCH(CE$3,'raw Sample Amt'!$C$2:$CK$2,0))</f>
        <v>44.246200000000002</v>
      </c>
      <c r="CF36" s="90">
        <f>INDEX('raw Sample Amt'!$C$2:$CK$57,MATCH($A36,'raw Sample Amt'!$C$2:$C$57,0),MATCH(CF$3,'raw Sample Amt'!$C$2:$CK$2,0))</f>
        <v>100.79730000000001</v>
      </c>
      <c r="CG36" s="90">
        <f>INDEX('raw Sample Amt'!$C$2:$CK$57,MATCH($A36,'raw Sample Amt'!$C$2:$C$57,0),MATCH(CG$3,'raw Sample Amt'!$C$2:$CK$2,0))</f>
        <v>206.8535</v>
      </c>
      <c r="CH36" s="90">
        <f>INDEX('raw Sample Amt'!$C$2:$CK$57,MATCH($A36,'raw Sample Amt'!$C$2:$C$57,0),MATCH(CH$3,'raw Sample Amt'!$C$2:$CK$2,0))</f>
        <v>537.94600000000003</v>
      </c>
      <c r="CI36" s="90">
        <f>INDEX('raw Sample Amt'!$C$2:$CK$57,MATCH($A36,'raw Sample Amt'!$C$2:$C$57,0),MATCH(CI$3,'raw Sample Amt'!$C$2:$CK$2,0))</f>
        <v>967.78309999999999</v>
      </c>
      <c r="CJ36" s="90">
        <f>INDEX('raw Sample Amt'!$C$2:$CK$57,MATCH($A36,'raw Sample Amt'!$C$2:$C$57,0),MATCH(CJ$3,'raw Sample Amt'!$C$2:$CK$2,0))</f>
        <v>1902.7302</v>
      </c>
      <c r="CK36" s="90">
        <f>INDEX('raw Sample Amt'!$C$2:$CK$57,MATCH($A36,'raw Sample Amt'!$C$2:$C$57,0),MATCH(CK$3,'raw Sample Amt'!$C$2:$CK$2,0))</f>
        <v>5113.777</v>
      </c>
      <c r="CL36" s="90">
        <f>INDEX('raw Sample Amt'!$C$2:$CK$57,MATCH($A36,'raw Sample Amt'!$C$2:$C$57,0),MATCH(CL$3,'raw Sample Amt'!$C$2:$CK$2,0))</f>
        <v>8073.3360000000002</v>
      </c>
      <c r="CM36" s="90">
        <f>INDEX('raw Sample Amt'!$C$2:$CK$57,MATCH($A36,'raw Sample Amt'!$C$2:$C$57,0),MATCH(CM$3,'raw Sample Amt'!$C$2:$CK$2,0))</f>
        <v>11156.7286</v>
      </c>
      <c r="CN36" s="147">
        <v>9</v>
      </c>
      <c r="CO36" s="101" t="s">
        <v>245</v>
      </c>
      <c r="CP36" s="94" t="str">
        <f t="shared" si="3"/>
        <v>&lt; LOQ</v>
      </c>
      <c r="CQ36" s="94" t="str">
        <f t="shared" si="5"/>
        <v>&lt; LOQ</v>
      </c>
      <c r="CR36" s="94" t="str">
        <f t="shared" si="6"/>
        <v>&lt; LOQ</v>
      </c>
      <c r="CS36" s="94" t="str">
        <f t="shared" si="7"/>
        <v>&lt; LOQ</v>
      </c>
      <c r="CT36" s="94" t="str">
        <f t="shared" si="8"/>
        <v>&lt; LOQ</v>
      </c>
      <c r="CU36" s="94" t="str">
        <f t="shared" si="9"/>
        <v>&lt; LOQ</v>
      </c>
      <c r="CV36" s="94" t="str">
        <f t="shared" si="10"/>
        <v>&lt; LOQ</v>
      </c>
      <c r="CW36" s="94" t="str">
        <f t="shared" si="11"/>
        <v>&lt; LOQ</v>
      </c>
      <c r="CX36" s="94">
        <f t="shared" si="12"/>
        <v>10.218400000000001</v>
      </c>
      <c r="CY36" s="94">
        <f t="shared" si="13"/>
        <v>20.011199999999999</v>
      </c>
      <c r="CZ36" s="94">
        <f t="shared" si="14"/>
        <v>44.275199999999998</v>
      </c>
      <c r="DA36" s="94">
        <f t="shared" si="15"/>
        <v>97.387</v>
      </c>
      <c r="DB36" s="94">
        <f t="shared" si="16"/>
        <v>203.7217</v>
      </c>
      <c r="DC36" s="94">
        <f t="shared" si="17"/>
        <v>544.43169999999998</v>
      </c>
      <c r="DD36" s="94">
        <f t="shared" si="18"/>
        <v>958.26969999999994</v>
      </c>
      <c r="DE36" s="94">
        <f t="shared" si="19"/>
        <v>1926.0030999999999</v>
      </c>
      <c r="DF36" s="94">
        <f t="shared" si="20"/>
        <v>5051.1957000000002</v>
      </c>
      <c r="DG36" s="94">
        <f t="shared" si="21"/>
        <v>7787.3757999999998</v>
      </c>
      <c r="DH36" s="94">
        <f t="shared" si="22"/>
        <v>10419.950699999999</v>
      </c>
      <c r="DI36" s="94" t="str">
        <f t="shared" si="23"/>
        <v>&lt; LOQ</v>
      </c>
      <c r="DJ36" s="94" t="str">
        <f t="shared" si="24"/>
        <v>&lt; LOQ</v>
      </c>
      <c r="DK36" s="94" t="str">
        <f t="shared" si="25"/>
        <v>&lt; LOQ</v>
      </c>
      <c r="DL36" s="94" t="str">
        <f t="shared" si="26"/>
        <v>&lt; LOQ</v>
      </c>
      <c r="DM36" s="94">
        <f t="shared" si="27"/>
        <v>346.0668</v>
      </c>
      <c r="DN36" s="94" t="str">
        <f t="shared" si="28"/>
        <v>&lt; LOQ</v>
      </c>
      <c r="DO36" s="94" t="str">
        <f t="shared" si="29"/>
        <v>&lt; LOQ</v>
      </c>
      <c r="DP36" s="94" t="str">
        <f t="shared" si="30"/>
        <v>&lt; LOQ</v>
      </c>
      <c r="DQ36" s="94">
        <f t="shared" si="31"/>
        <v>97.938699999999997</v>
      </c>
      <c r="DR36" s="94">
        <f t="shared" si="32"/>
        <v>100.3058</v>
      </c>
      <c r="DS36" s="94" t="str">
        <f t="shared" si="33"/>
        <v>&lt; LOQ</v>
      </c>
      <c r="DT36" s="94">
        <f t="shared" si="34"/>
        <v>114.2013</v>
      </c>
      <c r="DU36" s="94">
        <f t="shared" si="35"/>
        <v>135.36670000000001</v>
      </c>
      <c r="DV36" s="94">
        <f t="shared" si="36"/>
        <v>145.67740000000001</v>
      </c>
      <c r="DW36" s="94">
        <f t="shared" si="37"/>
        <v>101.9281</v>
      </c>
      <c r="DX36" s="94">
        <f t="shared" si="38"/>
        <v>168.8742</v>
      </c>
      <c r="DY36" s="94" t="str">
        <f t="shared" si="39"/>
        <v>&lt; LOQ</v>
      </c>
      <c r="DZ36" s="94" t="str">
        <f t="shared" si="40"/>
        <v>&lt; LOQ</v>
      </c>
      <c r="EA36" s="94" t="str">
        <f t="shared" si="41"/>
        <v>&lt; LOQ</v>
      </c>
      <c r="EB36" s="94" t="str">
        <f t="shared" si="42"/>
        <v>&lt; LOQ</v>
      </c>
      <c r="EC36" s="94">
        <f t="shared" si="43"/>
        <v>966.36130000000003</v>
      </c>
      <c r="ED36" s="94" t="str">
        <f t="shared" si="44"/>
        <v>&lt; LOQ</v>
      </c>
      <c r="EE36" s="94" t="str">
        <f t="shared" si="45"/>
        <v>&lt; LOQ</v>
      </c>
      <c r="EF36" s="94" t="str">
        <f t="shared" si="46"/>
        <v>&lt; LOQ</v>
      </c>
      <c r="EG36" s="94" t="str">
        <f t="shared" si="47"/>
        <v>&lt; LOQ</v>
      </c>
      <c r="EH36" s="94">
        <f t="shared" si="48"/>
        <v>262.31950000000001</v>
      </c>
      <c r="EI36" s="94">
        <f t="shared" si="49"/>
        <v>315.90989999999999</v>
      </c>
      <c r="EJ36" s="94">
        <f t="shared" si="50"/>
        <v>172.16489999999999</v>
      </c>
      <c r="EK36" s="94">
        <f t="shared" si="51"/>
        <v>234.37469999999999</v>
      </c>
      <c r="EL36" s="94">
        <f t="shared" si="52"/>
        <v>85.816400000000002</v>
      </c>
      <c r="EM36" s="94">
        <f t="shared" si="53"/>
        <v>255.23490000000001</v>
      </c>
      <c r="EN36" s="94">
        <f t="shared" si="54"/>
        <v>353.7627</v>
      </c>
      <c r="EO36" s="94">
        <f t="shared" si="55"/>
        <v>433.48020000000002</v>
      </c>
      <c r="EP36" s="94" t="str">
        <f t="shared" si="56"/>
        <v>&lt; LOQ</v>
      </c>
      <c r="EQ36" s="94" t="str">
        <f t="shared" si="57"/>
        <v>&lt; LOQ</v>
      </c>
      <c r="ER36" s="94" t="str">
        <f t="shared" si="58"/>
        <v>&lt; LOQ</v>
      </c>
      <c r="ES36" s="94" t="str">
        <f t="shared" si="59"/>
        <v>&lt; LOQ</v>
      </c>
      <c r="ET36" s="94">
        <f t="shared" si="60"/>
        <v>962.28890000000001</v>
      </c>
      <c r="EU36" s="94" t="str">
        <f t="shared" si="61"/>
        <v>&lt; LOQ</v>
      </c>
      <c r="EV36" s="94" t="str">
        <f t="shared" si="62"/>
        <v>&lt; LOQ</v>
      </c>
      <c r="EW36" s="94" t="str">
        <f t="shared" si="63"/>
        <v>&lt; LOQ</v>
      </c>
      <c r="EX36" s="94" t="str">
        <f t="shared" si="64"/>
        <v>&lt; LOQ</v>
      </c>
      <c r="EY36" s="94">
        <f t="shared" si="65"/>
        <v>388.40980000000002</v>
      </c>
      <c r="EZ36" s="94">
        <f t="shared" si="66"/>
        <v>313.4699</v>
      </c>
      <c r="FA36" s="94">
        <f t="shared" si="67"/>
        <v>1161.3203000000001</v>
      </c>
      <c r="FB36" s="94">
        <f t="shared" si="4"/>
        <v>2167.5551</v>
      </c>
      <c r="FC36" s="94" t="str">
        <f t="shared" si="79"/>
        <v>&lt; LOQ</v>
      </c>
      <c r="FD36" s="94" t="str">
        <f t="shared" si="80"/>
        <v>&lt; LOQ</v>
      </c>
      <c r="FE36" s="94" t="str">
        <f t="shared" si="81"/>
        <v>&lt; LOQ</v>
      </c>
      <c r="FF36" s="94" t="str">
        <f t="shared" si="82"/>
        <v>&lt; LOQ</v>
      </c>
      <c r="FG36" s="94" t="str">
        <f t="shared" si="83"/>
        <v>&lt; LOQ</v>
      </c>
      <c r="FH36" s="94" t="str">
        <f t="shared" si="84"/>
        <v>&lt; LOQ</v>
      </c>
      <c r="FI36" s="94" t="str">
        <f t="shared" si="85"/>
        <v>&lt; LOQ</v>
      </c>
      <c r="FJ36" s="94" t="str">
        <f t="shared" si="86"/>
        <v>&lt; LOQ</v>
      </c>
      <c r="FK36" s="94">
        <f t="shared" si="68"/>
        <v>9.1160999999999994</v>
      </c>
      <c r="FL36" s="94">
        <f t="shared" si="69"/>
        <v>20.1646</v>
      </c>
      <c r="FM36" s="94">
        <f t="shared" si="70"/>
        <v>44.246200000000002</v>
      </c>
      <c r="FN36" s="94">
        <f t="shared" si="71"/>
        <v>100.79730000000001</v>
      </c>
      <c r="FO36" s="94">
        <f t="shared" si="72"/>
        <v>206.8535</v>
      </c>
      <c r="FP36" s="94">
        <f t="shared" si="73"/>
        <v>537.94600000000003</v>
      </c>
      <c r="FQ36" s="94">
        <f t="shared" si="74"/>
        <v>967.78309999999999</v>
      </c>
      <c r="FR36" s="94">
        <f t="shared" si="75"/>
        <v>1902.7302</v>
      </c>
      <c r="FS36" s="94">
        <f t="shared" si="76"/>
        <v>5113.777</v>
      </c>
      <c r="FT36" s="94">
        <f t="shared" si="77"/>
        <v>8073.3360000000002</v>
      </c>
      <c r="FU36" s="94">
        <f t="shared" si="78"/>
        <v>11156.7286</v>
      </c>
    </row>
    <row r="37" spans="1:177" ht="15" x14ac:dyDescent="0.25">
      <c r="A37" s="101" t="s">
        <v>12</v>
      </c>
      <c r="C37" s="13" t="str">
        <f>LOOKUP(A37,Auswertung_Sequence!$A$6:$A$59,Auswertung_Sequence!$E$6:$E$59)</f>
        <v>Yes</v>
      </c>
      <c r="D37" s="13">
        <f>LOOKUP(A37,Auswertung_Sequence!$A$6:$A$59,Auswertung_Sequence!$I$6:$I$59)</f>
        <v>20</v>
      </c>
      <c r="E37" s="146">
        <f>IF($C37="Yes",VLOOKUP($A37,Matrixfaktor_ISTD!A$4:CJ$57,88,FALSE),VLOOKUP($A37,Matrixfaktor!A$4:AE$57,31,FALSE))</f>
        <v>0.20821876041841789</v>
      </c>
      <c r="F37" s="90">
        <f t="shared" si="2"/>
        <v>96.052824249888815</v>
      </c>
      <c r="G37" s="90">
        <f>LOOKUP(A37,'Relative recovery'!$A$4:$A$57,'Relative recovery'!$Q$4:$Q$57)</f>
        <v>95.98899625</v>
      </c>
      <c r="H37" s="90">
        <f>INDEX('raw Sample Amt'!$C$2:$CK$57,MATCH($A37,'raw Sample Amt'!$C$2:$C$57,0),MATCH(H$3,'raw Sample Amt'!$C$2:$CK$2,0))</f>
        <v>0</v>
      </c>
      <c r="I37" s="90">
        <f>INDEX('raw Sample Amt'!$C$2:$CK$57,MATCH($A37,'raw Sample Amt'!$C$2:$C$57,0),MATCH(I$3,'raw Sample Amt'!$C$2:$CK$2,0))</f>
        <v>0</v>
      </c>
      <c r="J37" s="90">
        <f>INDEX('raw Sample Amt'!$C$2:$CK$57,MATCH($A37,'raw Sample Amt'!$C$2:$C$57,0),MATCH(J$3,'raw Sample Amt'!$C$2:$CK$2,0))</f>
        <v>0</v>
      </c>
      <c r="K37" s="90">
        <f>INDEX('raw Sample Amt'!$C$2:$CK$57,MATCH($A37,'raw Sample Amt'!$C$2:$C$57,0),MATCH(K$3,'raw Sample Amt'!$C$2:$CK$2,0))</f>
        <v>0</v>
      </c>
      <c r="L37" s="90">
        <f>INDEX('raw Sample Amt'!$C$2:$CK$57,MATCH($A37,'raw Sample Amt'!$C$2:$C$57,0),MATCH(L$3,'raw Sample Amt'!$C$2:$CK$2,0))</f>
        <v>0</v>
      </c>
      <c r="M37" s="90">
        <f>INDEX('raw Sample Amt'!$C$2:$CK$57,MATCH($A37,'raw Sample Amt'!$C$2:$C$57,0),MATCH(M$3,'raw Sample Amt'!$C$2:$CK$2,0))</f>
        <v>0</v>
      </c>
      <c r="N37" s="90">
        <f>INDEX('raw Sample Amt'!$C$2:$CK$57,MATCH($A37,'raw Sample Amt'!$C$2:$C$57,0),MATCH(N$3,'raw Sample Amt'!$C$2:$CK$2,0))</f>
        <v>0</v>
      </c>
      <c r="O37" s="90">
        <f>INDEX('raw Sample Amt'!$C$2:$CK$57,MATCH($A37,'raw Sample Amt'!$C$2:$C$57,0),MATCH(O$3,'raw Sample Amt'!$C$2:$CK$2,0))</f>
        <v>0</v>
      </c>
      <c r="P37" s="90">
        <f>INDEX('raw Sample Amt'!$C$2:$CK$57,MATCH($A37,'raw Sample Amt'!$C$2:$C$57,0),MATCH(P$3,'raw Sample Amt'!$C$2:$CK$2,0))</f>
        <v>0</v>
      </c>
      <c r="Q37" s="90">
        <f>INDEX('raw Sample Amt'!$C$2:$CK$57,MATCH($A37,'raw Sample Amt'!$C$2:$C$57,0),MATCH(Q$3,'raw Sample Amt'!$C$2:$CK$2,0))</f>
        <v>18.9177</v>
      </c>
      <c r="R37" s="90">
        <f>INDEX('raw Sample Amt'!$C$2:$CK$57,MATCH($A37,'raw Sample Amt'!$C$2:$C$57,0),MATCH(R$3,'raw Sample Amt'!$C$2:$CK$2,0))</f>
        <v>45.973999999999997</v>
      </c>
      <c r="S37" s="90">
        <f>INDEX('raw Sample Amt'!$C$2:$CK$57,MATCH($A37,'raw Sample Amt'!$C$2:$C$57,0),MATCH(S$3,'raw Sample Amt'!$C$2:$CK$2,0))</f>
        <v>101.4919</v>
      </c>
      <c r="T37" s="90">
        <f>INDEX('raw Sample Amt'!$C$2:$CK$57,MATCH($A37,'raw Sample Amt'!$C$2:$C$57,0),MATCH(T$3,'raw Sample Amt'!$C$2:$CK$2,0))</f>
        <v>213.50620000000001</v>
      </c>
      <c r="U37" s="90">
        <f>INDEX('raw Sample Amt'!$C$2:$CK$57,MATCH($A37,'raw Sample Amt'!$C$2:$C$57,0),MATCH(U$3,'raw Sample Amt'!$C$2:$CK$2,0))</f>
        <v>562.13400000000001</v>
      </c>
      <c r="V37" s="90">
        <f>INDEX('raw Sample Amt'!$C$2:$CK$57,MATCH($A37,'raw Sample Amt'!$C$2:$C$57,0),MATCH(V$3,'raw Sample Amt'!$C$2:$CK$2,0))</f>
        <v>1002.5551</v>
      </c>
      <c r="W37" s="90">
        <f>INDEX('raw Sample Amt'!$C$2:$CK$57,MATCH($A37,'raw Sample Amt'!$C$2:$C$57,0),MATCH(W$3,'raw Sample Amt'!$C$2:$CK$2,0))</f>
        <v>1933.4597000000001</v>
      </c>
      <c r="X37" s="90">
        <f>INDEX('raw Sample Amt'!$C$2:$CK$57,MATCH($A37,'raw Sample Amt'!$C$2:$C$57,0),MATCH(X$3,'raw Sample Amt'!$C$2:$CK$2,0))</f>
        <v>4747.2879999999996</v>
      </c>
      <c r="Y37" s="90">
        <f>INDEX('raw Sample Amt'!$C$2:$CK$57,MATCH($A37,'raw Sample Amt'!$C$2:$C$57,0),MATCH(Y$3,'raw Sample Amt'!$C$2:$CK$2,0))</f>
        <v>6856.3976000000002</v>
      </c>
      <c r="Z37" s="90">
        <f>INDEX('raw Sample Amt'!$C$2:$CK$57,MATCH($A37,'raw Sample Amt'!$C$2:$C$57,0),MATCH(Z$3,'raw Sample Amt'!$C$2:$CK$2,0))</f>
        <v>8651.7114000000001</v>
      </c>
      <c r="AA37" s="90">
        <f>INDEX('raw Sample Amt'!$C$2:$CK$57,MATCH($A37,'raw Sample Amt'!$C$2:$C$57,0),MATCH(AA$3,'raw Sample Amt'!$C$2:$CK$2,0))</f>
        <v>0</v>
      </c>
      <c r="AB37" s="90">
        <f>INDEX('raw Sample Amt'!$C$2:$CK$57,MATCH($A37,'raw Sample Amt'!$C$2:$C$57,0),MATCH(AB$3,'raw Sample Amt'!$C$2:$CK$2,0))</f>
        <v>0</v>
      </c>
      <c r="AC37" s="90">
        <f>INDEX('raw Sample Amt'!$C$2:$CK$57,MATCH($A37,'raw Sample Amt'!$C$2:$C$57,0),MATCH(AC$3,'raw Sample Amt'!$C$2:$CK$2,0))</f>
        <v>0</v>
      </c>
      <c r="AD37" s="90">
        <f>INDEX('raw Sample Amt'!$C$2:$CK$57,MATCH($A37,'raw Sample Amt'!$C$2:$C$57,0),MATCH(AD$3,'raw Sample Amt'!$C$2:$CK$2,0))</f>
        <v>0</v>
      </c>
      <c r="AE37" s="90">
        <f>INDEX('raw Sample Amt'!$C$2:$CK$57,MATCH($A37,'raw Sample Amt'!$C$2:$C$57,0),MATCH(AE$3,'raw Sample Amt'!$C$2:$CK$2,0))</f>
        <v>0</v>
      </c>
      <c r="AF37" s="90">
        <f>INDEX('raw Sample Amt'!$C$2:$CK$57,MATCH($A37,'raw Sample Amt'!$C$2:$C$57,0),MATCH(AF$3,'raw Sample Amt'!$C$2:$CK$2,0))</f>
        <v>0</v>
      </c>
      <c r="AG37" s="90">
        <f>INDEX('raw Sample Amt'!$C$2:$CK$57,MATCH($A37,'raw Sample Amt'!$C$2:$C$57,0),MATCH(AG$3,'raw Sample Amt'!$C$2:$CK$2,0))</f>
        <v>0</v>
      </c>
      <c r="AH37" s="90">
        <f>INDEX('raw Sample Amt'!$C$2:$CK$57,MATCH($A37,'raw Sample Amt'!$C$2:$C$57,0),MATCH(AH$3,'raw Sample Amt'!$C$2:$CK$2,0))</f>
        <v>0</v>
      </c>
      <c r="AI37" s="90">
        <f>INDEX('raw Sample Amt'!$C$2:$CK$57,MATCH($A37,'raw Sample Amt'!$C$2:$C$57,0),MATCH(AI$3,'raw Sample Amt'!$C$2:$CK$2,0))</f>
        <v>0</v>
      </c>
      <c r="AJ37" s="90">
        <f>INDEX('raw Sample Amt'!$C$2:$CK$57,MATCH($A37,'raw Sample Amt'!$C$2:$C$57,0),MATCH(AJ$3,'raw Sample Amt'!$C$2:$CK$2,0))</f>
        <v>0</v>
      </c>
      <c r="AK37" s="90">
        <f>INDEX('raw Sample Amt'!$C$2:$CK$57,MATCH($A37,'raw Sample Amt'!$C$2:$C$57,0),MATCH(AK$3,'raw Sample Amt'!$C$2:$CK$2,0))</f>
        <v>0</v>
      </c>
      <c r="AL37" s="90">
        <f>INDEX('raw Sample Amt'!$C$2:$CK$57,MATCH($A37,'raw Sample Amt'!$C$2:$C$57,0),MATCH(AL$3,'raw Sample Amt'!$C$2:$CK$2,0))</f>
        <v>0</v>
      </c>
      <c r="AM37" s="90">
        <f>INDEX('raw Sample Amt'!$C$2:$CK$57,MATCH($A37,'raw Sample Amt'!$C$2:$C$57,0),MATCH(AM$3,'raw Sample Amt'!$C$2:$CK$2,0))</f>
        <v>0</v>
      </c>
      <c r="AN37" s="90">
        <f>INDEX('raw Sample Amt'!$C$2:$CK$57,MATCH($A37,'raw Sample Amt'!$C$2:$C$57,0),MATCH(AN$3,'raw Sample Amt'!$C$2:$CK$2,0))</f>
        <v>0</v>
      </c>
      <c r="AO37" s="90">
        <f>INDEX('raw Sample Amt'!$C$2:$CK$57,MATCH($A37,'raw Sample Amt'!$C$2:$C$57,0),MATCH(AO$3,'raw Sample Amt'!$C$2:$CK$2,0))</f>
        <v>0</v>
      </c>
      <c r="AP37" s="90">
        <f>INDEX('raw Sample Amt'!$C$2:$CK$57,MATCH($A37,'raw Sample Amt'!$C$2:$C$57,0),MATCH(AP$3,'raw Sample Amt'!$C$2:$CK$2,0))</f>
        <v>0</v>
      </c>
      <c r="AQ37" s="90">
        <f>INDEX('raw Sample Amt'!$C$2:$CK$57,MATCH($A37,'raw Sample Amt'!$C$2:$C$57,0),MATCH(AQ$3,'raw Sample Amt'!$C$2:$CK$2,0))</f>
        <v>0</v>
      </c>
      <c r="AR37" s="90">
        <f>INDEX('raw Sample Amt'!$C$2:$CK$57,MATCH($A37,'raw Sample Amt'!$C$2:$C$57,0),MATCH(AR$3,'raw Sample Amt'!$C$2:$CK$2,0))</f>
        <v>0</v>
      </c>
      <c r="AS37" s="90">
        <f>INDEX('raw Sample Amt'!$C$2:$CK$57,MATCH($A37,'raw Sample Amt'!$C$2:$C$57,0),MATCH(AS$3,'raw Sample Amt'!$C$2:$CK$2,0))</f>
        <v>0</v>
      </c>
      <c r="AT37" s="90">
        <f>INDEX('raw Sample Amt'!$C$2:$CK$57,MATCH($A37,'raw Sample Amt'!$C$2:$C$57,0),MATCH(AT$3,'raw Sample Amt'!$C$2:$CK$2,0))</f>
        <v>0</v>
      </c>
      <c r="AU37" s="90">
        <f>INDEX('raw Sample Amt'!$C$2:$CK$57,MATCH($A37,'raw Sample Amt'!$C$2:$C$57,0),MATCH(AU$3,'raw Sample Amt'!$C$2:$CK$2,0))</f>
        <v>960.05430000000001</v>
      </c>
      <c r="AV37" s="90">
        <f>INDEX('raw Sample Amt'!$C$2:$CK$57,MATCH($A37,'raw Sample Amt'!$C$2:$C$57,0),MATCH(AV$3,'raw Sample Amt'!$C$2:$CK$2,0))</f>
        <v>0</v>
      </c>
      <c r="AW37" s="90">
        <f>INDEX('raw Sample Amt'!$C$2:$CK$57,MATCH($A37,'raw Sample Amt'!$C$2:$C$57,0),MATCH(AW$3,'raw Sample Amt'!$C$2:$CK$2,0))</f>
        <v>0</v>
      </c>
      <c r="AX37" s="90">
        <f>INDEX('raw Sample Amt'!$C$2:$CK$57,MATCH($A37,'raw Sample Amt'!$C$2:$C$57,0),MATCH(AX$3,'raw Sample Amt'!$C$2:$CK$2,0))</f>
        <v>0</v>
      </c>
      <c r="AY37" s="90">
        <f>INDEX('raw Sample Amt'!$C$2:$CK$57,MATCH($A37,'raw Sample Amt'!$C$2:$C$57,0),MATCH(AY$3,'raw Sample Amt'!$C$2:$CK$2,0))</f>
        <v>0</v>
      </c>
      <c r="AZ37" s="90">
        <f>INDEX('raw Sample Amt'!$C$2:$CK$57,MATCH($A37,'raw Sample Amt'!$C$2:$C$57,0),MATCH(AZ$3,'raw Sample Amt'!$C$2:$CK$2,0))</f>
        <v>0</v>
      </c>
      <c r="BA37" s="90">
        <f>INDEX('raw Sample Amt'!$C$2:$CK$57,MATCH($A37,'raw Sample Amt'!$C$2:$C$57,0),MATCH(BA$3,'raw Sample Amt'!$C$2:$CK$2,0))</f>
        <v>0</v>
      </c>
      <c r="BB37" s="90">
        <f>INDEX('raw Sample Amt'!$C$2:$CK$57,MATCH($A37,'raw Sample Amt'!$C$2:$C$57,0),MATCH(BB$3,'raw Sample Amt'!$C$2:$CK$2,0))</f>
        <v>0</v>
      </c>
      <c r="BC37" s="90">
        <f>INDEX('raw Sample Amt'!$C$2:$CK$57,MATCH($A37,'raw Sample Amt'!$C$2:$C$57,0),MATCH(BC$3,'raw Sample Amt'!$C$2:$CK$2,0))</f>
        <v>0</v>
      </c>
      <c r="BD37" s="90">
        <f>INDEX('raw Sample Amt'!$C$2:$CK$57,MATCH($A37,'raw Sample Amt'!$C$2:$C$57,0),MATCH(BD$3,'raw Sample Amt'!$C$2:$CK$2,0))</f>
        <v>0</v>
      </c>
      <c r="BE37" s="90">
        <f>INDEX('raw Sample Amt'!$C$2:$CK$57,MATCH($A37,'raw Sample Amt'!$C$2:$C$57,0),MATCH(BE$3,'raw Sample Amt'!$C$2:$CK$2,0))</f>
        <v>0</v>
      </c>
      <c r="BF37" s="90">
        <f>INDEX('raw Sample Amt'!$C$2:$CK$57,MATCH($A37,'raw Sample Amt'!$C$2:$C$57,0),MATCH(BF$3,'raw Sample Amt'!$C$2:$CK$2,0))</f>
        <v>0</v>
      </c>
      <c r="BG37" s="90">
        <f>INDEX('raw Sample Amt'!$C$2:$CK$57,MATCH($A37,'raw Sample Amt'!$C$2:$C$57,0),MATCH(BG$3,'raw Sample Amt'!$C$2:$CK$2,0))</f>
        <v>0</v>
      </c>
      <c r="BH37" s="90">
        <f>INDEX('raw Sample Amt'!$C$2:$CK$57,MATCH($A37,'raw Sample Amt'!$C$2:$C$57,0),MATCH(BH$3,'raw Sample Amt'!$C$2:$CK$2,0))</f>
        <v>0</v>
      </c>
      <c r="BI37" s="90">
        <f>INDEX('raw Sample Amt'!$C$2:$CK$57,MATCH($A37,'raw Sample Amt'!$C$2:$C$57,0),MATCH(BI$3,'raw Sample Amt'!$C$2:$CK$2,0))</f>
        <v>0</v>
      </c>
      <c r="BJ37" s="90">
        <f>INDEX('raw Sample Amt'!$C$2:$CK$57,MATCH($A37,'raw Sample Amt'!$C$2:$C$57,0),MATCH(BJ$3,'raw Sample Amt'!$C$2:$CK$2,0))</f>
        <v>0</v>
      </c>
      <c r="BK37" s="90">
        <f>INDEX('raw Sample Amt'!$C$2:$CK$57,MATCH($A37,'raw Sample Amt'!$C$2:$C$57,0),MATCH(BK$3,'raw Sample Amt'!$C$2:$CK$2,0))</f>
        <v>0</v>
      </c>
      <c r="BL37" s="90">
        <f>INDEX('raw Sample Amt'!$C$2:$CK$57,MATCH($A37,'raw Sample Amt'!$C$2:$C$57,0),MATCH(BL$3,'raw Sample Amt'!$C$2:$CK$2,0))</f>
        <v>988.80909999999994</v>
      </c>
      <c r="BM37" s="90">
        <f>INDEX('raw Sample Amt'!$C$2:$CK$57,MATCH($A37,'raw Sample Amt'!$C$2:$C$57,0),MATCH(BM$3,'raw Sample Amt'!$C$2:$CK$2,0))</f>
        <v>0</v>
      </c>
      <c r="BN37" s="90">
        <f>INDEX('raw Sample Amt'!$C$2:$CK$57,MATCH($A37,'raw Sample Amt'!$C$2:$C$57,0),MATCH(BN$3,'raw Sample Amt'!$C$2:$CK$2,0))</f>
        <v>0</v>
      </c>
      <c r="BO37" s="90">
        <f>INDEX('raw Sample Amt'!$C$2:$CK$57,MATCH($A37,'raw Sample Amt'!$C$2:$C$57,0),MATCH(BO$3,'raw Sample Amt'!$C$2:$CK$2,0))</f>
        <v>0</v>
      </c>
      <c r="BP37" s="90">
        <f>INDEX('raw Sample Amt'!$C$2:$CK$57,MATCH($A37,'raw Sample Amt'!$C$2:$C$57,0),MATCH(BP$3,'raw Sample Amt'!$C$2:$CK$2,0))</f>
        <v>0</v>
      </c>
      <c r="BQ37" s="90">
        <f>INDEX('raw Sample Amt'!$C$2:$CK$57,MATCH($A37,'raw Sample Amt'!$C$2:$C$57,0),MATCH(BQ$3,'raw Sample Amt'!$C$2:$CK$2,0))</f>
        <v>83.710800000000006</v>
      </c>
      <c r="BR37" s="90">
        <f>INDEX('raw Sample Amt'!$C$2:$CK$57,MATCH($A37,'raw Sample Amt'!$C$2:$C$57,0),MATCH(BR$3,'raw Sample Amt'!$C$2:$CK$2,0))</f>
        <v>210.13810000000001</v>
      </c>
      <c r="BS37" s="90">
        <f>INDEX('raw Sample Amt'!$C$2:$CK$57,MATCH($A37,'raw Sample Amt'!$C$2:$C$57,0),MATCH(BS$3,'raw Sample Amt'!$C$2:$CK$2,0))</f>
        <v>1022.0001999999999</v>
      </c>
      <c r="BT37" s="90">
        <f>INDEX('raw Sample Amt'!$C$2:$CK$57,MATCH($A37,'raw Sample Amt'!$C$2:$C$57,0),MATCH(BT$3,'raw Sample Amt'!$C$2:$CK$2,0))</f>
        <v>1859.5223000000001</v>
      </c>
      <c r="BU37" s="90">
        <f>INDEX('raw Sample Amt'!$C$2:$CK$57,MATCH($A37,'raw Sample Amt'!$C$2:$C$57,0),MATCH(BU$3,'raw Sample Amt'!$C$2:$CK$2,0))</f>
        <v>0</v>
      </c>
      <c r="BV37" s="90">
        <f>INDEX('raw Sample Amt'!$C$2:$CK$57,MATCH($A37,'raw Sample Amt'!$C$2:$C$57,0),MATCH(BV$3,'raw Sample Amt'!$C$2:$CK$2,0))</f>
        <v>0</v>
      </c>
      <c r="BW37" s="90">
        <f>INDEX('raw Sample Amt'!$C$2:$CK$57,MATCH($A37,'raw Sample Amt'!$C$2:$C$57,0),MATCH(BW$3,'raw Sample Amt'!$C$2:$CK$2,0))</f>
        <v>0</v>
      </c>
      <c r="BX37" s="90">
        <f>INDEX('raw Sample Amt'!$C$2:$CK$57,MATCH($A37,'raw Sample Amt'!$C$2:$C$57,0),MATCH(BX$3,'raw Sample Amt'!$C$2:$CK$2,0))</f>
        <v>0</v>
      </c>
      <c r="BY37" s="90">
        <f>INDEX('raw Sample Amt'!$C$2:$CK$57,MATCH($A37,'raw Sample Amt'!$C$2:$C$57,0),MATCH(BY$3,'raw Sample Amt'!$C$2:$CK$2,0))</f>
        <v>0</v>
      </c>
      <c r="BZ37" s="90">
        <f>INDEX('raw Sample Amt'!$C$2:$CK$57,MATCH($A37,'raw Sample Amt'!$C$2:$C$57,0),MATCH(BZ$3,'raw Sample Amt'!$C$2:$CK$2,0))</f>
        <v>0</v>
      </c>
      <c r="CA37" s="90">
        <f>INDEX('raw Sample Amt'!$C$2:$CK$57,MATCH($A37,'raw Sample Amt'!$C$2:$C$57,0),MATCH(CA$3,'raw Sample Amt'!$C$2:$CK$2,0))</f>
        <v>0</v>
      </c>
      <c r="CB37" s="90">
        <f>INDEX('raw Sample Amt'!$C$2:$CK$57,MATCH($A37,'raw Sample Amt'!$C$2:$C$57,0),MATCH(CB$3,'raw Sample Amt'!$C$2:$CK$2,0))</f>
        <v>0</v>
      </c>
      <c r="CC37" s="90">
        <f>INDEX('raw Sample Amt'!$C$2:$CK$57,MATCH($A37,'raw Sample Amt'!$C$2:$C$57,0),MATCH(CC$3,'raw Sample Amt'!$C$2:$CK$2,0))</f>
        <v>0</v>
      </c>
      <c r="CD37" s="90">
        <f>INDEX('raw Sample Amt'!$C$2:$CK$57,MATCH($A37,'raw Sample Amt'!$C$2:$C$57,0),MATCH(CD$3,'raw Sample Amt'!$C$2:$CK$2,0))</f>
        <v>17.759</v>
      </c>
      <c r="CE37" s="90">
        <f>INDEX('raw Sample Amt'!$C$2:$CK$57,MATCH($A37,'raw Sample Amt'!$C$2:$C$57,0),MATCH(CE$3,'raw Sample Amt'!$C$2:$CK$2,0))</f>
        <v>43.146500000000003</v>
      </c>
      <c r="CF37" s="90">
        <f>INDEX('raw Sample Amt'!$C$2:$CK$57,MATCH($A37,'raw Sample Amt'!$C$2:$C$57,0),MATCH(CF$3,'raw Sample Amt'!$C$2:$CK$2,0))</f>
        <v>102.2868</v>
      </c>
      <c r="CG37" s="90">
        <f>INDEX('raw Sample Amt'!$C$2:$CK$57,MATCH($A37,'raw Sample Amt'!$C$2:$C$57,0),MATCH(CG$3,'raw Sample Amt'!$C$2:$CK$2,0))</f>
        <v>218.1413</v>
      </c>
      <c r="CH37" s="90">
        <f>INDEX('raw Sample Amt'!$C$2:$CK$57,MATCH($A37,'raw Sample Amt'!$C$2:$C$57,0),MATCH(CH$3,'raw Sample Amt'!$C$2:$CK$2,0))</f>
        <v>571.34140000000002</v>
      </c>
      <c r="CI37" s="90">
        <f>INDEX('raw Sample Amt'!$C$2:$CK$57,MATCH($A37,'raw Sample Amt'!$C$2:$C$57,0),MATCH(CI$3,'raw Sample Amt'!$C$2:$CK$2,0))</f>
        <v>993.70069999999998</v>
      </c>
      <c r="CJ37" s="90">
        <f>INDEX('raw Sample Amt'!$C$2:$CK$57,MATCH($A37,'raw Sample Amt'!$C$2:$C$57,0),MATCH(CJ$3,'raw Sample Amt'!$C$2:$CK$2,0))</f>
        <v>1915.5857000000001</v>
      </c>
      <c r="CK37" s="90">
        <f>INDEX('raw Sample Amt'!$C$2:$CK$57,MATCH($A37,'raw Sample Amt'!$C$2:$C$57,0),MATCH(CK$3,'raw Sample Amt'!$C$2:$CK$2,0))</f>
        <v>4698.6329999999998</v>
      </c>
      <c r="CL37" s="90">
        <f>INDEX('raw Sample Amt'!$C$2:$CK$57,MATCH($A37,'raw Sample Amt'!$C$2:$C$57,0),MATCH(CL$3,'raw Sample Amt'!$C$2:$CK$2,0))</f>
        <v>6739.6868000000004</v>
      </c>
      <c r="CM37" s="90">
        <f>INDEX('raw Sample Amt'!$C$2:$CK$57,MATCH($A37,'raw Sample Amt'!$C$2:$C$57,0),MATCH(CM$3,'raw Sample Amt'!$C$2:$CK$2,0))</f>
        <v>8575.9717999999993</v>
      </c>
      <c r="CN37" s="147">
        <v>96</v>
      </c>
      <c r="CO37" s="101" t="s">
        <v>12</v>
      </c>
      <c r="CP37" s="94" t="str">
        <f t="shared" si="3"/>
        <v>&lt; LOQ</v>
      </c>
      <c r="CQ37" s="94" t="str">
        <f t="shared" si="5"/>
        <v>&lt; LOQ</v>
      </c>
      <c r="CR37" s="94" t="str">
        <f t="shared" si="6"/>
        <v>&lt; LOQ</v>
      </c>
      <c r="CS37" s="94" t="str">
        <f t="shared" si="7"/>
        <v>&lt; LOQ</v>
      </c>
      <c r="CT37" s="94" t="str">
        <f t="shared" si="8"/>
        <v>&lt; LOQ</v>
      </c>
      <c r="CU37" s="94" t="str">
        <f t="shared" si="9"/>
        <v>&lt; LOQ</v>
      </c>
      <c r="CV37" s="94" t="str">
        <f t="shared" si="10"/>
        <v>&lt; LOQ</v>
      </c>
      <c r="CW37" s="94" t="str">
        <f t="shared" si="11"/>
        <v>&lt; LOQ</v>
      </c>
      <c r="CX37" s="94" t="str">
        <f t="shared" si="12"/>
        <v>&lt; LOQ</v>
      </c>
      <c r="CY37" s="94" t="str">
        <f t="shared" si="13"/>
        <v>&lt; LOQ</v>
      </c>
      <c r="CZ37" s="94" t="str">
        <f t="shared" si="14"/>
        <v>&lt; LOQ</v>
      </c>
      <c r="DA37" s="94">
        <f t="shared" si="15"/>
        <v>101.4919</v>
      </c>
      <c r="DB37" s="94">
        <f t="shared" si="16"/>
        <v>213.50620000000001</v>
      </c>
      <c r="DC37" s="94">
        <f t="shared" si="17"/>
        <v>562.13400000000001</v>
      </c>
      <c r="DD37" s="94">
        <f t="shared" si="18"/>
        <v>1002.5551</v>
      </c>
      <c r="DE37" s="94">
        <f t="shared" si="19"/>
        <v>1933.4597000000001</v>
      </c>
      <c r="DF37" s="94">
        <f t="shared" si="20"/>
        <v>4747.2879999999996</v>
      </c>
      <c r="DG37" s="94">
        <f t="shared" si="21"/>
        <v>6856.3976000000002</v>
      </c>
      <c r="DH37" s="94">
        <f t="shared" si="22"/>
        <v>8651.7114000000001</v>
      </c>
      <c r="DI37" s="94" t="str">
        <f t="shared" si="23"/>
        <v>&lt; LOQ</v>
      </c>
      <c r="DJ37" s="94" t="str">
        <f t="shared" si="24"/>
        <v>&lt; LOQ</v>
      </c>
      <c r="DK37" s="94" t="str">
        <f t="shared" si="25"/>
        <v>&lt; LOQ</v>
      </c>
      <c r="DL37" s="94" t="str">
        <f t="shared" si="26"/>
        <v>&lt; LOQ</v>
      </c>
      <c r="DM37" s="94" t="str">
        <f t="shared" si="27"/>
        <v>&lt; LOQ</v>
      </c>
      <c r="DN37" s="94" t="str">
        <f t="shared" si="28"/>
        <v>&lt; LOQ</v>
      </c>
      <c r="DO37" s="94" t="str">
        <f t="shared" si="29"/>
        <v>&lt; LOQ</v>
      </c>
      <c r="DP37" s="94" t="str">
        <f t="shared" si="30"/>
        <v>&lt; LOQ</v>
      </c>
      <c r="DQ37" s="94" t="str">
        <f t="shared" si="31"/>
        <v>&lt; LOQ</v>
      </c>
      <c r="DR37" s="94" t="str">
        <f t="shared" si="32"/>
        <v>&lt; LOQ</v>
      </c>
      <c r="DS37" s="94" t="str">
        <f t="shared" si="33"/>
        <v>&lt; LOQ</v>
      </c>
      <c r="DT37" s="94" t="str">
        <f t="shared" si="34"/>
        <v>&lt; LOQ</v>
      </c>
      <c r="DU37" s="94" t="str">
        <f t="shared" si="35"/>
        <v>&lt; LOQ</v>
      </c>
      <c r="DV37" s="94" t="str">
        <f t="shared" si="36"/>
        <v>&lt; LOQ</v>
      </c>
      <c r="DW37" s="94" t="str">
        <f t="shared" si="37"/>
        <v>&lt; LOQ</v>
      </c>
      <c r="DX37" s="94" t="str">
        <f t="shared" si="38"/>
        <v>&lt; LOQ</v>
      </c>
      <c r="DY37" s="94" t="str">
        <f t="shared" si="39"/>
        <v>&lt; LOQ</v>
      </c>
      <c r="DZ37" s="94" t="str">
        <f t="shared" si="40"/>
        <v>&lt; LOQ</v>
      </c>
      <c r="EA37" s="94" t="str">
        <f t="shared" si="41"/>
        <v>&lt; LOQ</v>
      </c>
      <c r="EB37" s="94" t="str">
        <f t="shared" si="42"/>
        <v>&lt; LOQ</v>
      </c>
      <c r="EC37" s="94">
        <f t="shared" si="43"/>
        <v>960.05430000000001</v>
      </c>
      <c r="ED37" s="94" t="str">
        <f t="shared" si="44"/>
        <v>&lt; LOQ</v>
      </c>
      <c r="EE37" s="94" t="str">
        <f t="shared" si="45"/>
        <v>&lt; LOQ</v>
      </c>
      <c r="EF37" s="94" t="str">
        <f t="shared" si="46"/>
        <v>&lt; LOQ</v>
      </c>
      <c r="EG37" s="94" t="str">
        <f t="shared" si="47"/>
        <v>&lt; LOQ</v>
      </c>
      <c r="EH37" s="94" t="str">
        <f t="shared" si="48"/>
        <v>&lt; LOQ</v>
      </c>
      <c r="EI37" s="94" t="str">
        <f t="shared" si="49"/>
        <v>&lt; LOQ</v>
      </c>
      <c r="EJ37" s="94" t="str">
        <f t="shared" si="50"/>
        <v>&lt; LOQ</v>
      </c>
      <c r="EK37" s="94" t="str">
        <f t="shared" si="51"/>
        <v>&lt; LOQ</v>
      </c>
      <c r="EL37" s="94" t="str">
        <f t="shared" si="52"/>
        <v>&lt; LOQ</v>
      </c>
      <c r="EM37" s="94" t="str">
        <f t="shared" si="53"/>
        <v>&lt; LOQ</v>
      </c>
      <c r="EN37" s="94" t="str">
        <f t="shared" si="54"/>
        <v>&lt; LOQ</v>
      </c>
      <c r="EO37" s="94" t="str">
        <f t="shared" si="55"/>
        <v>&lt; LOQ</v>
      </c>
      <c r="EP37" s="94" t="str">
        <f t="shared" si="56"/>
        <v>&lt; LOQ</v>
      </c>
      <c r="EQ37" s="94" t="str">
        <f t="shared" si="57"/>
        <v>&lt; LOQ</v>
      </c>
      <c r="ER37" s="94" t="str">
        <f t="shared" si="58"/>
        <v>&lt; LOQ</v>
      </c>
      <c r="ES37" s="94" t="str">
        <f t="shared" si="59"/>
        <v>&lt; LOQ</v>
      </c>
      <c r="ET37" s="94">
        <f t="shared" si="60"/>
        <v>988.80909999999994</v>
      </c>
      <c r="EU37" s="94" t="str">
        <f t="shared" si="61"/>
        <v>&lt; LOQ</v>
      </c>
      <c r="EV37" s="94" t="str">
        <f t="shared" si="62"/>
        <v>&lt; LOQ</v>
      </c>
      <c r="EW37" s="94" t="str">
        <f t="shared" si="63"/>
        <v>&lt; LOQ</v>
      </c>
      <c r="EX37" s="94" t="str">
        <f t="shared" si="64"/>
        <v>&lt; LOQ</v>
      </c>
      <c r="EY37" s="94" t="str">
        <f t="shared" si="65"/>
        <v>&lt; LOQ</v>
      </c>
      <c r="EZ37" s="94">
        <f t="shared" si="66"/>
        <v>210.13810000000001</v>
      </c>
      <c r="FA37" s="94">
        <f t="shared" si="67"/>
        <v>1022.0001999999999</v>
      </c>
      <c r="FB37" s="94">
        <f t="shared" si="4"/>
        <v>1859.5223000000001</v>
      </c>
      <c r="FC37" s="94" t="str">
        <f t="shared" si="79"/>
        <v>&lt; LOQ</v>
      </c>
      <c r="FD37" s="94" t="str">
        <f t="shared" si="80"/>
        <v>&lt; LOQ</v>
      </c>
      <c r="FE37" s="94" t="str">
        <f t="shared" si="81"/>
        <v>&lt; LOQ</v>
      </c>
      <c r="FF37" s="94" t="str">
        <f t="shared" si="82"/>
        <v>&lt; LOQ</v>
      </c>
      <c r="FG37" s="94" t="str">
        <f t="shared" si="83"/>
        <v>&lt; LOQ</v>
      </c>
      <c r="FH37" s="94" t="str">
        <f t="shared" si="84"/>
        <v>&lt; LOQ</v>
      </c>
      <c r="FI37" s="94" t="str">
        <f t="shared" si="85"/>
        <v>&lt; LOQ</v>
      </c>
      <c r="FJ37" s="94" t="str">
        <f t="shared" si="86"/>
        <v>&lt; LOQ</v>
      </c>
      <c r="FK37" s="94" t="str">
        <f t="shared" si="68"/>
        <v>&lt; LOQ</v>
      </c>
      <c r="FL37" s="94" t="str">
        <f t="shared" si="69"/>
        <v>&lt; LOQ</v>
      </c>
      <c r="FM37" s="94" t="str">
        <f t="shared" si="70"/>
        <v>&lt; LOQ</v>
      </c>
      <c r="FN37" s="94">
        <f t="shared" si="71"/>
        <v>102.2868</v>
      </c>
      <c r="FO37" s="94">
        <f t="shared" si="72"/>
        <v>218.1413</v>
      </c>
      <c r="FP37" s="94">
        <f t="shared" si="73"/>
        <v>571.34140000000002</v>
      </c>
      <c r="FQ37" s="94">
        <f t="shared" si="74"/>
        <v>993.70069999999998</v>
      </c>
      <c r="FR37" s="94">
        <f t="shared" si="75"/>
        <v>1915.5857000000001</v>
      </c>
      <c r="FS37" s="94">
        <f t="shared" si="76"/>
        <v>4698.6329999999998</v>
      </c>
      <c r="FT37" s="94">
        <f t="shared" si="77"/>
        <v>6739.6868000000004</v>
      </c>
      <c r="FU37" s="94">
        <f t="shared" si="78"/>
        <v>8575.9717999999993</v>
      </c>
    </row>
    <row r="38" spans="1:177" ht="15" x14ac:dyDescent="0.25">
      <c r="A38" s="101" t="s">
        <v>211</v>
      </c>
      <c r="C38" s="13" t="str">
        <f>LOOKUP(A38,Auswertung_Sequence!$A$6:$A$59,Auswertung_Sequence!$E$6:$E$59)</f>
        <v>Yes</v>
      </c>
      <c r="D38" s="13">
        <f>LOOKUP(A38,Auswertung_Sequence!$A$6:$A$59,Auswertung_Sequence!$I$6:$I$59)</f>
        <v>5</v>
      </c>
      <c r="E38" s="146">
        <f>IF($C38="Yes",VLOOKUP($A38,Matrixfaktor_ISTD!A$4:CJ$57,88,FALSE),VLOOKUP($A38,Matrixfaktor!A$4:AE$57,31,FALSE))</f>
        <v>0.16687311034566049</v>
      </c>
      <c r="F38" s="90">
        <f t="shared" si="2"/>
        <v>29.962886109349878</v>
      </c>
      <c r="G38" s="90">
        <f>LOOKUP(A38,'Relative recovery'!$A$4:$A$57,'Relative recovery'!$Q$4:$Q$57)</f>
        <v>109.11345249999999</v>
      </c>
      <c r="H38" s="90">
        <f>INDEX('raw Sample Amt'!$C$2:$CK$57,MATCH($A38,'raw Sample Amt'!$C$2:$C$57,0),MATCH(H$3,'raw Sample Amt'!$C$2:$CK$2,0))</f>
        <v>0</v>
      </c>
      <c r="I38" s="90">
        <f>INDEX('raw Sample Amt'!$C$2:$CK$57,MATCH($A38,'raw Sample Amt'!$C$2:$C$57,0),MATCH(I$3,'raw Sample Amt'!$C$2:$CK$2,0))</f>
        <v>0</v>
      </c>
      <c r="J38" s="90">
        <f>INDEX('raw Sample Amt'!$C$2:$CK$57,MATCH($A38,'raw Sample Amt'!$C$2:$C$57,0),MATCH(J$3,'raw Sample Amt'!$C$2:$CK$2,0))</f>
        <v>0</v>
      </c>
      <c r="K38" s="90">
        <f>INDEX('raw Sample Amt'!$C$2:$CK$57,MATCH($A38,'raw Sample Amt'!$C$2:$C$57,0),MATCH(K$3,'raw Sample Amt'!$C$2:$CK$2,0))</f>
        <v>0</v>
      </c>
      <c r="L38" s="90">
        <f>INDEX('raw Sample Amt'!$C$2:$CK$57,MATCH($A38,'raw Sample Amt'!$C$2:$C$57,0),MATCH(L$3,'raw Sample Amt'!$C$2:$CK$2,0))</f>
        <v>0</v>
      </c>
      <c r="M38" s="90">
        <f>INDEX('raw Sample Amt'!$C$2:$CK$57,MATCH($A38,'raw Sample Amt'!$C$2:$C$57,0),MATCH(M$3,'raw Sample Amt'!$C$2:$CK$2,0))</f>
        <v>0</v>
      </c>
      <c r="N38" s="90">
        <f>INDEX('raw Sample Amt'!$C$2:$CK$57,MATCH($A38,'raw Sample Amt'!$C$2:$C$57,0),MATCH(N$3,'raw Sample Amt'!$C$2:$CK$2,0))</f>
        <v>0</v>
      </c>
      <c r="O38" s="90">
        <f>INDEX('raw Sample Amt'!$C$2:$CK$57,MATCH($A38,'raw Sample Amt'!$C$2:$C$57,0),MATCH(O$3,'raw Sample Amt'!$C$2:$CK$2,0))</f>
        <v>4.8619000000000003</v>
      </c>
      <c r="P38" s="90">
        <f>INDEX('raw Sample Amt'!$C$2:$CK$57,MATCH($A38,'raw Sample Amt'!$C$2:$C$57,0),MATCH(P$3,'raw Sample Amt'!$C$2:$CK$2,0))</f>
        <v>8.7446000000000002</v>
      </c>
      <c r="Q38" s="90">
        <f>INDEX('raw Sample Amt'!$C$2:$CK$57,MATCH($A38,'raw Sample Amt'!$C$2:$C$57,0),MATCH(Q$3,'raw Sample Amt'!$C$2:$CK$2,0))</f>
        <v>21.310199999999998</v>
      </c>
      <c r="R38" s="90">
        <f>INDEX('raw Sample Amt'!$C$2:$CK$57,MATCH($A38,'raw Sample Amt'!$C$2:$C$57,0),MATCH(R$3,'raw Sample Amt'!$C$2:$CK$2,0))</f>
        <v>50.860900000000001</v>
      </c>
      <c r="S38" s="90">
        <f>INDEX('raw Sample Amt'!$C$2:$CK$57,MATCH($A38,'raw Sample Amt'!$C$2:$C$57,0),MATCH(S$3,'raw Sample Amt'!$C$2:$CK$2,0))</f>
        <v>98.5364</v>
      </c>
      <c r="T38" s="90">
        <f>INDEX('raw Sample Amt'!$C$2:$CK$57,MATCH($A38,'raw Sample Amt'!$C$2:$C$57,0),MATCH(T$3,'raw Sample Amt'!$C$2:$CK$2,0))</f>
        <v>220.9444</v>
      </c>
      <c r="U38" s="90">
        <f>INDEX('raw Sample Amt'!$C$2:$CK$57,MATCH($A38,'raw Sample Amt'!$C$2:$C$57,0),MATCH(U$3,'raw Sample Amt'!$C$2:$CK$2,0))</f>
        <v>461.7638</v>
      </c>
      <c r="V38" s="90">
        <f>INDEX('raw Sample Amt'!$C$2:$CK$57,MATCH($A38,'raw Sample Amt'!$C$2:$C$57,0),MATCH(V$3,'raw Sample Amt'!$C$2:$CK$2,0))</f>
        <v>941.30889999999999</v>
      </c>
      <c r="W38" s="90">
        <f>INDEX('raw Sample Amt'!$C$2:$CK$57,MATCH($A38,'raw Sample Amt'!$C$2:$C$57,0),MATCH(W$3,'raw Sample Amt'!$C$2:$CK$2,0))</f>
        <v>2239.5650999999998</v>
      </c>
      <c r="X38" s="90">
        <f>INDEX('raw Sample Amt'!$C$2:$CK$57,MATCH($A38,'raw Sample Amt'!$C$2:$C$57,0),MATCH(X$3,'raw Sample Amt'!$C$2:$CK$2,0))</f>
        <v>4945.9125000000004</v>
      </c>
      <c r="Y38" s="90">
        <f>INDEX('raw Sample Amt'!$C$2:$CK$57,MATCH($A38,'raw Sample Amt'!$C$2:$C$57,0),MATCH(Y$3,'raw Sample Amt'!$C$2:$CK$2,0))</f>
        <v>7634.201</v>
      </c>
      <c r="Z38" s="90">
        <f>INDEX('raw Sample Amt'!$C$2:$CK$57,MATCH($A38,'raw Sample Amt'!$C$2:$C$57,0),MATCH(Z$3,'raw Sample Amt'!$C$2:$CK$2,0))</f>
        <v>9850.9082999999991</v>
      </c>
      <c r="AA38" s="90">
        <f>INDEX('raw Sample Amt'!$C$2:$CK$57,MATCH($A38,'raw Sample Amt'!$C$2:$C$57,0),MATCH(AA$3,'raw Sample Amt'!$C$2:$CK$2,0))</f>
        <v>0</v>
      </c>
      <c r="AB38" s="90">
        <f>INDEX('raw Sample Amt'!$C$2:$CK$57,MATCH($A38,'raw Sample Amt'!$C$2:$C$57,0),MATCH(AB$3,'raw Sample Amt'!$C$2:$CK$2,0))</f>
        <v>0</v>
      </c>
      <c r="AC38" s="90">
        <f>INDEX('raw Sample Amt'!$C$2:$CK$57,MATCH($A38,'raw Sample Amt'!$C$2:$C$57,0),MATCH(AC$3,'raw Sample Amt'!$C$2:$CK$2,0))</f>
        <v>0</v>
      </c>
      <c r="AD38" s="90">
        <f>INDEX('raw Sample Amt'!$C$2:$CK$57,MATCH($A38,'raw Sample Amt'!$C$2:$C$57,0),MATCH(AD$3,'raw Sample Amt'!$C$2:$CK$2,0))</f>
        <v>0</v>
      </c>
      <c r="AE38" s="90">
        <f>INDEX('raw Sample Amt'!$C$2:$CK$57,MATCH($A38,'raw Sample Amt'!$C$2:$C$57,0),MATCH(AE$3,'raw Sample Amt'!$C$2:$CK$2,0))</f>
        <v>140.2261</v>
      </c>
      <c r="AF38" s="90">
        <f>INDEX('raw Sample Amt'!$C$2:$CK$57,MATCH($A38,'raw Sample Amt'!$C$2:$C$57,0),MATCH(AF$3,'raw Sample Amt'!$C$2:$CK$2,0))</f>
        <v>0</v>
      </c>
      <c r="AG38" s="90">
        <f>INDEX('raw Sample Amt'!$C$2:$CK$57,MATCH($A38,'raw Sample Amt'!$C$2:$C$57,0),MATCH(AG$3,'raw Sample Amt'!$C$2:$CK$2,0))</f>
        <v>0</v>
      </c>
      <c r="AH38" s="90">
        <f>INDEX('raw Sample Amt'!$C$2:$CK$57,MATCH($A38,'raw Sample Amt'!$C$2:$C$57,0),MATCH(AH$3,'raw Sample Amt'!$C$2:$CK$2,0))</f>
        <v>0</v>
      </c>
      <c r="AI38" s="90">
        <f>INDEX('raw Sample Amt'!$C$2:$CK$57,MATCH($A38,'raw Sample Amt'!$C$2:$C$57,0),MATCH(AI$3,'raw Sample Amt'!$C$2:$CK$2,0))</f>
        <v>49.645099999999999</v>
      </c>
      <c r="AJ38" s="90">
        <f>INDEX('raw Sample Amt'!$C$2:$CK$57,MATCH($A38,'raw Sample Amt'!$C$2:$C$57,0),MATCH(AJ$3,'raw Sample Amt'!$C$2:$CK$2,0))</f>
        <v>32.871899999999997</v>
      </c>
      <c r="AK38" s="90">
        <f>INDEX('raw Sample Amt'!$C$2:$CK$57,MATCH($A38,'raw Sample Amt'!$C$2:$C$57,0),MATCH(AK$3,'raw Sample Amt'!$C$2:$CK$2,0))</f>
        <v>0</v>
      </c>
      <c r="AL38" s="90">
        <f>INDEX('raw Sample Amt'!$C$2:$CK$57,MATCH($A38,'raw Sample Amt'!$C$2:$C$57,0),MATCH(AL$3,'raw Sample Amt'!$C$2:$CK$2,0))</f>
        <v>41.825600000000001</v>
      </c>
      <c r="AM38" s="90">
        <f>INDEX('raw Sample Amt'!$C$2:$CK$57,MATCH($A38,'raw Sample Amt'!$C$2:$C$57,0),MATCH(AM$3,'raw Sample Amt'!$C$2:$CK$2,0))</f>
        <v>129.9194</v>
      </c>
      <c r="AN38" s="90">
        <f>INDEX('raw Sample Amt'!$C$2:$CK$57,MATCH($A38,'raw Sample Amt'!$C$2:$C$57,0),MATCH(AN$3,'raw Sample Amt'!$C$2:$CK$2,0))</f>
        <v>100.22490000000001</v>
      </c>
      <c r="AO38" s="90">
        <f>INDEX('raw Sample Amt'!$C$2:$CK$57,MATCH($A38,'raw Sample Amt'!$C$2:$C$57,0),MATCH(AO$3,'raw Sample Amt'!$C$2:$CK$2,0))</f>
        <v>162.75049999999999</v>
      </c>
      <c r="AP38" s="90">
        <f>INDEX('raw Sample Amt'!$C$2:$CK$57,MATCH($A38,'raw Sample Amt'!$C$2:$C$57,0),MATCH(AP$3,'raw Sample Amt'!$C$2:$CK$2,0))</f>
        <v>116.7898</v>
      </c>
      <c r="AQ38" s="90">
        <f>INDEX('raw Sample Amt'!$C$2:$CK$57,MATCH($A38,'raw Sample Amt'!$C$2:$C$57,0),MATCH(AQ$3,'raw Sample Amt'!$C$2:$CK$2,0))</f>
        <v>0</v>
      </c>
      <c r="AR38" s="90">
        <f>INDEX('raw Sample Amt'!$C$2:$CK$57,MATCH($A38,'raw Sample Amt'!$C$2:$C$57,0),MATCH(AR$3,'raw Sample Amt'!$C$2:$CK$2,0))</f>
        <v>0</v>
      </c>
      <c r="AS38" s="90">
        <f>INDEX('raw Sample Amt'!$C$2:$CK$57,MATCH($A38,'raw Sample Amt'!$C$2:$C$57,0),MATCH(AS$3,'raw Sample Amt'!$C$2:$CK$2,0))</f>
        <v>0</v>
      </c>
      <c r="AT38" s="90">
        <f>INDEX('raw Sample Amt'!$C$2:$CK$57,MATCH($A38,'raw Sample Amt'!$C$2:$C$57,0),MATCH(AT$3,'raw Sample Amt'!$C$2:$CK$2,0))</f>
        <v>0</v>
      </c>
      <c r="AU38" s="90">
        <f>INDEX('raw Sample Amt'!$C$2:$CK$57,MATCH($A38,'raw Sample Amt'!$C$2:$C$57,0),MATCH(AU$3,'raw Sample Amt'!$C$2:$CK$2,0))</f>
        <v>979.82730000000004</v>
      </c>
      <c r="AV38" s="90">
        <f>INDEX('raw Sample Amt'!$C$2:$CK$57,MATCH($A38,'raw Sample Amt'!$C$2:$C$57,0),MATCH(AV$3,'raw Sample Amt'!$C$2:$CK$2,0))</f>
        <v>0</v>
      </c>
      <c r="AW38" s="90">
        <f>INDEX('raw Sample Amt'!$C$2:$CK$57,MATCH($A38,'raw Sample Amt'!$C$2:$C$57,0),MATCH(AW$3,'raw Sample Amt'!$C$2:$CK$2,0))</f>
        <v>0</v>
      </c>
      <c r="AX38" s="90">
        <f>INDEX('raw Sample Amt'!$C$2:$CK$57,MATCH($A38,'raw Sample Amt'!$C$2:$C$57,0),MATCH(AX$3,'raw Sample Amt'!$C$2:$CK$2,0))</f>
        <v>0</v>
      </c>
      <c r="AY38" s="90">
        <f>INDEX('raw Sample Amt'!$C$2:$CK$57,MATCH($A38,'raw Sample Amt'!$C$2:$C$57,0),MATCH(AY$3,'raw Sample Amt'!$C$2:$CK$2,0))</f>
        <v>0</v>
      </c>
      <c r="AZ38" s="90">
        <f>INDEX('raw Sample Amt'!$C$2:$CK$57,MATCH($A38,'raw Sample Amt'!$C$2:$C$57,0),MATCH(AZ$3,'raw Sample Amt'!$C$2:$CK$2,0))</f>
        <v>101.6662</v>
      </c>
      <c r="BA38" s="90">
        <f>INDEX('raw Sample Amt'!$C$2:$CK$57,MATCH($A38,'raw Sample Amt'!$C$2:$C$57,0),MATCH(BA$3,'raw Sample Amt'!$C$2:$CK$2,0))</f>
        <v>191.41120000000001</v>
      </c>
      <c r="BB38" s="90">
        <f>INDEX('raw Sample Amt'!$C$2:$CK$57,MATCH($A38,'raw Sample Amt'!$C$2:$C$57,0),MATCH(BB$3,'raw Sample Amt'!$C$2:$CK$2,0))</f>
        <v>83.749099999999999</v>
      </c>
      <c r="BC38" s="90">
        <f>INDEX('raw Sample Amt'!$C$2:$CK$57,MATCH($A38,'raw Sample Amt'!$C$2:$C$57,0),MATCH(BC$3,'raw Sample Amt'!$C$2:$CK$2,0))</f>
        <v>212.14449999999999</v>
      </c>
      <c r="BD38" s="90">
        <f>INDEX('raw Sample Amt'!$C$2:$CK$57,MATCH($A38,'raw Sample Amt'!$C$2:$C$57,0),MATCH(BD$3,'raw Sample Amt'!$C$2:$CK$2,0))</f>
        <v>52.8523</v>
      </c>
      <c r="BE38" s="90">
        <f>INDEX('raw Sample Amt'!$C$2:$CK$57,MATCH($A38,'raw Sample Amt'!$C$2:$C$57,0),MATCH(BE$3,'raw Sample Amt'!$C$2:$CK$2,0))</f>
        <v>106.6486</v>
      </c>
      <c r="BF38" s="90">
        <f>INDEX('raw Sample Amt'!$C$2:$CK$57,MATCH($A38,'raw Sample Amt'!$C$2:$C$57,0),MATCH(BF$3,'raw Sample Amt'!$C$2:$CK$2,0))</f>
        <v>183.48580000000001</v>
      </c>
      <c r="BG38" s="90">
        <f>INDEX('raw Sample Amt'!$C$2:$CK$57,MATCH($A38,'raw Sample Amt'!$C$2:$C$57,0),MATCH(BG$3,'raw Sample Amt'!$C$2:$CK$2,0))</f>
        <v>190.5566</v>
      </c>
      <c r="BH38" s="90">
        <f>INDEX('raw Sample Amt'!$C$2:$CK$57,MATCH($A38,'raw Sample Amt'!$C$2:$C$57,0),MATCH(BH$3,'raw Sample Amt'!$C$2:$CK$2,0))</f>
        <v>0</v>
      </c>
      <c r="BI38" s="90">
        <f>INDEX('raw Sample Amt'!$C$2:$CK$57,MATCH($A38,'raw Sample Amt'!$C$2:$C$57,0),MATCH(BI$3,'raw Sample Amt'!$C$2:$CK$2,0))</f>
        <v>0</v>
      </c>
      <c r="BJ38" s="90">
        <f>INDEX('raw Sample Amt'!$C$2:$CK$57,MATCH($A38,'raw Sample Amt'!$C$2:$C$57,0),MATCH(BJ$3,'raw Sample Amt'!$C$2:$CK$2,0))</f>
        <v>0</v>
      </c>
      <c r="BK38" s="90">
        <f>INDEX('raw Sample Amt'!$C$2:$CK$57,MATCH($A38,'raw Sample Amt'!$C$2:$C$57,0),MATCH(BK$3,'raw Sample Amt'!$C$2:$CK$2,0))</f>
        <v>0</v>
      </c>
      <c r="BL38" s="90">
        <f>INDEX('raw Sample Amt'!$C$2:$CK$57,MATCH($A38,'raw Sample Amt'!$C$2:$C$57,0),MATCH(BL$3,'raw Sample Amt'!$C$2:$CK$2,0))</f>
        <v>943.09</v>
      </c>
      <c r="BM38" s="90">
        <f>INDEX('raw Sample Amt'!$C$2:$CK$57,MATCH($A38,'raw Sample Amt'!$C$2:$C$57,0),MATCH(BM$3,'raw Sample Amt'!$C$2:$CK$2,0))</f>
        <v>0</v>
      </c>
      <c r="BN38" s="90">
        <f>INDEX('raw Sample Amt'!$C$2:$CK$57,MATCH($A38,'raw Sample Amt'!$C$2:$C$57,0),MATCH(BN$3,'raw Sample Amt'!$C$2:$CK$2,0))</f>
        <v>0</v>
      </c>
      <c r="BO38" s="90">
        <f>INDEX('raw Sample Amt'!$C$2:$CK$57,MATCH($A38,'raw Sample Amt'!$C$2:$C$57,0),MATCH(BO$3,'raw Sample Amt'!$C$2:$CK$2,0))</f>
        <v>0</v>
      </c>
      <c r="BP38" s="90">
        <f>INDEX('raw Sample Amt'!$C$2:$CK$57,MATCH($A38,'raw Sample Amt'!$C$2:$C$57,0),MATCH(BP$3,'raw Sample Amt'!$C$2:$CK$2,0))</f>
        <v>0</v>
      </c>
      <c r="BQ38" s="90">
        <f>INDEX('raw Sample Amt'!$C$2:$CK$57,MATCH($A38,'raw Sample Amt'!$C$2:$C$57,0),MATCH(BQ$3,'raw Sample Amt'!$C$2:$CK$2,0))</f>
        <v>239.26509999999999</v>
      </c>
      <c r="BR38" s="90">
        <f>INDEX('raw Sample Amt'!$C$2:$CK$57,MATCH($A38,'raw Sample Amt'!$C$2:$C$57,0),MATCH(BR$3,'raw Sample Amt'!$C$2:$CK$2,0))</f>
        <v>280.90989999999999</v>
      </c>
      <c r="BS38" s="90">
        <f>INDEX('raw Sample Amt'!$C$2:$CK$57,MATCH($A38,'raw Sample Amt'!$C$2:$C$57,0),MATCH(BS$3,'raw Sample Amt'!$C$2:$CK$2,0))</f>
        <v>1267.1025</v>
      </c>
      <c r="BT38" s="90">
        <f>INDEX('raw Sample Amt'!$C$2:$CK$57,MATCH($A38,'raw Sample Amt'!$C$2:$C$57,0),MATCH(BT$3,'raw Sample Amt'!$C$2:$CK$2,0))</f>
        <v>2293.3042</v>
      </c>
      <c r="BU38" s="90">
        <f>INDEX('raw Sample Amt'!$C$2:$CK$57,MATCH($A38,'raw Sample Amt'!$C$2:$C$57,0),MATCH(BU$3,'raw Sample Amt'!$C$2:$CK$2,0))</f>
        <v>0</v>
      </c>
      <c r="BV38" s="90">
        <f>INDEX('raw Sample Amt'!$C$2:$CK$57,MATCH($A38,'raw Sample Amt'!$C$2:$C$57,0),MATCH(BV$3,'raw Sample Amt'!$C$2:$CK$2,0))</f>
        <v>0</v>
      </c>
      <c r="BW38" s="90">
        <f>INDEX('raw Sample Amt'!$C$2:$CK$57,MATCH($A38,'raw Sample Amt'!$C$2:$C$57,0),MATCH(BW$3,'raw Sample Amt'!$C$2:$CK$2,0))</f>
        <v>0</v>
      </c>
      <c r="BX38" s="90">
        <f>INDEX('raw Sample Amt'!$C$2:$CK$57,MATCH($A38,'raw Sample Amt'!$C$2:$C$57,0),MATCH(BX$3,'raw Sample Amt'!$C$2:$CK$2,0))</f>
        <v>0</v>
      </c>
      <c r="BY38" s="90">
        <f>INDEX('raw Sample Amt'!$C$2:$CK$57,MATCH($A38,'raw Sample Amt'!$C$2:$C$57,0),MATCH(BY$3,'raw Sample Amt'!$C$2:$CK$2,0))</f>
        <v>0</v>
      </c>
      <c r="BZ38" s="90">
        <f>INDEX('raw Sample Amt'!$C$2:$CK$57,MATCH($A38,'raw Sample Amt'!$C$2:$C$57,0),MATCH(BZ$3,'raw Sample Amt'!$C$2:$CK$2,0))</f>
        <v>0</v>
      </c>
      <c r="CA38" s="90">
        <f>INDEX('raw Sample Amt'!$C$2:$CK$57,MATCH($A38,'raw Sample Amt'!$C$2:$C$57,0),MATCH(CA$3,'raw Sample Amt'!$C$2:$CK$2,0))</f>
        <v>0</v>
      </c>
      <c r="CB38" s="90">
        <f>INDEX('raw Sample Amt'!$C$2:$CK$57,MATCH($A38,'raw Sample Amt'!$C$2:$C$57,0),MATCH(CB$3,'raw Sample Amt'!$C$2:$CK$2,0))</f>
        <v>5.1913</v>
      </c>
      <c r="CC38" s="90">
        <f>INDEX('raw Sample Amt'!$C$2:$CK$57,MATCH($A38,'raw Sample Amt'!$C$2:$C$57,0),MATCH(CC$3,'raw Sample Amt'!$C$2:$CK$2,0))</f>
        <v>8.8994999999999997</v>
      </c>
      <c r="CD38" s="90">
        <f>INDEX('raw Sample Amt'!$C$2:$CK$57,MATCH($A38,'raw Sample Amt'!$C$2:$C$57,0),MATCH(CD$3,'raw Sample Amt'!$C$2:$CK$2,0))</f>
        <v>20.976600000000001</v>
      </c>
      <c r="CE38" s="90">
        <f>INDEX('raw Sample Amt'!$C$2:$CK$57,MATCH($A38,'raw Sample Amt'!$C$2:$C$57,0),MATCH(CE$3,'raw Sample Amt'!$C$2:$CK$2,0))</f>
        <v>50.311</v>
      </c>
      <c r="CF38" s="90">
        <f>INDEX('raw Sample Amt'!$C$2:$CK$57,MATCH($A38,'raw Sample Amt'!$C$2:$C$57,0),MATCH(CF$3,'raw Sample Amt'!$C$2:$CK$2,0))</f>
        <v>98.889799999999994</v>
      </c>
      <c r="CG38" s="90">
        <f>INDEX('raw Sample Amt'!$C$2:$CK$57,MATCH($A38,'raw Sample Amt'!$C$2:$C$57,0),MATCH(CG$3,'raw Sample Amt'!$C$2:$CK$2,0))</f>
        <v>217.935</v>
      </c>
      <c r="CH38" s="90">
        <f>INDEX('raw Sample Amt'!$C$2:$CK$57,MATCH($A38,'raw Sample Amt'!$C$2:$C$57,0),MATCH(CH$3,'raw Sample Amt'!$C$2:$CK$2,0))</f>
        <v>452.70639999999997</v>
      </c>
      <c r="CI38" s="90">
        <f>INDEX('raw Sample Amt'!$C$2:$CK$57,MATCH($A38,'raw Sample Amt'!$C$2:$C$57,0),MATCH(CI$3,'raw Sample Amt'!$C$2:$CK$2,0))</f>
        <v>969.09950000000003</v>
      </c>
      <c r="CJ38" s="90">
        <f>INDEX('raw Sample Amt'!$C$2:$CK$57,MATCH($A38,'raw Sample Amt'!$C$2:$C$57,0),MATCH(CJ$3,'raw Sample Amt'!$C$2:$CK$2,0))</f>
        <v>2198.7811000000002</v>
      </c>
      <c r="CK38" s="90">
        <f>INDEX('raw Sample Amt'!$C$2:$CK$57,MATCH($A38,'raw Sample Amt'!$C$2:$C$57,0),MATCH(CK$3,'raw Sample Amt'!$C$2:$CK$2,0))</f>
        <v>4867.7834000000003</v>
      </c>
      <c r="CL38" s="90">
        <f>INDEX('raw Sample Amt'!$C$2:$CK$57,MATCH($A38,'raw Sample Amt'!$C$2:$C$57,0),MATCH(CL$3,'raw Sample Amt'!$C$2:$CK$2,0))</f>
        <v>7626.0631000000003</v>
      </c>
      <c r="CM38" s="90">
        <f>INDEX('raw Sample Amt'!$C$2:$CK$57,MATCH($A38,'raw Sample Amt'!$C$2:$C$57,0),MATCH(CM$3,'raw Sample Amt'!$C$2:$CK$2,0))</f>
        <v>9774.4452000000001</v>
      </c>
      <c r="CN38" s="147">
        <v>30</v>
      </c>
      <c r="CO38" s="101" t="s">
        <v>211</v>
      </c>
      <c r="CP38" s="94" t="str">
        <f t="shared" si="3"/>
        <v>&lt; LOQ</v>
      </c>
      <c r="CQ38" s="94" t="str">
        <f t="shared" si="5"/>
        <v>&lt; LOQ</v>
      </c>
      <c r="CR38" s="94" t="str">
        <f t="shared" si="6"/>
        <v>&lt; LOQ</v>
      </c>
      <c r="CS38" s="94" t="str">
        <f t="shared" si="7"/>
        <v>&lt; LOQ</v>
      </c>
      <c r="CT38" s="94" t="str">
        <f t="shared" si="8"/>
        <v>&lt; LOQ</v>
      </c>
      <c r="CU38" s="94" t="str">
        <f t="shared" si="9"/>
        <v>&lt; LOQ</v>
      </c>
      <c r="CV38" s="94" t="str">
        <f t="shared" si="10"/>
        <v>&lt; LOQ</v>
      </c>
      <c r="CW38" s="94" t="str">
        <f t="shared" si="11"/>
        <v>&lt; LOQ</v>
      </c>
      <c r="CX38" s="94" t="str">
        <f t="shared" si="12"/>
        <v>&lt; LOQ</v>
      </c>
      <c r="CY38" s="94" t="str">
        <f t="shared" si="13"/>
        <v>&lt; LOQ</v>
      </c>
      <c r="CZ38" s="94">
        <f t="shared" si="14"/>
        <v>50.860900000000001</v>
      </c>
      <c r="DA38" s="94">
        <f t="shared" si="15"/>
        <v>98.5364</v>
      </c>
      <c r="DB38" s="94">
        <f t="shared" si="16"/>
        <v>220.9444</v>
      </c>
      <c r="DC38" s="94">
        <f t="shared" si="17"/>
        <v>461.7638</v>
      </c>
      <c r="DD38" s="94">
        <f t="shared" si="18"/>
        <v>941.30889999999999</v>
      </c>
      <c r="DE38" s="94">
        <f t="shared" si="19"/>
        <v>2239.5650999999998</v>
      </c>
      <c r="DF38" s="94">
        <f t="shared" si="20"/>
        <v>4945.9125000000004</v>
      </c>
      <c r="DG38" s="94">
        <f t="shared" si="21"/>
        <v>7634.201</v>
      </c>
      <c r="DH38" s="94">
        <f t="shared" si="22"/>
        <v>9850.9082999999991</v>
      </c>
      <c r="DI38" s="94" t="str">
        <f t="shared" si="23"/>
        <v>&lt; LOQ</v>
      </c>
      <c r="DJ38" s="94" t="str">
        <f t="shared" si="24"/>
        <v>&lt; LOQ</v>
      </c>
      <c r="DK38" s="94" t="str">
        <f t="shared" si="25"/>
        <v>&lt; LOQ</v>
      </c>
      <c r="DL38" s="94" t="str">
        <f t="shared" si="26"/>
        <v>&lt; LOQ</v>
      </c>
      <c r="DM38" s="94">
        <f t="shared" si="27"/>
        <v>140.2261</v>
      </c>
      <c r="DN38" s="94" t="str">
        <f t="shared" si="28"/>
        <v>&lt; LOQ</v>
      </c>
      <c r="DO38" s="94" t="str">
        <f t="shared" si="29"/>
        <v>&lt; LOQ</v>
      </c>
      <c r="DP38" s="94" t="str">
        <f t="shared" si="30"/>
        <v>&lt; LOQ</v>
      </c>
      <c r="DQ38" s="94">
        <f t="shared" si="31"/>
        <v>49.645099999999999</v>
      </c>
      <c r="DR38" s="94">
        <f t="shared" si="32"/>
        <v>32.871899999999997</v>
      </c>
      <c r="DS38" s="94" t="str">
        <f t="shared" si="33"/>
        <v>&lt; LOQ</v>
      </c>
      <c r="DT38" s="94">
        <f t="shared" si="34"/>
        <v>41.825600000000001</v>
      </c>
      <c r="DU38" s="94">
        <f t="shared" si="35"/>
        <v>129.9194</v>
      </c>
      <c r="DV38" s="94">
        <f t="shared" si="36"/>
        <v>100.22490000000001</v>
      </c>
      <c r="DW38" s="94">
        <f t="shared" si="37"/>
        <v>162.75049999999999</v>
      </c>
      <c r="DX38" s="94">
        <f t="shared" si="38"/>
        <v>116.7898</v>
      </c>
      <c r="DY38" s="94" t="str">
        <f t="shared" si="39"/>
        <v>&lt; LOQ</v>
      </c>
      <c r="DZ38" s="94" t="str">
        <f t="shared" si="40"/>
        <v>&lt; LOQ</v>
      </c>
      <c r="EA38" s="94" t="str">
        <f t="shared" si="41"/>
        <v>&lt; LOQ</v>
      </c>
      <c r="EB38" s="94" t="str">
        <f t="shared" si="42"/>
        <v>&lt; LOQ</v>
      </c>
      <c r="EC38" s="94">
        <f t="shared" si="43"/>
        <v>979.82730000000004</v>
      </c>
      <c r="ED38" s="94" t="str">
        <f t="shared" si="44"/>
        <v>&lt; LOQ</v>
      </c>
      <c r="EE38" s="94" t="str">
        <f t="shared" si="45"/>
        <v>&lt; LOQ</v>
      </c>
      <c r="EF38" s="94" t="str">
        <f t="shared" si="46"/>
        <v>&lt; LOQ</v>
      </c>
      <c r="EG38" s="94" t="str">
        <f t="shared" si="47"/>
        <v>&lt; LOQ</v>
      </c>
      <c r="EH38" s="94">
        <f t="shared" si="48"/>
        <v>101.6662</v>
      </c>
      <c r="EI38" s="94">
        <f t="shared" si="49"/>
        <v>191.41120000000001</v>
      </c>
      <c r="EJ38" s="94">
        <f t="shared" si="50"/>
        <v>83.749099999999999</v>
      </c>
      <c r="EK38" s="94">
        <f t="shared" si="51"/>
        <v>212.14449999999999</v>
      </c>
      <c r="EL38" s="94">
        <f t="shared" si="52"/>
        <v>52.8523</v>
      </c>
      <c r="EM38" s="94">
        <f t="shared" si="53"/>
        <v>106.6486</v>
      </c>
      <c r="EN38" s="94">
        <f t="shared" si="54"/>
        <v>183.48580000000001</v>
      </c>
      <c r="EO38" s="94">
        <f t="shared" si="55"/>
        <v>190.5566</v>
      </c>
      <c r="EP38" s="94" t="str">
        <f t="shared" si="56"/>
        <v>&lt; LOQ</v>
      </c>
      <c r="EQ38" s="94" t="str">
        <f t="shared" si="57"/>
        <v>&lt; LOQ</v>
      </c>
      <c r="ER38" s="94" t="str">
        <f t="shared" si="58"/>
        <v>&lt; LOQ</v>
      </c>
      <c r="ES38" s="94" t="str">
        <f t="shared" si="59"/>
        <v>&lt; LOQ</v>
      </c>
      <c r="ET38" s="94">
        <f t="shared" si="60"/>
        <v>943.09</v>
      </c>
      <c r="EU38" s="94" t="str">
        <f t="shared" si="61"/>
        <v>&lt; LOQ</v>
      </c>
      <c r="EV38" s="94" t="str">
        <f t="shared" si="62"/>
        <v>&lt; LOQ</v>
      </c>
      <c r="EW38" s="94" t="str">
        <f t="shared" si="63"/>
        <v>&lt; LOQ</v>
      </c>
      <c r="EX38" s="94" t="str">
        <f t="shared" si="64"/>
        <v>&lt; LOQ</v>
      </c>
      <c r="EY38" s="94">
        <f t="shared" si="65"/>
        <v>239.26509999999999</v>
      </c>
      <c r="EZ38" s="94">
        <f t="shared" si="66"/>
        <v>280.90989999999999</v>
      </c>
      <c r="FA38" s="94">
        <f t="shared" si="67"/>
        <v>1267.1025</v>
      </c>
      <c r="FB38" s="94">
        <f t="shared" si="4"/>
        <v>2293.3042</v>
      </c>
      <c r="FC38" s="94" t="str">
        <f t="shared" si="79"/>
        <v>&lt; LOQ</v>
      </c>
      <c r="FD38" s="94" t="str">
        <f t="shared" si="80"/>
        <v>&lt; LOQ</v>
      </c>
      <c r="FE38" s="94" t="str">
        <f t="shared" si="81"/>
        <v>&lt; LOQ</v>
      </c>
      <c r="FF38" s="94" t="str">
        <f t="shared" si="82"/>
        <v>&lt; LOQ</v>
      </c>
      <c r="FG38" s="94" t="str">
        <f t="shared" si="83"/>
        <v>&lt; LOQ</v>
      </c>
      <c r="FH38" s="94" t="str">
        <f t="shared" si="84"/>
        <v>&lt; LOQ</v>
      </c>
      <c r="FI38" s="94" t="str">
        <f t="shared" si="85"/>
        <v>&lt; LOQ</v>
      </c>
      <c r="FJ38" s="94" t="str">
        <f t="shared" si="86"/>
        <v>&lt; LOQ</v>
      </c>
      <c r="FK38" s="94" t="str">
        <f t="shared" si="68"/>
        <v>&lt; LOQ</v>
      </c>
      <c r="FL38" s="94" t="str">
        <f t="shared" si="69"/>
        <v>&lt; LOQ</v>
      </c>
      <c r="FM38" s="94">
        <f t="shared" si="70"/>
        <v>50.311</v>
      </c>
      <c r="FN38" s="94">
        <f t="shared" si="71"/>
        <v>98.889799999999994</v>
      </c>
      <c r="FO38" s="94">
        <f t="shared" si="72"/>
        <v>217.935</v>
      </c>
      <c r="FP38" s="94">
        <f t="shared" si="73"/>
        <v>452.70639999999997</v>
      </c>
      <c r="FQ38" s="94">
        <f t="shared" si="74"/>
        <v>969.09950000000003</v>
      </c>
      <c r="FR38" s="94">
        <f t="shared" si="75"/>
        <v>2198.7811000000002</v>
      </c>
      <c r="FS38" s="94">
        <f t="shared" si="76"/>
        <v>4867.7834000000003</v>
      </c>
      <c r="FT38" s="94">
        <f t="shared" si="77"/>
        <v>7626.0631000000003</v>
      </c>
      <c r="FU38" s="94">
        <f t="shared" si="78"/>
        <v>9774.4452000000001</v>
      </c>
    </row>
    <row r="39" spans="1:177" ht="15" x14ac:dyDescent="0.25">
      <c r="A39" s="101" t="s">
        <v>180</v>
      </c>
      <c r="C39" s="13" t="str">
        <f>LOOKUP(A39,Auswertung_Sequence!$A$6:$A$59,Auswertung_Sequence!$E$6:$E$59)</f>
        <v>Yes</v>
      </c>
      <c r="D39" s="13">
        <f>LOOKUP(A39,Auswertung_Sequence!$A$6:$A$59,Auswertung_Sequence!$I$6:$I$59)</f>
        <v>20</v>
      </c>
      <c r="E39" s="146">
        <f>IF($C39="Yes",VLOOKUP($A39,Matrixfaktor_ISTD!A$4:CJ$57,88,FALSE),VLOOKUP($A39,Matrixfaktor!A$4:AE$57,31,FALSE))</f>
        <v>0.3843731555822037</v>
      </c>
      <c r="F39" s="90">
        <f t="shared" si="2"/>
        <v>52.032770003686466</v>
      </c>
      <c r="G39" s="90">
        <f>LOOKUP(A39,'Relative recovery'!$A$4:$A$57,'Relative recovery'!$Q$4:$Q$57)</f>
        <v>108.12377000000001</v>
      </c>
      <c r="H39" s="90">
        <f>INDEX('raw Sample Amt'!$C$2:$CK$57,MATCH($A39,'raw Sample Amt'!$C$2:$C$57,0),MATCH(H$3,'raw Sample Amt'!$C$2:$CK$2,0))</f>
        <v>0</v>
      </c>
      <c r="I39" s="90">
        <f>INDEX('raw Sample Amt'!$C$2:$CK$57,MATCH($A39,'raw Sample Amt'!$C$2:$C$57,0),MATCH(I$3,'raw Sample Amt'!$C$2:$CK$2,0))</f>
        <v>0</v>
      </c>
      <c r="J39" s="90">
        <f>INDEX('raw Sample Amt'!$C$2:$CK$57,MATCH($A39,'raw Sample Amt'!$C$2:$C$57,0),MATCH(J$3,'raw Sample Amt'!$C$2:$CK$2,0))</f>
        <v>0</v>
      </c>
      <c r="K39" s="90">
        <f>INDEX('raw Sample Amt'!$C$2:$CK$57,MATCH($A39,'raw Sample Amt'!$C$2:$C$57,0),MATCH(K$3,'raw Sample Amt'!$C$2:$CK$2,0))</f>
        <v>0</v>
      </c>
      <c r="L39" s="90">
        <f>INDEX('raw Sample Amt'!$C$2:$CK$57,MATCH($A39,'raw Sample Amt'!$C$2:$C$57,0),MATCH(L$3,'raw Sample Amt'!$C$2:$CK$2,0))</f>
        <v>0</v>
      </c>
      <c r="M39" s="90">
        <f>INDEX('raw Sample Amt'!$C$2:$CK$57,MATCH($A39,'raw Sample Amt'!$C$2:$C$57,0),MATCH(M$3,'raw Sample Amt'!$C$2:$CK$2,0))</f>
        <v>0</v>
      </c>
      <c r="N39" s="90">
        <f>INDEX('raw Sample Amt'!$C$2:$CK$57,MATCH($A39,'raw Sample Amt'!$C$2:$C$57,0),MATCH(N$3,'raw Sample Amt'!$C$2:$CK$2,0))</f>
        <v>0</v>
      </c>
      <c r="O39" s="90">
        <f>INDEX('raw Sample Amt'!$C$2:$CK$57,MATCH($A39,'raw Sample Amt'!$C$2:$C$57,0),MATCH(O$3,'raw Sample Amt'!$C$2:$CK$2,0))</f>
        <v>0</v>
      </c>
      <c r="P39" s="90">
        <f>INDEX('raw Sample Amt'!$C$2:$CK$57,MATCH($A39,'raw Sample Amt'!$C$2:$C$57,0),MATCH(P$3,'raw Sample Amt'!$C$2:$CK$2,0))</f>
        <v>0</v>
      </c>
      <c r="Q39" s="90">
        <f>INDEX('raw Sample Amt'!$C$2:$CK$57,MATCH($A39,'raw Sample Amt'!$C$2:$C$57,0),MATCH(Q$3,'raw Sample Amt'!$C$2:$CK$2,0))</f>
        <v>18.2744</v>
      </c>
      <c r="R39" s="90">
        <f>INDEX('raw Sample Amt'!$C$2:$CK$57,MATCH($A39,'raw Sample Amt'!$C$2:$C$57,0),MATCH(R$3,'raw Sample Amt'!$C$2:$CK$2,0))</f>
        <v>44.4069</v>
      </c>
      <c r="S39" s="90">
        <f>INDEX('raw Sample Amt'!$C$2:$CK$57,MATCH($A39,'raw Sample Amt'!$C$2:$C$57,0),MATCH(S$3,'raw Sample Amt'!$C$2:$CK$2,0))</f>
        <v>103.02119999999999</v>
      </c>
      <c r="T39" s="90">
        <f>INDEX('raw Sample Amt'!$C$2:$CK$57,MATCH($A39,'raw Sample Amt'!$C$2:$C$57,0),MATCH(T$3,'raw Sample Amt'!$C$2:$CK$2,0))</f>
        <v>211.84100000000001</v>
      </c>
      <c r="U39" s="90">
        <f>INDEX('raw Sample Amt'!$C$2:$CK$57,MATCH($A39,'raw Sample Amt'!$C$2:$C$57,0),MATCH(U$3,'raw Sample Amt'!$C$2:$CK$2,0))</f>
        <v>569.96969999999999</v>
      </c>
      <c r="V39" s="90">
        <f>INDEX('raw Sample Amt'!$C$2:$CK$57,MATCH($A39,'raw Sample Amt'!$C$2:$C$57,0),MATCH(V$3,'raw Sample Amt'!$C$2:$CK$2,0))</f>
        <v>971.5231</v>
      </c>
      <c r="W39" s="90">
        <f>INDEX('raw Sample Amt'!$C$2:$CK$57,MATCH($A39,'raw Sample Amt'!$C$2:$C$57,0),MATCH(W$3,'raw Sample Amt'!$C$2:$CK$2,0))</f>
        <v>1889.0705</v>
      </c>
      <c r="X39" s="90">
        <f>INDEX('raw Sample Amt'!$C$2:$CK$57,MATCH($A39,'raw Sample Amt'!$C$2:$C$57,0),MATCH(X$3,'raw Sample Amt'!$C$2:$CK$2,0))</f>
        <v>4555.3175000000001</v>
      </c>
      <c r="Y39" s="90">
        <f>INDEX('raw Sample Amt'!$C$2:$CK$57,MATCH($A39,'raw Sample Amt'!$C$2:$C$57,0),MATCH(Y$3,'raw Sample Amt'!$C$2:$CK$2,0))</f>
        <v>6787.9110000000001</v>
      </c>
      <c r="Z39" s="90">
        <f>INDEX('raw Sample Amt'!$C$2:$CK$57,MATCH($A39,'raw Sample Amt'!$C$2:$C$57,0),MATCH(Z$3,'raw Sample Amt'!$C$2:$CK$2,0))</f>
        <v>8792.8999000000003</v>
      </c>
      <c r="AA39" s="90">
        <f>INDEX('raw Sample Amt'!$C$2:$CK$57,MATCH($A39,'raw Sample Amt'!$C$2:$C$57,0),MATCH(AA$3,'raw Sample Amt'!$C$2:$CK$2,0))</f>
        <v>0</v>
      </c>
      <c r="AB39" s="90">
        <f>INDEX('raw Sample Amt'!$C$2:$CK$57,MATCH($A39,'raw Sample Amt'!$C$2:$C$57,0),MATCH(AB$3,'raw Sample Amt'!$C$2:$CK$2,0))</f>
        <v>0</v>
      </c>
      <c r="AC39" s="90">
        <f>INDEX('raw Sample Amt'!$C$2:$CK$57,MATCH($A39,'raw Sample Amt'!$C$2:$C$57,0),MATCH(AC$3,'raw Sample Amt'!$C$2:$CK$2,0))</f>
        <v>0</v>
      </c>
      <c r="AD39" s="90">
        <f>INDEX('raw Sample Amt'!$C$2:$CK$57,MATCH($A39,'raw Sample Amt'!$C$2:$C$57,0),MATCH(AD$3,'raw Sample Amt'!$C$2:$CK$2,0))</f>
        <v>0</v>
      </c>
      <c r="AE39" s="90">
        <f>INDEX('raw Sample Amt'!$C$2:$CK$57,MATCH($A39,'raw Sample Amt'!$C$2:$C$57,0),MATCH(AE$3,'raw Sample Amt'!$C$2:$CK$2,0))</f>
        <v>0</v>
      </c>
      <c r="AF39" s="90">
        <f>INDEX('raw Sample Amt'!$C$2:$CK$57,MATCH($A39,'raw Sample Amt'!$C$2:$C$57,0),MATCH(AF$3,'raw Sample Amt'!$C$2:$CK$2,0))</f>
        <v>0</v>
      </c>
      <c r="AG39" s="90">
        <f>INDEX('raw Sample Amt'!$C$2:$CK$57,MATCH($A39,'raw Sample Amt'!$C$2:$C$57,0),MATCH(AG$3,'raw Sample Amt'!$C$2:$CK$2,0))</f>
        <v>0</v>
      </c>
      <c r="AH39" s="90">
        <f>INDEX('raw Sample Amt'!$C$2:$CK$57,MATCH($A39,'raw Sample Amt'!$C$2:$C$57,0),MATCH(AH$3,'raw Sample Amt'!$C$2:$CK$2,0))</f>
        <v>0</v>
      </c>
      <c r="AI39" s="90">
        <f>INDEX('raw Sample Amt'!$C$2:$CK$57,MATCH($A39,'raw Sample Amt'!$C$2:$C$57,0),MATCH(AI$3,'raw Sample Amt'!$C$2:$CK$2,0))</f>
        <v>0</v>
      </c>
      <c r="AJ39" s="90">
        <f>INDEX('raw Sample Amt'!$C$2:$CK$57,MATCH($A39,'raw Sample Amt'!$C$2:$C$57,0),MATCH(AJ$3,'raw Sample Amt'!$C$2:$CK$2,0))</f>
        <v>0</v>
      </c>
      <c r="AK39" s="90">
        <f>INDEX('raw Sample Amt'!$C$2:$CK$57,MATCH($A39,'raw Sample Amt'!$C$2:$C$57,0),MATCH(AK$3,'raw Sample Amt'!$C$2:$CK$2,0))</f>
        <v>0</v>
      </c>
      <c r="AL39" s="90">
        <f>INDEX('raw Sample Amt'!$C$2:$CK$57,MATCH($A39,'raw Sample Amt'!$C$2:$C$57,0),MATCH(AL$3,'raw Sample Amt'!$C$2:$CK$2,0))</f>
        <v>0</v>
      </c>
      <c r="AM39" s="90">
        <f>INDEX('raw Sample Amt'!$C$2:$CK$57,MATCH($A39,'raw Sample Amt'!$C$2:$C$57,0),MATCH(AM$3,'raw Sample Amt'!$C$2:$CK$2,0))</f>
        <v>0</v>
      </c>
      <c r="AN39" s="90">
        <f>INDEX('raw Sample Amt'!$C$2:$CK$57,MATCH($A39,'raw Sample Amt'!$C$2:$C$57,0),MATCH(AN$3,'raw Sample Amt'!$C$2:$CK$2,0))</f>
        <v>0</v>
      </c>
      <c r="AO39" s="90">
        <f>INDEX('raw Sample Amt'!$C$2:$CK$57,MATCH($A39,'raw Sample Amt'!$C$2:$C$57,0),MATCH(AO$3,'raw Sample Amt'!$C$2:$CK$2,0))</f>
        <v>0</v>
      </c>
      <c r="AP39" s="90">
        <f>INDEX('raw Sample Amt'!$C$2:$CK$57,MATCH($A39,'raw Sample Amt'!$C$2:$C$57,0),MATCH(AP$3,'raw Sample Amt'!$C$2:$CK$2,0))</f>
        <v>0</v>
      </c>
      <c r="AQ39" s="90">
        <f>INDEX('raw Sample Amt'!$C$2:$CK$57,MATCH($A39,'raw Sample Amt'!$C$2:$C$57,0),MATCH(AQ$3,'raw Sample Amt'!$C$2:$CK$2,0))</f>
        <v>0</v>
      </c>
      <c r="AR39" s="90">
        <f>INDEX('raw Sample Amt'!$C$2:$CK$57,MATCH($A39,'raw Sample Amt'!$C$2:$C$57,0),MATCH(AR$3,'raw Sample Amt'!$C$2:$CK$2,0))</f>
        <v>0</v>
      </c>
      <c r="AS39" s="90">
        <f>INDEX('raw Sample Amt'!$C$2:$CK$57,MATCH($A39,'raw Sample Amt'!$C$2:$C$57,0),MATCH(AS$3,'raw Sample Amt'!$C$2:$CK$2,0))</f>
        <v>0</v>
      </c>
      <c r="AT39" s="90">
        <f>INDEX('raw Sample Amt'!$C$2:$CK$57,MATCH($A39,'raw Sample Amt'!$C$2:$C$57,0),MATCH(AT$3,'raw Sample Amt'!$C$2:$CK$2,0))</f>
        <v>0</v>
      </c>
      <c r="AU39" s="90">
        <f>INDEX('raw Sample Amt'!$C$2:$CK$57,MATCH($A39,'raw Sample Amt'!$C$2:$C$57,0),MATCH(AU$3,'raw Sample Amt'!$C$2:$CK$2,0))</f>
        <v>1054.6860999999999</v>
      </c>
      <c r="AV39" s="90">
        <f>INDEX('raw Sample Amt'!$C$2:$CK$57,MATCH($A39,'raw Sample Amt'!$C$2:$C$57,0),MATCH(AV$3,'raw Sample Amt'!$C$2:$CK$2,0))</f>
        <v>0</v>
      </c>
      <c r="AW39" s="90">
        <f>INDEX('raw Sample Amt'!$C$2:$CK$57,MATCH($A39,'raw Sample Amt'!$C$2:$C$57,0),MATCH(AW$3,'raw Sample Amt'!$C$2:$CK$2,0))</f>
        <v>0</v>
      </c>
      <c r="AX39" s="90">
        <f>INDEX('raw Sample Amt'!$C$2:$CK$57,MATCH($A39,'raw Sample Amt'!$C$2:$C$57,0),MATCH(AX$3,'raw Sample Amt'!$C$2:$CK$2,0))</f>
        <v>0</v>
      </c>
      <c r="AY39" s="90">
        <f>INDEX('raw Sample Amt'!$C$2:$CK$57,MATCH($A39,'raw Sample Amt'!$C$2:$C$57,0),MATCH(AY$3,'raw Sample Amt'!$C$2:$CK$2,0))</f>
        <v>0</v>
      </c>
      <c r="AZ39" s="90">
        <f>INDEX('raw Sample Amt'!$C$2:$CK$57,MATCH($A39,'raw Sample Amt'!$C$2:$C$57,0),MATCH(AZ$3,'raw Sample Amt'!$C$2:$CK$2,0))</f>
        <v>0</v>
      </c>
      <c r="BA39" s="90">
        <f>INDEX('raw Sample Amt'!$C$2:$CK$57,MATCH($A39,'raw Sample Amt'!$C$2:$C$57,0),MATCH(BA$3,'raw Sample Amt'!$C$2:$CK$2,0))</f>
        <v>0</v>
      </c>
      <c r="BB39" s="90">
        <f>INDEX('raw Sample Amt'!$C$2:$CK$57,MATCH($A39,'raw Sample Amt'!$C$2:$C$57,0),MATCH(BB$3,'raw Sample Amt'!$C$2:$CK$2,0))</f>
        <v>0</v>
      </c>
      <c r="BC39" s="90">
        <f>INDEX('raw Sample Amt'!$C$2:$CK$57,MATCH($A39,'raw Sample Amt'!$C$2:$C$57,0),MATCH(BC$3,'raw Sample Amt'!$C$2:$CK$2,0))</f>
        <v>0</v>
      </c>
      <c r="BD39" s="90">
        <f>INDEX('raw Sample Amt'!$C$2:$CK$57,MATCH($A39,'raw Sample Amt'!$C$2:$C$57,0),MATCH(BD$3,'raw Sample Amt'!$C$2:$CK$2,0))</f>
        <v>0</v>
      </c>
      <c r="BE39" s="90">
        <f>INDEX('raw Sample Amt'!$C$2:$CK$57,MATCH($A39,'raw Sample Amt'!$C$2:$C$57,0),MATCH(BE$3,'raw Sample Amt'!$C$2:$CK$2,0))</f>
        <v>0</v>
      </c>
      <c r="BF39" s="90">
        <f>INDEX('raw Sample Amt'!$C$2:$CK$57,MATCH($A39,'raw Sample Amt'!$C$2:$C$57,0),MATCH(BF$3,'raw Sample Amt'!$C$2:$CK$2,0))</f>
        <v>0</v>
      </c>
      <c r="BG39" s="90">
        <f>INDEX('raw Sample Amt'!$C$2:$CK$57,MATCH($A39,'raw Sample Amt'!$C$2:$C$57,0),MATCH(BG$3,'raw Sample Amt'!$C$2:$CK$2,0))</f>
        <v>0</v>
      </c>
      <c r="BH39" s="90">
        <f>INDEX('raw Sample Amt'!$C$2:$CK$57,MATCH($A39,'raw Sample Amt'!$C$2:$C$57,0),MATCH(BH$3,'raw Sample Amt'!$C$2:$CK$2,0))</f>
        <v>0</v>
      </c>
      <c r="BI39" s="90">
        <f>INDEX('raw Sample Amt'!$C$2:$CK$57,MATCH($A39,'raw Sample Amt'!$C$2:$C$57,0),MATCH(BI$3,'raw Sample Amt'!$C$2:$CK$2,0))</f>
        <v>0</v>
      </c>
      <c r="BJ39" s="90">
        <f>INDEX('raw Sample Amt'!$C$2:$CK$57,MATCH($A39,'raw Sample Amt'!$C$2:$C$57,0),MATCH(BJ$3,'raw Sample Amt'!$C$2:$CK$2,0))</f>
        <v>0</v>
      </c>
      <c r="BK39" s="90">
        <f>INDEX('raw Sample Amt'!$C$2:$CK$57,MATCH($A39,'raw Sample Amt'!$C$2:$C$57,0),MATCH(BK$3,'raw Sample Amt'!$C$2:$CK$2,0))</f>
        <v>0</v>
      </c>
      <c r="BL39" s="90">
        <f>INDEX('raw Sample Amt'!$C$2:$CK$57,MATCH($A39,'raw Sample Amt'!$C$2:$C$57,0),MATCH(BL$3,'raw Sample Amt'!$C$2:$CK$2,0))</f>
        <v>1048.3164999999999</v>
      </c>
      <c r="BM39" s="90">
        <f>INDEX('raw Sample Amt'!$C$2:$CK$57,MATCH($A39,'raw Sample Amt'!$C$2:$C$57,0),MATCH(BM$3,'raw Sample Amt'!$C$2:$CK$2,0))</f>
        <v>0</v>
      </c>
      <c r="BN39" s="90">
        <f>INDEX('raw Sample Amt'!$C$2:$CK$57,MATCH($A39,'raw Sample Amt'!$C$2:$C$57,0),MATCH(BN$3,'raw Sample Amt'!$C$2:$CK$2,0))</f>
        <v>0</v>
      </c>
      <c r="BO39" s="90">
        <f>INDEX('raw Sample Amt'!$C$2:$CK$57,MATCH($A39,'raw Sample Amt'!$C$2:$C$57,0),MATCH(BO$3,'raw Sample Amt'!$C$2:$CK$2,0))</f>
        <v>0</v>
      </c>
      <c r="BP39" s="90">
        <f>INDEX('raw Sample Amt'!$C$2:$CK$57,MATCH($A39,'raw Sample Amt'!$C$2:$C$57,0),MATCH(BP$3,'raw Sample Amt'!$C$2:$CK$2,0))</f>
        <v>0</v>
      </c>
      <c r="BQ39" s="90">
        <f>INDEX('raw Sample Amt'!$C$2:$CK$57,MATCH($A39,'raw Sample Amt'!$C$2:$C$57,0),MATCH(BQ$3,'raw Sample Amt'!$C$2:$CK$2,0))</f>
        <v>112.41249999999999</v>
      </c>
      <c r="BR39" s="90">
        <f>INDEX('raw Sample Amt'!$C$2:$CK$57,MATCH($A39,'raw Sample Amt'!$C$2:$C$57,0),MATCH(BR$3,'raw Sample Amt'!$C$2:$CK$2,0))</f>
        <v>224.63910000000001</v>
      </c>
      <c r="BS39" s="90">
        <f>INDEX('raw Sample Amt'!$C$2:$CK$57,MATCH($A39,'raw Sample Amt'!$C$2:$C$57,0),MATCH(BS$3,'raw Sample Amt'!$C$2:$CK$2,0))</f>
        <v>1117.1958</v>
      </c>
      <c r="BT39" s="90">
        <f>INDEX('raw Sample Amt'!$C$2:$CK$57,MATCH($A39,'raw Sample Amt'!$C$2:$C$57,0),MATCH(BT$3,'raw Sample Amt'!$C$2:$CK$2,0))</f>
        <v>1920.8689999999999</v>
      </c>
      <c r="BU39" s="90">
        <f>INDEX('raw Sample Amt'!$C$2:$CK$57,MATCH($A39,'raw Sample Amt'!$C$2:$C$57,0),MATCH(BU$3,'raw Sample Amt'!$C$2:$CK$2,0))</f>
        <v>0</v>
      </c>
      <c r="BV39" s="90">
        <f>INDEX('raw Sample Amt'!$C$2:$CK$57,MATCH($A39,'raw Sample Amt'!$C$2:$C$57,0),MATCH(BV$3,'raw Sample Amt'!$C$2:$CK$2,0))</f>
        <v>0</v>
      </c>
      <c r="BW39" s="90">
        <f>INDEX('raw Sample Amt'!$C$2:$CK$57,MATCH($A39,'raw Sample Amt'!$C$2:$C$57,0),MATCH(BW$3,'raw Sample Amt'!$C$2:$CK$2,0))</f>
        <v>0</v>
      </c>
      <c r="BX39" s="90">
        <f>INDEX('raw Sample Amt'!$C$2:$CK$57,MATCH($A39,'raw Sample Amt'!$C$2:$C$57,0),MATCH(BX$3,'raw Sample Amt'!$C$2:$CK$2,0))</f>
        <v>0</v>
      </c>
      <c r="BY39" s="90">
        <f>INDEX('raw Sample Amt'!$C$2:$CK$57,MATCH($A39,'raw Sample Amt'!$C$2:$C$57,0),MATCH(BY$3,'raw Sample Amt'!$C$2:$CK$2,0))</f>
        <v>0</v>
      </c>
      <c r="BZ39" s="90">
        <f>INDEX('raw Sample Amt'!$C$2:$CK$57,MATCH($A39,'raw Sample Amt'!$C$2:$C$57,0),MATCH(BZ$3,'raw Sample Amt'!$C$2:$CK$2,0))</f>
        <v>0</v>
      </c>
      <c r="CA39" s="90">
        <f>INDEX('raw Sample Amt'!$C$2:$CK$57,MATCH($A39,'raw Sample Amt'!$C$2:$C$57,0),MATCH(CA$3,'raw Sample Amt'!$C$2:$CK$2,0))</f>
        <v>0</v>
      </c>
      <c r="CB39" s="90">
        <f>INDEX('raw Sample Amt'!$C$2:$CK$57,MATCH($A39,'raw Sample Amt'!$C$2:$C$57,0),MATCH(CB$3,'raw Sample Amt'!$C$2:$CK$2,0))</f>
        <v>0</v>
      </c>
      <c r="CC39" s="90">
        <f>INDEX('raw Sample Amt'!$C$2:$CK$57,MATCH($A39,'raw Sample Amt'!$C$2:$C$57,0),MATCH(CC$3,'raw Sample Amt'!$C$2:$CK$2,0))</f>
        <v>0</v>
      </c>
      <c r="CD39" s="90">
        <f>INDEX('raw Sample Amt'!$C$2:$CK$57,MATCH($A39,'raw Sample Amt'!$C$2:$C$57,0),MATCH(CD$3,'raw Sample Amt'!$C$2:$CK$2,0))</f>
        <v>17.831900000000001</v>
      </c>
      <c r="CE39" s="90">
        <f>INDEX('raw Sample Amt'!$C$2:$CK$57,MATCH($A39,'raw Sample Amt'!$C$2:$C$57,0),MATCH(CE$3,'raw Sample Amt'!$C$2:$CK$2,0))</f>
        <v>45.329599999999999</v>
      </c>
      <c r="CF39" s="90">
        <f>INDEX('raw Sample Amt'!$C$2:$CK$57,MATCH($A39,'raw Sample Amt'!$C$2:$C$57,0),MATCH(CF$3,'raw Sample Amt'!$C$2:$CK$2,0))</f>
        <v>102.59399999999999</v>
      </c>
      <c r="CG39" s="90">
        <f>INDEX('raw Sample Amt'!$C$2:$CK$57,MATCH($A39,'raw Sample Amt'!$C$2:$C$57,0),MATCH(CG$3,'raw Sample Amt'!$C$2:$CK$2,0))</f>
        <v>216.7766</v>
      </c>
      <c r="CH39" s="90">
        <f>INDEX('raw Sample Amt'!$C$2:$CK$57,MATCH($A39,'raw Sample Amt'!$C$2:$C$57,0),MATCH(CH$3,'raw Sample Amt'!$C$2:$CK$2,0))</f>
        <v>577.40219999999999</v>
      </c>
      <c r="CI39" s="90">
        <f>INDEX('raw Sample Amt'!$C$2:$CK$57,MATCH($A39,'raw Sample Amt'!$C$2:$C$57,0),MATCH(CI$3,'raw Sample Amt'!$C$2:$CK$2,0))</f>
        <v>1007.8656999999999</v>
      </c>
      <c r="CJ39" s="90">
        <f>INDEX('raw Sample Amt'!$C$2:$CK$57,MATCH($A39,'raw Sample Amt'!$C$2:$C$57,0),MATCH(CJ$3,'raw Sample Amt'!$C$2:$CK$2,0))</f>
        <v>1964.0933</v>
      </c>
      <c r="CK39" s="90">
        <f>INDEX('raw Sample Amt'!$C$2:$CK$57,MATCH($A39,'raw Sample Amt'!$C$2:$C$57,0),MATCH(CK$3,'raw Sample Amt'!$C$2:$CK$2,0))</f>
        <v>5004.384</v>
      </c>
      <c r="CL39" s="90">
        <f>INDEX('raw Sample Amt'!$C$2:$CK$57,MATCH($A39,'raw Sample Amt'!$C$2:$C$57,0),MATCH(CL$3,'raw Sample Amt'!$C$2:$CK$2,0))</f>
        <v>7345.4656999999997</v>
      </c>
      <c r="CM39" s="90">
        <f>INDEX('raw Sample Amt'!$C$2:$CK$57,MATCH($A39,'raw Sample Amt'!$C$2:$C$57,0),MATCH(CM$3,'raw Sample Amt'!$C$2:$CK$2,0))</f>
        <v>9961.9946</v>
      </c>
      <c r="CN39" s="147">
        <v>52</v>
      </c>
      <c r="CO39" s="101" t="s">
        <v>180</v>
      </c>
      <c r="CP39" s="94" t="str">
        <f t="shared" si="3"/>
        <v>&lt; LOQ</v>
      </c>
      <c r="CQ39" s="94" t="str">
        <f t="shared" si="5"/>
        <v>&lt; LOQ</v>
      </c>
      <c r="CR39" s="94" t="str">
        <f t="shared" si="6"/>
        <v>&lt; LOQ</v>
      </c>
      <c r="CS39" s="94" t="str">
        <f t="shared" si="7"/>
        <v>&lt; LOQ</v>
      </c>
      <c r="CT39" s="94" t="str">
        <f t="shared" si="8"/>
        <v>&lt; LOQ</v>
      </c>
      <c r="CU39" s="94" t="str">
        <f t="shared" si="9"/>
        <v>&lt; LOQ</v>
      </c>
      <c r="CV39" s="94" t="str">
        <f t="shared" si="10"/>
        <v>&lt; LOQ</v>
      </c>
      <c r="CW39" s="94" t="str">
        <f t="shared" si="11"/>
        <v>&lt; LOQ</v>
      </c>
      <c r="CX39" s="94" t="str">
        <f t="shared" si="12"/>
        <v>&lt; LOQ</v>
      </c>
      <c r="CY39" s="94" t="str">
        <f t="shared" si="13"/>
        <v>&lt; LOQ</v>
      </c>
      <c r="CZ39" s="94" t="str">
        <f t="shared" si="14"/>
        <v>&lt; LOQ</v>
      </c>
      <c r="DA39" s="94">
        <f t="shared" si="15"/>
        <v>103.02119999999999</v>
      </c>
      <c r="DB39" s="94">
        <f t="shared" si="16"/>
        <v>211.84100000000001</v>
      </c>
      <c r="DC39" s="94">
        <f t="shared" si="17"/>
        <v>569.96969999999999</v>
      </c>
      <c r="DD39" s="94">
        <f t="shared" si="18"/>
        <v>971.5231</v>
      </c>
      <c r="DE39" s="94">
        <f t="shared" si="19"/>
        <v>1889.0705</v>
      </c>
      <c r="DF39" s="94">
        <f t="shared" si="20"/>
        <v>4555.3175000000001</v>
      </c>
      <c r="DG39" s="94">
        <f t="shared" si="21"/>
        <v>6787.9110000000001</v>
      </c>
      <c r="DH39" s="94">
        <f t="shared" si="22"/>
        <v>8792.8999000000003</v>
      </c>
      <c r="DI39" s="94" t="str">
        <f t="shared" si="23"/>
        <v>&lt; LOQ</v>
      </c>
      <c r="DJ39" s="94" t="str">
        <f t="shared" si="24"/>
        <v>&lt; LOQ</v>
      </c>
      <c r="DK39" s="94" t="str">
        <f t="shared" si="25"/>
        <v>&lt; LOQ</v>
      </c>
      <c r="DL39" s="94" t="str">
        <f t="shared" si="26"/>
        <v>&lt; LOQ</v>
      </c>
      <c r="DM39" s="94" t="str">
        <f t="shared" si="27"/>
        <v>&lt; LOQ</v>
      </c>
      <c r="DN39" s="94" t="str">
        <f t="shared" si="28"/>
        <v>&lt; LOQ</v>
      </c>
      <c r="DO39" s="94" t="str">
        <f t="shared" si="29"/>
        <v>&lt; LOQ</v>
      </c>
      <c r="DP39" s="94" t="str">
        <f t="shared" si="30"/>
        <v>&lt; LOQ</v>
      </c>
      <c r="DQ39" s="94" t="str">
        <f t="shared" si="31"/>
        <v>&lt; LOQ</v>
      </c>
      <c r="DR39" s="94" t="str">
        <f t="shared" si="32"/>
        <v>&lt; LOQ</v>
      </c>
      <c r="DS39" s="94" t="str">
        <f t="shared" si="33"/>
        <v>&lt; LOQ</v>
      </c>
      <c r="DT39" s="94" t="str">
        <f t="shared" si="34"/>
        <v>&lt; LOQ</v>
      </c>
      <c r="DU39" s="94" t="str">
        <f t="shared" si="35"/>
        <v>&lt; LOQ</v>
      </c>
      <c r="DV39" s="94" t="str">
        <f t="shared" si="36"/>
        <v>&lt; LOQ</v>
      </c>
      <c r="DW39" s="94" t="str">
        <f t="shared" si="37"/>
        <v>&lt; LOQ</v>
      </c>
      <c r="DX39" s="94" t="str">
        <f t="shared" si="38"/>
        <v>&lt; LOQ</v>
      </c>
      <c r="DY39" s="94" t="str">
        <f t="shared" si="39"/>
        <v>&lt; LOQ</v>
      </c>
      <c r="DZ39" s="94" t="str">
        <f t="shared" si="40"/>
        <v>&lt; LOQ</v>
      </c>
      <c r="EA39" s="94" t="str">
        <f t="shared" si="41"/>
        <v>&lt; LOQ</v>
      </c>
      <c r="EB39" s="94" t="str">
        <f t="shared" si="42"/>
        <v>&lt; LOQ</v>
      </c>
      <c r="EC39" s="94">
        <f t="shared" si="43"/>
        <v>1054.6860999999999</v>
      </c>
      <c r="ED39" s="94" t="str">
        <f t="shared" si="44"/>
        <v>&lt; LOQ</v>
      </c>
      <c r="EE39" s="94" t="str">
        <f t="shared" si="45"/>
        <v>&lt; LOQ</v>
      </c>
      <c r="EF39" s="94" t="str">
        <f t="shared" si="46"/>
        <v>&lt; LOQ</v>
      </c>
      <c r="EG39" s="94" t="str">
        <f t="shared" si="47"/>
        <v>&lt; LOQ</v>
      </c>
      <c r="EH39" s="94" t="str">
        <f t="shared" si="48"/>
        <v>&lt; LOQ</v>
      </c>
      <c r="EI39" s="94" t="str">
        <f t="shared" si="49"/>
        <v>&lt; LOQ</v>
      </c>
      <c r="EJ39" s="94" t="str">
        <f t="shared" si="50"/>
        <v>&lt; LOQ</v>
      </c>
      <c r="EK39" s="94" t="str">
        <f t="shared" si="51"/>
        <v>&lt; LOQ</v>
      </c>
      <c r="EL39" s="94" t="str">
        <f t="shared" si="52"/>
        <v>&lt; LOQ</v>
      </c>
      <c r="EM39" s="94" t="str">
        <f t="shared" si="53"/>
        <v>&lt; LOQ</v>
      </c>
      <c r="EN39" s="94" t="str">
        <f t="shared" si="54"/>
        <v>&lt; LOQ</v>
      </c>
      <c r="EO39" s="94" t="str">
        <f t="shared" si="55"/>
        <v>&lt; LOQ</v>
      </c>
      <c r="EP39" s="94" t="str">
        <f t="shared" si="56"/>
        <v>&lt; LOQ</v>
      </c>
      <c r="EQ39" s="94" t="str">
        <f t="shared" si="57"/>
        <v>&lt; LOQ</v>
      </c>
      <c r="ER39" s="94" t="str">
        <f t="shared" si="58"/>
        <v>&lt; LOQ</v>
      </c>
      <c r="ES39" s="94" t="str">
        <f t="shared" si="59"/>
        <v>&lt; LOQ</v>
      </c>
      <c r="ET39" s="94">
        <f t="shared" si="60"/>
        <v>1048.3164999999999</v>
      </c>
      <c r="EU39" s="94" t="str">
        <f t="shared" si="61"/>
        <v>&lt; LOQ</v>
      </c>
      <c r="EV39" s="94" t="str">
        <f t="shared" si="62"/>
        <v>&lt; LOQ</v>
      </c>
      <c r="EW39" s="94" t="str">
        <f t="shared" si="63"/>
        <v>&lt; LOQ</v>
      </c>
      <c r="EX39" s="94" t="str">
        <f t="shared" si="64"/>
        <v>&lt; LOQ</v>
      </c>
      <c r="EY39" s="94">
        <f t="shared" si="65"/>
        <v>112.41249999999999</v>
      </c>
      <c r="EZ39" s="94">
        <f t="shared" si="66"/>
        <v>224.63910000000001</v>
      </c>
      <c r="FA39" s="94">
        <f t="shared" si="67"/>
        <v>1117.1958</v>
      </c>
      <c r="FB39" s="94">
        <f t="shared" si="4"/>
        <v>1920.8689999999999</v>
      </c>
      <c r="FC39" s="94" t="str">
        <f t="shared" si="79"/>
        <v>&lt; LOQ</v>
      </c>
      <c r="FD39" s="94" t="str">
        <f t="shared" si="80"/>
        <v>&lt; LOQ</v>
      </c>
      <c r="FE39" s="94" t="str">
        <f t="shared" si="81"/>
        <v>&lt; LOQ</v>
      </c>
      <c r="FF39" s="94" t="str">
        <f t="shared" si="82"/>
        <v>&lt; LOQ</v>
      </c>
      <c r="FG39" s="94" t="str">
        <f t="shared" si="83"/>
        <v>&lt; LOQ</v>
      </c>
      <c r="FH39" s="94" t="str">
        <f t="shared" si="84"/>
        <v>&lt; LOQ</v>
      </c>
      <c r="FI39" s="94" t="str">
        <f t="shared" si="85"/>
        <v>&lt; LOQ</v>
      </c>
      <c r="FJ39" s="94" t="str">
        <f t="shared" si="86"/>
        <v>&lt; LOQ</v>
      </c>
      <c r="FK39" s="94" t="str">
        <f t="shared" si="68"/>
        <v>&lt; LOQ</v>
      </c>
      <c r="FL39" s="94" t="str">
        <f t="shared" si="69"/>
        <v>&lt; LOQ</v>
      </c>
      <c r="FM39" s="94" t="str">
        <f t="shared" si="70"/>
        <v>&lt; LOQ</v>
      </c>
      <c r="FN39" s="94">
        <f t="shared" si="71"/>
        <v>102.59399999999999</v>
      </c>
      <c r="FO39" s="94">
        <f t="shared" si="72"/>
        <v>216.7766</v>
      </c>
      <c r="FP39" s="94">
        <f t="shared" si="73"/>
        <v>577.40219999999999</v>
      </c>
      <c r="FQ39" s="94">
        <f t="shared" si="74"/>
        <v>1007.8656999999999</v>
      </c>
      <c r="FR39" s="94">
        <f t="shared" si="75"/>
        <v>1964.0933</v>
      </c>
      <c r="FS39" s="94">
        <f t="shared" si="76"/>
        <v>5004.384</v>
      </c>
      <c r="FT39" s="94">
        <f t="shared" si="77"/>
        <v>7345.4656999999997</v>
      </c>
      <c r="FU39" s="94">
        <f t="shared" si="78"/>
        <v>9961.9946</v>
      </c>
    </row>
    <row r="40" spans="1:177" ht="15" x14ac:dyDescent="0.25">
      <c r="A40" s="101" t="s">
        <v>250</v>
      </c>
      <c r="C40" s="13" t="str">
        <f>LOOKUP(A40,Auswertung_Sequence!$A$6:$A$59,Auswertung_Sequence!$E$6:$E$59)</f>
        <v>No</v>
      </c>
      <c r="D40" s="13">
        <f>LOOKUP(A40,Auswertung_Sequence!$A$6:$A$59,Auswertung_Sequence!$I$6:$I$59)</f>
        <v>5</v>
      </c>
      <c r="E40" s="146">
        <f>IF($C40="Yes",VLOOKUP($A40,Matrixfaktor_ISTD!A$4:CJ$57,88,FALSE),VLOOKUP($A40,Matrixfaktor!A$4:AE$57,31,FALSE))</f>
        <v>0.359090678671043</v>
      </c>
      <c r="F40" s="90">
        <f t="shared" si="2"/>
        <v>13.924059567640342</v>
      </c>
      <c r="G40" s="90">
        <f>LOOKUP(A40,'Relative recovery'!$A$4:$A$57,'Relative recovery'!$Q$4:$Q$57)</f>
        <v>102.01177125</v>
      </c>
      <c r="H40" s="90">
        <f>INDEX('raw Sample Amt'!$C$2:$CK$57,MATCH($A40,'raw Sample Amt'!$C$2:$C$57,0),MATCH(H$3,'raw Sample Amt'!$C$2:$CK$2,0))</f>
        <v>0</v>
      </c>
      <c r="I40" s="90">
        <f>INDEX('raw Sample Amt'!$C$2:$CK$57,MATCH($A40,'raw Sample Amt'!$C$2:$C$57,0),MATCH(I$3,'raw Sample Amt'!$C$2:$CK$2,0))</f>
        <v>0</v>
      </c>
      <c r="J40" s="90">
        <f>INDEX('raw Sample Amt'!$C$2:$CK$57,MATCH($A40,'raw Sample Amt'!$C$2:$C$57,0),MATCH(J$3,'raw Sample Amt'!$C$2:$CK$2,0))</f>
        <v>0</v>
      </c>
      <c r="K40" s="90">
        <f>INDEX('raw Sample Amt'!$C$2:$CK$57,MATCH($A40,'raw Sample Amt'!$C$2:$C$57,0),MATCH(K$3,'raw Sample Amt'!$C$2:$CK$2,0))</f>
        <v>0</v>
      </c>
      <c r="L40" s="90">
        <f>INDEX('raw Sample Amt'!$C$2:$CK$57,MATCH($A40,'raw Sample Amt'!$C$2:$C$57,0),MATCH(L$3,'raw Sample Amt'!$C$2:$CK$2,0))</f>
        <v>0</v>
      </c>
      <c r="M40" s="90">
        <f>INDEX('raw Sample Amt'!$C$2:$CK$57,MATCH($A40,'raw Sample Amt'!$C$2:$C$57,0),MATCH(M$3,'raw Sample Amt'!$C$2:$CK$2,0))</f>
        <v>0</v>
      </c>
      <c r="N40" s="90">
        <f>INDEX('raw Sample Amt'!$C$2:$CK$57,MATCH($A40,'raw Sample Amt'!$C$2:$C$57,0),MATCH(N$3,'raw Sample Amt'!$C$2:$CK$2,0))</f>
        <v>0</v>
      </c>
      <c r="O40" s="90">
        <f>INDEX('raw Sample Amt'!$C$2:$CK$57,MATCH($A40,'raw Sample Amt'!$C$2:$C$57,0),MATCH(O$3,'raw Sample Amt'!$C$2:$CK$2,0))</f>
        <v>4.1189</v>
      </c>
      <c r="P40" s="90">
        <f>INDEX('raw Sample Amt'!$C$2:$CK$57,MATCH($A40,'raw Sample Amt'!$C$2:$C$57,0),MATCH(P$3,'raw Sample Amt'!$C$2:$CK$2,0))</f>
        <v>9.0896000000000008</v>
      </c>
      <c r="Q40" s="90">
        <f>INDEX('raw Sample Amt'!$C$2:$CK$57,MATCH($A40,'raw Sample Amt'!$C$2:$C$57,0),MATCH(Q$3,'raw Sample Amt'!$C$2:$CK$2,0))</f>
        <v>19.574300000000001</v>
      </c>
      <c r="R40" s="90">
        <f>INDEX('raw Sample Amt'!$C$2:$CK$57,MATCH($A40,'raw Sample Amt'!$C$2:$C$57,0),MATCH(R$3,'raw Sample Amt'!$C$2:$CK$2,0))</f>
        <v>47.235199999999999</v>
      </c>
      <c r="S40" s="90">
        <f>INDEX('raw Sample Amt'!$C$2:$CK$57,MATCH($A40,'raw Sample Amt'!$C$2:$C$57,0),MATCH(S$3,'raw Sample Amt'!$C$2:$CK$2,0))</f>
        <v>104.6032</v>
      </c>
      <c r="T40" s="90">
        <f>INDEX('raw Sample Amt'!$C$2:$CK$57,MATCH($A40,'raw Sample Amt'!$C$2:$C$57,0),MATCH(T$3,'raw Sample Amt'!$C$2:$CK$2,0))</f>
        <v>211.8897</v>
      </c>
      <c r="U40" s="90">
        <f>INDEX('raw Sample Amt'!$C$2:$CK$57,MATCH($A40,'raw Sample Amt'!$C$2:$C$57,0),MATCH(U$3,'raw Sample Amt'!$C$2:$CK$2,0))</f>
        <v>573.67619999999999</v>
      </c>
      <c r="V40" s="90">
        <f>INDEX('raw Sample Amt'!$C$2:$CK$57,MATCH($A40,'raw Sample Amt'!$C$2:$C$57,0),MATCH(V$3,'raw Sample Amt'!$C$2:$CK$2,0))</f>
        <v>952.63620000000003</v>
      </c>
      <c r="W40" s="90">
        <f>INDEX('raw Sample Amt'!$C$2:$CK$57,MATCH($A40,'raw Sample Amt'!$C$2:$C$57,0),MATCH(W$3,'raw Sample Amt'!$C$2:$CK$2,0))</f>
        <v>1876.3219999999999</v>
      </c>
      <c r="X40" s="90">
        <f>INDEX('raw Sample Amt'!$C$2:$CK$57,MATCH($A40,'raw Sample Amt'!$C$2:$C$57,0),MATCH(X$3,'raw Sample Amt'!$C$2:$CK$2,0))</f>
        <v>4492.4434000000001</v>
      </c>
      <c r="Y40" s="90">
        <f>INDEX('raw Sample Amt'!$C$2:$CK$57,MATCH($A40,'raw Sample Amt'!$C$2:$C$57,0),MATCH(Y$3,'raw Sample Amt'!$C$2:$CK$2,0))</f>
        <v>6747.6409000000003</v>
      </c>
      <c r="Z40" s="90">
        <f>INDEX('raw Sample Amt'!$C$2:$CK$57,MATCH($A40,'raw Sample Amt'!$C$2:$C$57,0),MATCH(Z$3,'raw Sample Amt'!$C$2:$CK$2,0))</f>
        <v>8794.8273000000008</v>
      </c>
      <c r="AA40" s="90">
        <f>INDEX('raw Sample Amt'!$C$2:$CK$57,MATCH($A40,'raw Sample Amt'!$C$2:$C$57,0),MATCH(AA$3,'raw Sample Amt'!$C$2:$CK$2,0))</f>
        <v>0</v>
      </c>
      <c r="AB40" s="90">
        <f>INDEX('raw Sample Amt'!$C$2:$CK$57,MATCH($A40,'raw Sample Amt'!$C$2:$C$57,0),MATCH(AB$3,'raw Sample Amt'!$C$2:$CK$2,0))</f>
        <v>0</v>
      </c>
      <c r="AC40" s="90">
        <f>INDEX('raw Sample Amt'!$C$2:$CK$57,MATCH($A40,'raw Sample Amt'!$C$2:$C$57,0),MATCH(AC$3,'raw Sample Amt'!$C$2:$CK$2,0))</f>
        <v>0</v>
      </c>
      <c r="AD40" s="90">
        <f>INDEX('raw Sample Amt'!$C$2:$CK$57,MATCH($A40,'raw Sample Amt'!$C$2:$C$57,0),MATCH(AD$3,'raw Sample Amt'!$C$2:$CK$2,0))</f>
        <v>0</v>
      </c>
      <c r="AE40" s="90">
        <f>INDEX('raw Sample Amt'!$C$2:$CK$57,MATCH($A40,'raw Sample Amt'!$C$2:$C$57,0),MATCH(AE$3,'raw Sample Amt'!$C$2:$CK$2,0))</f>
        <v>0</v>
      </c>
      <c r="AF40" s="90">
        <f>INDEX('raw Sample Amt'!$C$2:$CK$57,MATCH($A40,'raw Sample Amt'!$C$2:$C$57,0),MATCH(AF$3,'raw Sample Amt'!$C$2:$CK$2,0))</f>
        <v>0</v>
      </c>
      <c r="AG40" s="90">
        <f>INDEX('raw Sample Amt'!$C$2:$CK$57,MATCH($A40,'raw Sample Amt'!$C$2:$C$57,0),MATCH(AG$3,'raw Sample Amt'!$C$2:$CK$2,0))</f>
        <v>0</v>
      </c>
      <c r="AH40" s="90">
        <f>INDEX('raw Sample Amt'!$C$2:$CK$57,MATCH($A40,'raw Sample Amt'!$C$2:$C$57,0),MATCH(AH$3,'raw Sample Amt'!$C$2:$CK$2,0))</f>
        <v>0</v>
      </c>
      <c r="AI40" s="90">
        <f>INDEX('raw Sample Amt'!$C$2:$CK$57,MATCH($A40,'raw Sample Amt'!$C$2:$C$57,0),MATCH(AI$3,'raw Sample Amt'!$C$2:$CK$2,0))</f>
        <v>0</v>
      </c>
      <c r="AJ40" s="90">
        <f>INDEX('raw Sample Amt'!$C$2:$CK$57,MATCH($A40,'raw Sample Amt'!$C$2:$C$57,0),MATCH(AJ$3,'raw Sample Amt'!$C$2:$CK$2,0))</f>
        <v>0</v>
      </c>
      <c r="AK40" s="90">
        <f>INDEX('raw Sample Amt'!$C$2:$CK$57,MATCH($A40,'raw Sample Amt'!$C$2:$C$57,0),MATCH(AK$3,'raw Sample Amt'!$C$2:$CK$2,0))</f>
        <v>0</v>
      </c>
      <c r="AL40" s="90">
        <f>INDEX('raw Sample Amt'!$C$2:$CK$57,MATCH($A40,'raw Sample Amt'!$C$2:$C$57,0),MATCH(AL$3,'raw Sample Amt'!$C$2:$CK$2,0))</f>
        <v>0</v>
      </c>
      <c r="AM40" s="90">
        <f>INDEX('raw Sample Amt'!$C$2:$CK$57,MATCH($A40,'raw Sample Amt'!$C$2:$C$57,0),MATCH(AM$3,'raw Sample Amt'!$C$2:$CK$2,0))</f>
        <v>0</v>
      </c>
      <c r="AN40" s="90">
        <f>INDEX('raw Sample Amt'!$C$2:$CK$57,MATCH($A40,'raw Sample Amt'!$C$2:$C$57,0),MATCH(AN$3,'raw Sample Amt'!$C$2:$CK$2,0))</f>
        <v>0</v>
      </c>
      <c r="AO40" s="90">
        <f>INDEX('raw Sample Amt'!$C$2:$CK$57,MATCH($A40,'raw Sample Amt'!$C$2:$C$57,0),MATCH(AO$3,'raw Sample Amt'!$C$2:$CK$2,0))</f>
        <v>0</v>
      </c>
      <c r="AP40" s="90">
        <f>INDEX('raw Sample Amt'!$C$2:$CK$57,MATCH($A40,'raw Sample Amt'!$C$2:$C$57,0),MATCH(AP$3,'raw Sample Amt'!$C$2:$CK$2,0))</f>
        <v>0</v>
      </c>
      <c r="AQ40" s="90">
        <f>INDEX('raw Sample Amt'!$C$2:$CK$57,MATCH($A40,'raw Sample Amt'!$C$2:$C$57,0),MATCH(AQ$3,'raw Sample Amt'!$C$2:$CK$2,0))</f>
        <v>0</v>
      </c>
      <c r="AR40" s="90">
        <f>INDEX('raw Sample Amt'!$C$2:$CK$57,MATCH($A40,'raw Sample Amt'!$C$2:$C$57,0),MATCH(AR$3,'raw Sample Amt'!$C$2:$CK$2,0))</f>
        <v>0</v>
      </c>
      <c r="AS40" s="90">
        <f>INDEX('raw Sample Amt'!$C$2:$CK$57,MATCH($A40,'raw Sample Amt'!$C$2:$C$57,0),MATCH(AS$3,'raw Sample Amt'!$C$2:$CK$2,0))</f>
        <v>0</v>
      </c>
      <c r="AT40" s="90">
        <f>INDEX('raw Sample Amt'!$C$2:$CK$57,MATCH($A40,'raw Sample Amt'!$C$2:$C$57,0),MATCH(AT$3,'raw Sample Amt'!$C$2:$CK$2,0))</f>
        <v>0</v>
      </c>
      <c r="AU40" s="90">
        <f>INDEX('raw Sample Amt'!$C$2:$CK$57,MATCH($A40,'raw Sample Amt'!$C$2:$C$57,0),MATCH(AU$3,'raw Sample Amt'!$C$2:$CK$2,0))</f>
        <v>1111.8992000000001</v>
      </c>
      <c r="AV40" s="90">
        <f>INDEX('raw Sample Amt'!$C$2:$CK$57,MATCH($A40,'raw Sample Amt'!$C$2:$C$57,0),MATCH(AV$3,'raw Sample Amt'!$C$2:$CK$2,0))</f>
        <v>0</v>
      </c>
      <c r="AW40" s="90">
        <f>INDEX('raw Sample Amt'!$C$2:$CK$57,MATCH($A40,'raw Sample Amt'!$C$2:$C$57,0),MATCH(AW$3,'raw Sample Amt'!$C$2:$CK$2,0))</f>
        <v>0</v>
      </c>
      <c r="AX40" s="90">
        <f>INDEX('raw Sample Amt'!$C$2:$CK$57,MATCH($A40,'raw Sample Amt'!$C$2:$C$57,0),MATCH(AX$3,'raw Sample Amt'!$C$2:$CK$2,0))</f>
        <v>0</v>
      </c>
      <c r="AY40" s="90">
        <f>INDEX('raw Sample Amt'!$C$2:$CK$57,MATCH($A40,'raw Sample Amt'!$C$2:$C$57,0),MATCH(AY$3,'raw Sample Amt'!$C$2:$CK$2,0))</f>
        <v>0</v>
      </c>
      <c r="AZ40" s="90">
        <f>INDEX('raw Sample Amt'!$C$2:$CK$57,MATCH($A40,'raw Sample Amt'!$C$2:$C$57,0),MATCH(AZ$3,'raw Sample Amt'!$C$2:$CK$2,0))</f>
        <v>0</v>
      </c>
      <c r="BA40" s="90">
        <f>INDEX('raw Sample Amt'!$C$2:$CK$57,MATCH($A40,'raw Sample Amt'!$C$2:$C$57,0),MATCH(BA$3,'raw Sample Amt'!$C$2:$CK$2,0))</f>
        <v>0</v>
      </c>
      <c r="BB40" s="90">
        <f>INDEX('raw Sample Amt'!$C$2:$CK$57,MATCH($A40,'raw Sample Amt'!$C$2:$C$57,0),MATCH(BB$3,'raw Sample Amt'!$C$2:$CK$2,0))</f>
        <v>0</v>
      </c>
      <c r="BC40" s="90">
        <f>INDEX('raw Sample Amt'!$C$2:$CK$57,MATCH($A40,'raw Sample Amt'!$C$2:$C$57,0),MATCH(BC$3,'raw Sample Amt'!$C$2:$CK$2,0))</f>
        <v>0</v>
      </c>
      <c r="BD40" s="90">
        <f>INDEX('raw Sample Amt'!$C$2:$CK$57,MATCH($A40,'raw Sample Amt'!$C$2:$C$57,0),MATCH(BD$3,'raw Sample Amt'!$C$2:$CK$2,0))</f>
        <v>0</v>
      </c>
      <c r="BE40" s="90">
        <f>INDEX('raw Sample Amt'!$C$2:$CK$57,MATCH($A40,'raw Sample Amt'!$C$2:$C$57,0),MATCH(BE$3,'raw Sample Amt'!$C$2:$CK$2,0))</f>
        <v>0</v>
      </c>
      <c r="BF40" s="90">
        <f>INDEX('raw Sample Amt'!$C$2:$CK$57,MATCH($A40,'raw Sample Amt'!$C$2:$C$57,0),MATCH(BF$3,'raw Sample Amt'!$C$2:$CK$2,0))</f>
        <v>0</v>
      </c>
      <c r="BG40" s="90">
        <f>INDEX('raw Sample Amt'!$C$2:$CK$57,MATCH($A40,'raw Sample Amt'!$C$2:$C$57,0),MATCH(BG$3,'raw Sample Amt'!$C$2:$CK$2,0))</f>
        <v>0</v>
      </c>
      <c r="BH40" s="90">
        <f>INDEX('raw Sample Amt'!$C$2:$CK$57,MATCH($A40,'raw Sample Amt'!$C$2:$C$57,0),MATCH(BH$3,'raw Sample Amt'!$C$2:$CK$2,0))</f>
        <v>0</v>
      </c>
      <c r="BI40" s="90">
        <f>INDEX('raw Sample Amt'!$C$2:$CK$57,MATCH($A40,'raw Sample Amt'!$C$2:$C$57,0),MATCH(BI$3,'raw Sample Amt'!$C$2:$CK$2,0))</f>
        <v>0</v>
      </c>
      <c r="BJ40" s="90">
        <f>INDEX('raw Sample Amt'!$C$2:$CK$57,MATCH($A40,'raw Sample Amt'!$C$2:$C$57,0),MATCH(BJ$3,'raw Sample Amt'!$C$2:$CK$2,0))</f>
        <v>0</v>
      </c>
      <c r="BK40" s="90">
        <f>INDEX('raw Sample Amt'!$C$2:$CK$57,MATCH($A40,'raw Sample Amt'!$C$2:$C$57,0),MATCH(BK$3,'raw Sample Amt'!$C$2:$CK$2,0))</f>
        <v>0</v>
      </c>
      <c r="BL40" s="90">
        <f>INDEX('raw Sample Amt'!$C$2:$CK$57,MATCH($A40,'raw Sample Amt'!$C$2:$C$57,0),MATCH(BL$3,'raw Sample Amt'!$C$2:$CK$2,0))</f>
        <v>1054.3098</v>
      </c>
      <c r="BM40" s="90">
        <f>INDEX('raw Sample Amt'!$C$2:$CK$57,MATCH($A40,'raw Sample Amt'!$C$2:$C$57,0),MATCH(BM$3,'raw Sample Amt'!$C$2:$CK$2,0))</f>
        <v>0</v>
      </c>
      <c r="BN40" s="90">
        <f>INDEX('raw Sample Amt'!$C$2:$CK$57,MATCH($A40,'raw Sample Amt'!$C$2:$C$57,0),MATCH(BN$3,'raw Sample Amt'!$C$2:$CK$2,0))</f>
        <v>0</v>
      </c>
      <c r="BO40" s="90">
        <f>INDEX('raw Sample Amt'!$C$2:$CK$57,MATCH($A40,'raw Sample Amt'!$C$2:$C$57,0),MATCH(BO$3,'raw Sample Amt'!$C$2:$CK$2,0))</f>
        <v>0</v>
      </c>
      <c r="BP40" s="90">
        <f>INDEX('raw Sample Amt'!$C$2:$CK$57,MATCH($A40,'raw Sample Amt'!$C$2:$C$57,0),MATCH(BP$3,'raw Sample Amt'!$C$2:$CK$2,0))</f>
        <v>0</v>
      </c>
      <c r="BQ40" s="90">
        <f>INDEX('raw Sample Amt'!$C$2:$CK$57,MATCH($A40,'raw Sample Amt'!$C$2:$C$57,0),MATCH(BQ$3,'raw Sample Amt'!$C$2:$CK$2,0))</f>
        <v>92.630099999999999</v>
      </c>
      <c r="BR40" s="90">
        <f>INDEX('raw Sample Amt'!$C$2:$CK$57,MATCH($A40,'raw Sample Amt'!$C$2:$C$57,0),MATCH(BR$3,'raw Sample Amt'!$C$2:$CK$2,0))</f>
        <v>217.2405</v>
      </c>
      <c r="BS40" s="90">
        <f>INDEX('raw Sample Amt'!$C$2:$CK$57,MATCH($A40,'raw Sample Amt'!$C$2:$C$57,0),MATCH(BS$3,'raw Sample Amt'!$C$2:$CK$2,0))</f>
        <v>1068.2037</v>
      </c>
      <c r="BT40" s="90">
        <f>INDEX('raw Sample Amt'!$C$2:$CK$57,MATCH($A40,'raw Sample Amt'!$C$2:$C$57,0),MATCH(BT$3,'raw Sample Amt'!$C$2:$CK$2,0))</f>
        <v>1999.5273</v>
      </c>
      <c r="BU40" s="90">
        <f>INDEX('raw Sample Amt'!$C$2:$CK$57,MATCH($A40,'raw Sample Amt'!$C$2:$C$57,0),MATCH(BU$3,'raw Sample Amt'!$C$2:$CK$2,0))</f>
        <v>0</v>
      </c>
      <c r="BV40" s="90">
        <f>INDEX('raw Sample Amt'!$C$2:$CK$57,MATCH($A40,'raw Sample Amt'!$C$2:$C$57,0),MATCH(BV$3,'raw Sample Amt'!$C$2:$CK$2,0))</f>
        <v>0</v>
      </c>
      <c r="BW40" s="90">
        <f>INDEX('raw Sample Amt'!$C$2:$CK$57,MATCH($A40,'raw Sample Amt'!$C$2:$C$57,0),MATCH(BW$3,'raw Sample Amt'!$C$2:$CK$2,0))</f>
        <v>0</v>
      </c>
      <c r="BX40" s="90">
        <f>INDEX('raw Sample Amt'!$C$2:$CK$57,MATCH($A40,'raw Sample Amt'!$C$2:$C$57,0),MATCH(BX$3,'raw Sample Amt'!$C$2:$CK$2,0))</f>
        <v>0</v>
      </c>
      <c r="BY40" s="90">
        <f>INDEX('raw Sample Amt'!$C$2:$CK$57,MATCH($A40,'raw Sample Amt'!$C$2:$C$57,0),MATCH(BY$3,'raw Sample Amt'!$C$2:$CK$2,0))</f>
        <v>0</v>
      </c>
      <c r="BZ40" s="90">
        <f>INDEX('raw Sample Amt'!$C$2:$CK$57,MATCH($A40,'raw Sample Amt'!$C$2:$C$57,0),MATCH(BZ$3,'raw Sample Amt'!$C$2:$CK$2,0))</f>
        <v>0</v>
      </c>
      <c r="CA40" s="90">
        <f>INDEX('raw Sample Amt'!$C$2:$CK$57,MATCH($A40,'raw Sample Amt'!$C$2:$C$57,0),MATCH(CA$3,'raw Sample Amt'!$C$2:$CK$2,0))</f>
        <v>0</v>
      </c>
      <c r="CB40" s="90">
        <f>INDEX('raw Sample Amt'!$C$2:$CK$57,MATCH($A40,'raw Sample Amt'!$C$2:$C$57,0),MATCH(CB$3,'raw Sample Amt'!$C$2:$CK$2,0))</f>
        <v>4.6505999999999998</v>
      </c>
      <c r="CC40" s="90">
        <f>INDEX('raw Sample Amt'!$C$2:$CK$57,MATCH($A40,'raw Sample Amt'!$C$2:$C$57,0),MATCH(CC$3,'raw Sample Amt'!$C$2:$CK$2,0))</f>
        <v>8.5673999999999992</v>
      </c>
      <c r="CD40" s="90">
        <f>INDEX('raw Sample Amt'!$C$2:$CK$57,MATCH($A40,'raw Sample Amt'!$C$2:$C$57,0),MATCH(CD$3,'raw Sample Amt'!$C$2:$CK$2,0))</f>
        <v>20.5061</v>
      </c>
      <c r="CE40" s="90">
        <f>INDEX('raw Sample Amt'!$C$2:$CK$57,MATCH($A40,'raw Sample Amt'!$C$2:$C$57,0),MATCH(CE$3,'raw Sample Amt'!$C$2:$CK$2,0))</f>
        <v>49.662999999999997</v>
      </c>
      <c r="CF40" s="90">
        <f>INDEX('raw Sample Amt'!$C$2:$CK$57,MATCH($A40,'raw Sample Amt'!$C$2:$C$57,0),MATCH(CF$3,'raw Sample Amt'!$C$2:$CK$2,0))</f>
        <v>111.9265</v>
      </c>
      <c r="CG40" s="90">
        <f>INDEX('raw Sample Amt'!$C$2:$CK$57,MATCH($A40,'raw Sample Amt'!$C$2:$C$57,0),MATCH(CG$3,'raw Sample Amt'!$C$2:$CK$2,0))</f>
        <v>224.99449999999999</v>
      </c>
      <c r="CH40" s="90">
        <f>INDEX('raw Sample Amt'!$C$2:$CK$57,MATCH($A40,'raw Sample Amt'!$C$2:$C$57,0),MATCH(CH$3,'raw Sample Amt'!$C$2:$CK$2,0))</f>
        <v>584.71720000000005</v>
      </c>
      <c r="CI40" s="90">
        <f>INDEX('raw Sample Amt'!$C$2:$CK$57,MATCH($A40,'raw Sample Amt'!$C$2:$C$57,0),MATCH(CI$3,'raw Sample Amt'!$C$2:$CK$2,0))</f>
        <v>996.39959999999996</v>
      </c>
      <c r="CJ40" s="90">
        <f>INDEX('raw Sample Amt'!$C$2:$CK$57,MATCH($A40,'raw Sample Amt'!$C$2:$C$57,0),MATCH(CJ$3,'raw Sample Amt'!$C$2:$CK$2,0))</f>
        <v>1969.4295999999999</v>
      </c>
      <c r="CK40" s="90">
        <f>INDEX('raw Sample Amt'!$C$2:$CK$57,MATCH($A40,'raw Sample Amt'!$C$2:$C$57,0),MATCH(CK$3,'raw Sample Amt'!$C$2:$CK$2,0))</f>
        <v>4846.8225000000002</v>
      </c>
      <c r="CL40" s="90">
        <f>INDEX('raw Sample Amt'!$C$2:$CK$57,MATCH($A40,'raw Sample Amt'!$C$2:$C$57,0),MATCH(CL$3,'raw Sample Amt'!$C$2:$CK$2,0))</f>
        <v>7219.4656000000004</v>
      </c>
      <c r="CM40" s="90">
        <f>INDEX('raw Sample Amt'!$C$2:$CK$57,MATCH($A40,'raw Sample Amt'!$C$2:$C$57,0),MATCH(CM$3,'raw Sample Amt'!$C$2:$CK$2,0))</f>
        <v>9850.4068000000007</v>
      </c>
      <c r="CN40" s="147">
        <v>14</v>
      </c>
      <c r="CO40" s="101" t="s">
        <v>250</v>
      </c>
      <c r="CP40" s="94" t="str">
        <f t="shared" si="3"/>
        <v>&lt; LOQ</v>
      </c>
      <c r="CQ40" s="94" t="str">
        <f t="shared" si="5"/>
        <v>&lt; LOQ</v>
      </c>
      <c r="CR40" s="94" t="str">
        <f t="shared" si="6"/>
        <v>&lt; LOQ</v>
      </c>
      <c r="CS40" s="94" t="str">
        <f t="shared" si="7"/>
        <v>&lt; LOQ</v>
      </c>
      <c r="CT40" s="94" t="str">
        <f t="shared" si="8"/>
        <v>&lt; LOQ</v>
      </c>
      <c r="CU40" s="94" t="str">
        <f t="shared" si="9"/>
        <v>&lt; LOQ</v>
      </c>
      <c r="CV40" s="94" t="str">
        <f t="shared" si="10"/>
        <v>&lt; LOQ</v>
      </c>
      <c r="CW40" s="94" t="str">
        <f t="shared" si="11"/>
        <v>&lt; LOQ</v>
      </c>
      <c r="CX40" s="94" t="str">
        <f t="shared" si="12"/>
        <v>&lt; LOQ</v>
      </c>
      <c r="CY40" s="94">
        <f t="shared" si="13"/>
        <v>19.188275784398755</v>
      </c>
      <c r="CZ40" s="94">
        <f t="shared" si="14"/>
        <v>46.303675959356504</v>
      </c>
      <c r="DA40" s="94">
        <f t="shared" si="15"/>
        <v>102.54032325705745</v>
      </c>
      <c r="DB40" s="94">
        <f t="shared" si="16"/>
        <v>207.71102923085456</v>
      </c>
      <c r="DC40" s="94">
        <f t="shared" si="17"/>
        <v>562.36274791670178</v>
      </c>
      <c r="DD40" s="94">
        <f t="shared" si="18"/>
        <v>933.84928849571361</v>
      </c>
      <c r="DE40" s="94">
        <f t="shared" si="19"/>
        <v>1839.3191070094274</v>
      </c>
      <c r="DF40" s="94">
        <f t="shared" si="20"/>
        <v>4403.8480510159752</v>
      </c>
      <c r="DG40" s="94">
        <f t="shared" si="21"/>
        <v>6614.5708650265206</v>
      </c>
      <c r="DH40" s="94">
        <f t="shared" si="22"/>
        <v>8621.3847600455229</v>
      </c>
      <c r="DI40" s="94" t="str">
        <f t="shared" si="23"/>
        <v>&lt; LOQ</v>
      </c>
      <c r="DJ40" s="94" t="str">
        <f t="shared" si="24"/>
        <v>&lt; LOQ</v>
      </c>
      <c r="DK40" s="94" t="str">
        <f t="shared" si="25"/>
        <v>&lt; LOQ</v>
      </c>
      <c r="DL40" s="94" t="str">
        <f t="shared" si="26"/>
        <v>&lt; LOQ</v>
      </c>
      <c r="DM40" s="94" t="str">
        <f t="shared" si="27"/>
        <v>&lt; LOQ</v>
      </c>
      <c r="DN40" s="94" t="str">
        <f t="shared" si="28"/>
        <v>&lt; LOQ</v>
      </c>
      <c r="DO40" s="94" t="str">
        <f t="shared" si="29"/>
        <v>&lt; LOQ</v>
      </c>
      <c r="DP40" s="94" t="str">
        <f t="shared" si="30"/>
        <v>&lt; LOQ</v>
      </c>
      <c r="DQ40" s="94" t="str">
        <f t="shared" si="31"/>
        <v>&lt; LOQ</v>
      </c>
      <c r="DR40" s="94" t="str">
        <f t="shared" si="32"/>
        <v>&lt; LOQ</v>
      </c>
      <c r="DS40" s="94" t="str">
        <f t="shared" si="33"/>
        <v>&lt; LOQ</v>
      </c>
      <c r="DT40" s="94" t="str">
        <f t="shared" si="34"/>
        <v>&lt; LOQ</v>
      </c>
      <c r="DU40" s="94" t="str">
        <f t="shared" si="35"/>
        <v>&lt; LOQ</v>
      </c>
      <c r="DV40" s="94" t="str">
        <f t="shared" si="36"/>
        <v>&lt; LOQ</v>
      </c>
      <c r="DW40" s="94" t="str">
        <f t="shared" si="37"/>
        <v>&lt; LOQ</v>
      </c>
      <c r="DX40" s="94" t="str">
        <f t="shared" si="38"/>
        <v>&lt; LOQ</v>
      </c>
      <c r="DY40" s="94" t="str">
        <f t="shared" si="39"/>
        <v>&lt; LOQ</v>
      </c>
      <c r="DZ40" s="94" t="str">
        <f t="shared" si="40"/>
        <v>&lt; LOQ</v>
      </c>
      <c r="EA40" s="94" t="str">
        <f t="shared" si="41"/>
        <v>&lt; LOQ</v>
      </c>
      <c r="EB40" s="94" t="str">
        <f t="shared" si="42"/>
        <v>&lt; LOQ</v>
      </c>
      <c r="EC40" s="94">
        <f t="shared" si="43"/>
        <v>1089.9714673859269</v>
      </c>
      <c r="ED40" s="94" t="str">
        <f t="shared" si="44"/>
        <v>&lt; LOQ</v>
      </c>
      <c r="EE40" s="94" t="str">
        <f t="shared" si="45"/>
        <v>&lt; LOQ</v>
      </c>
      <c r="EF40" s="94" t="str">
        <f t="shared" si="46"/>
        <v>&lt; LOQ</v>
      </c>
      <c r="EG40" s="94" t="str">
        <f t="shared" si="47"/>
        <v>&lt; LOQ</v>
      </c>
      <c r="EH40" s="94" t="str">
        <f t="shared" si="48"/>
        <v>&lt; LOQ</v>
      </c>
      <c r="EI40" s="94" t="str">
        <f t="shared" si="49"/>
        <v>&lt; LOQ</v>
      </c>
      <c r="EJ40" s="94" t="str">
        <f t="shared" si="50"/>
        <v>&lt; LOQ</v>
      </c>
      <c r="EK40" s="94" t="str">
        <f t="shared" si="51"/>
        <v>&lt; LOQ</v>
      </c>
      <c r="EL40" s="94" t="str">
        <f t="shared" si="52"/>
        <v>&lt; LOQ</v>
      </c>
      <c r="EM40" s="94" t="str">
        <f t="shared" si="53"/>
        <v>&lt; LOQ</v>
      </c>
      <c r="EN40" s="94" t="str">
        <f t="shared" si="54"/>
        <v>&lt; LOQ</v>
      </c>
      <c r="EO40" s="94" t="str">
        <f t="shared" si="55"/>
        <v>&lt; LOQ</v>
      </c>
      <c r="EP40" s="94" t="str">
        <f t="shared" si="56"/>
        <v>&lt; LOQ</v>
      </c>
      <c r="EQ40" s="94" t="str">
        <f t="shared" si="57"/>
        <v>&lt; LOQ</v>
      </c>
      <c r="ER40" s="94" t="str">
        <f t="shared" si="58"/>
        <v>&lt; LOQ</v>
      </c>
      <c r="ES40" s="94" t="str">
        <f t="shared" si="59"/>
        <v>&lt; LOQ</v>
      </c>
      <c r="ET40" s="94">
        <f t="shared" si="60"/>
        <v>1033.5177863113518</v>
      </c>
      <c r="EU40" s="94" t="str">
        <f t="shared" si="61"/>
        <v>&lt; LOQ</v>
      </c>
      <c r="EV40" s="94" t="str">
        <f t="shared" si="62"/>
        <v>&lt; LOQ</v>
      </c>
      <c r="EW40" s="94" t="str">
        <f t="shared" si="63"/>
        <v>&lt; LOQ</v>
      </c>
      <c r="EX40" s="94" t="str">
        <f t="shared" si="64"/>
        <v>&lt; LOQ</v>
      </c>
      <c r="EY40" s="94">
        <f t="shared" si="65"/>
        <v>90.803344422862367</v>
      </c>
      <c r="EZ40" s="94">
        <f t="shared" si="66"/>
        <v>212.95630625568614</v>
      </c>
      <c r="FA40" s="94">
        <f t="shared" si="67"/>
        <v>1047.1376851031787</v>
      </c>
      <c r="FB40" s="94">
        <f t="shared" si="4"/>
        <v>1960.0946787795333</v>
      </c>
      <c r="FC40" s="94" t="str">
        <f t="shared" si="79"/>
        <v>&lt; LOQ</v>
      </c>
      <c r="FD40" s="94" t="str">
        <f t="shared" si="80"/>
        <v>&lt; LOQ</v>
      </c>
      <c r="FE40" s="94" t="str">
        <f t="shared" si="81"/>
        <v>&lt; LOQ</v>
      </c>
      <c r="FF40" s="94" t="str">
        <f t="shared" si="82"/>
        <v>&lt; LOQ</v>
      </c>
      <c r="FG40" s="94" t="str">
        <f t="shared" si="83"/>
        <v>&lt; LOQ</v>
      </c>
      <c r="FH40" s="94" t="str">
        <f t="shared" si="84"/>
        <v>&lt; LOQ</v>
      </c>
      <c r="FI40" s="94" t="str">
        <f t="shared" si="85"/>
        <v>&lt; LOQ</v>
      </c>
      <c r="FJ40" s="94" t="str">
        <f t="shared" si="86"/>
        <v>&lt; LOQ</v>
      </c>
      <c r="FK40" s="94" t="str">
        <f t="shared" si="68"/>
        <v>&lt; LOQ</v>
      </c>
      <c r="FL40" s="94">
        <f t="shared" si="69"/>
        <v>20.101699783004207</v>
      </c>
      <c r="FM40" s="94">
        <f t="shared" si="70"/>
        <v>48.683597384355771</v>
      </c>
      <c r="FN40" s="94">
        <f t="shared" si="71"/>
        <v>109.71920066528597</v>
      </c>
      <c r="FO40" s="94">
        <f t="shared" si="72"/>
        <v>220.55738984141988</v>
      </c>
      <c r="FP40" s="94">
        <f t="shared" si="73"/>
        <v>573.18600866858299</v>
      </c>
      <c r="FQ40" s="94">
        <f t="shared" si="74"/>
        <v>976.74963172448588</v>
      </c>
      <c r="FR40" s="94">
        <f t="shared" si="75"/>
        <v>1930.5905346683212</v>
      </c>
      <c r="FS40" s="94">
        <f t="shared" si="76"/>
        <v>4751.2384508273108</v>
      </c>
      <c r="FT40" s="94">
        <f t="shared" si="77"/>
        <v>7077.0907234884426</v>
      </c>
      <c r="FU40" s="94">
        <f t="shared" si="78"/>
        <v>9656.1472066391561</v>
      </c>
    </row>
    <row r="41" spans="1:177" ht="15" x14ac:dyDescent="0.25">
      <c r="A41" s="101" t="s">
        <v>252</v>
      </c>
      <c r="C41" s="13" t="str">
        <f>LOOKUP(A41,Auswertung_Sequence!$A$6:$A$59,Auswertung_Sequence!$E$6:$E$59)</f>
        <v>No</v>
      </c>
      <c r="D41" s="13">
        <f>LOOKUP(A41,Auswertung_Sequence!$A$6:$A$59,Auswertung_Sequence!$I$6:$I$59)</f>
        <v>500</v>
      </c>
      <c r="E41" s="146">
        <f>IF($C41="Yes",VLOOKUP($A41,Matrixfaktor_ISTD!A$4:CJ$57,88,FALSE),VLOOKUP($A41,Matrixfaktor!A$4:AE$57,31,FALSE))</f>
        <v>0.24819119486026908</v>
      </c>
      <c r="F41" s="90">
        <f t="shared" si="2"/>
        <v>2014.5759009762555</v>
      </c>
      <c r="G41" s="90">
        <f>LOOKUP(A41,'Relative recovery'!$A$4:$A$57,'Relative recovery'!$Q$4:$Q$57)</f>
        <v>96.338129999999992</v>
      </c>
      <c r="H41" s="90">
        <f>INDEX('raw Sample Amt'!$C$2:$CK$57,MATCH($A41,'raw Sample Amt'!$C$2:$C$57,0),MATCH(H$3,'raw Sample Amt'!$C$2:$CK$2,0))</f>
        <v>0</v>
      </c>
      <c r="I41" s="90">
        <f>INDEX('raw Sample Amt'!$C$2:$CK$57,MATCH($A41,'raw Sample Amt'!$C$2:$C$57,0),MATCH(I$3,'raw Sample Amt'!$C$2:$CK$2,0))</f>
        <v>0</v>
      </c>
      <c r="J41" s="90">
        <f>INDEX('raw Sample Amt'!$C$2:$CK$57,MATCH($A41,'raw Sample Amt'!$C$2:$C$57,0),MATCH(J$3,'raw Sample Amt'!$C$2:$CK$2,0))</f>
        <v>0</v>
      </c>
      <c r="K41" s="90">
        <f>INDEX('raw Sample Amt'!$C$2:$CK$57,MATCH($A41,'raw Sample Amt'!$C$2:$C$57,0),MATCH(K$3,'raw Sample Amt'!$C$2:$CK$2,0))</f>
        <v>0</v>
      </c>
      <c r="L41" s="90">
        <f>INDEX('raw Sample Amt'!$C$2:$CK$57,MATCH($A41,'raw Sample Amt'!$C$2:$C$57,0),MATCH(L$3,'raw Sample Amt'!$C$2:$CK$2,0))</f>
        <v>0</v>
      </c>
      <c r="M41" s="90">
        <f>INDEX('raw Sample Amt'!$C$2:$CK$57,MATCH($A41,'raw Sample Amt'!$C$2:$C$57,0),MATCH(M$3,'raw Sample Amt'!$C$2:$CK$2,0))</f>
        <v>0</v>
      </c>
      <c r="N41" s="90">
        <f>INDEX('raw Sample Amt'!$C$2:$CK$57,MATCH($A41,'raw Sample Amt'!$C$2:$C$57,0),MATCH(N$3,'raw Sample Amt'!$C$2:$CK$2,0))</f>
        <v>0</v>
      </c>
      <c r="O41" s="90">
        <f>INDEX('raw Sample Amt'!$C$2:$CK$57,MATCH($A41,'raw Sample Amt'!$C$2:$C$57,0),MATCH(O$3,'raw Sample Amt'!$C$2:$CK$2,0))</f>
        <v>0</v>
      </c>
      <c r="P41" s="90">
        <f>INDEX('raw Sample Amt'!$C$2:$CK$57,MATCH($A41,'raw Sample Amt'!$C$2:$C$57,0),MATCH(P$3,'raw Sample Amt'!$C$2:$CK$2,0))</f>
        <v>0</v>
      </c>
      <c r="Q41" s="90">
        <f>INDEX('raw Sample Amt'!$C$2:$CK$57,MATCH($A41,'raw Sample Amt'!$C$2:$C$57,0),MATCH(Q$3,'raw Sample Amt'!$C$2:$CK$2,0))</f>
        <v>0</v>
      </c>
      <c r="R41" s="90">
        <f>INDEX('raw Sample Amt'!$C$2:$CK$57,MATCH($A41,'raw Sample Amt'!$C$2:$C$57,0),MATCH(R$3,'raw Sample Amt'!$C$2:$CK$2,0))</f>
        <v>0</v>
      </c>
      <c r="S41" s="90">
        <f>INDEX('raw Sample Amt'!$C$2:$CK$57,MATCH($A41,'raw Sample Amt'!$C$2:$C$57,0),MATCH(S$3,'raw Sample Amt'!$C$2:$CK$2,0))</f>
        <v>0</v>
      </c>
      <c r="T41" s="90">
        <f>INDEX('raw Sample Amt'!$C$2:$CK$57,MATCH($A41,'raw Sample Amt'!$C$2:$C$57,0),MATCH(T$3,'raw Sample Amt'!$C$2:$CK$2,0))</f>
        <v>0</v>
      </c>
      <c r="U41" s="90">
        <f>INDEX('raw Sample Amt'!$C$2:$CK$57,MATCH($A41,'raw Sample Amt'!$C$2:$C$57,0),MATCH(U$3,'raw Sample Amt'!$C$2:$CK$2,0))</f>
        <v>542.48779999999999</v>
      </c>
      <c r="V41" s="90">
        <f>INDEX('raw Sample Amt'!$C$2:$CK$57,MATCH($A41,'raw Sample Amt'!$C$2:$C$57,0),MATCH(V$3,'raw Sample Amt'!$C$2:$CK$2,0))</f>
        <v>971.42349999999999</v>
      </c>
      <c r="W41" s="90">
        <f>INDEX('raw Sample Amt'!$C$2:$CK$57,MATCH($A41,'raw Sample Amt'!$C$2:$C$57,0),MATCH(W$3,'raw Sample Amt'!$C$2:$CK$2,0))</f>
        <v>1925.4737</v>
      </c>
      <c r="X41" s="90">
        <f>INDEX('raw Sample Amt'!$C$2:$CK$57,MATCH($A41,'raw Sample Amt'!$C$2:$C$57,0),MATCH(X$3,'raw Sample Amt'!$C$2:$CK$2,0))</f>
        <v>4678.7392</v>
      </c>
      <c r="Y41" s="90">
        <f>INDEX('raw Sample Amt'!$C$2:$CK$57,MATCH($A41,'raw Sample Amt'!$C$2:$C$57,0),MATCH(Y$3,'raw Sample Amt'!$C$2:$CK$2,0))</f>
        <v>7422.2757000000001</v>
      </c>
      <c r="Z41" s="90">
        <f>INDEX('raw Sample Amt'!$C$2:$CK$57,MATCH($A41,'raw Sample Amt'!$C$2:$C$57,0),MATCH(Z$3,'raw Sample Amt'!$C$2:$CK$2,0))</f>
        <v>9917.8359</v>
      </c>
      <c r="AA41" s="90">
        <f>INDEX('raw Sample Amt'!$C$2:$CK$57,MATCH($A41,'raw Sample Amt'!$C$2:$C$57,0),MATCH(AA$3,'raw Sample Amt'!$C$2:$CK$2,0))</f>
        <v>0</v>
      </c>
      <c r="AB41" s="90">
        <f>INDEX('raw Sample Amt'!$C$2:$CK$57,MATCH($A41,'raw Sample Amt'!$C$2:$C$57,0),MATCH(AB$3,'raw Sample Amt'!$C$2:$CK$2,0))</f>
        <v>0</v>
      </c>
      <c r="AC41" s="90">
        <f>INDEX('raw Sample Amt'!$C$2:$CK$57,MATCH($A41,'raw Sample Amt'!$C$2:$C$57,0),MATCH(AC$3,'raw Sample Amt'!$C$2:$CK$2,0))</f>
        <v>0</v>
      </c>
      <c r="AD41" s="90">
        <f>INDEX('raw Sample Amt'!$C$2:$CK$57,MATCH($A41,'raw Sample Amt'!$C$2:$C$57,0),MATCH(AD$3,'raw Sample Amt'!$C$2:$CK$2,0))</f>
        <v>0</v>
      </c>
      <c r="AE41" s="90">
        <f>INDEX('raw Sample Amt'!$C$2:$CK$57,MATCH($A41,'raw Sample Amt'!$C$2:$C$57,0),MATCH(AE$3,'raw Sample Amt'!$C$2:$CK$2,0))</f>
        <v>0</v>
      </c>
      <c r="AF41" s="90">
        <f>INDEX('raw Sample Amt'!$C$2:$CK$57,MATCH($A41,'raw Sample Amt'!$C$2:$C$57,0),MATCH(AF$3,'raw Sample Amt'!$C$2:$CK$2,0))</f>
        <v>0</v>
      </c>
      <c r="AG41" s="90">
        <f>INDEX('raw Sample Amt'!$C$2:$CK$57,MATCH($A41,'raw Sample Amt'!$C$2:$C$57,0),MATCH(AG$3,'raw Sample Amt'!$C$2:$CK$2,0))</f>
        <v>0</v>
      </c>
      <c r="AH41" s="90">
        <f>INDEX('raw Sample Amt'!$C$2:$CK$57,MATCH($A41,'raw Sample Amt'!$C$2:$C$57,0),MATCH(AH$3,'raw Sample Amt'!$C$2:$CK$2,0))</f>
        <v>0</v>
      </c>
      <c r="AI41" s="90">
        <f>INDEX('raw Sample Amt'!$C$2:$CK$57,MATCH($A41,'raw Sample Amt'!$C$2:$C$57,0),MATCH(AI$3,'raw Sample Amt'!$C$2:$CK$2,0))</f>
        <v>0</v>
      </c>
      <c r="AJ41" s="90">
        <f>INDEX('raw Sample Amt'!$C$2:$CK$57,MATCH($A41,'raw Sample Amt'!$C$2:$C$57,0),MATCH(AJ$3,'raw Sample Amt'!$C$2:$CK$2,0))</f>
        <v>0</v>
      </c>
      <c r="AK41" s="90">
        <f>INDEX('raw Sample Amt'!$C$2:$CK$57,MATCH($A41,'raw Sample Amt'!$C$2:$C$57,0),MATCH(AK$3,'raw Sample Amt'!$C$2:$CK$2,0))</f>
        <v>0</v>
      </c>
      <c r="AL41" s="90">
        <f>INDEX('raw Sample Amt'!$C$2:$CK$57,MATCH($A41,'raw Sample Amt'!$C$2:$C$57,0),MATCH(AL$3,'raw Sample Amt'!$C$2:$CK$2,0))</f>
        <v>0</v>
      </c>
      <c r="AM41" s="90">
        <f>INDEX('raw Sample Amt'!$C$2:$CK$57,MATCH($A41,'raw Sample Amt'!$C$2:$C$57,0),MATCH(AM$3,'raw Sample Amt'!$C$2:$CK$2,0))</f>
        <v>0</v>
      </c>
      <c r="AN41" s="90">
        <f>INDEX('raw Sample Amt'!$C$2:$CK$57,MATCH($A41,'raw Sample Amt'!$C$2:$C$57,0),MATCH(AN$3,'raw Sample Amt'!$C$2:$CK$2,0))</f>
        <v>0</v>
      </c>
      <c r="AO41" s="90">
        <f>INDEX('raw Sample Amt'!$C$2:$CK$57,MATCH($A41,'raw Sample Amt'!$C$2:$C$57,0),MATCH(AO$3,'raw Sample Amt'!$C$2:$CK$2,0))</f>
        <v>0</v>
      </c>
      <c r="AP41" s="90">
        <f>INDEX('raw Sample Amt'!$C$2:$CK$57,MATCH($A41,'raw Sample Amt'!$C$2:$C$57,0),MATCH(AP$3,'raw Sample Amt'!$C$2:$CK$2,0))</f>
        <v>0</v>
      </c>
      <c r="AQ41" s="90">
        <f>INDEX('raw Sample Amt'!$C$2:$CK$57,MATCH($A41,'raw Sample Amt'!$C$2:$C$57,0),MATCH(AQ$3,'raw Sample Amt'!$C$2:$CK$2,0))</f>
        <v>0</v>
      </c>
      <c r="AR41" s="90">
        <f>INDEX('raw Sample Amt'!$C$2:$CK$57,MATCH($A41,'raw Sample Amt'!$C$2:$C$57,0),MATCH(AR$3,'raw Sample Amt'!$C$2:$CK$2,0))</f>
        <v>0</v>
      </c>
      <c r="AS41" s="90">
        <f>INDEX('raw Sample Amt'!$C$2:$CK$57,MATCH($A41,'raw Sample Amt'!$C$2:$C$57,0),MATCH(AS$3,'raw Sample Amt'!$C$2:$CK$2,0))</f>
        <v>0</v>
      </c>
      <c r="AT41" s="90">
        <f>INDEX('raw Sample Amt'!$C$2:$CK$57,MATCH($A41,'raw Sample Amt'!$C$2:$C$57,0),MATCH(AT$3,'raw Sample Amt'!$C$2:$CK$2,0))</f>
        <v>0</v>
      </c>
      <c r="AU41" s="90">
        <f>INDEX('raw Sample Amt'!$C$2:$CK$57,MATCH($A41,'raw Sample Amt'!$C$2:$C$57,0),MATCH(AU$3,'raw Sample Amt'!$C$2:$CK$2,0))</f>
        <v>818.02499999999998</v>
      </c>
      <c r="AV41" s="90">
        <f>INDEX('raw Sample Amt'!$C$2:$CK$57,MATCH($A41,'raw Sample Amt'!$C$2:$C$57,0),MATCH(AV$3,'raw Sample Amt'!$C$2:$CK$2,0))</f>
        <v>0</v>
      </c>
      <c r="AW41" s="90">
        <f>INDEX('raw Sample Amt'!$C$2:$CK$57,MATCH($A41,'raw Sample Amt'!$C$2:$C$57,0),MATCH(AW$3,'raw Sample Amt'!$C$2:$CK$2,0))</f>
        <v>0</v>
      </c>
      <c r="AX41" s="90">
        <f>INDEX('raw Sample Amt'!$C$2:$CK$57,MATCH($A41,'raw Sample Amt'!$C$2:$C$57,0),MATCH(AX$3,'raw Sample Amt'!$C$2:$CK$2,0))</f>
        <v>0</v>
      </c>
      <c r="AY41" s="90">
        <f>INDEX('raw Sample Amt'!$C$2:$CK$57,MATCH($A41,'raw Sample Amt'!$C$2:$C$57,0),MATCH(AY$3,'raw Sample Amt'!$C$2:$CK$2,0))</f>
        <v>0</v>
      </c>
      <c r="AZ41" s="90">
        <f>INDEX('raw Sample Amt'!$C$2:$CK$57,MATCH($A41,'raw Sample Amt'!$C$2:$C$57,0),MATCH(AZ$3,'raw Sample Amt'!$C$2:$CK$2,0))</f>
        <v>0</v>
      </c>
      <c r="BA41" s="90">
        <f>INDEX('raw Sample Amt'!$C$2:$CK$57,MATCH($A41,'raw Sample Amt'!$C$2:$C$57,0),MATCH(BA$3,'raw Sample Amt'!$C$2:$CK$2,0))</f>
        <v>0</v>
      </c>
      <c r="BB41" s="90">
        <f>INDEX('raw Sample Amt'!$C$2:$CK$57,MATCH($A41,'raw Sample Amt'!$C$2:$C$57,0),MATCH(BB$3,'raw Sample Amt'!$C$2:$CK$2,0))</f>
        <v>0</v>
      </c>
      <c r="BC41" s="90">
        <f>INDEX('raw Sample Amt'!$C$2:$CK$57,MATCH($A41,'raw Sample Amt'!$C$2:$C$57,0),MATCH(BC$3,'raw Sample Amt'!$C$2:$CK$2,0))</f>
        <v>0</v>
      </c>
      <c r="BD41" s="90">
        <f>INDEX('raw Sample Amt'!$C$2:$CK$57,MATCH($A41,'raw Sample Amt'!$C$2:$C$57,0),MATCH(BD$3,'raw Sample Amt'!$C$2:$CK$2,0))</f>
        <v>0</v>
      </c>
      <c r="BE41" s="90">
        <f>INDEX('raw Sample Amt'!$C$2:$CK$57,MATCH($A41,'raw Sample Amt'!$C$2:$C$57,0),MATCH(BE$3,'raw Sample Amt'!$C$2:$CK$2,0))</f>
        <v>0</v>
      </c>
      <c r="BF41" s="90">
        <f>INDEX('raw Sample Amt'!$C$2:$CK$57,MATCH($A41,'raw Sample Amt'!$C$2:$C$57,0),MATCH(BF$3,'raw Sample Amt'!$C$2:$CK$2,0))</f>
        <v>0</v>
      </c>
      <c r="BG41" s="90">
        <f>INDEX('raw Sample Amt'!$C$2:$CK$57,MATCH($A41,'raw Sample Amt'!$C$2:$C$57,0),MATCH(BG$3,'raw Sample Amt'!$C$2:$CK$2,0))</f>
        <v>0</v>
      </c>
      <c r="BH41" s="90">
        <f>INDEX('raw Sample Amt'!$C$2:$CK$57,MATCH($A41,'raw Sample Amt'!$C$2:$C$57,0),MATCH(BH$3,'raw Sample Amt'!$C$2:$CK$2,0))</f>
        <v>0</v>
      </c>
      <c r="BI41" s="90">
        <f>INDEX('raw Sample Amt'!$C$2:$CK$57,MATCH($A41,'raw Sample Amt'!$C$2:$C$57,0),MATCH(BI$3,'raw Sample Amt'!$C$2:$CK$2,0))</f>
        <v>0</v>
      </c>
      <c r="BJ41" s="90">
        <f>INDEX('raw Sample Amt'!$C$2:$CK$57,MATCH($A41,'raw Sample Amt'!$C$2:$C$57,0),MATCH(BJ$3,'raw Sample Amt'!$C$2:$CK$2,0))</f>
        <v>0</v>
      </c>
      <c r="BK41" s="90">
        <f>INDEX('raw Sample Amt'!$C$2:$CK$57,MATCH($A41,'raw Sample Amt'!$C$2:$C$57,0),MATCH(BK$3,'raw Sample Amt'!$C$2:$CK$2,0))</f>
        <v>0</v>
      </c>
      <c r="BL41" s="90">
        <f>INDEX('raw Sample Amt'!$C$2:$CK$57,MATCH($A41,'raw Sample Amt'!$C$2:$C$57,0),MATCH(BL$3,'raw Sample Amt'!$C$2:$CK$2,0))</f>
        <v>888.12019999999995</v>
      </c>
      <c r="BM41" s="90">
        <f>INDEX('raw Sample Amt'!$C$2:$CK$57,MATCH($A41,'raw Sample Amt'!$C$2:$C$57,0),MATCH(BM$3,'raw Sample Amt'!$C$2:$CK$2,0))</f>
        <v>0</v>
      </c>
      <c r="BN41" s="90">
        <f>INDEX('raw Sample Amt'!$C$2:$CK$57,MATCH($A41,'raw Sample Amt'!$C$2:$C$57,0),MATCH(BN$3,'raw Sample Amt'!$C$2:$CK$2,0))</f>
        <v>0</v>
      </c>
      <c r="BO41" s="90">
        <f>INDEX('raw Sample Amt'!$C$2:$CK$57,MATCH($A41,'raw Sample Amt'!$C$2:$C$57,0),MATCH(BO$3,'raw Sample Amt'!$C$2:$CK$2,0))</f>
        <v>0</v>
      </c>
      <c r="BP41" s="90">
        <f>INDEX('raw Sample Amt'!$C$2:$CK$57,MATCH($A41,'raw Sample Amt'!$C$2:$C$57,0),MATCH(BP$3,'raw Sample Amt'!$C$2:$CK$2,0))</f>
        <v>0</v>
      </c>
      <c r="BQ41" s="90">
        <f>INDEX('raw Sample Amt'!$C$2:$CK$57,MATCH($A41,'raw Sample Amt'!$C$2:$C$57,0),MATCH(BQ$3,'raw Sample Amt'!$C$2:$CK$2,0))</f>
        <v>0</v>
      </c>
      <c r="BR41" s="90">
        <f>INDEX('raw Sample Amt'!$C$2:$CK$57,MATCH($A41,'raw Sample Amt'!$C$2:$C$57,0),MATCH(BR$3,'raw Sample Amt'!$C$2:$CK$2,0))</f>
        <v>0</v>
      </c>
      <c r="BS41" s="90">
        <f>INDEX('raw Sample Amt'!$C$2:$CK$57,MATCH($A41,'raw Sample Amt'!$C$2:$C$57,0),MATCH(BS$3,'raw Sample Amt'!$C$2:$CK$2,0))</f>
        <v>897.23429999999996</v>
      </c>
      <c r="BT41" s="90">
        <f>INDEX('raw Sample Amt'!$C$2:$CK$57,MATCH($A41,'raw Sample Amt'!$C$2:$C$57,0),MATCH(BT$3,'raw Sample Amt'!$C$2:$CK$2,0))</f>
        <v>2059.0565999999999</v>
      </c>
      <c r="BU41" s="90">
        <f>INDEX('raw Sample Amt'!$C$2:$CK$57,MATCH($A41,'raw Sample Amt'!$C$2:$C$57,0),MATCH(BU$3,'raw Sample Amt'!$C$2:$CK$2,0))</f>
        <v>0</v>
      </c>
      <c r="BV41" s="90">
        <f>INDEX('raw Sample Amt'!$C$2:$CK$57,MATCH($A41,'raw Sample Amt'!$C$2:$C$57,0),MATCH(BV$3,'raw Sample Amt'!$C$2:$CK$2,0))</f>
        <v>0</v>
      </c>
      <c r="BW41" s="90">
        <f>INDEX('raw Sample Amt'!$C$2:$CK$57,MATCH($A41,'raw Sample Amt'!$C$2:$C$57,0),MATCH(BW$3,'raw Sample Amt'!$C$2:$CK$2,0))</f>
        <v>0</v>
      </c>
      <c r="BX41" s="90">
        <f>INDEX('raw Sample Amt'!$C$2:$CK$57,MATCH($A41,'raw Sample Amt'!$C$2:$C$57,0),MATCH(BX$3,'raw Sample Amt'!$C$2:$CK$2,0))</f>
        <v>0</v>
      </c>
      <c r="BY41" s="90">
        <f>INDEX('raw Sample Amt'!$C$2:$CK$57,MATCH($A41,'raw Sample Amt'!$C$2:$C$57,0),MATCH(BY$3,'raw Sample Amt'!$C$2:$CK$2,0))</f>
        <v>0</v>
      </c>
      <c r="BZ41" s="90">
        <f>INDEX('raw Sample Amt'!$C$2:$CK$57,MATCH($A41,'raw Sample Amt'!$C$2:$C$57,0),MATCH(BZ$3,'raw Sample Amt'!$C$2:$CK$2,0))</f>
        <v>0</v>
      </c>
      <c r="CA41" s="90">
        <f>INDEX('raw Sample Amt'!$C$2:$CK$57,MATCH($A41,'raw Sample Amt'!$C$2:$C$57,0),MATCH(CA$3,'raw Sample Amt'!$C$2:$CK$2,0))</f>
        <v>0</v>
      </c>
      <c r="CB41" s="90">
        <f>INDEX('raw Sample Amt'!$C$2:$CK$57,MATCH($A41,'raw Sample Amt'!$C$2:$C$57,0),MATCH(CB$3,'raw Sample Amt'!$C$2:$CK$2,0))</f>
        <v>0</v>
      </c>
      <c r="CC41" s="90">
        <f>INDEX('raw Sample Amt'!$C$2:$CK$57,MATCH($A41,'raw Sample Amt'!$C$2:$C$57,0),MATCH(CC$3,'raw Sample Amt'!$C$2:$CK$2,0))</f>
        <v>0</v>
      </c>
      <c r="CD41" s="90">
        <f>INDEX('raw Sample Amt'!$C$2:$CK$57,MATCH($A41,'raw Sample Amt'!$C$2:$C$57,0),MATCH(CD$3,'raw Sample Amt'!$C$2:$CK$2,0))</f>
        <v>0</v>
      </c>
      <c r="CE41" s="90">
        <f>INDEX('raw Sample Amt'!$C$2:$CK$57,MATCH($A41,'raw Sample Amt'!$C$2:$C$57,0),MATCH(CE$3,'raw Sample Amt'!$C$2:$CK$2,0))</f>
        <v>0</v>
      </c>
      <c r="CF41" s="90">
        <f>INDEX('raw Sample Amt'!$C$2:$CK$57,MATCH($A41,'raw Sample Amt'!$C$2:$C$57,0),MATCH(CF$3,'raw Sample Amt'!$C$2:$CK$2,0))</f>
        <v>0</v>
      </c>
      <c r="CG41" s="90">
        <f>INDEX('raw Sample Amt'!$C$2:$CK$57,MATCH($A41,'raw Sample Amt'!$C$2:$C$57,0),MATCH(CG$3,'raw Sample Amt'!$C$2:$CK$2,0))</f>
        <v>0</v>
      </c>
      <c r="CH41" s="90">
        <f>INDEX('raw Sample Amt'!$C$2:$CK$57,MATCH($A41,'raw Sample Amt'!$C$2:$C$57,0),MATCH(CH$3,'raw Sample Amt'!$C$2:$CK$2,0))</f>
        <v>507.5215</v>
      </c>
      <c r="CI41" s="90">
        <f>INDEX('raw Sample Amt'!$C$2:$CK$57,MATCH($A41,'raw Sample Amt'!$C$2:$C$57,0),MATCH(CI$3,'raw Sample Amt'!$C$2:$CK$2,0))</f>
        <v>989.875</v>
      </c>
      <c r="CJ41" s="90">
        <f>INDEX('raw Sample Amt'!$C$2:$CK$57,MATCH($A41,'raw Sample Amt'!$C$2:$C$57,0),MATCH(CJ$3,'raw Sample Amt'!$C$2:$CK$2,0))</f>
        <v>2039.6371999999999</v>
      </c>
      <c r="CK41" s="90">
        <f>INDEX('raw Sample Amt'!$C$2:$CK$57,MATCH($A41,'raw Sample Amt'!$C$2:$C$57,0),MATCH(CK$3,'raw Sample Amt'!$C$2:$CK$2,0))</f>
        <v>4886.6755999999996</v>
      </c>
      <c r="CL41" s="90">
        <f>INDEX('raw Sample Amt'!$C$2:$CK$57,MATCH($A41,'raw Sample Amt'!$C$2:$C$57,0),MATCH(CL$3,'raw Sample Amt'!$C$2:$CK$2,0))</f>
        <v>7494.5604999999996</v>
      </c>
      <c r="CM41" s="90">
        <f>INDEX('raw Sample Amt'!$C$2:$CK$57,MATCH($A41,'raw Sample Amt'!$C$2:$C$57,0),MATCH(CM$3,'raw Sample Amt'!$C$2:$CK$2,0))</f>
        <v>10623.4944</v>
      </c>
      <c r="CN41" s="173">
        <v>2015</v>
      </c>
      <c r="CO41" s="101" t="s">
        <v>252</v>
      </c>
      <c r="CP41" s="94" t="str">
        <f t="shared" si="3"/>
        <v>&lt; LOQ</v>
      </c>
      <c r="CQ41" s="94" t="str">
        <f t="shared" si="5"/>
        <v>&lt; LOQ</v>
      </c>
      <c r="CR41" s="94" t="str">
        <f t="shared" si="6"/>
        <v>&lt; LOQ</v>
      </c>
      <c r="CS41" s="94" t="str">
        <f t="shared" si="7"/>
        <v>&lt; LOQ</v>
      </c>
      <c r="CT41" s="94" t="str">
        <f t="shared" si="8"/>
        <v>&lt; LOQ</v>
      </c>
      <c r="CU41" s="94" t="str">
        <f t="shared" si="9"/>
        <v>&lt; LOQ</v>
      </c>
      <c r="CV41" s="94" t="str">
        <f t="shared" si="10"/>
        <v>&lt; LOQ</v>
      </c>
      <c r="CW41" s="94" t="str">
        <f t="shared" si="11"/>
        <v>&lt; LOQ</v>
      </c>
      <c r="CX41" s="94" t="str">
        <f t="shared" si="12"/>
        <v>&lt; LOQ</v>
      </c>
      <c r="CY41" s="94" t="str">
        <f t="shared" si="13"/>
        <v>&lt; LOQ</v>
      </c>
      <c r="CZ41" s="94" t="str">
        <f t="shared" si="14"/>
        <v>&lt; LOQ</v>
      </c>
      <c r="DA41" s="94" t="str">
        <f t="shared" si="15"/>
        <v>&lt; LOQ</v>
      </c>
      <c r="DB41" s="94" t="str">
        <f t="shared" si="16"/>
        <v>&lt; LOQ</v>
      </c>
      <c r="DC41" s="94" t="str">
        <f t="shared" si="17"/>
        <v>&lt; LOQ</v>
      </c>
      <c r="DD41" s="94" t="str">
        <f t="shared" si="18"/>
        <v>&lt; LOQ</v>
      </c>
      <c r="DE41" s="94" t="str">
        <f t="shared" si="19"/>
        <v>&lt; LOQ</v>
      </c>
      <c r="DF41" s="94">
        <f t="shared" si="20"/>
        <v>4856.5808782047152</v>
      </c>
      <c r="DG41" s="94">
        <f t="shared" si="21"/>
        <v>7704.4008431552502</v>
      </c>
      <c r="DH41" s="94">
        <f t="shared" si="22"/>
        <v>10294.81878047664</v>
      </c>
      <c r="DI41" s="94" t="str">
        <f t="shared" si="23"/>
        <v>&lt; LOQ</v>
      </c>
      <c r="DJ41" s="94" t="str">
        <f t="shared" si="24"/>
        <v>&lt; LOQ</v>
      </c>
      <c r="DK41" s="94" t="str">
        <f t="shared" si="25"/>
        <v>&lt; LOQ</v>
      </c>
      <c r="DL41" s="94" t="str">
        <f t="shared" si="26"/>
        <v>&lt; LOQ</v>
      </c>
      <c r="DM41" s="94" t="str">
        <f t="shared" si="27"/>
        <v>&lt; LOQ</v>
      </c>
      <c r="DN41" s="94" t="str">
        <f t="shared" si="28"/>
        <v>&lt; LOQ</v>
      </c>
      <c r="DO41" s="94" t="str">
        <f t="shared" si="29"/>
        <v>&lt; LOQ</v>
      </c>
      <c r="DP41" s="94" t="str">
        <f t="shared" si="30"/>
        <v>&lt; LOQ</v>
      </c>
      <c r="DQ41" s="94" t="str">
        <f t="shared" si="31"/>
        <v>&lt; LOQ</v>
      </c>
      <c r="DR41" s="94" t="str">
        <f t="shared" si="32"/>
        <v>&lt; LOQ</v>
      </c>
      <c r="DS41" s="94" t="str">
        <f t="shared" si="33"/>
        <v>&lt; LOQ</v>
      </c>
      <c r="DT41" s="94" t="str">
        <f t="shared" si="34"/>
        <v>&lt; LOQ</v>
      </c>
      <c r="DU41" s="94" t="str">
        <f t="shared" si="35"/>
        <v>&lt; LOQ</v>
      </c>
      <c r="DV41" s="94" t="str">
        <f t="shared" si="36"/>
        <v>&lt; LOQ</v>
      </c>
      <c r="DW41" s="94" t="str">
        <f t="shared" si="37"/>
        <v>&lt; LOQ</v>
      </c>
      <c r="DX41" s="94" t="str">
        <f t="shared" si="38"/>
        <v>&lt; LOQ</v>
      </c>
      <c r="DY41" s="94" t="str">
        <f t="shared" si="39"/>
        <v>&lt; LOQ</v>
      </c>
      <c r="DZ41" s="94" t="str">
        <f t="shared" si="40"/>
        <v>&lt; LOQ</v>
      </c>
      <c r="EA41" s="94" t="str">
        <f t="shared" si="41"/>
        <v>&lt; LOQ</v>
      </c>
      <c r="EB41" s="94" t="str">
        <f t="shared" si="42"/>
        <v>&lt; LOQ</v>
      </c>
      <c r="EC41" s="94" t="str">
        <f t="shared" si="43"/>
        <v>&lt; LOQ</v>
      </c>
      <c r="ED41" s="94" t="str">
        <f t="shared" si="44"/>
        <v>&lt; LOQ</v>
      </c>
      <c r="EE41" s="94" t="str">
        <f t="shared" si="45"/>
        <v>&lt; LOQ</v>
      </c>
      <c r="EF41" s="94" t="str">
        <f t="shared" si="46"/>
        <v>&lt; LOQ</v>
      </c>
      <c r="EG41" s="94" t="str">
        <f t="shared" si="47"/>
        <v>&lt; LOQ</v>
      </c>
      <c r="EH41" s="94" t="str">
        <f t="shared" si="48"/>
        <v>&lt; LOQ</v>
      </c>
      <c r="EI41" s="94" t="str">
        <f t="shared" si="49"/>
        <v>&lt; LOQ</v>
      </c>
      <c r="EJ41" s="94" t="str">
        <f t="shared" si="50"/>
        <v>&lt; LOQ</v>
      </c>
      <c r="EK41" s="94" t="str">
        <f t="shared" si="51"/>
        <v>&lt; LOQ</v>
      </c>
      <c r="EL41" s="94" t="str">
        <f t="shared" si="52"/>
        <v>&lt; LOQ</v>
      </c>
      <c r="EM41" s="94" t="str">
        <f t="shared" si="53"/>
        <v>&lt; LOQ</v>
      </c>
      <c r="EN41" s="94" t="str">
        <f t="shared" si="54"/>
        <v>&lt; LOQ</v>
      </c>
      <c r="EO41" s="94" t="str">
        <f t="shared" si="55"/>
        <v>&lt; LOQ</v>
      </c>
      <c r="EP41" s="94" t="str">
        <f t="shared" si="56"/>
        <v>&lt; LOQ</v>
      </c>
      <c r="EQ41" s="94" t="str">
        <f t="shared" si="57"/>
        <v>&lt; LOQ</v>
      </c>
      <c r="ER41" s="94" t="str">
        <f t="shared" si="58"/>
        <v>&lt; LOQ</v>
      </c>
      <c r="ES41" s="94" t="str">
        <f t="shared" si="59"/>
        <v>&lt; LOQ</v>
      </c>
      <c r="ET41" s="94" t="str">
        <f t="shared" si="60"/>
        <v>&lt; LOQ</v>
      </c>
      <c r="EU41" s="94" t="str">
        <f t="shared" si="61"/>
        <v>&lt; LOQ</v>
      </c>
      <c r="EV41" s="94" t="str">
        <f t="shared" si="62"/>
        <v>&lt; LOQ</v>
      </c>
      <c r="EW41" s="94" t="str">
        <f t="shared" si="63"/>
        <v>&lt; LOQ</v>
      </c>
      <c r="EX41" s="94" t="str">
        <f t="shared" si="64"/>
        <v>&lt; LOQ</v>
      </c>
      <c r="EY41" s="94" t="str">
        <f t="shared" si="65"/>
        <v>&lt; LOQ</v>
      </c>
      <c r="EZ41" s="94" t="str">
        <f t="shared" si="66"/>
        <v>&lt; LOQ</v>
      </c>
      <c r="FA41" s="94" t="str">
        <f t="shared" si="67"/>
        <v>&lt; LOQ</v>
      </c>
      <c r="FB41" s="94">
        <f t="shared" si="4"/>
        <v>2137.3225741458759</v>
      </c>
      <c r="FC41" s="94" t="str">
        <f t="shared" si="79"/>
        <v>&lt; LOQ</v>
      </c>
      <c r="FD41" s="94" t="str">
        <f t="shared" si="80"/>
        <v>&lt; LOQ</v>
      </c>
      <c r="FE41" s="94" t="str">
        <f t="shared" si="81"/>
        <v>&lt; LOQ</v>
      </c>
      <c r="FF41" s="94" t="str">
        <f t="shared" si="82"/>
        <v>&lt; LOQ</v>
      </c>
      <c r="FG41" s="94" t="str">
        <f t="shared" si="83"/>
        <v>&lt; LOQ</v>
      </c>
      <c r="FH41" s="94" t="str">
        <f t="shared" si="84"/>
        <v>&lt; LOQ</v>
      </c>
      <c r="FI41" s="94" t="str">
        <f t="shared" si="85"/>
        <v>&lt; LOQ</v>
      </c>
      <c r="FJ41" s="94" t="str">
        <f t="shared" si="86"/>
        <v>&lt; LOQ</v>
      </c>
      <c r="FK41" s="94" t="str">
        <f t="shared" si="68"/>
        <v>&lt; LOQ</v>
      </c>
      <c r="FL41" s="94" t="str">
        <f t="shared" si="69"/>
        <v>&lt; LOQ</v>
      </c>
      <c r="FM41" s="94" t="str">
        <f t="shared" si="70"/>
        <v>&lt; LOQ</v>
      </c>
      <c r="FN41" s="94" t="str">
        <f t="shared" si="71"/>
        <v>&lt; LOQ</v>
      </c>
      <c r="FO41" s="94" t="str">
        <f t="shared" si="72"/>
        <v>&lt; LOQ</v>
      </c>
      <c r="FP41" s="94" t="str">
        <f t="shared" si="73"/>
        <v>&lt; LOQ</v>
      </c>
      <c r="FQ41" s="94" t="str">
        <f t="shared" si="74"/>
        <v>&lt; LOQ</v>
      </c>
      <c r="FR41" s="94">
        <f t="shared" si="75"/>
        <v>2117.165031125267</v>
      </c>
      <c r="FS41" s="94">
        <f t="shared" si="76"/>
        <v>5072.4210652625288</v>
      </c>
      <c r="FT41" s="94">
        <f t="shared" si="77"/>
        <v>7779.4332316809559</v>
      </c>
      <c r="FU41" s="94">
        <f t="shared" si="78"/>
        <v>11027.299782547161</v>
      </c>
    </row>
    <row r="42" spans="1:177" ht="15" x14ac:dyDescent="0.25">
      <c r="A42" s="101" t="s">
        <v>58</v>
      </c>
      <c r="C42" s="13" t="str">
        <f>LOOKUP(A42,Auswertung_Sequence!$A$6:$A$59,Auswertung_Sequence!$E$6:$E$59)</f>
        <v>Yes</v>
      </c>
      <c r="D42" s="13">
        <f>LOOKUP(A42,Auswertung_Sequence!$A$6:$A$59,Auswertung_Sequence!$I$6:$I$59)</f>
        <v>5</v>
      </c>
      <c r="E42" s="146">
        <f>IF($C42="Yes",VLOOKUP($A42,Matrixfaktor_ISTD!A$4:CJ$57,88,FALSE),VLOOKUP($A42,Matrixfaktor!A$4:AE$57,31,FALSE))</f>
        <v>0.5767218266583003</v>
      </c>
      <c r="F42" s="90">
        <f t="shared" si="2"/>
        <v>8.6696909478378927</v>
      </c>
      <c r="G42" s="90">
        <f>LOOKUP(A42,'Relative recovery'!$A$4:$A$57,'Relative recovery'!$Q$4:$Q$57)</f>
        <v>91.483738333333335</v>
      </c>
      <c r="H42" s="90">
        <f>INDEX('raw Sample Amt'!$C$2:$CK$57,MATCH($A42,'raw Sample Amt'!$C$2:$C$57,0),MATCH(H$3,'raw Sample Amt'!$C$2:$CK$2,0))</f>
        <v>0</v>
      </c>
      <c r="I42" s="90">
        <f>INDEX('raw Sample Amt'!$C$2:$CK$57,MATCH($A42,'raw Sample Amt'!$C$2:$C$57,0),MATCH(I$3,'raw Sample Amt'!$C$2:$CK$2,0))</f>
        <v>0</v>
      </c>
      <c r="J42" s="90">
        <f>INDEX('raw Sample Amt'!$C$2:$CK$57,MATCH($A42,'raw Sample Amt'!$C$2:$C$57,0),MATCH(J$3,'raw Sample Amt'!$C$2:$CK$2,0))</f>
        <v>0</v>
      </c>
      <c r="K42" s="90">
        <f>INDEX('raw Sample Amt'!$C$2:$CK$57,MATCH($A42,'raw Sample Amt'!$C$2:$C$57,0),MATCH(K$3,'raw Sample Amt'!$C$2:$CK$2,0))</f>
        <v>0</v>
      </c>
      <c r="L42" s="90">
        <f>INDEX('raw Sample Amt'!$C$2:$CK$57,MATCH($A42,'raw Sample Amt'!$C$2:$C$57,0),MATCH(L$3,'raw Sample Amt'!$C$2:$CK$2,0))</f>
        <v>0</v>
      </c>
      <c r="M42" s="90">
        <f>INDEX('raw Sample Amt'!$C$2:$CK$57,MATCH($A42,'raw Sample Amt'!$C$2:$C$57,0),MATCH(M$3,'raw Sample Amt'!$C$2:$CK$2,0))</f>
        <v>0</v>
      </c>
      <c r="N42" s="90">
        <f>INDEX('raw Sample Amt'!$C$2:$CK$57,MATCH($A42,'raw Sample Amt'!$C$2:$C$57,0),MATCH(N$3,'raw Sample Amt'!$C$2:$CK$2,0))</f>
        <v>0</v>
      </c>
      <c r="O42" s="90">
        <f>INDEX('raw Sample Amt'!$C$2:$CK$57,MATCH($A42,'raw Sample Amt'!$C$2:$C$57,0),MATCH(O$3,'raw Sample Amt'!$C$2:$CK$2,0))</f>
        <v>5.1528999999999998</v>
      </c>
      <c r="P42" s="90">
        <f>INDEX('raw Sample Amt'!$C$2:$CK$57,MATCH($A42,'raw Sample Amt'!$C$2:$C$57,0),MATCH(P$3,'raw Sample Amt'!$C$2:$CK$2,0))</f>
        <v>9.0023999999999997</v>
      </c>
      <c r="Q42" s="90">
        <f>INDEX('raw Sample Amt'!$C$2:$CK$57,MATCH($A42,'raw Sample Amt'!$C$2:$C$57,0),MATCH(Q$3,'raw Sample Amt'!$C$2:$CK$2,0))</f>
        <v>19.9115</v>
      </c>
      <c r="R42" s="90">
        <f>INDEX('raw Sample Amt'!$C$2:$CK$57,MATCH($A42,'raw Sample Amt'!$C$2:$C$57,0),MATCH(R$3,'raw Sample Amt'!$C$2:$CK$2,0))</f>
        <v>45.768799999999999</v>
      </c>
      <c r="S42" s="90">
        <f>INDEX('raw Sample Amt'!$C$2:$CK$57,MATCH($A42,'raw Sample Amt'!$C$2:$C$57,0),MATCH(S$3,'raw Sample Amt'!$C$2:$CK$2,0))</f>
        <v>98.260999999999996</v>
      </c>
      <c r="T42" s="90">
        <f>INDEX('raw Sample Amt'!$C$2:$CK$57,MATCH($A42,'raw Sample Amt'!$C$2:$C$57,0),MATCH(T$3,'raw Sample Amt'!$C$2:$CK$2,0))</f>
        <v>212.07419999999999</v>
      </c>
      <c r="U42" s="90">
        <f>INDEX('raw Sample Amt'!$C$2:$CK$57,MATCH($A42,'raw Sample Amt'!$C$2:$C$57,0),MATCH(U$3,'raw Sample Amt'!$C$2:$CK$2,0))</f>
        <v>563.34400000000005</v>
      </c>
      <c r="V42" s="90">
        <f>INDEX('raw Sample Amt'!$C$2:$CK$57,MATCH($A42,'raw Sample Amt'!$C$2:$C$57,0),MATCH(V$3,'raw Sample Amt'!$C$2:$CK$2,0))</f>
        <v>990.13850000000002</v>
      </c>
      <c r="W42" s="90">
        <f>INDEX('raw Sample Amt'!$C$2:$CK$57,MATCH($A42,'raw Sample Amt'!$C$2:$C$57,0),MATCH(W$3,'raw Sample Amt'!$C$2:$CK$2,0))</f>
        <v>1959.6799000000001</v>
      </c>
      <c r="X42" s="90">
        <f>INDEX('raw Sample Amt'!$C$2:$CK$57,MATCH($A42,'raw Sample Amt'!$C$2:$C$57,0),MATCH(X$3,'raw Sample Amt'!$C$2:$CK$2,0))</f>
        <v>4904.8658999999998</v>
      </c>
      <c r="Y42" s="90">
        <f>INDEX('raw Sample Amt'!$C$2:$CK$57,MATCH($A42,'raw Sample Amt'!$C$2:$C$57,0),MATCH(Y$3,'raw Sample Amt'!$C$2:$CK$2,0))</f>
        <v>7458.2094999999999</v>
      </c>
      <c r="Z42" s="90">
        <f>INDEX('raw Sample Amt'!$C$2:$CK$57,MATCH($A42,'raw Sample Amt'!$C$2:$C$57,0),MATCH(Z$3,'raw Sample Amt'!$C$2:$CK$2,0))</f>
        <v>10001.873799999999</v>
      </c>
      <c r="AA42" s="90">
        <f>INDEX('raw Sample Amt'!$C$2:$CK$57,MATCH($A42,'raw Sample Amt'!$C$2:$C$57,0),MATCH(AA$3,'raw Sample Amt'!$C$2:$CK$2,0))</f>
        <v>0</v>
      </c>
      <c r="AB42" s="90">
        <f>INDEX('raw Sample Amt'!$C$2:$CK$57,MATCH($A42,'raw Sample Amt'!$C$2:$C$57,0),MATCH(AB$3,'raw Sample Amt'!$C$2:$CK$2,0))</f>
        <v>0</v>
      </c>
      <c r="AC42" s="90">
        <f>INDEX('raw Sample Amt'!$C$2:$CK$57,MATCH($A42,'raw Sample Amt'!$C$2:$C$57,0),MATCH(AC$3,'raw Sample Amt'!$C$2:$CK$2,0))</f>
        <v>0</v>
      </c>
      <c r="AD42" s="90">
        <f>INDEX('raw Sample Amt'!$C$2:$CK$57,MATCH($A42,'raw Sample Amt'!$C$2:$C$57,0),MATCH(AD$3,'raw Sample Amt'!$C$2:$CK$2,0))</f>
        <v>0</v>
      </c>
      <c r="AE42" s="90">
        <f>INDEX('raw Sample Amt'!$C$2:$CK$57,MATCH($A42,'raw Sample Amt'!$C$2:$C$57,0),MATCH(AE$3,'raw Sample Amt'!$C$2:$CK$2,0))</f>
        <v>446.82150000000001</v>
      </c>
      <c r="AF42" s="90">
        <f>INDEX('raw Sample Amt'!$C$2:$CK$57,MATCH($A42,'raw Sample Amt'!$C$2:$C$57,0),MATCH(AF$3,'raw Sample Amt'!$C$2:$CK$2,0))</f>
        <v>13.7585</v>
      </c>
      <c r="AG42" s="90">
        <f>INDEX('raw Sample Amt'!$C$2:$CK$57,MATCH($A42,'raw Sample Amt'!$C$2:$C$57,0),MATCH(AG$3,'raw Sample Amt'!$C$2:$CK$2,0))</f>
        <v>22.907299999999999</v>
      </c>
      <c r="AH42" s="90">
        <f>INDEX('raw Sample Amt'!$C$2:$CK$57,MATCH($A42,'raw Sample Amt'!$C$2:$C$57,0),MATCH(AH$3,'raw Sample Amt'!$C$2:$CK$2,0))</f>
        <v>14.4076</v>
      </c>
      <c r="AI42" s="90">
        <f>INDEX('raw Sample Amt'!$C$2:$CK$57,MATCH($A42,'raw Sample Amt'!$C$2:$C$57,0),MATCH(AI$3,'raw Sample Amt'!$C$2:$CK$2,0))</f>
        <v>174.98330000000001</v>
      </c>
      <c r="AJ42" s="90">
        <f>INDEX('raw Sample Amt'!$C$2:$CK$57,MATCH($A42,'raw Sample Amt'!$C$2:$C$57,0),MATCH(AJ$3,'raw Sample Amt'!$C$2:$CK$2,0))</f>
        <v>214.97749999999999</v>
      </c>
      <c r="AK42" s="90">
        <f>INDEX('raw Sample Amt'!$C$2:$CK$57,MATCH($A42,'raw Sample Amt'!$C$2:$C$57,0),MATCH(AK$3,'raw Sample Amt'!$C$2:$CK$2,0))</f>
        <v>14.7141</v>
      </c>
      <c r="AL42" s="90">
        <f>INDEX('raw Sample Amt'!$C$2:$CK$57,MATCH($A42,'raw Sample Amt'!$C$2:$C$57,0),MATCH(AL$3,'raw Sample Amt'!$C$2:$CK$2,0))</f>
        <v>207.97649999999999</v>
      </c>
      <c r="AM42" s="90">
        <f>INDEX('raw Sample Amt'!$C$2:$CK$57,MATCH($A42,'raw Sample Amt'!$C$2:$C$57,0),MATCH(AM$3,'raw Sample Amt'!$C$2:$CK$2,0))</f>
        <v>190.5412</v>
      </c>
      <c r="AN42" s="90">
        <f>INDEX('raw Sample Amt'!$C$2:$CK$57,MATCH($A42,'raw Sample Amt'!$C$2:$C$57,0),MATCH(AN$3,'raw Sample Amt'!$C$2:$CK$2,0))</f>
        <v>208.81389999999999</v>
      </c>
      <c r="AO42" s="90">
        <f>INDEX('raw Sample Amt'!$C$2:$CK$57,MATCH($A42,'raw Sample Amt'!$C$2:$C$57,0),MATCH(AO$3,'raw Sample Amt'!$C$2:$CK$2,0))</f>
        <v>150.82300000000001</v>
      </c>
      <c r="AP42" s="90">
        <f>INDEX('raw Sample Amt'!$C$2:$CK$57,MATCH($A42,'raw Sample Amt'!$C$2:$C$57,0),MATCH(AP$3,'raw Sample Amt'!$C$2:$CK$2,0))</f>
        <v>237.32740000000001</v>
      </c>
      <c r="AQ42" s="90">
        <f>INDEX('raw Sample Amt'!$C$2:$CK$57,MATCH($A42,'raw Sample Amt'!$C$2:$C$57,0),MATCH(AQ$3,'raw Sample Amt'!$C$2:$CK$2,0))</f>
        <v>0</v>
      </c>
      <c r="AR42" s="90">
        <f>INDEX('raw Sample Amt'!$C$2:$CK$57,MATCH($A42,'raw Sample Amt'!$C$2:$C$57,0),MATCH(AR$3,'raw Sample Amt'!$C$2:$CK$2,0))</f>
        <v>0</v>
      </c>
      <c r="AS42" s="90">
        <f>INDEX('raw Sample Amt'!$C$2:$CK$57,MATCH($A42,'raw Sample Amt'!$C$2:$C$57,0),MATCH(AS$3,'raw Sample Amt'!$C$2:$CK$2,0))</f>
        <v>0</v>
      </c>
      <c r="AT42" s="90">
        <f>INDEX('raw Sample Amt'!$C$2:$CK$57,MATCH($A42,'raw Sample Amt'!$C$2:$C$57,0),MATCH(AT$3,'raw Sample Amt'!$C$2:$CK$2,0))</f>
        <v>0</v>
      </c>
      <c r="AU42" s="90">
        <f>INDEX('raw Sample Amt'!$C$2:$CK$57,MATCH($A42,'raw Sample Amt'!$C$2:$C$57,0),MATCH(AU$3,'raw Sample Amt'!$C$2:$CK$2,0))</f>
        <v>1038.1750999999999</v>
      </c>
      <c r="AV42" s="90">
        <f>INDEX('raw Sample Amt'!$C$2:$CK$57,MATCH($A42,'raw Sample Amt'!$C$2:$C$57,0),MATCH(AV$3,'raw Sample Amt'!$C$2:$CK$2,0))</f>
        <v>0</v>
      </c>
      <c r="AW42" s="90">
        <f>INDEX('raw Sample Amt'!$C$2:$CK$57,MATCH($A42,'raw Sample Amt'!$C$2:$C$57,0),MATCH(AW$3,'raw Sample Amt'!$C$2:$CK$2,0))</f>
        <v>0</v>
      </c>
      <c r="AX42" s="90">
        <f>INDEX('raw Sample Amt'!$C$2:$CK$57,MATCH($A42,'raw Sample Amt'!$C$2:$C$57,0),MATCH(AX$3,'raw Sample Amt'!$C$2:$CK$2,0))</f>
        <v>0</v>
      </c>
      <c r="AY42" s="90">
        <f>INDEX('raw Sample Amt'!$C$2:$CK$57,MATCH($A42,'raw Sample Amt'!$C$2:$C$57,0),MATCH(AY$3,'raw Sample Amt'!$C$2:$CK$2,0))</f>
        <v>0</v>
      </c>
      <c r="AZ42" s="90">
        <f>INDEX('raw Sample Amt'!$C$2:$CK$57,MATCH($A42,'raw Sample Amt'!$C$2:$C$57,0),MATCH(AZ$3,'raw Sample Amt'!$C$2:$CK$2,0))</f>
        <v>695.50689999999997</v>
      </c>
      <c r="BA42" s="90">
        <f>INDEX('raw Sample Amt'!$C$2:$CK$57,MATCH($A42,'raw Sample Amt'!$C$2:$C$57,0),MATCH(BA$3,'raw Sample Amt'!$C$2:$CK$2,0))</f>
        <v>742.28030000000001</v>
      </c>
      <c r="BB42" s="90">
        <f>INDEX('raw Sample Amt'!$C$2:$CK$57,MATCH($A42,'raw Sample Amt'!$C$2:$C$57,0),MATCH(BB$3,'raw Sample Amt'!$C$2:$CK$2,0))</f>
        <v>490.76139999999998</v>
      </c>
      <c r="BC42" s="90">
        <f>INDEX('raw Sample Amt'!$C$2:$CK$57,MATCH($A42,'raw Sample Amt'!$C$2:$C$57,0),MATCH(BC$3,'raw Sample Amt'!$C$2:$CK$2,0))</f>
        <v>502.10599999999999</v>
      </c>
      <c r="BD42" s="90">
        <f>INDEX('raw Sample Amt'!$C$2:$CK$57,MATCH($A42,'raw Sample Amt'!$C$2:$C$57,0),MATCH(BD$3,'raw Sample Amt'!$C$2:$CK$2,0))</f>
        <v>144.7799</v>
      </c>
      <c r="BE42" s="90">
        <f>INDEX('raw Sample Amt'!$C$2:$CK$57,MATCH($A42,'raw Sample Amt'!$C$2:$C$57,0),MATCH(BE$3,'raw Sample Amt'!$C$2:$CK$2,0))</f>
        <v>445.20800000000003</v>
      </c>
      <c r="BF42" s="90">
        <f>INDEX('raw Sample Amt'!$C$2:$CK$57,MATCH($A42,'raw Sample Amt'!$C$2:$C$57,0),MATCH(BF$3,'raw Sample Amt'!$C$2:$CK$2,0))</f>
        <v>400.51</v>
      </c>
      <c r="BG42" s="90">
        <f>INDEX('raw Sample Amt'!$C$2:$CK$57,MATCH($A42,'raw Sample Amt'!$C$2:$C$57,0),MATCH(BG$3,'raw Sample Amt'!$C$2:$CK$2,0))</f>
        <v>579.04920000000004</v>
      </c>
      <c r="BH42" s="90">
        <f>INDEX('raw Sample Amt'!$C$2:$CK$57,MATCH($A42,'raw Sample Amt'!$C$2:$C$57,0),MATCH(BH$3,'raw Sample Amt'!$C$2:$CK$2,0))</f>
        <v>0</v>
      </c>
      <c r="BI42" s="90">
        <f>INDEX('raw Sample Amt'!$C$2:$CK$57,MATCH($A42,'raw Sample Amt'!$C$2:$C$57,0),MATCH(BI$3,'raw Sample Amt'!$C$2:$CK$2,0))</f>
        <v>0</v>
      </c>
      <c r="BJ42" s="90">
        <f>INDEX('raw Sample Amt'!$C$2:$CK$57,MATCH($A42,'raw Sample Amt'!$C$2:$C$57,0),MATCH(BJ$3,'raw Sample Amt'!$C$2:$CK$2,0))</f>
        <v>0</v>
      </c>
      <c r="BK42" s="90">
        <f>INDEX('raw Sample Amt'!$C$2:$CK$57,MATCH($A42,'raw Sample Amt'!$C$2:$C$57,0),MATCH(BK$3,'raw Sample Amt'!$C$2:$CK$2,0))</f>
        <v>0</v>
      </c>
      <c r="BL42" s="90">
        <f>INDEX('raw Sample Amt'!$C$2:$CK$57,MATCH($A42,'raw Sample Amt'!$C$2:$C$57,0),MATCH(BL$3,'raw Sample Amt'!$C$2:$CK$2,0))</f>
        <v>979.37490000000003</v>
      </c>
      <c r="BM42" s="90">
        <f>INDEX('raw Sample Amt'!$C$2:$CK$57,MATCH($A42,'raw Sample Amt'!$C$2:$C$57,0),MATCH(BM$3,'raw Sample Amt'!$C$2:$CK$2,0))</f>
        <v>0</v>
      </c>
      <c r="BN42" s="90">
        <f>INDEX('raw Sample Amt'!$C$2:$CK$57,MATCH($A42,'raw Sample Amt'!$C$2:$C$57,0),MATCH(BN$3,'raw Sample Amt'!$C$2:$CK$2,0))</f>
        <v>0</v>
      </c>
      <c r="BO42" s="90">
        <f>INDEX('raw Sample Amt'!$C$2:$CK$57,MATCH($A42,'raw Sample Amt'!$C$2:$C$57,0),MATCH(BO$3,'raw Sample Amt'!$C$2:$CK$2,0))</f>
        <v>0</v>
      </c>
      <c r="BP42" s="90">
        <f>INDEX('raw Sample Amt'!$C$2:$CK$57,MATCH($A42,'raw Sample Amt'!$C$2:$C$57,0),MATCH(BP$3,'raw Sample Amt'!$C$2:$CK$2,0))</f>
        <v>0</v>
      </c>
      <c r="BQ42" s="90">
        <f>INDEX('raw Sample Amt'!$C$2:$CK$57,MATCH($A42,'raw Sample Amt'!$C$2:$C$57,0),MATCH(BQ$3,'raw Sample Amt'!$C$2:$CK$2,0))</f>
        <v>550.55179999999996</v>
      </c>
      <c r="BR42" s="90">
        <f>INDEX('raw Sample Amt'!$C$2:$CK$57,MATCH($A42,'raw Sample Amt'!$C$2:$C$57,0),MATCH(BR$3,'raw Sample Amt'!$C$2:$CK$2,0))</f>
        <v>376.94749999999999</v>
      </c>
      <c r="BS42" s="90">
        <f>INDEX('raw Sample Amt'!$C$2:$CK$57,MATCH($A42,'raw Sample Amt'!$C$2:$C$57,0),MATCH(BS$3,'raw Sample Amt'!$C$2:$CK$2,0))</f>
        <v>1154.2167999999999</v>
      </c>
      <c r="BT42" s="90">
        <f>INDEX('raw Sample Amt'!$C$2:$CK$57,MATCH($A42,'raw Sample Amt'!$C$2:$C$57,0),MATCH(BT$3,'raw Sample Amt'!$C$2:$CK$2,0))</f>
        <v>2320.8568</v>
      </c>
      <c r="BU42" s="90">
        <f>INDEX('raw Sample Amt'!$C$2:$CK$57,MATCH($A42,'raw Sample Amt'!$C$2:$C$57,0),MATCH(BU$3,'raw Sample Amt'!$C$2:$CK$2,0))</f>
        <v>0</v>
      </c>
      <c r="BV42" s="90">
        <f>INDEX('raw Sample Amt'!$C$2:$CK$57,MATCH($A42,'raw Sample Amt'!$C$2:$C$57,0),MATCH(BV$3,'raw Sample Amt'!$C$2:$CK$2,0))</f>
        <v>0</v>
      </c>
      <c r="BW42" s="90">
        <f>INDEX('raw Sample Amt'!$C$2:$CK$57,MATCH($A42,'raw Sample Amt'!$C$2:$C$57,0),MATCH(BW$3,'raw Sample Amt'!$C$2:$CK$2,0))</f>
        <v>0</v>
      </c>
      <c r="BX42" s="90">
        <f>INDEX('raw Sample Amt'!$C$2:$CK$57,MATCH($A42,'raw Sample Amt'!$C$2:$C$57,0),MATCH(BX$3,'raw Sample Amt'!$C$2:$CK$2,0))</f>
        <v>0</v>
      </c>
      <c r="BY42" s="90">
        <f>INDEX('raw Sample Amt'!$C$2:$CK$57,MATCH($A42,'raw Sample Amt'!$C$2:$C$57,0),MATCH(BY$3,'raw Sample Amt'!$C$2:$CK$2,0))</f>
        <v>0</v>
      </c>
      <c r="BZ42" s="90">
        <f>INDEX('raw Sample Amt'!$C$2:$CK$57,MATCH($A42,'raw Sample Amt'!$C$2:$C$57,0),MATCH(BZ$3,'raw Sample Amt'!$C$2:$CK$2,0))</f>
        <v>0</v>
      </c>
      <c r="CA42" s="90">
        <f>INDEX('raw Sample Amt'!$C$2:$CK$57,MATCH($A42,'raw Sample Amt'!$C$2:$C$57,0),MATCH(CA$3,'raw Sample Amt'!$C$2:$CK$2,0))</f>
        <v>0</v>
      </c>
      <c r="CB42" s="90">
        <f>INDEX('raw Sample Amt'!$C$2:$CK$57,MATCH($A42,'raw Sample Amt'!$C$2:$C$57,0),MATCH(CB$3,'raw Sample Amt'!$C$2:$CK$2,0))</f>
        <v>5.4203999999999999</v>
      </c>
      <c r="CC42" s="90">
        <f>INDEX('raw Sample Amt'!$C$2:$CK$57,MATCH($A42,'raw Sample Amt'!$C$2:$C$57,0),MATCH(CC$3,'raw Sample Amt'!$C$2:$CK$2,0))</f>
        <v>9.2934999999999999</v>
      </c>
      <c r="CD42" s="90">
        <f>INDEX('raw Sample Amt'!$C$2:$CK$57,MATCH($A42,'raw Sample Amt'!$C$2:$C$57,0),MATCH(CD$3,'raw Sample Amt'!$C$2:$CK$2,0))</f>
        <v>19.886600000000001</v>
      </c>
      <c r="CE42" s="90">
        <f>INDEX('raw Sample Amt'!$C$2:$CK$57,MATCH($A42,'raw Sample Amt'!$C$2:$C$57,0),MATCH(CE$3,'raw Sample Amt'!$C$2:$CK$2,0))</f>
        <v>46.223799999999997</v>
      </c>
      <c r="CF42" s="90">
        <f>INDEX('raw Sample Amt'!$C$2:$CK$57,MATCH($A42,'raw Sample Amt'!$C$2:$C$57,0),MATCH(CF$3,'raw Sample Amt'!$C$2:$CK$2,0))</f>
        <v>101.4721</v>
      </c>
      <c r="CG42" s="90">
        <f>INDEX('raw Sample Amt'!$C$2:$CK$57,MATCH($A42,'raw Sample Amt'!$C$2:$C$57,0),MATCH(CG$3,'raw Sample Amt'!$C$2:$CK$2,0))</f>
        <v>207.25819999999999</v>
      </c>
      <c r="CH42" s="90">
        <f>INDEX('raw Sample Amt'!$C$2:$CK$57,MATCH($A42,'raw Sample Amt'!$C$2:$C$57,0),MATCH(CH$3,'raw Sample Amt'!$C$2:$CK$2,0))</f>
        <v>540.55380000000002</v>
      </c>
      <c r="CI42" s="90">
        <f>INDEX('raw Sample Amt'!$C$2:$CK$57,MATCH($A42,'raw Sample Amt'!$C$2:$C$57,0),MATCH(CI$3,'raw Sample Amt'!$C$2:$CK$2,0))</f>
        <v>971.65150000000006</v>
      </c>
      <c r="CJ42" s="90">
        <f>INDEX('raw Sample Amt'!$C$2:$CK$57,MATCH($A42,'raw Sample Amt'!$C$2:$C$57,0),MATCH(CJ$3,'raw Sample Amt'!$C$2:$CK$2,0))</f>
        <v>1986.8653999999999</v>
      </c>
      <c r="CK42" s="90">
        <f>INDEX('raw Sample Amt'!$C$2:$CK$57,MATCH($A42,'raw Sample Amt'!$C$2:$C$57,0),MATCH(CK$3,'raw Sample Amt'!$C$2:$CK$2,0))</f>
        <v>4996.1895999999997</v>
      </c>
      <c r="CL42" s="90">
        <f>INDEX('raw Sample Amt'!$C$2:$CK$57,MATCH($A42,'raw Sample Amt'!$C$2:$C$57,0),MATCH(CL$3,'raw Sample Amt'!$C$2:$CK$2,0))</f>
        <v>7578.5429999999997</v>
      </c>
      <c r="CM42" s="90">
        <f>INDEX('raw Sample Amt'!$C$2:$CK$57,MATCH($A42,'raw Sample Amt'!$C$2:$C$57,0),MATCH(CM$3,'raw Sample Amt'!$C$2:$CK$2,0))</f>
        <v>10038.3596</v>
      </c>
      <c r="CN42" s="147">
        <v>9</v>
      </c>
      <c r="CO42" s="101" t="s">
        <v>58</v>
      </c>
      <c r="CP42" s="94" t="str">
        <f t="shared" si="3"/>
        <v>&lt; LOQ</v>
      </c>
      <c r="CQ42" s="94" t="str">
        <f t="shared" si="5"/>
        <v>&lt; LOQ</v>
      </c>
      <c r="CR42" s="94" t="str">
        <f t="shared" si="6"/>
        <v>&lt; LOQ</v>
      </c>
      <c r="CS42" s="94" t="str">
        <f t="shared" si="7"/>
        <v>&lt; LOQ</v>
      </c>
      <c r="CT42" s="94" t="str">
        <f t="shared" si="8"/>
        <v>&lt; LOQ</v>
      </c>
      <c r="CU42" s="94" t="str">
        <f t="shared" si="9"/>
        <v>&lt; LOQ</v>
      </c>
      <c r="CV42" s="94" t="str">
        <f t="shared" si="10"/>
        <v>&lt; LOQ</v>
      </c>
      <c r="CW42" s="94" t="str">
        <f t="shared" si="11"/>
        <v>&lt; LOQ</v>
      </c>
      <c r="CX42" s="94">
        <f t="shared" si="12"/>
        <v>9.0023999999999997</v>
      </c>
      <c r="CY42" s="94">
        <f t="shared" si="13"/>
        <v>19.9115</v>
      </c>
      <c r="CZ42" s="94">
        <f t="shared" si="14"/>
        <v>45.768799999999999</v>
      </c>
      <c r="DA42" s="94">
        <f t="shared" si="15"/>
        <v>98.260999999999996</v>
      </c>
      <c r="DB42" s="94">
        <f t="shared" si="16"/>
        <v>212.07419999999999</v>
      </c>
      <c r="DC42" s="94">
        <f t="shared" si="17"/>
        <v>563.34400000000005</v>
      </c>
      <c r="DD42" s="94">
        <f t="shared" si="18"/>
        <v>990.13850000000002</v>
      </c>
      <c r="DE42" s="94">
        <f t="shared" si="19"/>
        <v>1959.6799000000001</v>
      </c>
      <c r="DF42" s="94">
        <f t="shared" si="20"/>
        <v>4904.8658999999998</v>
      </c>
      <c r="DG42" s="94">
        <f t="shared" si="21"/>
        <v>7458.2094999999999</v>
      </c>
      <c r="DH42" s="94">
        <f t="shared" si="22"/>
        <v>10001.873799999999</v>
      </c>
      <c r="DI42" s="94" t="str">
        <f t="shared" si="23"/>
        <v>&lt; LOQ</v>
      </c>
      <c r="DJ42" s="94" t="str">
        <f t="shared" si="24"/>
        <v>&lt; LOQ</v>
      </c>
      <c r="DK42" s="94" t="str">
        <f t="shared" si="25"/>
        <v>&lt; LOQ</v>
      </c>
      <c r="DL42" s="94" t="str">
        <f t="shared" si="26"/>
        <v>&lt; LOQ</v>
      </c>
      <c r="DM42" s="94">
        <f t="shared" si="27"/>
        <v>446.82150000000001</v>
      </c>
      <c r="DN42" s="94">
        <f t="shared" si="28"/>
        <v>13.7585</v>
      </c>
      <c r="DO42" s="94">
        <f t="shared" si="29"/>
        <v>22.907299999999999</v>
      </c>
      <c r="DP42" s="94">
        <f t="shared" si="30"/>
        <v>14.4076</v>
      </c>
      <c r="DQ42" s="94">
        <f t="shared" si="31"/>
        <v>174.98330000000001</v>
      </c>
      <c r="DR42" s="94">
        <f t="shared" si="32"/>
        <v>214.97749999999999</v>
      </c>
      <c r="DS42" s="94">
        <f t="shared" si="33"/>
        <v>14.7141</v>
      </c>
      <c r="DT42" s="94">
        <f t="shared" si="34"/>
        <v>207.97649999999999</v>
      </c>
      <c r="DU42" s="94">
        <f t="shared" si="35"/>
        <v>190.5412</v>
      </c>
      <c r="DV42" s="94">
        <f t="shared" si="36"/>
        <v>208.81389999999999</v>
      </c>
      <c r="DW42" s="94">
        <f t="shared" si="37"/>
        <v>150.82300000000001</v>
      </c>
      <c r="DX42" s="94">
        <f t="shared" si="38"/>
        <v>237.32740000000001</v>
      </c>
      <c r="DY42" s="94" t="str">
        <f t="shared" si="39"/>
        <v>&lt; LOQ</v>
      </c>
      <c r="DZ42" s="94" t="str">
        <f t="shared" si="40"/>
        <v>&lt; LOQ</v>
      </c>
      <c r="EA42" s="94" t="str">
        <f t="shared" si="41"/>
        <v>&lt; LOQ</v>
      </c>
      <c r="EB42" s="94" t="str">
        <f t="shared" si="42"/>
        <v>&lt; LOQ</v>
      </c>
      <c r="EC42" s="94">
        <f t="shared" si="43"/>
        <v>1038.1750999999999</v>
      </c>
      <c r="ED42" s="94" t="str">
        <f t="shared" si="44"/>
        <v>&lt; LOQ</v>
      </c>
      <c r="EE42" s="94" t="str">
        <f t="shared" si="45"/>
        <v>&lt; LOQ</v>
      </c>
      <c r="EF42" s="94" t="str">
        <f t="shared" si="46"/>
        <v>&lt; LOQ</v>
      </c>
      <c r="EG42" s="94" t="str">
        <f t="shared" si="47"/>
        <v>&lt; LOQ</v>
      </c>
      <c r="EH42" s="94">
        <f t="shared" si="48"/>
        <v>695.50689999999997</v>
      </c>
      <c r="EI42" s="94">
        <f t="shared" si="49"/>
        <v>742.28030000000001</v>
      </c>
      <c r="EJ42" s="94">
        <f t="shared" si="50"/>
        <v>490.76139999999998</v>
      </c>
      <c r="EK42" s="94">
        <f t="shared" si="51"/>
        <v>502.10599999999999</v>
      </c>
      <c r="EL42" s="94">
        <f t="shared" si="52"/>
        <v>144.7799</v>
      </c>
      <c r="EM42" s="94">
        <f t="shared" si="53"/>
        <v>445.20800000000003</v>
      </c>
      <c r="EN42" s="94">
        <f t="shared" si="54"/>
        <v>400.51</v>
      </c>
      <c r="EO42" s="94">
        <f t="shared" si="55"/>
        <v>579.04920000000004</v>
      </c>
      <c r="EP42" s="94" t="str">
        <f t="shared" si="56"/>
        <v>&lt; LOQ</v>
      </c>
      <c r="EQ42" s="94" t="str">
        <f t="shared" si="57"/>
        <v>&lt; LOQ</v>
      </c>
      <c r="ER42" s="94" t="str">
        <f t="shared" si="58"/>
        <v>&lt; LOQ</v>
      </c>
      <c r="ES42" s="94" t="str">
        <f t="shared" si="59"/>
        <v>&lt; LOQ</v>
      </c>
      <c r="ET42" s="94">
        <f t="shared" si="60"/>
        <v>979.37490000000003</v>
      </c>
      <c r="EU42" s="94" t="str">
        <f t="shared" si="61"/>
        <v>&lt; LOQ</v>
      </c>
      <c r="EV42" s="94" t="str">
        <f t="shared" si="62"/>
        <v>&lt; LOQ</v>
      </c>
      <c r="EW42" s="94" t="str">
        <f t="shared" si="63"/>
        <v>&lt; LOQ</v>
      </c>
      <c r="EX42" s="94" t="str">
        <f t="shared" si="64"/>
        <v>&lt; LOQ</v>
      </c>
      <c r="EY42" s="94">
        <f t="shared" si="65"/>
        <v>550.55179999999996</v>
      </c>
      <c r="EZ42" s="94">
        <f t="shared" si="66"/>
        <v>376.94749999999999</v>
      </c>
      <c r="FA42" s="94">
        <f t="shared" si="67"/>
        <v>1154.2167999999999</v>
      </c>
      <c r="FB42" s="94">
        <f t="shared" si="4"/>
        <v>2320.8568</v>
      </c>
      <c r="FC42" s="94" t="str">
        <f t="shared" si="79"/>
        <v>&lt; LOQ</v>
      </c>
      <c r="FD42" s="94" t="str">
        <f t="shared" si="80"/>
        <v>&lt; LOQ</v>
      </c>
      <c r="FE42" s="94" t="str">
        <f t="shared" si="81"/>
        <v>&lt; LOQ</v>
      </c>
      <c r="FF42" s="94" t="str">
        <f t="shared" si="82"/>
        <v>&lt; LOQ</v>
      </c>
      <c r="FG42" s="94" t="str">
        <f t="shared" si="83"/>
        <v>&lt; LOQ</v>
      </c>
      <c r="FH42" s="94" t="str">
        <f t="shared" si="84"/>
        <v>&lt; LOQ</v>
      </c>
      <c r="FI42" s="94" t="str">
        <f t="shared" si="85"/>
        <v>&lt; LOQ</v>
      </c>
      <c r="FJ42" s="94" t="str">
        <f t="shared" si="86"/>
        <v>&lt; LOQ</v>
      </c>
      <c r="FK42" s="94">
        <f t="shared" si="68"/>
        <v>9.2934999999999999</v>
      </c>
      <c r="FL42" s="94">
        <f t="shared" si="69"/>
        <v>19.886600000000001</v>
      </c>
      <c r="FM42" s="94">
        <f t="shared" si="70"/>
        <v>46.223799999999997</v>
      </c>
      <c r="FN42" s="94">
        <f t="shared" si="71"/>
        <v>101.4721</v>
      </c>
      <c r="FO42" s="94">
        <f t="shared" si="72"/>
        <v>207.25819999999999</v>
      </c>
      <c r="FP42" s="94">
        <f t="shared" si="73"/>
        <v>540.55380000000002</v>
      </c>
      <c r="FQ42" s="94">
        <f t="shared" si="74"/>
        <v>971.65150000000006</v>
      </c>
      <c r="FR42" s="94">
        <f t="shared" si="75"/>
        <v>1986.8653999999999</v>
      </c>
      <c r="FS42" s="94">
        <f t="shared" si="76"/>
        <v>4996.1895999999997</v>
      </c>
      <c r="FT42" s="94">
        <f t="shared" si="77"/>
        <v>7578.5429999999997</v>
      </c>
      <c r="FU42" s="94">
        <f t="shared" si="78"/>
        <v>10038.3596</v>
      </c>
    </row>
    <row r="43" spans="1:177" ht="15" x14ac:dyDescent="0.25">
      <c r="A43" s="101" t="s">
        <v>199</v>
      </c>
      <c r="C43" s="13" t="str">
        <f>LOOKUP(A43,Auswertung_Sequence!$A$6:$A$59,Auswertung_Sequence!$E$6:$E$59)</f>
        <v>Yes</v>
      </c>
      <c r="D43" s="13">
        <f>LOOKUP(A43,Auswertung_Sequence!$A$6:$A$59,Auswertung_Sequence!$I$6:$I$59)</f>
        <v>50</v>
      </c>
      <c r="E43" s="146">
        <f>IF($C43="Yes",VLOOKUP($A43,Matrixfaktor_ISTD!A$4:CJ$57,88,FALSE),VLOOKUP($A43,Matrixfaktor!A$4:AE$57,31,FALSE))</f>
        <v>0.21521832152640377</v>
      </c>
      <c r="F43" s="90">
        <f t="shared" si="2"/>
        <v>232.32222816989963</v>
      </c>
      <c r="G43" s="90">
        <f>LOOKUP(A43,'Relative recovery'!$A$4:$A$57,'Relative recovery'!$Q$4:$Q$57)</f>
        <v>90.658654999999996</v>
      </c>
      <c r="H43" s="90">
        <f>INDEX('raw Sample Amt'!$C$2:$CK$57,MATCH($A43,'raw Sample Amt'!$C$2:$C$57,0),MATCH(H$3,'raw Sample Amt'!$C$2:$CK$2,0))</f>
        <v>0</v>
      </c>
      <c r="I43" s="90">
        <f>INDEX('raw Sample Amt'!$C$2:$CK$57,MATCH($A43,'raw Sample Amt'!$C$2:$C$57,0),MATCH(I$3,'raw Sample Amt'!$C$2:$CK$2,0))</f>
        <v>0</v>
      </c>
      <c r="J43" s="90">
        <f>INDEX('raw Sample Amt'!$C$2:$CK$57,MATCH($A43,'raw Sample Amt'!$C$2:$C$57,0),MATCH(J$3,'raw Sample Amt'!$C$2:$CK$2,0))</f>
        <v>0</v>
      </c>
      <c r="K43" s="90">
        <f>INDEX('raw Sample Amt'!$C$2:$CK$57,MATCH($A43,'raw Sample Amt'!$C$2:$C$57,0),MATCH(K$3,'raw Sample Amt'!$C$2:$CK$2,0))</f>
        <v>0</v>
      </c>
      <c r="L43" s="90">
        <f>INDEX('raw Sample Amt'!$C$2:$CK$57,MATCH($A43,'raw Sample Amt'!$C$2:$C$57,0),MATCH(L$3,'raw Sample Amt'!$C$2:$CK$2,0))</f>
        <v>0</v>
      </c>
      <c r="M43" s="90">
        <f>INDEX('raw Sample Amt'!$C$2:$CK$57,MATCH($A43,'raw Sample Amt'!$C$2:$C$57,0),MATCH(M$3,'raw Sample Amt'!$C$2:$CK$2,0))</f>
        <v>0</v>
      </c>
      <c r="N43" s="90">
        <f>INDEX('raw Sample Amt'!$C$2:$CK$57,MATCH($A43,'raw Sample Amt'!$C$2:$C$57,0),MATCH(N$3,'raw Sample Amt'!$C$2:$CK$2,0))</f>
        <v>0</v>
      </c>
      <c r="O43" s="90">
        <f>INDEX('raw Sample Amt'!$C$2:$CK$57,MATCH($A43,'raw Sample Amt'!$C$2:$C$57,0),MATCH(O$3,'raw Sample Amt'!$C$2:$CK$2,0))</f>
        <v>0</v>
      </c>
      <c r="P43" s="90">
        <f>INDEX('raw Sample Amt'!$C$2:$CK$57,MATCH($A43,'raw Sample Amt'!$C$2:$C$57,0),MATCH(P$3,'raw Sample Amt'!$C$2:$CK$2,0))</f>
        <v>0</v>
      </c>
      <c r="Q43" s="90">
        <f>INDEX('raw Sample Amt'!$C$2:$CK$57,MATCH($A43,'raw Sample Amt'!$C$2:$C$57,0),MATCH(Q$3,'raw Sample Amt'!$C$2:$CK$2,0))</f>
        <v>0</v>
      </c>
      <c r="R43" s="90">
        <f>INDEX('raw Sample Amt'!$C$2:$CK$57,MATCH($A43,'raw Sample Amt'!$C$2:$C$57,0),MATCH(R$3,'raw Sample Amt'!$C$2:$CK$2,0))</f>
        <v>47.497999999999998</v>
      </c>
      <c r="S43" s="90">
        <f>INDEX('raw Sample Amt'!$C$2:$CK$57,MATCH($A43,'raw Sample Amt'!$C$2:$C$57,0),MATCH(S$3,'raw Sample Amt'!$C$2:$CK$2,0))</f>
        <v>103.41630000000001</v>
      </c>
      <c r="T43" s="90">
        <f>INDEX('raw Sample Amt'!$C$2:$CK$57,MATCH($A43,'raw Sample Amt'!$C$2:$C$57,0),MATCH(T$3,'raw Sample Amt'!$C$2:$CK$2,0))</f>
        <v>208.0164</v>
      </c>
      <c r="U43" s="90">
        <f>INDEX('raw Sample Amt'!$C$2:$CK$57,MATCH($A43,'raw Sample Amt'!$C$2:$C$57,0),MATCH(U$3,'raw Sample Amt'!$C$2:$CK$2,0))</f>
        <v>513.49099999999999</v>
      </c>
      <c r="V43" s="90">
        <f>INDEX('raw Sample Amt'!$C$2:$CK$57,MATCH($A43,'raw Sample Amt'!$C$2:$C$57,0),MATCH(V$3,'raw Sample Amt'!$C$2:$CK$2,0))</f>
        <v>929.38739999999996</v>
      </c>
      <c r="W43" s="90">
        <f>INDEX('raw Sample Amt'!$C$2:$CK$57,MATCH($A43,'raw Sample Amt'!$C$2:$C$57,0),MATCH(W$3,'raw Sample Amt'!$C$2:$CK$2,0))</f>
        <v>1895.2376999999999</v>
      </c>
      <c r="X43" s="90">
        <f>INDEX('raw Sample Amt'!$C$2:$CK$57,MATCH($A43,'raw Sample Amt'!$C$2:$C$57,0),MATCH(X$3,'raw Sample Amt'!$C$2:$CK$2,0))</f>
        <v>5135.5934999999999</v>
      </c>
      <c r="Y43" s="90">
        <f>INDEX('raw Sample Amt'!$C$2:$CK$57,MATCH($A43,'raw Sample Amt'!$C$2:$C$57,0),MATCH(Y$3,'raw Sample Amt'!$C$2:$CK$2,0))</f>
        <v>7598.5045</v>
      </c>
      <c r="Z43" s="90">
        <f>INDEX('raw Sample Amt'!$C$2:$CK$57,MATCH($A43,'raw Sample Amt'!$C$2:$C$57,0),MATCH(Z$3,'raw Sample Amt'!$C$2:$CK$2,0))</f>
        <v>10081.822</v>
      </c>
      <c r="AA43" s="90">
        <f>INDEX('raw Sample Amt'!$C$2:$CK$57,MATCH($A43,'raw Sample Amt'!$C$2:$C$57,0),MATCH(AA$3,'raw Sample Amt'!$C$2:$CK$2,0))</f>
        <v>0</v>
      </c>
      <c r="AB43" s="90">
        <f>INDEX('raw Sample Amt'!$C$2:$CK$57,MATCH($A43,'raw Sample Amt'!$C$2:$C$57,0),MATCH(AB$3,'raw Sample Amt'!$C$2:$CK$2,0))</f>
        <v>0</v>
      </c>
      <c r="AC43" s="90">
        <f>INDEX('raw Sample Amt'!$C$2:$CK$57,MATCH($A43,'raw Sample Amt'!$C$2:$C$57,0),MATCH(AC$3,'raw Sample Amt'!$C$2:$CK$2,0))</f>
        <v>0</v>
      </c>
      <c r="AD43" s="90">
        <f>INDEX('raw Sample Amt'!$C$2:$CK$57,MATCH($A43,'raw Sample Amt'!$C$2:$C$57,0),MATCH(AD$3,'raw Sample Amt'!$C$2:$CK$2,0))</f>
        <v>0</v>
      </c>
      <c r="AE43" s="90">
        <f>INDEX('raw Sample Amt'!$C$2:$CK$57,MATCH($A43,'raw Sample Amt'!$C$2:$C$57,0),MATCH(AE$3,'raw Sample Amt'!$C$2:$CK$2,0))</f>
        <v>0</v>
      </c>
      <c r="AF43" s="90">
        <f>INDEX('raw Sample Amt'!$C$2:$CK$57,MATCH($A43,'raw Sample Amt'!$C$2:$C$57,0),MATCH(AF$3,'raw Sample Amt'!$C$2:$CK$2,0))</f>
        <v>0</v>
      </c>
      <c r="AG43" s="90">
        <f>INDEX('raw Sample Amt'!$C$2:$CK$57,MATCH($A43,'raw Sample Amt'!$C$2:$C$57,0),MATCH(AG$3,'raw Sample Amt'!$C$2:$CK$2,0))</f>
        <v>0</v>
      </c>
      <c r="AH43" s="90">
        <f>INDEX('raw Sample Amt'!$C$2:$CK$57,MATCH($A43,'raw Sample Amt'!$C$2:$C$57,0),MATCH(AH$3,'raw Sample Amt'!$C$2:$CK$2,0))</f>
        <v>0</v>
      </c>
      <c r="AI43" s="90">
        <f>INDEX('raw Sample Amt'!$C$2:$CK$57,MATCH($A43,'raw Sample Amt'!$C$2:$C$57,0),MATCH(AI$3,'raw Sample Amt'!$C$2:$CK$2,0))</f>
        <v>0</v>
      </c>
      <c r="AJ43" s="90">
        <f>INDEX('raw Sample Amt'!$C$2:$CK$57,MATCH($A43,'raw Sample Amt'!$C$2:$C$57,0),MATCH(AJ$3,'raw Sample Amt'!$C$2:$CK$2,0))</f>
        <v>0</v>
      </c>
      <c r="AK43" s="90">
        <f>INDEX('raw Sample Amt'!$C$2:$CK$57,MATCH($A43,'raw Sample Amt'!$C$2:$C$57,0),MATCH(AK$3,'raw Sample Amt'!$C$2:$CK$2,0))</f>
        <v>0</v>
      </c>
      <c r="AL43" s="90">
        <f>INDEX('raw Sample Amt'!$C$2:$CK$57,MATCH($A43,'raw Sample Amt'!$C$2:$C$57,0),MATCH(AL$3,'raw Sample Amt'!$C$2:$CK$2,0))</f>
        <v>0</v>
      </c>
      <c r="AM43" s="90">
        <f>INDEX('raw Sample Amt'!$C$2:$CK$57,MATCH($A43,'raw Sample Amt'!$C$2:$C$57,0),MATCH(AM$3,'raw Sample Amt'!$C$2:$CK$2,0))</f>
        <v>0</v>
      </c>
      <c r="AN43" s="90">
        <f>INDEX('raw Sample Amt'!$C$2:$CK$57,MATCH($A43,'raw Sample Amt'!$C$2:$C$57,0),MATCH(AN$3,'raw Sample Amt'!$C$2:$CK$2,0))</f>
        <v>0</v>
      </c>
      <c r="AO43" s="90">
        <f>INDEX('raw Sample Amt'!$C$2:$CK$57,MATCH($A43,'raw Sample Amt'!$C$2:$C$57,0),MATCH(AO$3,'raw Sample Amt'!$C$2:$CK$2,0))</f>
        <v>0</v>
      </c>
      <c r="AP43" s="90">
        <f>INDEX('raw Sample Amt'!$C$2:$CK$57,MATCH($A43,'raw Sample Amt'!$C$2:$C$57,0),MATCH(AP$3,'raw Sample Amt'!$C$2:$CK$2,0))</f>
        <v>0</v>
      </c>
      <c r="AQ43" s="90">
        <f>INDEX('raw Sample Amt'!$C$2:$CK$57,MATCH($A43,'raw Sample Amt'!$C$2:$C$57,0),MATCH(AQ$3,'raw Sample Amt'!$C$2:$CK$2,0))</f>
        <v>0</v>
      </c>
      <c r="AR43" s="90">
        <f>INDEX('raw Sample Amt'!$C$2:$CK$57,MATCH($A43,'raw Sample Amt'!$C$2:$C$57,0),MATCH(AR$3,'raw Sample Amt'!$C$2:$CK$2,0))</f>
        <v>0</v>
      </c>
      <c r="AS43" s="90">
        <f>INDEX('raw Sample Amt'!$C$2:$CK$57,MATCH($A43,'raw Sample Amt'!$C$2:$C$57,0),MATCH(AS$3,'raw Sample Amt'!$C$2:$CK$2,0))</f>
        <v>0</v>
      </c>
      <c r="AT43" s="90">
        <f>INDEX('raw Sample Amt'!$C$2:$CK$57,MATCH($A43,'raw Sample Amt'!$C$2:$C$57,0),MATCH(AT$3,'raw Sample Amt'!$C$2:$CK$2,0))</f>
        <v>0</v>
      </c>
      <c r="AU43" s="90">
        <f>INDEX('raw Sample Amt'!$C$2:$CK$57,MATCH($A43,'raw Sample Amt'!$C$2:$C$57,0),MATCH(AU$3,'raw Sample Amt'!$C$2:$CK$2,0))</f>
        <v>956.74199999999996</v>
      </c>
      <c r="AV43" s="90">
        <f>INDEX('raw Sample Amt'!$C$2:$CK$57,MATCH($A43,'raw Sample Amt'!$C$2:$C$57,0),MATCH(AV$3,'raw Sample Amt'!$C$2:$CK$2,0))</f>
        <v>0</v>
      </c>
      <c r="AW43" s="90">
        <f>INDEX('raw Sample Amt'!$C$2:$CK$57,MATCH($A43,'raw Sample Amt'!$C$2:$C$57,0),MATCH(AW$3,'raw Sample Amt'!$C$2:$CK$2,0))</f>
        <v>0</v>
      </c>
      <c r="AX43" s="90">
        <f>INDEX('raw Sample Amt'!$C$2:$CK$57,MATCH($A43,'raw Sample Amt'!$C$2:$C$57,0),MATCH(AX$3,'raw Sample Amt'!$C$2:$CK$2,0))</f>
        <v>0</v>
      </c>
      <c r="AY43" s="90">
        <f>INDEX('raw Sample Amt'!$C$2:$CK$57,MATCH($A43,'raw Sample Amt'!$C$2:$C$57,0),MATCH(AY$3,'raw Sample Amt'!$C$2:$CK$2,0))</f>
        <v>0</v>
      </c>
      <c r="AZ43" s="90">
        <f>INDEX('raw Sample Amt'!$C$2:$CK$57,MATCH($A43,'raw Sample Amt'!$C$2:$C$57,0),MATCH(AZ$3,'raw Sample Amt'!$C$2:$CK$2,0))</f>
        <v>0</v>
      </c>
      <c r="BA43" s="90">
        <f>INDEX('raw Sample Amt'!$C$2:$CK$57,MATCH($A43,'raw Sample Amt'!$C$2:$C$57,0),MATCH(BA$3,'raw Sample Amt'!$C$2:$CK$2,0))</f>
        <v>0</v>
      </c>
      <c r="BB43" s="90">
        <f>INDEX('raw Sample Amt'!$C$2:$CK$57,MATCH($A43,'raw Sample Amt'!$C$2:$C$57,0),MATCH(BB$3,'raw Sample Amt'!$C$2:$CK$2,0))</f>
        <v>0</v>
      </c>
      <c r="BC43" s="90">
        <f>INDEX('raw Sample Amt'!$C$2:$CK$57,MATCH($A43,'raw Sample Amt'!$C$2:$C$57,0),MATCH(BC$3,'raw Sample Amt'!$C$2:$CK$2,0))</f>
        <v>0</v>
      </c>
      <c r="BD43" s="90">
        <f>INDEX('raw Sample Amt'!$C$2:$CK$57,MATCH($A43,'raw Sample Amt'!$C$2:$C$57,0),MATCH(BD$3,'raw Sample Amt'!$C$2:$CK$2,0))</f>
        <v>0</v>
      </c>
      <c r="BE43" s="90">
        <f>INDEX('raw Sample Amt'!$C$2:$CK$57,MATCH($A43,'raw Sample Amt'!$C$2:$C$57,0),MATCH(BE$3,'raw Sample Amt'!$C$2:$CK$2,0))</f>
        <v>0</v>
      </c>
      <c r="BF43" s="90">
        <f>INDEX('raw Sample Amt'!$C$2:$CK$57,MATCH($A43,'raw Sample Amt'!$C$2:$C$57,0),MATCH(BF$3,'raw Sample Amt'!$C$2:$CK$2,0))</f>
        <v>0</v>
      </c>
      <c r="BG43" s="90">
        <f>INDEX('raw Sample Amt'!$C$2:$CK$57,MATCH($A43,'raw Sample Amt'!$C$2:$C$57,0),MATCH(BG$3,'raw Sample Amt'!$C$2:$CK$2,0))</f>
        <v>0</v>
      </c>
      <c r="BH43" s="90">
        <f>INDEX('raw Sample Amt'!$C$2:$CK$57,MATCH($A43,'raw Sample Amt'!$C$2:$C$57,0),MATCH(BH$3,'raw Sample Amt'!$C$2:$CK$2,0))</f>
        <v>0</v>
      </c>
      <c r="BI43" s="90">
        <f>INDEX('raw Sample Amt'!$C$2:$CK$57,MATCH($A43,'raw Sample Amt'!$C$2:$C$57,0),MATCH(BI$3,'raw Sample Amt'!$C$2:$CK$2,0))</f>
        <v>0</v>
      </c>
      <c r="BJ43" s="90">
        <f>INDEX('raw Sample Amt'!$C$2:$CK$57,MATCH($A43,'raw Sample Amt'!$C$2:$C$57,0),MATCH(BJ$3,'raw Sample Amt'!$C$2:$CK$2,0))</f>
        <v>0</v>
      </c>
      <c r="BK43" s="90">
        <f>INDEX('raw Sample Amt'!$C$2:$CK$57,MATCH($A43,'raw Sample Amt'!$C$2:$C$57,0),MATCH(BK$3,'raw Sample Amt'!$C$2:$CK$2,0))</f>
        <v>0</v>
      </c>
      <c r="BL43" s="90">
        <f>INDEX('raw Sample Amt'!$C$2:$CK$57,MATCH($A43,'raw Sample Amt'!$C$2:$C$57,0),MATCH(BL$3,'raw Sample Amt'!$C$2:$CK$2,0))</f>
        <v>906.21439999999996</v>
      </c>
      <c r="BM43" s="90">
        <f>INDEX('raw Sample Amt'!$C$2:$CK$57,MATCH($A43,'raw Sample Amt'!$C$2:$C$57,0),MATCH(BM$3,'raw Sample Amt'!$C$2:$CK$2,0))</f>
        <v>0</v>
      </c>
      <c r="BN43" s="90">
        <f>INDEX('raw Sample Amt'!$C$2:$CK$57,MATCH($A43,'raw Sample Amt'!$C$2:$C$57,0),MATCH(BN$3,'raw Sample Amt'!$C$2:$CK$2,0))</f>
        <v>0</v>
      </c>
      <c r="BO43" s="90">
        <f>INDEX('raw Sample Amt'!$C$2:$CK$57,MATCH($A43,'raw Sample Amt'!$C$2:$C$57,0),MATCH(BO$3,'raw Sample Amt'!$C$2:$CK$2,0))</f>
        <v>0</v>
      </c>
      <c r="BP43" s="90">
        <f>INDEX('raw Sample Amt'!$C$2:$CK$57,MATCH($A43,'raw Sample Amt'!$C$2:$C$57,0),MATCH(BP$3,'raw Sample Amt'!$C$2:$CK$2,0))</f>
        <v>0</v>
      </c>
      <c r="BQ43" s="90">
        <f>INDEX('raw Sample Amt'!$C$2:$CK$57,MATCH($A43,'raw Sample Amt'!$C$2:$C$57,0),MATCH(BQ$3,'raw Sample Amt'!$C$2:$CK$2,0))</f>
        <v>0</v>
      </c>
      <c r="BR43" s="90">
        <f>INDEX('raw Sample Amt'!$C$2:$CK$57,MATCH($A43,'raw Sample Amt'!$C$2:$C$57,0),MATCH(BR$3,'raw Sample Amt'!$C$2:$CK$2,0))</f>
        <v>0</v>
      </c>
      <c r="BS43" s="90">
        <f>INDEX('raw Sample Amt'!$C$2:$CK$57,MATCH($A43,'raw Sample Amt'!$C$2:$C$57,0),MATCH(BS$3,'raw Sample Amt'!$C$2:$CK$2,0))</f>
        <v>0</v>
      </c>
      <c r="BT43" s="90">
        <f>INDEX('raw Sample Amt'!$C$2:$CK$57,MATCH($A43,'raw Sample Amt'!$C$2:$C$57,0),MATCH(BT$3,'raw Sample Amt'!$C$2:$CK$2,0))</f>
        <v>1813.1731</v>
      </c>
      <c r="BU43" s="90">
        <f>INDEX('raw Sample Amt'!$C$2:$CK$57,MATCH($A43,'raw Sample Amt'!$C$2:$C$57,0),MATCH(BU$3,'raw Sample Amt'!$C$2:$CK$2,0))</f>
        <v>0</v>
      </c>
      <c r="BV43" s="90">
        <f>INDEX('raw Sample Amt'!$C$2:$CK$57,MATCH($A43,'raw Sample Amt'!$C$2:$C$57,0),MATCH(BV$3,'raw Sample Amt'!$C$2:$CK$2,0))</f>
        <v>0</v>
      </c>
      <c r="BW43" s="90">
        <f>INDEX('raw Sample Amt'!$C$2:$CK$57,MATCH($A43,'raw Sample Amt'!$C$2:$C$57,0),MATCH(BW$3,'raw Sample Amt'!$C$2:$CK$2,0))</f>
        <v>0</v>
      </c>
      <c r="BX43" s="90">
        <f>INDEX('raw Sample Amt'!$C$2:$CK$57,MATCH($A43,'raw Sample Amt'!$C$2:$C$57,0),MATCH(BX$3,'raw Sample Amt'!$C$2:$CK$2,0))</f>
        <v>0</v>
      </c>
      <c r="BY43" s="90">
        <f>INDEX('raw Sample Amt'!$C$2:$CK$57,MATCH($A43,'raw Sample Amt'!$C$2:$C$57,0),MATCH(BY$3,'raw Sample Amt'!$C$2:$CK$2,0))</f>
        <v>0</v>
      </c>
      <c r="BZ43" s="90">
        <f>INDEX('raw Sample Amt'!$C$2:$CK$57,MATCH($A43,'raw Sample Amt'!$C$2:$C$57,0),MATCH(BZ$3,'raw Sample Amt'!$C$2:$CK$2,0))</f>
        <v>0</v>
      </c>
      <c r="CA43" s="90">
        <f>INDEX('raw Sample Amt'!$C$2:$CK$57,MATCH($A43,'raw Sample Amt'!$C$2:$C$57,0),MATCH(CA$3,'raw Sample Amt'!$C$2:$CK$2,0))</f>
        <v>0</v>
      </c>
      <c r="CB43" s="90">
        <f>INDEX('raw Sample Amt'!$C$2:$CK$57,MATCH($A43,'raw Sample Amt'!$C$2:$C$57,0),MATCH(CB$3,'raw Sample Amt'!$C$2:$CK$2,0))</f>
        <v>0</v>
      </c>
      <c r="CC43" s="90">
        <f>INDEX('raw Sample Amt'!$C$2:$CK$57,MATCH($A43,'raw Sample Amt'!$C$2:$C$57,0),MATCH(CC$3,'raw Sample Amt'!$C$2:$CK$2,0))</f>
        <v>0</v>
      </c>
      <c r="CD43" s="90">
        <f>INDEX('raw Sample Amt'!$C$2:$CK$57,MATCH($A43,'raw Sample Amt'!$C$2:$C$57,0),MATCH(CD$3,'raw Sample Amt'!$C$2:$CK$2,0))</f>
        <v>0</v>
      </c>
      <c r="CE43" s="90">
        <f>INDEX('raw Sample Amt'!$C$2:$CK$57,MATCH($A43,'raw Sample Amt'!$C$2:$C$57,0),MATCH(CE$3,'raw Sample Amt'!$C$2:$CK$2,0))</f>
        <v>51.994999999999997</v>
      </c>
      <c r="CF43" s="90">
        <f>INDEX('raw Sample Amt'!$C$2:$CK$57,MATCH($A43,'raw Sample Amt'!$C$2:$C$57,0),MATCH(CF$3,'raw Sample Amt'!$C$2:$CK$2,0))</f>
        <v>102.1283</v>
      </c>
      <c r="CG43" s="90">
        <f>INDEX('raw Sample Amt'!$C$2:$CK$57,MATCH($A43,'raw Sample Amt'!$C$2:$C$57,0),MATCH(CG$3,'raw Sample Amt'!$C$2:$CK$2,0))</f>
        <v>203.77379999999999</v>
      </c>
      <c r="CH43" s="90">
        <f>INDEX('raw Sample Amt'!$C$2:$CK$57,MATCH($A43,'raw Sample Amt'!$C$2:$C$57,0),MATCH(CH$3,'raw Sample Amt'!$C$2:$CK$2,0))</f>
        <v>533.92269999999996</v>
      </c>
      <c r="CI43" s="90">
        <f>INDEX('raw Sample Amt'!$C$2:$CK$57,MATCH($A43,'raw Sample Amt'!$C$2:$C$57,0),MATCH(CI$3,'raw Sample Amt'!$C$2:$CK$2,0))</f>
        <v>944.7758</v>
      </c>
      <c r="CJ43" s="90">
        <f>INDEX('raw Sample Amt'!$C$2:$CK$57,MATCH($A43,'raw Sample Amt'!$C$2:$C$57,0),MATCH(CJ$3,'raw Sample Amt'!$C$2:$CK$2,0))</f>
        <v>1868.4689000000001</v>
      </c>
      <c r="CK43" s="90">
        <f>INDEX('raw Sample Amt'!$C$2:$CK$57,MATCH($A43,'raw Sample Amt'!$C$2:$C$57,0),MATCH(CK$3,'raw Sample Amt'!$C$2:$CK$2,0))</f>
        <v>5006.5433000000003</v>
      </c>
      <c r="CL43" s="90">
        <f>INDEX('raw Sample Amt'!$C$2:$CK$57,MATCH($A43,'raw Sample Amt'!$C$2:$C$57,0),MATCH(CL$3,'raw Sample Amt'!$C$2:$CK$2,0))</f>
        <v>7428.3688000000002</v>
      </c>
      <c r="CM43" s="90">
        <f>INDEX('raw Sample Amt'!$C$2:$CK$57,MATCH($A43,'raw Sample Amt'!$C$2:$C$57,0),MATCH(CM$3,'raw Sample Amt'!$C$2:$CK$2,0))</f>
        <v>10047.0566</v>
      </c>
      <c r="CN43" s="147">
        <v>232</v>
      </c>
      <c r="CO43" s="101" t="s">
        <v>199</v>
      </c>
      <c r="CP43" s="94" t="str">
        <f t="shared" si="3"/>
        <v>&lt; LOQ</v>
      </c>
      <c r="CQ43" s="94" t="str">
        <f t="shared" si="5"/>
        <v>&lt; LOQ</v>
      </c>
      <c r="CR43" s="94" t="str">
        <f t="shared" si="6"/>
        <v>&lt; LOQ</v>
      </c>
      <c r="CS43" s="94" t="str">
        <f t="shared" si="7"/>
        <v>&lt; LOQ</v>
      </c>
      <c r="CT43" s="94" t="str">
        <f t="shared" si="8"/>
        <v>&lt; LOQ</v>
      </c>
      <c r="CU43" s="94" t="str">
        <f t="shared" si="9"/>
        <v>&lt; LOQ</v>
      </c>
      <c r="CV43" s="94" t="str">
        <f t="shared" si="10"/>
        <v>&lt; LOQ</v>
      </c>
      <c r="CW43" s="94" t="str">
        <f t="shared" si="11"/>
        <v>&lt; LOQ</v>
      </c>
      <c r="CX43" s="94" t="str">
        <f t="shared" si="12"/>
        <v>&lt; LOQ</v>
      </c>
      <c r="CY43" s="94" t="str">
        <f t="shared" si="13"/>
        <v>&lt; LOQ</v>
      </c>
      <c r="CZ43" s="94" t="str">
        <f t="shared" si="14"/>
        <v>&lt; LOQ</v>
      </c>
      <c r="DA43" s="94" t="str">
        <f t="shared" si="15"/>
        <v>&lt; LOQ</v>
      </c>
      <c r="DB43" s="94" t="str">
        <f t="shared" si="16"/>
        <v>&lt; LOQ</v>
      </c>
      <c r="DC43" s="94">
        <f t="shared" si="17"/>
        <v>513.49099999999999</v>
      </c>
      <c r="DD43" s="94">
        <f t="shared" si="18"/>
        <v>929.38739999999996</v>
      </c>
      <c r="DE43" s="94">
        <f t="shared" si="19"/>
        <v>1895.2376999999999</v>
      </c>
      <c r="DF43" s="94">
        <f t="shared" si="20"/>
        <v>5135.5934999999999</v>
      </c>
      <c r="DG43" s="94">
        <f t="shared" si="21"/>
        <v>7598.5045</v>
      </c>
      <c r="DH43" s="94">
        <f t="shared" si="22"/>
        <v>10081.822</v>
      </c>
      <c r="DI43" s="94" t="str">
        <f t="shared" si="23"/>
        <v>&lt; LOQ</v>
      </c>
      <c r="DJ43" s="94" t="str">
        <f t="shared" si="24"/>
        <v>&lt; LOQ</v>
      </c>
      <c r="DK43" s="94" t="str">
        <f t="shared" si="25"/>
        <v>&lt; LOQ</v>
      </c>
      <c r="DL43" s="94" t="str">
        <f t="shared" si="26"/>
        <v>&lt; LOQ</v>
      </c>
      <c r="DM43" s="94" t="str">
        <f t="shared" si="27"/>
        <v>&lt; LOQ</v>
      </c>
      <c r="DN43" s="94" t="str">
        <f t="shared" si="28"/>
        <v>&lt; LOQ</v>
      </c>
      <c r="DO43" s="94" t="str">
        <f t="shared" si="29"/>
        <v>&lt; LOQ</v>
      </c>
      <c r="DP43" s="94" t="str">
        <f t="shared" si="30"/>
        <v>&lt; LOQ</v>
      </c>
      <c r="DQ43" s="94" t="str">
        <f t="shared" si="31"/>
        <v>&lt; LOQ</v>
      </c>
      <c r="DR43" s="94" t="str">
        <f t="shared" si="32"/>
        <v>&lt; LOQ</v>
      </c>
      <c r="DS43" s="94" t="str">
        <f t="shared" si="33"/>
        <v>&lt; LOQ</v>
      </c>
      <c r="DT43" s="94" t="str">
        <f t="shared" si="34"/>
        <v>&lt; LOQ</v>
      </c>
      <c r="DU43" s="94" t="str">
        <f t="shared" si="35"/>
        <v>&lt; LOQ</v>
      </c>
      <c r="DV43" s="94" t="str">
        <f t="shared" si="36"/>
        <v>&lt; LOQ</v>
      </c>
      <c r="DW43" s="94" t="str">
        <f t="shared" si="37"/>
        <v>&lt; LOQ</v>
      </c>
      <c r="DX43" s="94" t="str">
        <f t="shared" si="38"/>
        <v>&lt; LOQ</v>
      </c>
      <c r="DY43" s="94" t="str">
        <f t="shared" si="39"/>
        <v>&lt; LOQ</v>
      </c>
      <c r="DZ43" s="94" t="str">
        <f t="shared" si="40"/>
        <v>&lt; LOQ</v>
      </c>
      <c r="EA43" s="94" t="str">
        <f t="shared" si="41"/>
        <v>&lt; LOQ</v>
      </c>
      <c r="EB43" s="94" t="str">
        <f t="shared" si="42"/>
        <v>&lt; LOQ</v>
      </c>
      <c r="EC43" s="94">
        <f t="shared" si="43"/>
        <v>956.74199999999996</v>
      </c>
      <c r="ED43" s="94" t="str">
        <f t="shared" si="44"/>
        <v>&lt; LOQ</v>
      </c>
      <c r="EE43" s="94" t="str">
        <f t="shared" si="45"/>
        <v>&lt; LOQ</v>
      </c>
      <c r="EF43" s="94" t="str">
        <f t="shared" si="46"/>
        <v>&lt; LOQ</v>
      </c>
      <c r="EG43" s="94" t="str">
        <f t="shared" si="47"/>
        <v>&lt; LOQ</v>
      </c>
      <c r="EH43" s="94" t="str">
        <f t="shared" si="48"/>
        <v>&lt; LOQ</v>
      </c>
      <c r="EI43" s="94" t="str">
        <f t="shared" si="49"/>
        <v>&lt; LOQ</v>
      </c>
      <c r="EJ43" s="94" t="str">
        <f t="shared" si="50"/>
        <v>&lt; LOQ</v>
      </c>
      <c r="EK43" s="94" t="str">
        <f t="shared" si="51"/>
        <v>&lt; LOQ</v>
      </c>
      <c r="EL43" s="94" t="str">
        <f t="shared" si="52"/>
        <v>&lt; LOQ</v>
      </c>
      <c r="EM43" s="94" t="str">
        <f t="shared" si="53"/>
        <v>&lt; LOQ</v>
      </c>
      <c r="EN43" s="94" t="str">
        <f t="shared" si="54"/>
        <v>&lt; LOQ</v>
      </c>
      <c r="EO43" s="94" t="str">
        <f t="shared" si="55"/>
        <v>&lt; LOQ</v>
      </c>
      <c r="EP43" s="94" t="str">
        <f t="shared" si="56"/>
        <v>&lt; LOQ</v>
      </c>
      <c r="EQ43" s="94" t="str">
        <f t="shared" si="57"/>
        <v>&lt; LOQ</v>
      </c>
      <c r="ER43" s="94" t="str">
        <f t="shared" si="58"/>
        <v>&lt; LOQ</v>
      </c>
      <c r="ES43" s="94" t="str">
        <f t="shared" si="59"/>
        <v>&lt; LOQ</v>
      </c>
      <c r="ET43" s="94">
        <f t="shared" si="60"/>
        <v>906.21439999999996</v>
      </c>
      <c r="EU43" s="94" t="str">
        <f t="shared" si="61"/>
        <v>&lt; LOQ</v>
      </c>
      <c r="EV43" s="94" t="str">
        <f t="shared" si="62"/>
        <v>&lt; LOQ</v>
      </c>
      <c r="EW43" s="94" t="str">
        <f t="shared" si="63"/>
        <v>&lt; LOQ</v>
      </c>
      <c r="EX43" s="94" t="str">
        <f t="shared" si="64"/>
        <v>&lt; LOQ</v>
      </c>
      <c r="EY43" s="94" t="str">
        <f t="shared" si="65"/>
        <v>&lt; LOQ</v>
      </c>
      <c r="EZ43" s="94" t="str">
        <f t="shared" si="66"/>
        <v>&lt; LOQ</v>
      </c>
      <c r="FA43" s="94" t="str">
        <f t="shared" si="67"/>
        <v>&lt; LOQ</v>
      </c>
      <c r="FB43" s="94">
        <f t="shared" si="4"/>
        <v>1813.1731</v>
      </c>
      <c r="FC43" s="94" t="str">
        <f t="shared" si="79"/>
        <v>&lt; LOQ</v>
      </c>
      <c r="FD43" s="94" t="str">
        <f t="shared" si="80"/>
        <v>&lt; LOQ</v>
      </c>
      <c r="FE43" s="94" t="str">
        <f t="shared" si="81"/>
        <v>&lt; LOQ</v>
      </c>
      <c r="FF43" s="94" t="str">
        <f t="shared" si="82"/>
        <v>&lt; LOQ</v>
      </c>
      <c r="FG43" s="94" t="str">
        <f t="shared" si="83"/>
        <v>&lt; LOQ</v>
      </c>
      <c r="FH43" s="94" t="str">
        <f t="shared" si="84"/>
        <v>&lt; LOQ</v>
      </c>
      <c r="FI43" s="94" t="str">
        <f t="shared" si="85"/>
        <v>&lt; LOQ</v>
      </c>
      <c r="FJ43" s="94" t="str">
        <f t="shared" si="86"/>
        <v>&lt; LOQ</v>
      </c>
      <c r="FK43" s="94" t="str">
        <f t="shared" si="68"/>
        <v>&lt; LOQ</v>
      </c>
      <c r="FL43" s="94" t="str">
        <f t="shared" si="69"/>
        <v>&lt; LOQ</v>
      </c>
      <c r="FM43" s="94" t="str">
        <f t="shared" si="70"/>
        <v>&lt; LOQ</v>
      </c>
      <c r="FN43" s="94" t="str">
        <f t="shared" si="71"/>
        <v>&lt; LOQ</v>
      </c>
      <c r="FO43" s="94" t="str">
        <f t="shared" si="72"/>
        <v>&lt; LOQ</v>
      </c>
      <c r="FP43" s="94">
        <f t="shared" si="73"/>
        <v>533.92269999999996</v>
      </c>
      <c r="FQ43" s="94">
        <f t="shared" si="74"/>
        <v>944.7758</v>
      </c>
      <c r="FR43" s="94">
        <f t="shared" si="75"/>
        <v>1868.4689000000001</v>
      </c>
      <c r="FS43" s="94">
        <f t="shared" si="76"/>
        <v>5006.5433000000003</v>
      </c>
      <c r="FT43" s="94">
        <f t="shared" si="77"/>
        <v>7428.3688000000002</v>
      </c>
      <c r="FU43" s="94">
        <f t="shared" si="78"/>
        <v>10047.0566</v>
      </c>
    </row>
    <row r="44" spans="1:177" ht="15" x14ac:dyDescent="0.25">
      <c r="A44" s="101" t="s">
        <v>62</v>
      </c>
      <c r="C44" s="13" t="str">
        <f>LOOKUP(A44,Auswertung_Sequence!$A$6:$A$59,Auswertung_Sequence!$E$6:$E$59)</f>
        <v>Yes</v>
      </c>
      <c r="D44" s="13">
        <f>LOOKUP(A44,Auswertung_Sequence!$A$6:$A$59,Auswertung_Sequence!$I$6:$I$59)</f>
        <v>50</v>
      </c>
      <c r="E44" s="146">
        <f>IF($C44="Yes",VLOOKUP($A44,Matrixfaktor_ISTD!A$4:CJ$57,88,FALSE),VLOOKUP($A44,Matrixfaktor!A$4:AE$57,31,FALSE))</f>
        <v>0.63500440205240893</v>
      </c>
      <c r="F44" s="90">
        <f t="shared" si="2"/>
        <v>78.739611628508584</v>
      </c>
      <c r="G44" s="90">
        <f>LOOKUP(A44,'Relative recovery'!$A$4:$A$57,'Relative recovery'!$Q$4:$Q$57)</f>
        <v>96.18381875</v>
      </c>
      <c r="H44" s="90">
        <f>INDEX('raw Sample Amt'!$C$2:$CK$57,MATCH($A44,'raw Sample Amt'!$C$2:$C$57,0),MATCH(H$3,'raw Sample Amt'!$C$2:$CK$2,0))</f>
        <v>0</v>
      </c>
      <c r="I44" s="90">
        <f>INDEX('raw Sample Amt'!$C$2:$CK$57,MATCH($A44,'raw Sample Amt'!$C$2:$C$57,0),MATCH(I$3,'raw Sample Amt'!$C$2:$CK$2,0))</f>
        <v>0</v>
      </c>
      <c r="J44" s="90">
        <f>INDEX('raw Sample Amt'!$C$2:$CK$57,MATCH($A44,'raw Sample Amt'!$C$2:$C$57,0),MATCH(J$3,'raw Sample Amt'!$C$2:$CK$2,0))</f>
        <v>0</v>
      </c>
      <c r="K44" s="90">
        <f>INDEX('raw Sample Amt'!$C$2:$CK$57,MATCH($A44,'raw Sample Amt'!$C$2:$C$57,0),MATCH(K$3,'raw Sample Amt'!$C$2:$CK$2,0))</f>
        <v>0</v>
      </c>
      <c r="L44" s="90">
        <f>INDEX('raw Sample Amt'!$C$2:$CK$57,MATCH($A44,'raw Sample Amt'!$C$2:$C$57,0),MATCH(L$3,'raw Sample Amt'!$C$2:$CK$2,0))</f>
        <v>0</v>
      </c>
      <c r="M44" s="90">
        <f>INDEX('raw Sample Amt'!$C$2:$CK$57,MATCH($A44,'raw Sample Amt'!$C$2:$C$57,0),MATCH(M$3,'raw Sample Amt'!$C$2:$CK$2,0))</f>
        <v>0</v>
      </c>
      <c r="N44" s="90">
        <f>INDEX('raw Sample Amt'!$C$2:$CK$57,MATCH($A44,'raw Sample Amt'!$C$2:$C$57,0),MATCH(N$3,'raw Sample Amt'!$C$2:$CK$2,0))</f>
        <v>0</v>
      </c>
      <c r="O44" s="90">
        <f>INDEX('raw Sample Amt'!$C$2:$CK$57,MATCH($A44,'raw Sample Amt'!$C$2:$C$57,0),MATCH(O$3,'raw Sample Amt'!$C$2:$CK$2,0))</f>
        <v>0</v>
      </c>
      <c r="P44" s="90">
        <f>INDEX('raw Sample Amt'!$C$2:$CK$57,MATCH($A44,'raw Sample Amt'!$C$2:$C$57,0),MATCH(P$3,'raw Sample Amt'!$C$2:$CK$2,0))</f>
        <v>0</v>
      </c>
      <c r="Q44" s="90">
        <f>INDEX('raw Sample Amt'!$C$2:$CK$57,MATCH($A44,'raw Sample Amt'!$C$2:$C$57,0),MATCH(Q$3,'raw Sample Amt'!$C$2:$CK$2,0))</f>
        <v>0</v>
      </c>
      <c r="R44" s="90">
        <f>INDEX('raw Sample Amt'!$C$2:$CK$57,MATCH($A44,'raw Sample Amt'!$C$2:$C$57,0),MATCH(R$3,'raw Sample Amt'!$C$2:$CK$2,0))</f>
        <v>41.098799999999997</v>
      </c>
      <c r="S44" s="90">
        <f>INDEX('raw Sample Amt'!$C$2:$CK$57,MATCH($A44,'raw Sample Amt'!$C$2:$C$57,0),MATCH(S$3,'raw Sample Amt'!$C$2:$CK$2,0))</f>
        <v>98.164699999999996</v>
      </c>
      <c r="T44" s="90">
        <f>INDEX('raw Sample Amt'!$C$2:$CK$57,MATCH($A44,'raw Sample Amt'!$C$2:$C$57,0),MATCH(T$3,'raw Sample Amt'!$C$2:$CK$2,0))</f>
        <v>213.88149999999999</v>
      </c>
      <c r="U44" s="90">
        <f>INDEX('raw Sample Amt'!$C$2:$CK$57,MATCH($A44,'raw Sample Amt'!$C$2:$C$57,0),MATCH(U$3,'raw Sample Amt'!$C$2:$CK$2,0))</f>
        <v>551.20960000000002</v>
      </c>
      <c r="V44" s="90">
        <f>INDEX('raw Sample Amt'!$C$2:$CK$57,MATCH($A44,'raw Sample Amt'!$C$2:$C$57,0),MATCH(V$3,'raw Sample Amt'!$C$2:$CK$2,0))</f>
        <v>1017.003</v>
      </c>
      <c r="W44" s="90">
        <f>INDEX('raw Sample Amt'!$C$2:$CK$57,MATCH($A44,'raw Sample Amt'!$C$2:$C$57,0),MATCH(W$3,'raw Sample Amt'!$C$2:$CK$2,0))</f>
        <v>1998.2462</v>
      </c>
      <c r="X44" s="90">
        <f>INDEX('raw Sample Amt'!$C$2:$CK$57,MATCH($A44,'raw Sample Amt'!$C$2:$C$57,0),MATCH(X$3,'raw Sample Amt'!$C$2:$CK$2,0))</f>
        <v>4838.8149000000003</v>
      </c>
      <c r="Y44" s="90">
        <f>INDEX('raw Sample Amt'!$C$2:$CK$57,MATCH($A44,'raw Sample Amt'!$C$2:$C$57,0),MATCH(Y$3,'raw Sample Amt'!$C$2:$CK$2,0))</f>
        <v>7597.3721999999998</v>
      </c>
      <c r="Z44" s="90">
        <f>INDEX('raw Sample Amt'!$C$2:$CK$57,MATCH($A44,'raw Sample Amt'!$C$2:$C$57,0),MATCH(Z$3,'raw Sample Amt'!$C$2:$CK$2,0))</f>
        <v>9810.7736000000004</v>
      </c>
      <c r="AA44" s="90">
        <f>INDEX('raw Sample Amt'!$C$2:$CK$57,MATCH($A44,'raw Sample Amt'!$C$2:$C$57,0),MATCH(AA$3,'raw Sample Amt'!$C$2:$CK$2,0))</f>
        <v>0</v>
      </c>
      <c r="AB44" s="90">
        <f>INDEX('raw Sample Amt'!$C$2:$CK$57,MATCH($A44,'raw Sample Amt'!$C$2:$C$57,0),MATCH(AB$3,'raw Sample Amt'!$C$2:$CK$2,0))</f>
        <v>0</v>
      </c>
      <c r="AC44" s="90">
        <f>INDEX('raw Sample Amt'!$C$2:$CK$57,MATCH($A44,'raw Sample Amt'!$C$2:$C$57,0),MATCH(AC$3,'raw Sample Amt'!$C$2:$CK$2,0))</f>
        <v>0</v>
      </c>
      <c r="AD44" s="90">
        <f>INDEX('raw Sample Amt'!$C$2:$CK$57,MATCH($A44,'raw Sample Amt'!$C$2:$C$57,0),MATCH(AD$3,'raw Sample Amt'!$C$2:$CK$2,0))</f>
        <v>0</v>
      </c>
      <c r="AE44" s="90">
        <f>INDEX('raw Sample Amt'!$C$2:$CK$57,MATCH($A44,'raw Sample Amt'!$C$2:$C$57,0),MATCH(AE$3,'raw Sample Amt'!$C$2:$CK$2,0))</f>
        <v>0</v>
      </c>
      <c r="AF44" s="90">
        <f>INDEX('raw Sample Amt'!$C$2:$CK$57,MATCH($A44,'raw Sample Amt'!$C$2:$C$57,0),MATCH(AF$3,'raw Sample Amt'!$C$2:$CK$2,0))</f>
        <v>0</v>
      </c>
      <c r="AG44" s="90">
        <f>INDEX('raw Sample Amt'!$C$2:$CK$57,MATCH($A44,'raw Sample Amt'!$C$2:$C$57,0),MATCH(AG$3,'raw Sample Amt'!$C$2:$CK$2,0))</f>
        <v>0</v>
      </c>
      <c r="AH44" s="90">
        <f>INDEX('raw Sample Amt'!$C$2:$CK$57,MATCH($A44,'raw Sample Amt'!$C$2:$C$57,0),MATCH(AH$3,'raw Sample Amt'!$C$2:$CK$2,0))</f>
        <v>0</v>
      </c>
      <c r="AI44" s="90">
        <f>INDEX('raw Sample Amt'!$C$2:$CK$57,MATCH($A44,'raw Sample Amt'!$C$2:$C$57,0),MATCH(AI$3,'raw Sample Amt'!$C$2:$CK$2,0))</f>
        <v>0</v>
      </c>
      <c r="AJ44" s="90">
        <f>INDEX('raw Sample Amt'!$C$2:$CK$57,MATCH($A44,'raw Sample Amt'!$C$2:$C$57,0),MATCH(AJ$3,'raw Sample Amt'!$C$2:$CK$2,0))</f>
        <v>0</v>
      </c>
      <c r="AK44" s="90">
        <f>INDEX('raw Sample Amt'!$C$2:$CK$57,MATCH($A44,'raw Sample Amt'!$C$2:$C$57,0),MATCH(AK$3,'raw Sample Amt'!$C$2:$CK$2,0))</f>
        <v>0</v>
      </c>
      <c r="AL44" s="90">
        <f>INDEX('raw Sample Amt'!$C$2:$CK$57,MATCH($A44,'raw Sample Amt'!$C$2:$C$57,0),MATCH(AL$3,'raw Sample Amt'!$C$2:$CK$2,0))</f>
        <v>0</v>
      </c>
      <c r="AM44" s="90">
        <f>INDEX('raw Sample Amt'!$C$2:$CK$57,MATCH($A44,'raw Sample Amt'!$C$2:$C$57,0),MATCH(AM$3,'raw Sample Amt'!$C$2:$CK$2,0))</f>
        <v>0</v>
      </c>
      <c r="AN44" s="90">
        <f>INDEX('raw Sample Amt'!$C$2:$CK$57,MATCH($A44,'raw Sample Amt'!$C$2:$C$57,0),MATCH(AN$3,'raw Sample Amt'!$C$2:$CK$2,0))</f>
        <v>0</v>
      </c>
      <c r="AO44" s="90">
        <f>INDEX('raw Sample Amt'!$C$2:$CK$57,MATCH($A44,'raw Sample Amt'!$C$2:$C$57,0),MATCH(AO$3,'raw Sample Amt'!$C$2:$CK$2,0))</f>
        <v>0</v>
      </c>
      <c r="AP44" s="90">
        <f>INDEX('raw Sample Amt'!$C$2:$CK$57,MATCH($A44,'raw Sample Amt'!$C$2:$C$57,0),MATCH(AP$3,'raw Sample Amt'!$C$2:$CK$2,0))</f>
        <v>0</v>
      </c>
      <c r="AQ44" s="90">
        <f>INDEX('raw Sample Amt'!$C$2:$CK$57,MATCH($A44,'raw Sample Amt'!$C$2:$C$57,0),MATCH(AQ$3,'raw Sample Amt'!$C$2:$CK$2,0))</f>
        <v>0</v>
      </c>
      <c r="AR44" s="90">
        <f>INDEX('raw Sample Amt'!$C$2:$CK$57,MATCH($A44,'raw Sample Amt'!$C$2:$C$57,0),MATCH(AR$3,'raw Sample Amt'!$C$2:$CK$2,0))</f>
        <v>0</v>
      </c>
      <c r="AS44" s="90">
        <f>INDEX('raw Sample Amt'!$C$2:$CK$57,MATCH($A44,'raw Sample Amt'!$C$2:$C$57,0),MATCH(AS$3,'raw Sample Amt'!$C$2:$CK$2,0))</f>
        <v>0</v>
      </c>
      <c r="AT44" s="90">
        <f>INDEX('raw Sample Amt'!$C$2:$CK$57,MATCH($A44,'raw Sample Amt'!$C$2:$C$57,0),MATCH(AT$3,'raw Sample Amt'!$C$2:$CK$2,0))</f>
        <v>0</v>
      </c>
      <c r="AU44" s="90">
        <f>INDEX('raw Sample Amt'!$C$2:$CK$57,MATCH($A44,'raw Sample Amt'!$C$2:$C$57,0),MATCH(AU$3,'raw Sample Amt'!$C$2:$CK$2,0))</f>
        <v>1011.6833</v>
      </c>
      <c r="AV44" s="90">
        <f>INDEX('raw Sample Amt'!$C$2:$CK$57,MATCH($A44,'raw Sample Amt'!$C$2:$C$57,0),MATCH(AV$3,'raw Sample Amt'!$C$2:$CK$2,0))</f>
        <v>0</v>
      </c>
      <c r="AW44" s="90">
        <f>INDEX('raw Sample Amt'!$C$2:$CK$57,MATCH($A44,'raw Sample Amt'!$C$2:$C$57,0),MATCH(AW$3,'raw Sample Amt'!$C$2:$CK$2,0))</f>
        <v>0</v>
      </c>
      <c r="AX44" s="90">
        <f>INDEX('raw Sample Amt'!$C$2:$CK$57,MATCH($A44,'raw Sample Amt'!$C$2:$C$57,0),MATCH(AX$3,'raw Sample Amt'!$C$2:$CK$2,0))</f>
        <v>0</v>
      </c>
      <c r="AY44" s="90">
        <f>INDEX('raw Sample Amt'!$C$2:$CK$57,MATCH($A44,'raw Sample Amt'!$C$2:$C$57,0),MATCH(AY$3,'raw Sample Amt'!$C$2:$CK$2,0))</f>
        <v>0</v>
      </c>
      <c r="AZ44" s="90">
        <f>INDEX('raw Sample Amt'!$C$2:$CK$57,MATCH($A44,'raw Sample Amt'!$C$2:$C$57,0),MATCH(AZ$3,'raw Sample Amt'!$C$2:$CK$2,0))</f>
        <v>0</v>
      </c>
      <c r="BA44" s="90">
        <f>INDEX('raw Sample Amt'!$C$2:$CK$57,MATCH($A44,'raw Sample Amt'!$C$2:$C$57,0),MATCH(BA$3,'raw Sample Amt'!$C$2:$CK$2,0))</f>
        <v>0</v>
      </c>
      <c r="BB44" s="90">
        <f>INDEX('raw Sample Amt'!$C$2:$CK$57,MATCH($A44,'raw Sample Amt'!$C$2:$C$57,0),MATCH(BB$3,'raw Sample Amt'!$C$2:$CK$2,0))</f>
        <v>0</v>
      </c>
      <c r="BC44" s="90">
        <f>INDEX('raw Sample Amt'!$C$2:$CK$57,MATCH($A44,'raw Sample Amt'!$C$2:$C$57,0),MATCH(BC$3,'raw Sample Amt'!$C$2:$CK$2,0))</f>
        <v>0</v>
      </c>
      <c r="BD44" s="90">
        <f>INDEX('raw Sample Amt'!$C$2:$CK$57,MATCH($A44,'raw Sample Amt'!$C$2:$C$57,0),MATCH(BD$3,'raw Sample Amt'!$C$2:$CK$2,0))</f>
        <v>0</v>
      </c>
      <c r="BE44" s="90">
        <f>INDEX('raw Sample Amt'!$C$2:$CK$57,MATCH($A44,'raw Sample Amt'!$C$2:$C$57,0),MATCH(BE$3,'raw Sample Amt'!$C$2:$CK$2,0))</f>
        <v>0</v>
      </c>
      <c r="BF44" s="90">
        <f>INDEX('raw Sample Amt'!$C$2:$CK$57,MATCH($A44,'raw Sample Amt'!$C$2:$C$57,0),MATCH(BF$3,'raw Sample Amt'!$C$2:$CK$2,0))</f>
        <v>0</v>
      </c>
      <c r="BG44" s="90">
        <f>INDEX('raw Sample Amt'!$C$2:$CK$57,MATCH($A44,'raw Sample Amt'!$C$2:$C$57,0),MATCH(BG$3,'raw Sample Amt'!$C$2:$CK$2,0))</f>
        <v>0</v>
      </c>
      <c r="BH44" s="90">
        <f>INDEX('raw Sample Amt'!$C$2:$CK$57,MATCH($A44,'raw Sample Amt'!$C$2:$C$57,0),MATCH(BH$3,'raw Sample Amt'!$C$2:$CK$2,0))</f>
        <v>0</v>
      </c>
      <c r="BI44" s="90">
        <f>INDEX('raw Sample Amt'!$C$2:$CK$57,MATCH($A44,'raw Sample Amt'!$C$2:$C$57,0),MATCH(BI$3,'raw Sample Amt'!$C$2:$CK$2,0))</f>
        <v>0</v>
      </c>
      <c r="BJ44" s="90">
        <f>INDEX('raw Sample Amt'!$C$2:$CK$57,MATCH($A44,'raw Sample Amt'!$C$2:$C$57,0),MATCH(BJ$3,'raw Sample Amt'!$C$2:$CK$2,0))</f>
        <v>0</v>
      </c>
      <c r="BK44" s="90">
        <f>INDEX('raw Sample Amt'!$C$2:$CK$57,MATCH($A44,'raw Sample Amt'!$C$2:$C$57,0),MATCH(BK$3,'raw Sample Amt'!$C$2:$CK$2,0))</f>
        <v>0</v>
      </c>
      <c r="BL44" s="90">
        <f>INDEX('raw Sample Amt'!$C$2:$CK$57,MATCH($A44,'raw Sample Amt'!$C$2:$C$57,0),MATCH(BL$3,'raw Sample Amt'!$C$2:$CK$2,0))</f>
        <v>1026.5771999999999</v>
      </c>
      <c r="BM44" s="90">
        <f>INDEX('raw Sample Amt'!$C$2:$CK$57,MATCH($A44,'raw Sample Amt'!$C$2:$C$57,0),MATCH(BM$3,'raw Sample Amt'!$C$2:$CK$2,0))</f>
        <v>0</v>
      </c>
      <c r="BN44" s="90">
        <f>INDEX('raw Sample Amt'!$C$2:$CK$57,MATCH($A44,'raw Sample Amt'!$C$2:$C$57,0),MATCH(BN$3,'raw Sample Amt'!$C$2:$CK$2,0))</f>
        <v>0</v>
      </c>
      <c r="BO44" s="90">
        <f>INDEX('raw Sample Amt'!$C$2:$CK$57,MATCH($A44,'raw Sample Amt'!$C$2:$C$57,0),MATCH(BO$3,'raw Sample Amt'!$C$2:$CK$2,0))</f>
        <v>0</v>
      </c>
      <c r="BP44" s="90">
        <f>INDEX('raw Sample Amt'!$C$2:$CK$57,MATCH($A44,'raw Sample Amt'!$C$2:$C$57,0),MATCH(BP$3,'raw Sample Amt'!$C$2:$CK$2,0))</f>
        <v>0</v>
      </c>
      <c r="BQ44" s="90">
        <f>INDEX('raw Sample Amt'!$C$2:$CK$57,MATCH($A44,'raw Sample Amt'!$C$2:$C$57,0),MATCH(BQ$3,'raw Sample Amt'!$C$2:$CK$2,0))</f>
        <v>113.82510000000001</v>
      </c>
      <c r="BR44" s="90">
        <f>INDEX('raw Sample Amt'!$C$2:$CK$57,MATCH($A44,'raw Sample Amt'!$C$2:$C$57,0),MATCH(BR$3,'raw Sample Amt'!$C$2:$CK$2,0))</f>
        <v>240.3991</v>
      </c>
      <c r="BS44" s="90">
        <f>INDEX('raw Sample Amt'!$C$2:$CK$57,MATCH($A44,'raw Sample Amt'!$C$2:$C$57,0),MATCH(BS$3,'raw Sample Amt'!$C$2:$CK$2,0))</f>
        <v>513.45410000000004</v>
      </c>
      <c r="BT44" s="90">
        <f>INDEX('raw Sample Amt'!$C$2:$CK$57,MATCH($A44,'raw Sample Amt'!$C$2:$C$57,0),MATCH(BT$3,'raw Sample Amt'!$C$2:$CK$2,0))</f>
        <v>1987.3043</v>
      </c>
      <c r="BU44" s="90">
        <f>INDEX('raw Sample Amt'!$C$2:$CK$57,MATCH($A44,'raw Sample Amt'!$C$2:$C$57,0),MATCH(BU$3,'raw Sample Amt'!$C$2:$CK$2,0))</f>
        <v>0</v>
      </c>
      <c r="BV44" s="90">
        <f>INDEX('raw Sample Amt'!$C$2:$CK$57,MATCH($A44,'raw Sample Amt'!$C$2:$C$57,0),MATCH(BV$3,'raw Sample Amt'!$C$2:$CK$2,0))</f>
        <v>0</v>
      </c>
      <c r="BW44" s="90">
        <f>INDEX('raw Sample Amt'!$C$2:$CK$57,MATCH($A44,'raw Sample Amt'!$C$2:$C$57,0),MATCH(BW$3,'raw Sample Amt'!$C$2:$CK$2,0))</f>
        <v>0</v>
      </c>
      <c r="BX44" s="90">
        <f>INDEX('raw Sample Amt'!$C$2:$CK$57,MATCH($A44,'raw Sample Amt'!$C$2:$C$57,0),MATCH(BX$3,'raw Sample Amt'!$C$2:$CK$2,0))</f>
        <v>0</v>
      </c>
      <c r="BY44" s="90">
        <f>INDEX('raw Sample Amt'!$C$2:$CK$57,MATCH($A44,'raw Sample Amt'!$C$2:$C$57,0),MATCH(BY$3,'raw Sample Amt'!$C$2:$CK$2,0))</f>
        <v>0</v>
      </c>
      <c r="BZ44" s="90">
        <f>INDEX('raw Sample Amt'!$C$2:$CK$57,MATCH($A44,'raw Sample Amt'!$C$2:$C$57,0),MATCH(BZ$3,'raw Sample Amt'!$C$2:$CK$2,0))</f>
        <v>0</v>
      </c>
      <c r="CA44" s="90">
        <f>INDEX('raw Sample Amt'!$C$2:$CK$57,MATCH($A44,'raw Sample Amt'!$C$2:$C$57,0),MATCH(CA$3,'raw Sample Amt'!$C$2:$CK$2,0))</f>
        <v>0</v>
      </c>
      <c r="CB44" s="90">
        <f>INDEX('raw Sample Amt'!$C$2:$CK$57,MATCH($A44,'raw Sample Amt'!$C$2:$C$57,0),MATCH(CB$3,'raw Sample Amt'!$C$2:$CK$2,0))</f>
        <v>0</v>
      </c>
      <c r="CC44" s="90">
        <f>INDEX('raw Sample Amt'!$C$2:$CK$57,MATCH($A44,'raw Sample Amt'!$C$2:$C$57,0),MATCH(CC$3,'raw Sample Amt'!$C$2:$CK$2,0))</f>
        <v>0</v>
      </c>
      <c r="CD44" s="90">
        <f>INDEX('raw Sample Amt'!$C$2:$CK$57,MATCH($A44,'raw Sample Amt'!$C$2:$C$57,0),MATCH(CD$3,'raw Sample Amt'!$C$2:$CK$2,0))</f>
        <v>0</v>
      </c>
      <c r="CE44" s="90">
        <f>INDEX('raw Sample Amt'!$C$2:$CK$57,MATCH($A44,'raw Sample Amt'!$C$2:$C$57,0),MATCH(CE$3,'raw Sample Amt'!$C$2:$CK$2,0))</f>
        <v>42.544499999999999</v>
      </c>
      <c r="CF44" s="90">
        <f>INDEX('raw Sample Amt'!$C$2:$CK$57,MATCH($A44,'raw Sample Amt'!$C$2:$C$57,0),MATCH(CF$3,'raw Sample Amt'!$C$2:$CK$2,0))</f>
        <v>100.27800000000001</v>
      </c>
      <c r="CG44" s="90">
        <f>INDEX('raw Sample Amt'!$C$2:$CK$57,MATCH($A44,'raw Sample Amt'!$C$2:$C$57,0),MATCH(CG$3,'raw Sample Amt'!$C$2:$CK$2,0))</f>
        <v>217.5635</v>
      </c>
      <c r="CH44" s="90">
        <f>INDEX('raw Sample Amt'!$C$2:$CK$57,MATCH($A44,'raw Sample Amt'!$C$2:$C$57,0),MATCH(CH$3,'raw Sample Amt'!$C$2:$CK$2,0))</f>
        <v>548.16340000000002</v>
      </c>
      <c r="CI44" s="90">
        <f>INDEX('raw Sample Amt'!$C$2:$CK$57,MATCH($A44,'raw Sample Amt'!$C$2:$C$57,0),MATCH(CI$3,'raw Sample Amt'!$C$2:$CK$2,0))</f>
        <v>1008.0833</v>
      </c>
      <c r="CJ44" s="90">
        <f>INDEX('raw Sample Amt'!$C$2:$CK$57,MATCH($A44,'raw Sample Amt'!$C$2:$C$57,0),MATCH(CJ$3,'raw Sample Amt'!$C$2:$CK$2,0))</f>
        <v>1993.5120999999999</v>
      </c>
      <c r="CK44" s="90">
        <f>INDEX('raw Sample Amt'!$C$2:$CK$57,MATCH($A44,'raw Sample Amt'!$C$2:$C$57,0),MATCH(CK$3,'raw Sample Amt'!$C$2:$CK$2,0))</f>
        <v>4907.2299999999996</v>
      </c>
      <c r="CL44" s="90">
        <f>INDEX('raw Sample Amt'!$C$2:$CK$57,MATCH($A44,'raw Sample Amt'!$C$2:$C$57,0),MATCH(CL$3,'raw Sample Amt'!$C$2:$CK$2,0))</f>
        <v>7526.8342000000002</v>
      </c>
      <c r="CM44" s="90">
        <f>INDEX('raw Sample Amt'!$C$2:$CK$57,MATCH($A44,'raw Sample Amt'!$C$2:$C$57,0),MATCH(CM$3,'raw Sample Amt'!$C$2:$CK$2,0))</f>
        <v>9503.1005000000005</v>
      </c>
      <c r="CN44" s="147">
        <v>79</v>
      </c>
      <c r="CO44" s="101" t="s">
        <v>62</v>
      </c>
      <c r="CP44" s="94" t="str">
        <f t="shared" si="3"/>
        <v>&lt; LOQ</v>
      </c>
      <c r="CQ44" s="94" t="str">
        <f t="shared" si="5"/>
        <v>&lt; LOQ</v>
      </c>
      <c r="CR44" s="94" t="str">
        <f t="shared" si="6"/>
        <v>&lt; LOQ</v>
      </c>
      <c r="CS44" s="94" t="str">
        <f t="shared" si="7"/>
        <v>&lt; LOQ</v>
      </c>
      <c r="CT44" s="94" t="str">
        <f t="shared" si="8"/>
        <v>&lt; LOQ</v>
      </c>
      <c r="CU44" s="94" t="str">
        <f t="shared" si="9"/>
        <v>&lt; LOQ</v>
      </c>
      <c r="CV44" s="94" t="str">
        <f t="shared" si="10"/>
        <v>&lt; LOQ</v>
      </c>
      <c r="CW44" s="94" t="str">
        <f t="shared" si="11"/>
        <v>&lt; LOQ</v>
      </c>
      <c r="CX44" s="94" t="str">
        <f t="shared" si="12"/>
        <v>&lt; LOQ</v>
      </c>
      <c r="CY44" s="94" t="str">
        <f t="shared" si="13"/>
        <v>&lt; LOQ</v>
      </c>
      <c r="CZ44" s="94" t="str">
        <f t="shared" si="14"/>
        <v>&lt; LOQ</v>
      </c>
      <c r="DA44" s="94">
        <f t="shared" si="15"/>
        <v>98.164699999999996</v>
      </c>
      <c r="DB44" s="94">
        <f t="shared" si="16"/>
        <v>213.88149999999999</v>
      </c>
      <c r="DC44" s="94">
        <f t="shared" si="17"/>
        <v>551.20960000000002</v>
      </c>
      <c r="DD44" s="94">
        <f t="shared" si="18"/>
        <v>1017.003</v>
      </c>
      <c r="DE44" s="94">
        <f t="shared" si="19"/>
        <v>1998.2462</v>
      </c>
      <c r="DF44" s="94">
        <f t="shared" si="20"/>
        <v>4838.8149000000003</v>
      </c>
      <c r="DG44" s="94">
        <f t="shared" si="21"/>
        <v>7597.3721999999998</v>
      </c>
      <c r="DH44" s="94">
        <f t="shared" si="22"/>
        <v>9810.7736000000004</v>
      </c>
      <c r="DI44" s="94" t="str">
        <f t="shared" si="23"/>
        <v>&lt; LOQ</v>
      </c>
      <c r="DJ44" s="94" t="str">
        <f t="shared" si="24"/>
        <v>&lt; LOQ</v>
      </c>
      <c r="DK44" s="94" t="str">
        <f t="shared" si="25"/>
        <v>&lt; LOQ</v>
      </c>
      <c r="DL44" s="94" t="str">
        <f t="shared" si="26"/>
        <v>&lt; LOQ</v>
      </c>
      <c r="DM44" s="94" t="str">
        <f t="shared" si="27"/>
        <v>&lt; LOQ</v>
      </c>
      <c r="DN44" s="94" t="str">
        <f t="shared" si="28"/>
        <v>&lt; LOQ</v>
      </c>
      <c r="DO44" s="94" t="str">
        <f t="shared" si="29"/>
        <v>&lt; LOQ</v>
      </c>
      <c r="DP44" s="94" t="str">
        <f t="shared" si="30"/>
        <v>&lt; LOQ</v>
      </c>
      <c r="DQ44" s="94" t="str">
        <f t="shared" si="31"/>
        <v>&lt; LOQ</v>
      </c>
      <c r="DR44" s="94" t="str">
        <f t="shared" si="32"/>
        <v>&lt; LOQ</v>
      </c>
      <c r="DS44" s="94" t="str">
        <f t="shared" si="33"/>
        <v>&lt; LOQ</v>
      </c>
      <c r="DT44" s="94" t="str">
        <f t="shared" si="34"/>
        <v>&lt; LOQ</v>
      </c>
      <c r="DU44" s="94" t="str">
        <f t="shared" si="35"/>
        <v>&lt; LOQ</v>
      </c>
      <c r="DV44" s="94" t="str">
        <f t="shared" si="36"/>
        <v>&lt; LOQ</v>
      </c>
      <c r="DW44" s="94" t="str">
        <f t="shared" si="37"/>
        <v>&lt; LOQ</v>
      </c>
      <c r="DX44" s="94" t="str">
        <f t="shared" si="38"/>
        <v>&lt; LOQ</v>
      </c>
      <c r="DY44" s="94" t="str">
        <f t="shared" si="39"/>
        <v>&lt; LOQ</v>
      </c>
      <c r="DZ44" s="94" t="str">
        <f t="shared" si="40"/>
        <v>&lt; LOQ</v>
      </c>
      <c r="EA44" s="94" t="str">
        <f t="shared" si="41"/>
        <v>&lt; LOQ</v>
      </c>
      <c r="EB44" s="94" t="str">
        <f t="shared" si="42"/>
        <v>&lt; LOQ</v>
      </c>
      <c r="EC44" s="94">
        <f t="shared" si="43"/>
        <v>1011.6833</v>
      </c>
      <c r="ED44" s="94" t="str">
        <f t="shared" si="44"/>
        <v>&lt; LOQ</v>
      </c>
      <c r="EE44" s="94" t="str">
        <f t="shared" si="45"/>
        <v>&lt; LOQ</v>
      </c>
      <c r="EF44" s="94" t="str">
        <f t="shared" si="46"/>
        <v>&lt; LOQ</v>
      </c>
      <c r="EG44" s="94" t="str">
        <f t="shared" si="47"/>
        <v>&lt; LOQ</v>
      </c>
      <c r="EH44" s="94" t="str">
        <f t="shared" si="48"/>
        <v>&lt; LOQ</v>
      </c>
      <c r="EI44" s="94" t="str">
        <f t="shared" si="49"/>
        <v>&lt; LOQ</v>
      </c>
      <c r="EJ44" s="94" t="str">
        <f t="shared" si="50"/>
        <v>&lt; LOQ</v>
      </c>
      <c r="EK44" s="94" t="str">
        <f t="shared" si="51"/>
        <v>&lt; LOQ</v>
      </c>
      <c r="EL44" s="94" t="str">
        <f t="shared" si="52"/>
        <v>&lt; LOQ</v>
      </c>
      <c r="EM44" s="94" t="str">
        <f t="shared" si="53"/>
        <v>&lt; LOQ</v>
      </c>
      <c r="EN44" s="94" t="str">
        <f t="shared" si="54"/>
        <v>&lt; LOQ</v>
      </c>
      <c r="EO44" s="94" t="str">
        <f t="shared" si="55"/>
        <v>&lt; LOQ</v>
      </c>
      <c r="EP44" s="94" t="str">
        <f t="shared" si="56"/>
        <v>&lt; LOQ</v>
      </c>
      <c r="EQ44" s="94" t="str">
        <f t="shared" si="57"/>
        <v>&lt; LOQ</v>
      </c>
      <c r="ER44" s="94" t="str">
        <f t="shared" si="58"/>
        <v>&lt; LOQ</v>
      </c>
      <c r="ES44" s="94" t="str">
        <f t="shared" si="59"/>
        <v>&lt; LOQ</v>
      </c>
      <c r="ET44" s="94">
        <f t="shared" si="60"/>
        <v>1026.5771999999999</v>
      </c>
      <c r="EU44" s="94" t="str">
        <f t="shared" si="61"/>
        <v>&lt; LOQ</v>
      </c>
      <c r="EV44" s="94" t="str">
        <f t="shared" si="62"/>
        <v>&lt; LOQ</v>
      </c>
      <c r="EW44" s="94" t="str">
        <f t="shared" si="63"/>
        <v>&lt; LOQ</v>
      </c>
      <c r="EX44" s="94" t="str">
        <f t="shared" si="64"/>
        <v>&lt; LOQ</v>
      </c>
      <c r="EY44" s="94">
        <f t="shared" si="65"/>
        <v>113.82510000000001</v>
      </c>
      <c r="EZ44" s="94">
        <f t="shared" si="66"/>
        <v>240.3991</v>
      </c>
      <c r="FA44" s="94">
        <f t="shared" si="67"/>
        <v>513.45410000000004</v>
      </c>
      <c r="FB44" s="94">
        <f t="shared" si="4"/>
        <v>1987.3043</v>
      </c>
      <c r="FC44" s="94" t="str">
        <f t="shared" si="79"/>
        <v>&lt; LOQ</v>
      </c>
      <c r="FD44" s="94" t="str">
        <f t="shared" si="80"/>
        <v>&lt; LOQ</v>
      </c>
      <c r="FE44" s="94" t="str">
        <f t="shared" si="81"/>
        <v>&lt; LOQ</v>
      </c>
      <c r="FF44" s="94" t="str">
        <f t="shared" si="82"/>
        <v>&lt; LOQ</v>
      </c>
      <c r="FG44" s="94" t="str">
        <f t="shared" si="83"/>
        <v>&lt; LOQ</v>
      </c>
      <c r="FH44" s="94" t="str">
        <f t="shared" si="84"/>
        <v>&lt; LOQ</v>
      </c>
      <c r="FI44" s="94" t="str">
        <f t="shared" si="85"/>
        <v>&lt; LOQ</v>
      </c>
      <c r="FJ44" s="94" t="str">
        <f t="shared" si="86"/>
        <v>&lt; LOQ</v>
      </c>
      <c r="FK44" s="94" t="str">
        <f t="shared" si="68"/>
        <v>&lt; LOQ</v>
      </c>
      <c r="FL44" s="94" t="str">
        <f t="shared" si="69"/>
        <v>&lt; LOQ</v>
      </c>
      <c r="FM44" s="94" t="str">
        <f t="shared" si="70"/>
        <v>&lt; LOQ</v>
      </c>
      <c r="FN44" s="94">
        <f t="shared" si="71"/>
        <v>100.27800000000001</v>
      </c>
      <c r="FO44" s="94">
        <f t="shared" si="72"/>
        <v>217.5635</v>
      </c>
      <c r="FP44" s="94">
        <f t="shared" si="73"/>
        <v>548.16340000000002</v>
      </c>
      <c r="FQ44" s="94">
        <f t="shared" si="74"/>
        <v>1008.0833</v>
      </c>
      <c r="FR44" s="94">
        <f t="shared" si="75"/>
        <v>1993.5120999999999</v>
      </c>
      <c r="FS44" s="94">
        <f t="shared" si="76"/>
        <v>4907.2299999999996</v>
      </c>
      <c r="FT44" s="94">
        <f t="shared" si="77"/>
        <v>7526.8342000000002</v>
      </c>
      <c r="FU44" s="94">
        <f t="shared" si="78"/>
        <v>9503.1005000000005</v>
      </c>
    </row>
    <row r="45" spans="1:177" ht="15" x14ac:dyDescent="0.25">
      <c r="A45" s="101" t="s">
        <v>184</v>
      </c>
      <c r="C45" s="13" t="str">
        <f>LOOKUP(A45,Auswertung_Sequence!$A$6:$A$59,Auswertung_Sequence!$E$6:$E$59)</f>
        <v>Yes</v>
      </c>
      <c r="D45" s="13">
        <f>LOOKUP(A45,Auswertung_Sequence!$A$6:$A$59,Auswertung_Sequence!$I$6:$I$59)</f>
        <v>1</v>
      </c>
      <c r="E45" s="146">
        <f>IF($C45="Yes",VLOOKUP($A45,Matrixfaktor_ISTD!A$4:CJ$57,88,FALSE),VLOOKUP($A45,Matrixfaktor!A$4:AE$57,31,FALSE))</f>
        <v>0.454451268949429</v>
      </c>
      <c r="F45" s="90">
        <f t="shared" si="2"/>
        <v>2.2004559527619656</v>
      </c>
      <c r="G45" s="90">
        <f>LOOKUP(A45,'Relative recovery'!$A$4:$A$57,'Relative recovery'!$Q$4:$Q$57)</f>
        <v>105.9354</v>
      </c>
      <c r="H45" s="90">
        <f>INDEX('raw Sample Amt'!$C$2:$CK$57,MATCH($A45,'raw Sample Amt'!$C$2:$C$57,0),MATCH(H$3,'raw Sample Amt'!$C$2:$CK$2,0))</f>
        <v>0</v>
      </c>
      <c r="I45" s="90">
        <f>INDEX('raw Sample Amt'!$C$2:$CK$57,MATCH($A45,'raw Sample Amt'!$C$2:$C$57,0),MATCH(I$3,'raw Sample Amt'!$C$2:$CK$2,0))</f>
        <v>0</v>
      </c>
      <c r="J45" s="90">
        <f>INDEX('raw Sample Amt'!$C$2:$CK$57,MATCH($A45,'raw Sample Amt'!$C$2:$C$57,0),MATCH(J$3,'raw Sample Amt'!$C$2:$CK$2,0))</f>
        <v>0</v>
      </c>
      <c r="K45" s="90">
        <f>INDEX('raw Sample Amt'!$C$2:$CK$57,MATCH($A45,'raw Sample Amt'!$C$2:$C$57,0),MATCH(K$3,'raw Sample Amt'!$C$2:$CK$2,0))</f>
        <v>0</v>
      </c>
      <c r="L45" s="90">
        <f>INDEX('raw Sample Amt'!$C$2:$CK$57,MATCH($A45,'raw Sample Amt'!$C$2:$C$57,0),MATCH(L$3,'raw Sample Amt'!$C$2:$CK$2,0))</f>
        <v>0</v>
      </c>
      <c r="M45" s="90">
        <f>INDEX('raw Sample Amt'!$C$2:$CK$57,MATCH($A45,'raw Sample Amt'!$C$2:$C$57,0),MATCH(M$3,'raw Sample Amt'!$C$2:$CK$2,0))</f>
        <v>0.90049999999999997</v>
      </c>
      <c r="N45" s="90">
        <f>INDEX('raw Sample Amt'!$C$2:$CK$57,MATCH($A45,'raw Sample Amt'!$C$2:$C$57,0),MATCH(N$3,'raw Sample Amt'!$C$2:$CK$2,0))</f>
        <v>1.7777000000000001</v>
      </c>
      <c r="O45" s="90">
        <f>INDEX('raw Sample Amt'!$C$2:$CK$57,MATCH($A45,'raw Sample Amt'!$C$2:$C$57,0),MATCH(O$3,'raw Sample Amt'!$C$2:$CK$2,0))</f>
        <v>4.9248000000000003</v>
      </c>
      <c r="P45" s="90">
        <f>INDEX('raw Sample Amt'!$C$2:$CK$57,MATCH($A45,'raw Sample Amt'!$C$2:$C$57,0),MATCH(P$3,'raw Sample Amt'!$C$2:$CK$2,0))</f>
        <v>9.5160999999999998</v>
      </c>
      <c r="Q45" s="90">
        <f>INDEX('raw Sample Amt'!$C$2:$CK$57,MATCH($A45,'raw Sample Amt'!$C$2:$C$57,0),MATCH(Q$3,'raw Sample Amt'!$C$2:$CK$2,0))</f>
        <v>20.5321</v>
      </c>
      <c r="R45" s="90">
        <f>INDEX('raw Sample Amt'!$C$2:$CK$57,MATCH($A45,'raw Sample Amt'!$C$2:$C$57,0),MATCH(R$3,'raw Sample Amt'!$C$2:$CK$2,0))</f>
        <v>46.433999999999997</v>
      </c>
      <c r="S45" s="90">
        <f>INDEX('raw Sample Amt'!$C$2:$CK$57,MATCH($A45,'raw Sample Amt'!$C$2:$C$57,0),MATCH(S$3,'raw Sample Amt'!$C$2:$CK$2,0))</f>
        <v>103.7754</v>
      </c>
      <c r="T45" s="90">
        <f>INDEX('raw Sample Amt'!$C$2:$CK$57,MATCH($A45,'raw Sample Amt'!$C$2:$C$57,0),MATCH(T$3,'raw Sample Amt'!$C$2:$CK$2,0))</f>
        <v>214.99940000000001</v>
      </c>
      <c r="U45" s="90">
        <f>INDEX('raw Sample Amt'!$C$2:$CK$57,MATCH($A45,'raw Sample Amt'!$C$2:$C$57,0),MATCH(U$3,'raw Sample Amt'!$C$2:$CK$2,0))</f>
        <v>585.04020000000003</v>
      </c>
      <c r="V45" s="90">
        <f>INDEX('raw Sample Amt'!$C$2:$CK$57,MATCH($A45,'raw Sample Amt'!$C$2:$C$57,0),MATCH(V$3,'raw Sample Amt'!$C$2:$CK$2,0))</f>
        <v>1003.8409</v>
      </c>
      <c r="W45" s="90">
        <f>INDEX('raw Sample Amt'!$C$2:$CK$57,MATCH($A45,'raw Sample Amt'!$C$2:$C$57,0),MATCH(W$3,'raw Sample Amt'!$C$2:$CK$2,0))</f>
        <v>1992.1839</v>
      </c>
      <c r="X45" s="90">
        <f>INDEX('raw Sample Amt'!$C$2:$CK$57,MATCH($A45,'raw Sample Amt'!$C$2:$C$57,0),MATCH(X$3,'raw Sample Amt'!$C$2:$CK$2,0))</f>
        <v>5026.9345999999996</v>
      </c>
      <c r="Y45" s="90">
        <f>INDEX('raw Sample Amt'!$C$2:$CK$57,MATCH($A45,'raw Sample Amt'!$C$2:$C$57,0),MATCH(Y$3,'raw Sample Amt'!$C$2:$CK$2,0))</f>
        <v>7282.8513000000003</v>
      </c>
      <c r="Z45" s="90">
        <f>INDEX('raw Sample Amt'!$C$2:$CK$57,MATCH($A45,'raw Sample Amt'!$C$2:$C$57,0),MATCH(Z$3,'raw Sample Amt'!$C$2:$CK$2,0))</f>
        <v>9383.1882999999998</v>
      </c>
      <c r="AA45" s="90">
        <f>INDEX('raw Sample Amt'!$C$2:$CK$57,MATCH($A45,'raw Sample Amt'!$C$2:$C$57,0),MATCH(AA$3,'raw Sample Amt'!$C$2:$CK$2,0))</f>
        <v>0</v>
      </c>
      <c r="AB45" s="90">
        <f>INDEX('raw Sample Amt'!$C$2:$CK$57,MATCH($A45,'raw Sample Amt'!$C$2:$C$57,0),MATCH(AB$3,'raw Sample Amt'!$C$2:$CK$2,0))</f>
        <v>0</v>
      </c>
      <c r="AC45" s="90">
        <f>INDEX('raw Sample Amt'!$C$2:$CK$57,MATCH($A45,'raw Sample Amt'!$C$2:$C$57,0),MATCH(AC$3,'raw Sample Amt'!$C$2:$CK$2,0))</f>
        <v>0</v>
      </c>
      <c r="AD45" s="90">
        <f>INDEX('raw Sample Amt'!$C$2:$CK$57,MATCH($A45,'raw Sample Amt'!$C$2:$C$57,0),MATCH(AD$3,'raw Sample Amt'!$C$2:$CK$2,0))</f>
        <v>0</v>
      </c>
      <c r="AE45" s="90">
        <f>INDEX('raw Sample Amt'!$C$2:$CK$57,MATCH($A45,'raw Sample Amt'!$C$2:$C$57,0),MATCH(AE$3,'raw Sample Amt'!$C$2:$CK$2,0))</f>
        <v>0</v>
      </c>
      <c r="AF45" s="90">
        <f>INDEX('raw Sample Amt'!$C$2:$CK$57,MATCH($A45,'raw Sample Amt'!$C$2:$C$57,0),MATCH(AF$3,'raw Sample Amt'!$C$2:$CK$2,0))</f>
        <v>0</v>
      </c>
      <c r="AG45" s="90">
        <f>INDEX('raw Sample Amt'!$C$2:$CK$57,MATCH($A45,'raw Sample Amt'!$C$2:$C$57,0),MATCH(AG$3,'raw Sample Amt'!$C$2:$CK$2,0))</f>
        <v>0</v>
      </c>
      <c r="AH45" s="90">
        <f>INDEX('raw Sample Amt'!$C$2:$CK$57,MATCH($A45,'raw Sample Amt'!$C$2:$C$57,0),MATCH(AH$3,'raw Sample Amt'!$C$2:$CK$2,0))</f>
        <v>0</v>
      </c>
      <c r="AI45" s="90">
        <f>INDEX('raw Sample Amt'!$C$2:$CK$57,MATCH($A45,'raw Sample Amt'!$C$2:$C$57,0),MATCH(AI$3,'raw Sample Amt'!$C$2:$CK$2,0))</f>
        <v>0</v>
      </c>
      <c r="AJ45" s="90">
        <f>INDEX('raw Sample Amt'!$C$2:$CK$57,MATCH($A45,'raw Sample Amt'!$C$2:$C$57,0),MATCH(AJ$3,'raw Sample Amt'!$C$2:$CK$2,0))</f>
        <v>0</v>
      </c>
      <c r="AK45" s="90">
        <f>INDEX('raw Sample Amt'!$C$2:$CK$57,MATCH($A45,'raw Sample Amt'!$C$2:$C$57,0),MATCH(AK$3,'raw Sample Amt'!$C$2:$CK$2,0))</f>
        <v>0</v>
      </c>
      <c r="AL45" s="90">
        <f>INDEX('raw Sample Amt'!$C$2:$CK$57,MATCH($A45,'raw Sample Amt'!$C$2:$C$57,0),MATCH(AL$3,'raw Sample Amt'!$C$2:$CK$2,0))</f>
        <v>0</v>
      </c>
      <c r="AM45" s="90">
        <f>INDEX('raw Sample Amt'!$C$2:$CK$57,MATCH($A45,'raw Sample Amt'!$C$2:$C$57,0),MATCH(AM$3,'raw Sample Amt'!$C$2:$CK$2,0))</f>
        <v>0</v>
      </c>
      <c r="AN45" s="90">
        <f>INDEX('raw Sample Amt'!$C$2:$CK$57,MATCH($A45,'raw Sample Amt'!$C$2:$C$57,0),MATCH(AN$3,'raw Sample Amt'!$C$2:$CK$2,0))</f>
        <v>0</v>
      </c>
      <c r="AO45" s="90">
        <f>INDEX('raw Sample Amt'!$C$2:$CK$57,MATCH($A45,'raw Sample Amt'!$C$2:$C$57,0),MATCH(AO$3,'raw Sample Amt'!$C$2:$CK$2,0))</f>
        <v>0</v>
      </c>
      <c r="AP45" s="90">
        <f>INDEX('raw Sample Amt'!$C$2:$CK$57,MATCH($A45,'raw Sample Amt'!$C$2:$C$57,0),MATCH(AP$3,'raw Sample Amt'!$C$2:$CK$2,0))</f>
        <v>0</v>
      </c>
      <c r="AQ45" s="90">
        <f>INDEX('raw Sample Amt'!$C$2:$CK$57,MATCH($A45,'raw Sample Amt'!$C$2:$C$57,0),MATCH(AQ$3,'raw Sample Amt'!$C$2:$CK$2,0))</f>
        <v>0</v>
      </c>
      <c r="AR45" s="90">
        <f>INDEX('raw Sample Amt'!$C$2:$CK$57,MATCH($A45,'raw Sample Amt'!$C$2:$C$57,0),MATCH(AR$3,'raw Sample Amt'!$C$2:$CK$2,0))</f>
        <v>0</v>
      </c>
      <c r="AS45" s="90">
        <f>INDEX('raw Sample Amt'!$C$2:$CK$57,MATCH($A45,'raw Sample Amt'!$C$2:$C$57,0),MATCH(AS$3,'raw Sample Amt'!$C$2:$CK$2,0))</f>
        <v>0</v>
      </c>
      <c r="AT45" s="90">
        <f>INDEX('raw Sample Amt'!$C$2:$CK$57,MATCH($A45,'raw Sample Amt'!$C$2:$C$57,0),MATCH(AT$3,'raw Sample Amt'!$C$2:$CK$2,0))</f>
        <v>0</v>
      </c>
      <c r="AU45" s="90">
        <f>INDEX('raw Sample Amt'!$C$2:$CK$57,MATCH($A45,'raw Sample Amt'!$C$2:$C$57,0),MATCH(AU$3,'raw Sample Amt'!$C$2:$CK$2,0))</f>
        <v>1018.1233999999999</v>
      </c>
      <c r="AV45" s="90">
        <f>INDEX('raw Sample Amt'!$C$2:$CK$57,MATCH($A45,'raw Sample Amt'!$C$2:$C$57,0),MATCH(AV$3,'raw Sample Amt'!$C$2:$CK$2,0))</f>
        <v>0</v>
      </c>
      <c r="AW45" s="90">
        <f>INDEX('raw Sample Amt'!$C$2:$CK$57,MATCH($A45,'raw Sample Amt'!$C$2:$C$57,0),MATCH(AW$3,'raw Sample Amt'!$C$2:$CK$2,0))</f>
        <v>0</v>
      </c>
      <c r="AX45" s="90">
        <f>INDEX('raw Sample Amt'!$C$2:$CK$57,MATCH($A45,'raw Sample Amt'!$C$2:$C$57,0),MATCH(AX$3,'raw Sample Amt'!$C$2:$CK$2,0))</f>
        <v>0</v>
      </c>
      <c r="AY45" s="90">
        <f>INDEX('raw Sample Amt'!$C$2:$CK$57,MATCH($A45,'raw Sample Amt'!$C$2:$C$57,0),MATCH(AY$3,'raw Sample Amt'!$C$2:$CK$2,0))</f>
        <v>0</v>
      </c>
      <c r="AZ45" s="90">
        <f>INDEX('raw Sample Amt'!$C$2:$CK$57,MATCH($A45,'raw Sample Amt'!$C$2:$C$57,0),MATCH(AZ$3,'raw Sample Amt'!$C$2:$CK$2,0))</f>
        <v>0</v>
      </c>
      <c r="BA45" s="90">
        <f>INDEX('raw Sample Amt'!$C$2:$CK$57,MATCH($A45,'raw Sample Amt'!$C$2:$C$57,0),MATCH(BA$3,'raw Sample Amt'!$C$2:$CK$2,0))</f>
        <v>0</v>
      </c>
      <c r="BB45" s="90">
        <f>INDEX('raw Sample Amt'!$C$2:$CK$57,MATCH($A45,'raw Sample Amt'!$C$2:$C$57,0),MATCH(BB$3,'raw Sample Amt'!$C$2:$CK$2,0))</f>
        <v>0</v>
      </c>
      <c r="BC45" s="90">
        <f>INDEX('raw Sample Amt'!$C$2:$CK$57,MATCH($A45,'raw Sample Amt'!$C$2:$C$57,0),MATCH(BC$3,'raw Sample Amt'!$C$2:$CK$2,0))</f>
        <v>0</v>
      </c>
      <c r="BD45" s="90">
        <f>INDEX('raw Sample Amt'!$C$2:$CK$57,MATCH($A45,'raw Sample Amt'!$C$2:$C$57,0),MATCH(BD$3,'raw Sample Amt'!$C$2:$CK$2,0))</f>
        <v>0</v>
      </c>
      <c r="BE45" s="90">
        <f>INDEX('raw Sample Amt'!$C$2:$CK$57,MATCH($A45,'raw Sample Amt'!$C$2:$C$57,0),MATCH(BE$3,'raw Sample Amt'!$C$2:$CK$2,0))</f>
        <v>0</v>
      </c>
      <c r="BF45" s="90">
        <f>INDEX('raw Sample Amt'!$C$2:$CK$57,MATCH($A45,'raw Sample Amt'!$C$2:$C$57,0),MATCH(BF$3,'raw Sample Amt'!$C$2:$CK$2,0))</f>
        <v>0</v>
      </c>
      <c r="BG45" s="90">
        <f>INDEX('raw Sample Amt'!$C$2:$CK$57,MATCH($A45,'raw Sample Amt'!$C$2:$C$57,0),MATCH(BG$3,'raw Sample Amt'!$C$2:$CK$2,0))</f>
        <v>0</v>
      </c>
      <c r="BH45" s="90">
        <f>INDEX('raw Sample Amt'!$C$2:$CK$57,MATCH($A45,'raw Sample Amt'!$C$2:$C$57,0),MATCH(BH$3,'raw Sample Amt'!$C$2:$CK$2,0))</f>
        <v>0</v>
      </c>
      <c r="BI45" s="90">
        <f>INDEX('raw Sample Amt'!$C$2:$CK$57,MATCH($A45,'raw Sample Amt'!$C$2:$C$57,0),MATCH(BI$3,'raw Sample Amt'!$C$2:$CK$2,0))</f>
        <v>0</v>
      </c>
      <c r="BJ45" s="90">
        <f>INDEX('raw Sample Amt'!$C$2:$CK$57,MATCH($A45,'raw Sample Amt'!$C$2:$C$57,0),MATCH(BJ$3,'raw Sample Amt'!$C$2:$CK$2,0))</f>
        <v>0</v>
      </c>
      <c r="BK45" s="90">
        <f>INDEX('raw Sample Amt'!$C$2:$CK$57,MATCH($A45,'raw Sample Amt'!$C$2:$C$57,0),MATCH(BK$3,'raw Sample Amt'!$C$2:$CK$2,0))</f>
        <v>0</v>
      </c>
      <c r="BL45" s="90">
        <f>INDEX('raw Sample Amt'!$C$2:$CK$57,MATCH($A45,'raw Sample Amt'!$C$2:$C$57,0),MATCH(BL$3,'raw Sample Amt'!$C$2:$CK$2,0))</f>
        <v>1023.8476000000001</v>
      </c>
      <c r="BM45" s="90">
        <f>INDEX('raw Sample Amt'!$C$2:$CK$57,MATCH($A45,'raw Sample Amt'!$C$2:$C$57,0),MATCH(BM$3,'raw Sample Amt'!$C$2:$CK$2,0))</f>
        <v>0</v>
      </c>
      <c r="BN45" s="90">
        <f>INDEX('raw Sample Amt'!$C$2:$CK$57,MATCH($A45,'raw Sample Amt'!$C$2:$C$57,0),MATCH(BN$3,'raw Sample Amt'!$C$2:$CK$2,0))</f>
        <v>0</v>
      </c>
      <c r="BO45" s="90">
        <f>INDEX('raw Sample Amt'!$C$2:$CK$57,MATCH($A45,'raw Sample Amt'!$C$2:$C$57,0),MATCH(BO$3,'raw Sample Amt'!$C$2:$CK$2,0))</f>
        <v>0</v>
      </c>
      <c r="BP45" s="90">
        <f>INDEX('raw Sample Amt'!$C$2:$CK$57,MATCH($A45,'raw Sample Amt'!$C$2:$C$57,0),MATCH(BP$3,'raw Sample Amt'!$C$2:$CK$2,0))</f>
        <v>0</v>
      </c>
      <c r="BQ45" s="90">
        <f>INDEX('raw Sample Amt'!$C$2:$CK$57,MATCH($A45,'raw Sample Amt'!$C$2:$C$57,0),MATCH(BQ$3,'raw Sample Amt'!$C$2:$CK$2,0))</f>
        <v>91.593699999999998</v>
      </c>
      <c r="BR45" s="90">
        <f>INDEX('raw Sample Amt'!$C$2:$CK$57,MATCH($A45,'raw Sample Amt'!$C$2:$C$57,0),MATCH(BR$3,'raw Sample Amt'!$C$2:$CK$2,0))</f>
        <v>229.0985</v>
      </c>
      <c r="BS45" s="90">
        <f>INDEX('raw Sample Amt'!$C$2:$CK$57,MATCH($A45,'raw Sample Amt'!$C$2:$C$57,0),MATCH(BS$3,'raw Sample Amt'!$C$2:$CK$2,0))</f>
        <v>1083.8408999999999</v>
      </c>
      <c r="BT45" s="90">
        <f>INDEX('raw Sample Amt'!$C$2:$CK$57,MATCH($A45,'raw Sample Amt'!$C$2:$C$57,0),MATCH(BT$3,'raw Sample Amt'!$C$2:$CK$2,0))</f>
        <v>2184.2912000000001</v>
      </c>
      <c r="BU45" s="90">
        <f>INDEX('raw Sample Amt'!$C$2:$CK$57,MATCH($A45,'raw Sample Amt'!$C$2:$C$57,0),MATCH(BU$3,'raw Sample Amt'!$C$2:$CK$2,0))</f>
        <v>0</v>
      </c>
      <c r="BV45" s="90">
        <f>INDEX('raw Sample Amt'!$C$2:$CK$57,MATCH($A45,'raw Sample Amt'!$C$2:$C$57,0),MATCH(BV$3,'raw Sample Amt'!$C$2:$CK$2,0))</f>
        <v>0</v>
      </c>
      <c r="BW45" s="90">
        <f>INDEX('raw Sample Amt'!$C$2:$CK$57,MATCH($A45,'raw Sample Amt'!$C$2:$C$57,0),MATCH(BW$3,'raw Sample Amt'!$C$2:$CK$2,0))</f>
        <v>0</v>
      </c>
      <c r="BX45" s="90">
        <f>INDEX('raw Sample Amt'!$C$2:$CK$57,MATCH($A45,'raw Sample Amt'!$C$2:$C$57,0),MATCH(BX$3,'raw Sample Amt'!$C$2:$CK$2,0))</f>
        <v>0</v>
      </c>
      <c r="BY45" s="90">
        <f>INDEX('raw Sample Amt'!$C$2:$CK$57,MATCH($A45,'raw Sample Amt'!$C$2:$C$57,0),MATCH(BY$3,'raw Sample Amt'!$C$2:$CK$2,0))</f>
        <v>0</v>
      </c>
      <c r="BZ45" s="90">
        <f>INDEX('raw Sample Amt'!$C$2:$CK$57,MATCH($A45,'raw Sample Amt'!$C$2:$C$57,0),MATCH(BZ$3,'raw Sample Amt'!$C$2:$CK$2,0))</f>
        <v>0.8962</v>
      </c>
      <c r="CA45" s="90">
        <f>INDEX('raw Sample Amt'!$C$2:$CK$57,MATCH($A45,'raw Sample Amt'!$C$2:$C$57,0),MATCH(CA$3,'raw Sample Amt'!$C$2:$CK$2,0))</f>
        <v>1.7982</v>
      </c>
      <c r="CB45" s="90">
        <f>INDEX('raw Sample Amt'!$C$2:$CK$57,MATCH($A45,'raw Sample Amt'!$C$2:$C$57,0),MATCH(CB$3,'raw Sample Amt'!$C$2:$CK$2,0))</f>
        <v>5.0773999999999999</v>
      </c>
      <c r="CC45" s="90">
        <f>INDEX('raw Sample Amt'!$C$2:$CK$57,MATCH($A45,'raw Sample Amt'!$C$2:$C$57,0),MATCH(CC$3,'raw Sample Amt'!$C$2:$CK$2,0))</f>
        <v>9.6469000000000005</v>
      </c>
      <c r="CD45" s="90">
        <f>INDEX('raw Sample Amt'!$C$2:$CK$57,MATCH($A45,'raw Sample Amt'!$C$2:$C$57,0),MATCH(CD$3,'raw Sample Amt'!$C$2:$CK$2,0))</f>
        <v>20.493600000000001</v>
      </c>
      <c r="CE45" s="90">
        <f>INDEX('raw Sample Amt'!$C$2:$CK$57,MATCH($A45,'raw Sample Amt'!$C$2:$C$57,0),MATCH(CE$3,'raw Sample Amt'!$C$2:$CK$2,0))</f>
        <v>47.288699999999999</v>
      </c>
      <c r="CF45" s="90">
        <f>INDEX('raw Sample Amt'!$C$2:$CK$57,MATCH($A45,'raw Sample Amt'!$C$2:$C$57,0),MATCH(CF$3,'raw Sample Amt'!$C$2:$CK$2,0))</f>
        <v>104.983</v>
      </c>
      <c r="CG45" s="90">
        <f>INDEX('raw Sample Amt'!$C$2:$CK$57,MATCH($A45,'raw Sample Amt'!$C$2:$C$57,0),MATCH(CG$3,'raw Sample Amt'!$C$2:$CK$2,0))</f>
        <v>216.45740000000001</v>
      </c>
      <c r="CH45" s="90">
        <f>INDEX('raw Sample Amt'!$C$2:$CK$57,MATCH($A45,'raw Sample Amt'!$C$2:$C$57,0),MATCH(CH$3,'raw Sample Amt'!$C$2:$CK$2,0))</f>
        <v>580.89850000000001</v>
      </c>
      <c r="CI45" s="90">
        <f>INDEX('raw Sample Amt'!$C$2:$CK$57,MATCH($A45,'raw Sample Amt'!$C$2:$C$57,0),MATCH(CI$3,'raw Sample Amt'!$C$2:$CK$2,0))</f>
        <v>1018.2608</v>
      </c>
      <c r="CJ45" s="90">
        <f>INDEX('raw Sample Amt'!$C$2:$CK$57,MATCH($A45,'raw Sample Amt'!$C$2:$C$57,0),MATCH(CJ$3,'raw Sample Amt'!$C$2:$CK$2,0))</f>
        <v>1993.3938000000001</v>
      </c>
      <c r="CK45" s="90">
        <f>INDEX('raw Sample Amt'!$C$2:$CK$57,MATCH($A45,'raw Sample Amt'!$C$2:$C$57,0),MATCH(CK$3,'raw Sample Amt'!$C$2:$CK$2,0))</f>
        <v>5106.5717999999997</v>
      </c>
      <c r="CL45" s="90">
        <f>INDEX('raw Sample Amt'!$C$2:$CK$57,MATCH($A45,'raw Sample Amt'!$C$2:$C$57,0),MATCH(CL$3,'raw Sample Amt'!$C$2:$CK$2,0))</f>
        <v>7376.5228999999999</v>
      </c>
      <c r="CM45" s="90">
        <f>INDEX('raw Sample Amt'!$C$2:$CK$57,MATCH($A45,'raw Sample Amt'!$C$2:$C$57,0),MATCH(CM$3,'raw Sample Amt'!$C$2:$CK$2,0))</f>
        <v>9670.1597000000002</v>
      </c>
      <c r="CN45" s="147">
        <v>2</v>
      </c>
      <c r="CO45" s="101" t="s">
        <v>184</v>
      </c>
      <c r="CP45" s="94" t="str">
        <f t="shared" si="3"/>
        <v>&lt; LOQ</v>
      </c>
      <c r="CQ45" s="94" t="str">
        <f t="shared" si="5"/>
        <v>&lt; LOQ</v>
      </c>
      <c r="CR45" s="94" t="str">
        <f t="shared" si="6"/>
        <v>&lt; LOQ</v>
      </c>
      <c r="CS45" s="94" t="str">
        <f t="shared" si="7"/>
        <v>&lt; LOQ</v>
      </c>
      <c r="CT45" s="94" t="str">
        <f t="shared" si="8"/>
        <v>&lt; LOQ</v>
      </c>
      <c r="CU45" s="94" t="str">
        <f t="shared" si="9"/>
        <v>&lt; LOQ</v>
      </c>
      <c r="CV45" s="94" t="str">
        <f t="shared" si="10"/>
        <v>&lt; LOQ</v>
      </c>
      <c r="CW45" s="94">
        <f t="shared" si="11"/>
        <v>4.9248000000000003</v>
      </c>
      <c r="CX45" s="94">
        <f t="shared" si="12"/>
        <v>9.5160999999999998</v>
      </c>
      <c r="CY45" s="94">
        <f t="shared" si="13"/>
        <v>20.5321</v>
      </c>
      <c r="CZ45" s="94">
        <f t="shared" si="14"/>
        <v>46.433999999999997</v>
      </c>
      <c r="DA45" s="94">
        <f t="shared" si="15"/>
        <v>103.7754</v>
      </c>
      <c r="DB45" s="94">
        <f t="shared" si="16"/>
        <v>214.99940000000001</v>
      </c>
      <c r="DC45" s="94">
        <f t="shared" si="17"/>
        <v>585.04020000000003</v>
      </c>
      <c r="DD45" s="94">
        <f t="shared" si="18"/>
        <v>1003.8409</v>
      </c>
      <c r="DE45" s="94">
        <f t="shared" si="19"/>
        <v>1992.1839</v>
      </c>
      <c r="DF45" s="94">
        <f t="shared" si="20"/>
        <v>5026.9345999999996</v>
      </c>
      <c r="DG45" s="94">
        <f t="shared" si="21"/>
        <v>7282.8513000000003</v>
      </c>
      <c r="DH45" s="94">
        <f t="shared" si="22"/>
        <v>9383.1882999999998</v>
      </c>
      <c r="DI45" s="94" t="str">
        <f t="shared" si="23"/>
        <v>&lt; LOQ</v>
      </c>
      <c r="DJ45" s="94" t="str">
        <f t="shared" si="24"/>
        <v>&lt; LOQ</v>
      </c>
      <c r="DK45" s="94" t="str">
        <f t="shared" si="25"/>
        <v>&lt; LOQ</v>
      </c>
      <c r="DL45" s="94" t="str">
        <f t="shared" si="26"/>
        <v>&lt; LOQ</v>
      </c>
      <c r="DM45" s="94" t="str">
        <f t="shared" si="27"/>
        <v>&lt; LOQ</v>
      </c>
      <c r="DN45" s="94" t="str">
        <f t="shared" si="28"/>
        <v>&lt; LOQ</v>
      </c>
      <c r="DO45" s="94" t="str">
        <f t="shared" si="29"/>
        <v>&lt; LOQ</v>
      </c>
      <c r="DP45" s="94" t="str">
        <f t="shared" si="30"/>
        <v>&lt; LOQ</v>
      </c>
      <c r="DQ45" s="94" t="str">
        <f t="shared" si="31"/>
        <v>&lt; LOQ</v>
      </c>
      <c r="DR45" s="94" t="str">
        <f t="shared" si="32"/>
        <v>&lt; LOQ</v>
      </c>
      <c r="DS45" s="94" t="str">
        <f t="shared" si="33"/>
        <v>&lt; LOQ</v>
      </c>
      <c r="DT45" s="94" t="str">
        <f t="shared" si="34"/>
        <v>&lt; LOQ</v>
      </c>
      <c r="DU45" s="94" t="str">
        <f t="shared" si="35"/>
        <v>&lt; LOQ</v>
      </c>
      <c r="DV45" s="94" t="str">
        <f t="shared" si="36"/>
        <v>&lt; LOQ</v>
      </c>
      <c r="DW45" s="94" t="str">
        <f t="shared" si="37"/>
        <v>&lt; LOQ</v>
      </c>
      <c r="DX45" s="94" t="str">
        <f t="shared" si="38"/>
        <v>&lt; LOQ</v>
      </c>
      <c r="DY45" s="94" t="str">
        <f t="shared" si="39"/>
        <v>&lt; LOQ</v>
      </c>
      <c r="DZ45" s="94" t="str">
        <f t="shared" si="40"/>
        <v>&lt; LOQ</v>
      </c>
      <c r="EA45" s="94" t="str">
        <f t="shared" si="41"/>
        <v>&lt; LOQ</v>
      </c>
      <c r="EB45" s="94" t="str">
        <f t="shared" si="42"/>
        <v>&lt; LOQ</v>
      </c>
      <c r="EC45" s="94">
        <f t="shared" si="43"/>
        <v>1018.1233999999999</v>
      </c>
      <c r="ED45" s="94" t="str">
        <f t="shared" si="44"/>
        <v>&lt; LOQ</v>
      </c>
      <c r="EE45" s="94" t="str">
        <f t="shared" si="45"/>
        <v>&lt; LOQ</v>
      </c>
      <c r="EF45" s="94" t="str">
        <f t="shared" si="46"/>
        <v>&lt; LOQ</v>
      </c>
      <c r="EG45" s="94" t="str">
        <f t="shared" si="47"/>
        <v>&lt; LOQ</v>
      </c>
      <c r="EH45" s="94" t="str">
        <f t="shared" si="48"/>
        <v>&lt; LOQ</v>
      </c>
      <c r="EI45" s="94" t="str">
        <f t="shared" si="49"/>
        <v>&lt; LOQ</v>
      </c>
      <c r="EJ45" s="94" t="str">
        <f t="shared" si="50"/>
        <v>&lt; LOQ</v>
      </c>
      <c r="EK45" s="94" t="str">
        <f t="shared" si="51"/>
        <v>&lt; LOQ</v>
      </c>
      <c r="EL45" s="94" t="str">
        <f t="shared" si="52"/>
        <v>&lt; LOQ</v>
      </c>
      <c r="EM45" s="94" t="str">
        <f t="shared" si="53"/>
        <v>&lt; LOQ</v>
      </c>
      <c r="EN45" s="94" t="str">
        <f t="shared" si="54"/>
        <v>&lt; LOQ</v>
      </c>
      <c r="EO45" s="94" t="str">
        <f t="shared" si="55"/>
        <v>&lt; LOQ</v>
      </c>
      <c r="EP45" s="94" t="str">
        <f t="shared" si="56"/>
        <v>&lt; LOQ</v>
      </c>
      <c r="EQ45" s="94" t="str">
        <f t="shared" si="57"/>
        <v>&lt; LOQ</v>
      </c>
      <c r="ER45" s="94" t="str">
        <f t="shared" si="58"/>
        <v>&lt; LOQ</v>
      </c>
      <c r="ES45" s="94" t="str">
        <f t="shared" si="59"/>
        <v>&lt; LOQ</v>
      </c>
      <c r="ET45" s="94">
        <f t="shared" si="60"/>
        <v>1023.8476000000001</v>
      </c>
      <c r="EU45" s="94" t="str">
        <f t="shared" si="61"/>
        <v>&lt; LOQ</v>
      </c>
      <c r="EV45" s="94" t="str">
        <f t="shared" si="62"/>
        <v>&lt; LOQ</v>
      </c>
      <c r="EW45" s="94" t="str">
        <f t="shared" si="63"/>
        <v>&lt; LOQ</v>
      </c>
      <c r="EX45" s="94" t="str">
        <f t="shared" si="64"/>
        <v>&lt; LOQ</v>
      </c>
      <c r="EY45" s="94">
        <f t="shared" si="65"/>
        <v>91.593699999999998</v>
      </c>
      <c r="EZ45" s="94">
        <f t="shared" si="66"/>
        <v>229.0985</v>
      </c>
      <c r="FA45" s="94">
        <f t="shared" si="67"/>
        <v>1083.8408999999999</v>
      </c>
      <c r="FB45" s="94">
        <f t="shared" si="4"/>
        <v>2184.2912000000001</v>
      </c>
      <c r="FC45" s="94" t="str">
        <f t="shared" si="79"/>
        <v>&lt; LOQ</v>
      </c>
      <c r="FD45" s="94" t="str">
        <f t="shared" si="80"/>
        <v>&lt; LOQ</v>
      </c>
      <c r="FE45" s="94" t="str">
        <f t="shared" si="81"/>
        <v>&lt; LOQ</v>
      </c>
      <c r="FF45" s="94" t="str">
        <f t="shared" si="82"/>
        <v>&lt; LOQ</v>
      </c>
      <c r="FG45" s="94" t="str">
        <f t="shared" si="83"/>
        <v>&lt; LOQ</v>
      </c>
      <c r="FH45" s="94" t="str">
        <f t="shared" si="84"/>
        <v>&lt; LOQ</v>
      </c>
      <c r="FI45" s="94" t="str">
        <f t="shared" si="85"/>
        <v>&lt; LOQ</v>
      </c>
      <c r="FJ45" s="94">
        <f t="shared" si="86"/>
        <v>5.0773999999999999</v>
      </c>
      <c r="FK45" s="94">
        <f t="shared" si="68"/>
        <v>9.6469000000000005</v>
      </c>
      <c r="FL45" s="94">
        <f t="shared" si="69"/>
        <v>20.493600000000001</v>
      </c>
      <c r="FM45" s="94">
        <f t="shared" si="70"/>
        <v>47.288699999999999</v>
      </c>
      <c r="FN45" s="94">
        <f t="shared" si="71"/>
        <v>104.983</v>
      </c>
      <c r="FO45" s="94">
        <f t="shared" si="72"/>
        <v>216.45740000000001</v>
      </c>
      <c r="FP45" s="94">
        <f t="shared" si="73"/>
        <v>580.89850000000001</v>
      </c>
      <c r="FQ45" s="94">
        <f t="shared" si="74"/>
        <v>1018.2608</v>
      </c>
      <c r="FR45" s="94">
        <f t="shared" si="75"/>
        <v>1993.3938000000001</v>
      </c>
      <c r="FS45" s="94">
        <f t="shared" si="76"/>
        <v>5106.5717999999997</v>
      </c>
      <c r="FT45" s="94">
        <f t="shared" si="77"/>
        <v>7376.5228999999999</v>
      </c>
      <c r="FU45" s="94">
        <f t="shared" si="78"/>
        <v>9670.1597000000002</v>
      </c>
    </row>
    <row r="46" spans="1:177" ht="15" x14ac:dyDescent="0.25">
      <c r="A46" s="101" t="s">
        <v>209</v>
      </c>
      <c r="C46" s="13" t="str">
        <f>LOOKUP(A46,Auswertung_Sequence!$A$6:$A$59,Auswertung_Sequence!$E$6:$E$59)</f>
        <v>Yes</v>
      </c>
      <c r="D46" s="13">
        <f>LOOKUP(A46,Auswertung_Sequence!$A$6:$A$59,Auswertung_Sequence!$I$6:$I$59)</f>
        <v>20</v>
      </c>
      <c r="E46" s="146">
        <f>IF($C46="Yes",VLOOKUP($A46,Matrixfaktor_ISTD!A$4:CJ$57,88,FALSE),VLOOKUP($A46,Matrixfaktor!A$4:AE$57,31,FALSE))</f>
        <v>0.34590819603508377</v>
      </c>
      <c r="F46" s="90">
        <f t="shared" si="2"/>
        <v>57.818809236805414</v>
      </c>
      <c r="G46" s="90">
        <f>LOOKUP(A46,'Relative recovery'!$A$4:$A$57,'Relative recovery'!$Q$4:$Q$57)</f>
        <v>105.353605</v>
      </c>
      <c r="H46" s="90">
        <f>INDEX('raw Sample Amt'!$C$2:$CK$57,MATCH($A46,'raw Sample Amt'!$C$2:$C$57,0),MATCH(H$3,'raw Sample Amt'!$C$2:$CK$2,0))</f>
        <v>0</v>
      </c>
      <c r="I46" s="90">
        <f>INDEX('raw Sample Amt'!$C$2:$CK$57,MATCH($A46,'raw Sample Amt'!$C$2:$C$57,0),MATCH(I$3,'raw Sample Amt'!$C$2:$CK$2,0))</f>
        <v>0</v>
      </c>
      <c r="J46" s="90">
        <f>INDEX('raw Sample Amt'!$C$2:$CK$57,MATCH($A46,'raw Sample Amt'!$C$2:$C$57,0),MATCH(J$3,'raw Sample Amt'!$C$2:$CK$2,0))</f>
        <v>0</v>
      </c>
      <c r="K46" s="90">
        <f>INDEX('raw Sample Amt'!$C$2:$CK$57,MATCH($A46,'raw Sample Amt'!$C$2:$C$57,0),MATCH(K$3,'raw Sample Amt'!$C$2:$CK$2,0))</f>
        <v>0</v>
      </c>
      <c r="L46" s="90">
        <f>INDEX('raw Sample Amt'!$C$2:$CK$57,MATCH($A46,'raw Sample Amt'!$C$2:$C$57,0),MATCH(L$3,'raw Sample Amt'!$C$2:$CK$2,0))</f>
        <v>0</v>
      </c>
      <c r="M46" s="90">
        <f>INDEX('raw Sample Amt'!$C$2:$CK$57,MATCH($A46,'raw Sample Amt'!$C$2:$C$57,0),MATCH(M$3,'raw Sample Amt'!$C$2:$CK$2,0))</f>
        <v>0</v>
      </c>
      <c r="N46" s="90">
        <f>INDEX('raw Sample Amt'!$C$2:$CK$57,MATCH($A46,'raw Sample Amt'!$C$2:$C$57,0),MATCH(N$3,'raw Sample Amt'!$C$2:$CK$2,0))</f>
        <v>0</v>
      </c>
      <c r="O46" s="90">
        <f>INDEX('raw Sample Amt'!$C$2:$CK$57,MATCH($A46,'raw Sample Amt'!$C$2:$C$57,0),MATCH(O$3,'raw Sample Amt'!$C$2:$CK$2,0))</f>
        <v>0</v>
      </c>
      <c r="P46" s="90">
        <f>INDEX('raw Sample Amt'!$C$2:$CK$57,MATCH($A46,'raw Sample Amt'!$C$2:$C$57,0),MATCH(P$3,'raw Sample Amt'!$C$2:$CK$2,0))</f>
        <v>0</v>
      </c>
      <c r="Q46" s="90">
        <f>INDEX('raw Sample Amt'!$C$2:$CK$57,MATCH($A46,'raw Sample Amt'!$C$2:$C$57,0),MATCH(Q$3,'raw Sample Amt'!$C$2:$CK$2,0))</f>
        <v>22.352</v>
      </c>
      <c r="R46" s="90">
        <f>INDEX('raw Sample Amt'!$C$2:$CK$57,MATCH($A46,'raw Sample Amt'!$C$2:$C$57,0),MATCH(R$3,'raw Sample Amt'!$C$2:$CK$2,0))</f>
        <v>44.939100000000003</v>
      </c>
      <c r="S46" s="90">
        <f>INDEX('raw Sample Amt'!$C$2:$CK$57,MATCH($A46,'raw Sample Amt'!$C$2:$C$57,0),MATCH(S$3,'raw Sample Amt'!$C$2:$CK$2,0))</f>
        <v>98.6036</v>
      </c>
      <c r="T46" s="90">
        <f>INDEX('raw Sample Amt'!$C$2:$CK$57,MATCH($A46,'raw Sample Amt'!$C$2:$C$57,0),MATCH(T$3,'raw Sample Amt'!$C$2:$CK$2,0))</f>
        <v>197.18459999999999</v>
      </c>
      <c r="U46" s="90">
        <f>INDEX('raw Sample Amt'!$C$2:$CK$57,MATCH($A46,'raw Sample Amt'!$C$2:$C$57,0),MATCH(U$3,'raw Sample Amt'!$C$2:$CK$2,0))</f>
        <v>516.875</v>
      </c>
      <c r="V46" s="90">
        <f>INDEX('raw Sample Amt'!$C$2:$CK$57,MATCH($A46,'raw Sample Amt'!$C$2:$C$57,0),MATCH(V$3,'raw Sample Amt'!$C$2:$CK$2,0))</f>
        <v>911.20799999999997</v>
      </c>
      <c r="W46" s="90">
        <f>INDEX('raw Sample Amt'!$C$2:$CK$57,MATCH($A46,'raw Sample Amt'!$C$2:$C$57,0),MATCH(W$3,'raw Sample Amt'!$C$2:$CK$2,0))</f>
        <v>1865.1895999999999</v>
      </c>
      <c r="X46" s="90">
        <f>INDEX('raw Sample Amt'!$C$2:$CK$57,MATCH($A46,'raw Sample Amt'!$C$2:$C$57,0),MATCH(X$3,'raw Sample Amt'!$C$2:$CK$2,0))</f>
        <v>4907.1178</v>
      </c>
      <c r="Y46" s="90">
        <f>INDEX('raw Sample Amt'!$C$2:$CK$57,MATCH($A46,'raw Sample Amt'!$C$2:$C$57,0),MATCH(Y$3,'raw Sample Amt'!$C$2:$CK$2,0))</f>
        <v>7310.2163</v>
      </c>
      <c r="Z46" s="90">
        <f>INDEX('raw Sample Amt'!$C$2:$CK$57,MATCH($A46,'raw Sample Amt'!$C$2:$C$57,0),MATCH(Z$3,'raw Sample Amt'!$C$2:$CK$2,0))</f>
        <v>10188.487999999999</v>
      </c>
      <c r="AA46" s="90">
        <f>INDEX('raw Sample Amt'!$C$2:$CK$57,MATCH($A46,'raw Sample Amt'!$C$2:$C$57,0),MATCH(AA$3,'raw Sample Amt'!$C$2:$CK$2,0))</f>
        <v>0</v>
      </c>
      <c r="AB46" s="90">
        <f>INDEX('raw Sample Amt'!$C$2:$CK$57,MATCH($A46,'raw Sample Amt'!$C$2:$C$57,0),MATCH(AB$3,'raw Sample Amt'!$C$2:$CK$2,0))</f>
        <v>0</v>
      </c>
      <c r="AC46" s="90">
        <f>INDEX('raw Sample Amt'!$C$2:$CK$57,MATCH($A46,'raw Sample Amt'!$C$2:$C$57,0),MATCH(AC$3,'raw Sample Amt'!$C$2:$CK$2,0))</f>
        <v>0</v>
      </c>
      <c r="AD46" s="90">
        <f>INDEX('raw Sample Amt'!$C$2:$CK$57,MATCH($A46,'raw Sample Amt'!$C$2:$C$57,0),MATCH(AD$3,'raw Sample Amt'!$C$2:$CK$2,0))</f>
        <v>0</v>
      </c>
      <c r="AE46" s="90">
        <f>INDEX('raw Sample Amt'!$C$2:$CK$57,MATCH($A46,'raw Sample Amt'!$C$2:$C$57,0),MATCH(AE$3,'raw Sample Amt'!$C$2:$CK$2,0))</f>
        <v>0</v>
      </c>
      <c r="AF46" s="90">
        <f>INDEX('raw Sample Amt'!$C$2:$CK$57,MATCH($A46,'raw Sample Amt'!$C$2:$C$57,0),MATCH(AF$3,'raw Sample Amt'!$C$2:$CK$2,0))</f>
        <v>0</v>
      </c>
      <c r="AG46" s="90">
        <f>INDEX('raw Sample Amt'!$C$2:$CK$57,MATCH($A46,'raw Sample Amt'!$C$2:$C$57,0),MATCH(AG$3,'raw Sample Amt'!$C$2:$CK$2,0))</f>
        <v>0</v>
      </c>
      <c r="AH46" s="90">
        <f>INDEX('raw Sample Amt'!$C$2:$CK$57,MATCH($A46,'raw Sample Amt'!$C$2:$C$57,0),MATCH(AH$3,'raw Sample Amt'!$C$2:$CK$2,0))</f>
        <v>0</v>
      </c>
      <c r="AI46" s="90">
        <f>INDEX('raw Sample Amt'!$C$2:$CK$57,MATCH($A46,'raw Sample Amt'!$C$2:$C$57,0),MATCH(AI$3,'raw Sample Amt'!$C$2:$CK$2,0))</f>
        <v>0</v>
      </c>
      <c r="AJ46" s="90">
        <f>INDEX('raw Sample Amt'!$C$2:$CK$57,MATCH($A46,'raw Sample Amt'!$C$2:$C$57,0),MATCH(AJ$3,'raw Sample Amt'!$C$2:$CK$2,0))</f>
        <v>0</v>
      </c>
      <c r="AK46" s="90">
        <f>INDEX('raw Sample Amt'!$C$2:$CK$57,MATCH($A46,'raw Sample Amt'!$C$2:$C$57,0),MATCH(AK$3,'raw Sample Amt'!$C$2:$CK$2,0))</f>
        <v>0</v>
      </c>
      <c r="AL46" s="90">
        <f>INDEX('raw Sample Amt'!$C$2:$CK$57,MATCH($A46,'raw Sample Amt'!$C$2:$C$57,0),MATCH(AL$3,'raw Sample Amt'!$C$2:$CK$2,0))</f>
        <v>0</v>
      </c>
      <c r="AM46" s="90">
        <f>INDEX('raw Sample Amt'!$C$2:$CK$57,MATCH($A46,'raw Sample Amt'!$C$2:$C$57,0),MATCH(AM$3,'raw Sample Amt'!$C$2:$CK$2,0))</f>
        <v>0</v>
      </c>
      <c r="AN46" s="90">
        <f>INDEX('raw Sample Amt'!$C$2:$CK$57,MATCH($A46,'raw Sample Amt'!$C$2:$C$57,0),MATCH(AN$3,'raw Sample Amt'!$C$2:$CK$2,0))</f>
        <v>0</v>
      </c>
      <c r="AO46" s="90">
        <f>INDEX('raw Sample Amt'!$C$2:$CK$57,MATCH($A46,'raw Sample Amt'!$C$2:$C$57,0),MATCH(AO$3,'raw Sample Amt'!$C$2:$CK$2,0))</f>
        <v>0</v>
      </c>
      <c r="AP46" s="90">
        <f>INDEX('raw Sample Amt'!$C$2:$CK$57,MATCH($A46,'raw Sample Amt'!$C$2:$C$57,0),MATCH(AP$3,'raw Sample Amt'!$C$2:$CK$2,0))</f>
        <v>0</v>
      </c>
      <c r="AQ46" s="90">
        <f>INDEX('raw Sample Amt'!$C$2:$CK$57,MATCH($A46,'raw Sample Amt'!$C$2:$C$57,0),MATCH(AQ$3,'raw Sample Amt'!$C$2:$CK$2,0))</f>
        <v>0</v>
      </c>
      <c r="AR46" s="90">
        <f>INDEX('raw Sample Amt'!$C$2:$CK$57,MATCH($A46,'raw Sample Amt'!$C$2:$C$57,0),MATCH(AR$3,'raw Sample Amt'!$C$2:$CK$2,0))</f>
        <v>0</v>
      </c>
      <c r="AS46" s="90">
        <f>INDEX('raw Sample Amt'!$C$2:$CK$57,MATCH($A46,'raw Sample Amt'!$C$2:$C$57,0),MATCH(AS$3,'raw Sample Amt'!$C$2:$CK$2,0))</f>
        <v>0</v>
      </c>
      <c r="AT46" s="90">
        <f>INDEX('raw Sample Amt'!$C$2:$CK$57,MATCH($A46,'raw Sample Amt'!$C$2:$C$57,0),MATCH(AT$3,'raw Sample Amt'!$C$2:$CK$2,0))</f>
        <v>0</v>
      </c>
      <c r="AU46" s="90">
        <f>INDEX('raw Sample Amt'!$C$2:$CK$57,MATCH($A46,'raw Sample Amt'!$C$2:$C$57,0),MATCH(AU$3,'raw Sample Amt'!$C$2:$CK$2,0))</f>
        <v>984.09100000000001</v>
      </c>
      <c r="AV46" s="90">
        <f>INDEX('raw Sample Amt'!$C$2:$CK$57,MATCH($A46,'raw Sample Amt'!$C$2:$C$57,0),MATCH(AV$3,'raw Sample Amt'!$C$2:$CK$2,0))</f>
        <v>0</v>
      </c>
      <c r="AW46" s="90">
        <f>INDEX('raw Sample Amt'!$C$2:$CK$57,MATCH($A46,'raw Sample Amt'!$C$2:$C$57,0),MATCH(AW$3,'raw Sample Amt'!$C$2:$CK$2,0))</f>
        <v>0</v>
      </c>
      <c r="AX46" s="90">
        <f>INDEX('raw Sample Amt'!$C$2:$CK$57,MATCH($A46,'raw Sample Amt'!$C$2:$C$57,0),MATCH(AX$3,'raw Sample Amt'!$C$2:$CK$2,0))</f>
        <v>0</v>
      </c>
      <c r="AY46" s="90">
        <f>INDEX('raw Sample Amt'!$C$2:$CK$57,MATCH($A46,'raw Sample Amt'!$C$2:$C$57,0),MATCH(AY$3,'raw Sample Amt'!$C$2:$CK$2,0))</f>
        <v>0</v>
      </c>
      <c r="AZ46" s="90">
        <f>INDEX('raw Sample Amt'!$C$2:$CK$57,MATCH($A46,'raw Sample Amt'!$C$2:$C$57,0),MATCH(AZ$3,'raw Sample Amt'!$C$2:$CK$2,0))</f>
        <v>0</v>
      </c>
      <c r="BA46" s="90">
        <f>INDEX('raw Sample Amt'!$C$2:$CK$57,MATCH($A46,'raw Sample Amt'!$C$2:$C$57,0),MATCH(BA$3,'raw Sample Amt'!$C$2:$CK$2,0))</f>
        <v>0</v>
      </c>
      <c r="BB46" s="90">
        <f>INDEX('raw Sample Amt'!$C$2:$CK$57,MATCH($A46,'raw Sample Amt'!$C$2:$C$57,0),MATCH(BB$3,'raw Sample Amt'!$C$2:$CK$2,0))</f>
        <v>0</v>
      </c>
      <c r="BC46" s="90">
        <f>INDEX('raw Sample Amt'!$C$2:$CK$57,MATCH($A46,'raw Sample Amt'!$C$2:$C$57,0),MATCH(BC$3,'raw Sample Amt'!$C$2:$CK$2,0))</f>
        <v>0</v>
      </c>
      <c r="BD46" s="90">
        <f>INDEX('raw Sample Amt'!$C$2:$CK$57,MATCH($A46,'raw Sample Amt'!$C$2:$C$57,0),MATCH(BD$3,'raw Sample Amt'!$C$2:$CK$2,0))</f>
        <v>0</v>
      </c>
      <c r="BE46" s="90">
        <f>INDEX('raw Sample Amt'!$C$2:$CK$57,MATCH($A46,'raw Sample Amt'!$C$2:$C$57,0),MATCH(BE$3,'raw Sample Amt'!$C$2:$CK$2,0))</f>
        <v>0</v>
      </c>
      <c r="BF46" s="90">
        <f>INDEX('raw Sample Amt'!$C$2:$CK$57,MATCH($A46,'raw Sample Amt'!$C$2:$C$57,0),MATCH(BF$3,'raw Sample Amt'!$C$2:$CK$2,0))</f>
        <v>0</v>
      </c>
      <c r="BG46" s="90">
        <f>INDEX('raw Sample Amt'!$C$2:$CK$57,MATCH($A46,'raw Sample Amt'!$C$2:$C$57,0),MATCH(BG$3,'raw Sample Amt'!$C$2:$CK$2,0))</f>
        <v>0</v>
      </c>
      <c r="BH46" s="90">
        <f>INDEX('raw Sample Amt'!$C$2:$CK$57,MATCH($A46,'raw Sample Amt'!$C$2:$C$57,0),MATCH(BH$3,'raw Sample Amt'!$C$2:$CK$2,0))</f>
        <v>0</v>
      </c>
      <c r="BI46" s="90">
        <f>INDEX('raw Sample Amt'!$C$2:$CK$57,MATCH($A46,'raw Sample Amt'!$C$2:$C$57,0),MATCH(BI$3,'raw Sample Amt'!$C$2:$CK$2,0))</f>
        <v>0</v>
      </c>
      <c r="BJ46" s="90">
        <f>INDEX('raw Sample Amt'!$C$2:$CK$57,MATCH($A46,'raw Sample Amt'!$C$2:$C$57,0),MATCH(BJ$3,'raw Sample Amt'!$C$2:$CK$2,0))</f>
        <v>0</v>
      </c>
      <c r="BK46" s="90">
        <f>INDEX('raw Sample Amt'!$C$2:$CK$57,MATCH($A46,'raw Sample Amt'!$C$2:$C$57,0),MATCH(BK$3,'raw Sample Amt'!$C$2:$CK$2,0))</f>
        <v>0</v>
      </c>
      <c r="BL46" s="90">
        <f>INDEX('raw Sample Amt'!$C$2:$CK$57,MATCH($A46,'raw Sample Amt'!$C$2:$C$57,0),MATCH(BL$3,'raw Sample Amt'!$C$2:$CK$2,0))</f>
        <v>946.36239999999998</v>
      </c>
      <c r="BM46" s="90">
        <f>INDEX('raw Sample Amt'!$C$2:$CK$57,MATCH($A46,'raw Sample Amt'!$C$2:$C$57,0),MATCH(BM$3,'raw Sample Amt'!$C$2:$CK$2,0))</f>
        <v>0</v>
      </c>
      <c r="BN46" s="90">
        <f>INDEX('raw Sample Amt'!$C$2:$CK$57,MATCH($A46,'raw Sample Amt'!$C$2:$C$57,0),MATCH(BN$3,'raw Sample Amt'!$C$2:$CK$2,0))</f>
        <v>0</v>
      </c>
      <c r="BO46" s="90">
        <f>INDEX('raw Sample Amt'!$C$2:$CK$57,MATCH($A46,'raw Sample Amt'!$C$2:$C$57,0),MATCH(BO$3,'raw Sample Amt'!$C$2:$CK$2,0))</f>
        <v>0</v>
      </c>
      <c r="BP46" s="90">
        <f>INDEX('raw Sample Amt'!$C$2:$CK$57,MATCH($A46,'raw Sample Amt'!$C$2:$C$57,0),MATCH(BP$3,'raw Sample Amt'!$C$2:$CK$2,0))</f>
        <v>0</v>
      </c>
      <c r="BQ46" s="90">
        <f>INDEX('raw Sample Amt'!$C$2:$CK$57,MATCH($A46,'raw Sample Amt'!$C$2:$C$57,0),MATCH(BQ$3,'raw Sample Amt'!$C$2:$CK$2,0))</f>
        <v>101.5719</v>
      </c>
      <c r="BR46" s="90">
        <f>INDEX('raw Sample Amt'!$C$2:$CK$57,MATCH($A46,'raw Sample Amt'!$C$2:$C$57,0),MATCH(BR$3,'raw Sample Amt'!$C$2:$CK$2,0))</f>
        <v>231.1388</v>
      </c>
      <c r="BS46" s="90">
        <f>INDEX('raw Sample Amt'!$C$2:$CK$57,MATCH($A46,'raw Sample Amt'!$C$2:$C$57,0),MATCH(BS$3,'raw Sample Amt'!$C$2:$CK$2,0))</f>
        <v>1049.1237000000001</v>
      </c>
      <c r="BT46" s="90">
        <f>INDEX('raw Sample Amt'!$C$2:$CK$57,MATCH($A46,'raw Sample Amt'!$C$2:$C$57,0),MATCH(BT$3,'raw Sample Amt'!$C$2:$CK$2,0))</f>
        <v>1987.2149999999999</v>
      </c>
      <c r="BU46" s="90">
        <f>INDEX('raw Sample Amt'!$C$2:$CK$57,MATCH($A46,'raw Sample Amt'!$C$2:$C$57,0),MATCH(BU$3,'raw Sample Amt'!$C$2:$CK$2,0))</f>
        <v>0</v>
      </c>
      <c r="BV46" s="90">
        <f>INDEX('raw Sample Amt'!$C$2:$CK$57,MATCH($A46,'raw Sample Amt'!$C$2:$C$57,0),MATCH(BV$3,'raw Sample Amt'!$C$2:$CK$2,0))</f>
        <v>0</v>
      </c>
      <c r="BW46" s="90">
        <f>INDEX('raw Sample Amt'!$C$2:$CK$57,MATCH($A46,'raw Sample Amt'!$C$2:$C$57,0),MATCH(BW$3,'raw Sample Amt'!$C$2:$CK$2,0))</f>
        <v>0</v>
      </c>
      <c r="BX46" s="90">
        <f>INDEX('raw Sample Amt'!$C$2:$CK$57,MATCH($A46,'raw Sample Amt'!$C$2:$C$57,0),MATCH(BX$3,'raw Sample Amt'!$C$2:$CK$2,0))</f>
        <v>0</v>
      </c>
      <c r="BY46" s="90">
        <f>INDEX('raw Sample Amt'!$C$2:$CK$57,MATCH($A46,'raw Sample Amt'!$C$2:$C$57,0),MATCH(BY$3,'raw Sample Amt'!$C$2:$CK$2,0))</f>
        <v>0</v>
      </c>
      <c r="BZ46" s="90">
        <f>INDEX('raw Sample Amt'!$C$2:$CK$57,MATCH($A46,'raw Sample Amt'!$C$2:$C$57,0),MATCH(BZ$3,'raw Sample Amt'!$C$2:$CK$2,0))</f>
        <v>0</v>
      </c>
      <c r="CA46" s="90">
        <f>INDEX('raw Sample Amt'!$C$2:$CK$57,MATCH($A46,'raw Sample Amt'!$C$2:$C$57,0),MATCH(CA$3,'raw Sample Amt'!$C$2:$CK$2,0))</f>
        <v>0</v>
      </c>
      <c r="CB46" s="90">
        <f>INDEX('raw Sample Amt'!$C$2:$CK$57,MATCH($A46,'raw Sample Amt'!$C$2:$C$57,0),MATCH(CB$3,'raw Sample Amt'!$C$2:$CK$2,0))</f>
        <v>0</v>
      </c>
      <c r="CC46" s="90">
        <f>INDEX('raw Sample Amt'!$C$2:$CK$57,MATCH($A46,'raw Sample Amt'!$C$2:$C$57,0),MATCH(CC$3,'raw Sample Amt'!$C$2:$CK$2,0))</f>
        <v>0</v>
      </c>
      <c r="CD46" s="90">
        <f>INDEX('raw Sample Amt'!$C$2:$CK$57,MATCH($A46,'raw Sample Amt'!$C$2:$C$57,0),MATCH(CD$3,'raw Sample Amt'!$C$2:$CK$2,0))</f>
        <v>23.7669</v>
      </c>
      <c r="CE46" s="90">
        <f>INDEX('raw Sample Amt'!$C$2:$CK$57,MATCH($A46,'raw Sample Amt'!$C$2:$C$57,0),MATCH(CE$3,'raw Sample Amt'!$C$2:$CK$2,0))</f>
        <v>45.974800000000002</v>
      </c>
      <c r="CF46" s="90">
        <f>INDEX('raw Sample Amt'!$C$2:$CK$57,MATCH($A46,'raw Sample Amt'!$C$2:$C$57,0),MATCH(CF$3,'raw Sample Amt'!$C$2:$CK$2,0))</f>
        <v>103.4396</v>
      </c>
      <c r="CG46" s="90">
        <f>INDEX('raw Sample Amt'!$C$2:$CK$57,MATCH($A46,'raw Sample Amt'!$C$2:$C$57,0),MATCH(CG$3,'raw Sample Amt'!$C$2:$CK$2,0))</f>
        <v>201.2747</v>
      </c>
      <c r="CH46" s="90">
        <f>INDEX('raw Sample Amt'!$C$2:$CK$57,MATCH($A46,'raw Sample Amt'!$C$2:$C$57,0),MATCH(CH$3,'raw Sample Amt'!$C$2:$CK$2,0))</f>
        <v>545.06209999999999</v>
      </c>
      <c r="CI46" s="90">
        <f>INDEX('raw Sample Amt'!$C$2:$CK$57,MATCH($A46,'raw Sample Amt'!$C$2:$C$57,0),MATCH(CI$3,'raw Sample Amt'!$C$2:$CK$2,0))</f>
        <v>947.51049999999998</v>
      </c>
      <c r="CJ46" s="90">
        <f>INDEX('raw Sample Amt'!$C$2:$CK$57,MATCH($A46,'raw Sample Amt'!$C$2:$C$57,0),MATCH(CJ$3,'raw Sample Amt'!$C$2:$CK$2,0))</f>
        <v>1899.7503999999999</v>
      </c>
      <c r="CK46" s="90">
        <f>INDEX('raw Sample Amt'!$C$2:$CK$57,MATCH($A46,'raw Sample Amt'!$C$2:$C$57,0),MATCH(CK$3,'raw Sample Amt'!$C$2:$CK$2,0))</f>
        <v>4797.3717999999999</v>
      </c>
      <c r="CL46" s="90">
        <f>INDEX('raw Sample Amt'!$C$2:$CK$57,MATCH($A46,'raw Sample Amt'!$C$2:$C$57,0),MATCH(CL$3,'raw Sample Amt'!$C$2:$CK$2,0))</f>
        <v>7565.2731999999996</v>
      </c>
      <c r="CM46" s="90">
        <f>INDEX('raw Sample Amt'!$C$2:$CK$57,MATCH($A46,'raw Sample Amt'!$C$2:$C$57,0),MATCH(CM$3,'raw Sample Amt'!$C$2:$CK$2,0))</f>
        <v>10548.401900000001</v>
      </c>
      <c r="CN46" s="147">
        <v>58</v>
      </c>
      <c r="CO46" s="101" t="s">
        <v>209</v>
      </c>
      <c r="CP46" s="94" t="str">
        <f t="shared" si="3"/>
        <v>&lt; LOQ</v>
      </c>
      <c r="CQ46" s="94" t="str">
        <f t="shared" si="5"/>
        <v>&lt; LOQ</v>
      </c>
      <c r="CR46" s="94" t="str">
        <f t="shared" si="6"/>
        <v>&lt; LOQ</v>
      </c>
      <c r="CS46" s="94" t="str">
        <f t="shared" si="7"/>
        <v>&lt; LOQ</v>
      </c>
      <c r="CT46" s="94" t="str">
        <f t="shared" si="8"/>
        <v>&lt; LOQ</v>
      </c>
      <c r="CU46" s="94" t="str">
        <f t="shared" si="9"/>
        <v>&lt; LOQ</v>
      </c>
      <c r="CV46" s="94" t="str">
        <f t="shared" si="10"/>
        <v>&lt; LOQ</v>
      </c>
      <c r="CW46" s="94" t="str">
        <f t="shared" si="11"/>
        <v>&lt; LOQ</v>
      </c>
      <c r="CX46" s="94" t="str">
        <f t="shared" si="12"/>
        <v>&lt; LOQ</v>
      </c>
      <c r="CY46" s="94" t="str">
        <f t="shared" si="13"/>
        <v>&lt; LOQ</v>
      </c>
      <c r="CZ46" s="94" t="str">
        <f t="shared" si="14"/>
        <v>&lt; LOQ</v>
      </c>
      <c r="DA46" s="94">
        <f t="shared" si="15"/>
        <v>98.6036</v>
      </c>
      <c r="DB46" s="94">
        <f t="shared" si="16"/>
        <v>197.18459999999999</v>
      </c>
      <c r="DC46" s="94">
        <f t="shared" si="17"/>
        <v>516.875</v>
      </c>
      <c r="DD46" s="94">
        <f t="shared" si="18"/>
        <v>911.20799999999997</v>
      </c>
      <c r="DE46" s="94">
        <f t="shared" si="19"/>
        <v>1865.1895999999999</v>
      </c>
      <c r="DF46" s="94">
        <f t="shared" si="20"/>
        <v>4907.1178</v>
      </c>
      <c r="DG46" s="94">
        <f t="shared" si="21"/>
        <v>7310.2163</v>
      </c>
      <c r="DH46" s="94">
        <f t="shared" si="22"/>
        <v>10188.487999999999</v>
      </c>
      <c r="DI46" s="94" t="str">
        <f t="shared" si="23"/>
        <v>&lt; LOQ</v>
      </c>
      <c r="DJ46" s="94" t="str">
        <f t="shared" si="24"/>
        <v>&lt; LOQ</v>
      </c>
      <c r="DK46" s="94" t="str">
        <f t="shared" si="25"/>
        <v>&lt; LOQ</v>
      </c>
      <c r="DL46" s="94" t="str">
        <f t="shared" si="26"/>
        <v>&lt; LOQ</v>
      </c>
      <c r="DM46" s="94" t="str">
        <f t="shared" si="27"/>
        <v>&lt; LOQ</v>
      </c>
      <c r="DN46" s="94" t="str">
        <f t="shared" si="28"/>
        <v>&lt; LOQ</v>
      </c>
      <c r="DO46" s="94" t="str">
        <f t="shared" si="29"/>
        <v>&lt; LOQ</v>
      </c>
      <c r="DP46" s="94" t="str">
        <f t="shared" si="30"/>
        <v>&lt; LOQ</v>
      </c>
      <c r="DQ46" s="94" t="str">
        <f t="shared" si="31"/>
        <v>&lt; LOQ</v>
      </c>
      <c r="DR46" s="94" t="str">
        <f t="shared" si="32"/>
        <v>&lt; LOQ</v>
      </c>
      <c r="DS46" s="94" t="str">
        <f t="shared" si="33"/>
        <v>&lt; LOQ</v>
      </c>
      <c r="DT46" s="94" t="str">
        <f t="shared" si="34"/>
        <v>&lt; LOQ</v>
      </c>
      <c r="DU46" s="94" t="str">
        <f t="shared" si="35"/>
        <v>&lt; LOQ</v>
      </c>
      <c r="DV46" s="94" t="str">
        <f t="shared" si="36"/>
        <v>&lt; LOQ</v>
      </c>
      <c r="DW46" s="94" t="str">
        <f t="shared" si="37"/>
        <v>&lt; LOQ</v>
      </c>
      <c r="DX46" s="94" t="str">
        <f t="shared" si="38"/>
        <v>&lt; LOQ</v>
      </c>
      <c r="DY46" s="94" t="str">
        <f t="shared" si="39"/>
        <v>&lt; LOQ</v>
      </c>
      <c r="DZ46" s="94" t="str">
        <f t="shared" si="40"/>
        <v>&lt; LOQ</v>
      </c>
      <c r="EA46" s="94" t="str">
        <f t="shared" si="41"/>
        <v>&lt; LOQ</v>
      </c>
      <c r="EB46" s="94" t="str">
        <f t="shared" si="42"/>
        <v>&lt; LOQ</v>
      </c>
      <c r="EC46" s="94">
        <f t="shared" si="43"/>
        <v>984.09100000000001</v>
      </c>
      <c r="ED46" s="94" t="str">
        <f t="shared" si="44"/>
        <v>&lt; LOQ</v>
      </c>
      <c r="EE46" s="94" t="str">
        <f t="shared" si="45"/>
        <v>&lt; LOQ</v>
      </c>
      <c r="EF46" s="94" t="str">
        <f t="shared" si="46"/>
        <v>&lt; LOQ</v>
      </c>
      <c r="EG46" s="94" t="str">
        <f t="shared" si="47"/>
        <v>&lt; LOQ</v>
      </c>
      <c r="EH46" s="94" t="str">
        <f t="shared" si="48"/>
        <v>&lt; LOQ</v>
      </c>
      <c r="EI46" s="94" t="str">
        <f t="shared" si="49"/>
        <v>&lt; LOQ</v>
      </c>
      <c r="EJ46" s="94" t="str">
        <f t="shared" si="50"/>
        <v>&lt; LOQ</v>
      </c>
      <c r="EK46" s="94" t="str">
        <f t="shared" si="51"/>
        <v>&lt; LOQ</v>
      </c>
      <c r="EL46" s="94" t="str">
        <f t="shared" si="52"/>
        <v>&lt; LOQ</v>
      </c>
      <c r="EM46" s="94" t="str">
        <f t="shared" si="53"/>
        <v>&lt; LOQ</v>
      </c>
      <c r="EN46" s="94" t="str">
        <f t="shared" si="54"/>
        <v>&lt; LOQ</v>
      </c>
      <c r="EO46" s="94" t="str">
        <f t="shared" si="55"/>
        <v>&lt; LOQ</v>
      </c>
      <c r="EP46" s="94" t="str">
        <f t="shared" si="56"/>
        <v>&lt; LOQ</v>
      </c>
      <c r="EQ46" s="94" t="str">
        <f t="shared" si="57"/>
        <v>&lt; LOQ</v>
      </c>
      <c r="ER46" s="94" t="str">
        <f t="shared" si="58"/>
        <v>&lt; LOQ</v>
      </c>
      <c r="ES46" s="94" t="str">
        <f t="shared" si="59"/>
        <v>&lt; LOQ</v>
      </c>
      <c r="ET46" s="94">
        <f t="shared" si="60"/>
        <v>946.36239999999998</v>
      </c>
      <c r="EU46" s="94" t="str">
        <f t="shared" si="61"/>
        <v>&lt; LOQ</v>
      </c>
      <c r="EV46" s="94" t="str">
        <f t="shared" si="62"/>
        <v>&lt; LOQ</v>
      </c>
      <c r="EW46" s="94" t="str">
        <f t="shared" si="63"/>
        <v>&lt; LOQ</v>
      </c>
      <c r="EX46" s="94" t="str">
        <f t="shared" si="64"/>
        <v>&lt; LOQ</v>
      </c>
      <c r="EY46" s="94">
        <f t="shared" si="65"/>
        <v>101.5719</v>
      </c>
      <c r="EZ46" s="94">
        <f t="shared" si="66"/>
        <v>231.1388</v>
      </c>
      <c r="FA46" s="94">
        <f t="shared" si="67"/>
        <v>1049.1237000000001</v>
      </c>
      <c r="FB46" s="94">
        <f t="shared" si="4"/>
        <v>1987.2149999999999</v>
      </c>
      <c r="FC46" s="94" t="str">
        <f t="shared" si="79"/>
        <v>&lt; LOQ</v>
      </c>
      <c r="FD46" s="94" t="str">
        <f t="shared" si="80"/>
        <v>&lt; LOQ</v>
      </c>
      <c r="FE46" s="94" t="str">
        <f t="shared" si="81"/>
        <v>&lt; LOQ</v>
      </c>
      <c r="FF46" s="94" t="str">
        <f t="shared" si="82"/>
        <v>&lt; LOQ</v>
      </c>
      <c r="FG46" s="94" t="str">
        <f t="shared" si="83"/>
        <v>&lt; LOQ</v>
      </c>
      <c r="FH46" s="94" t="str">
        <f t="shared" si="84"/>
        <v>&lt; LOQ</v>
      </c>
      <c r="FI46" s="94" t="str">
        <f t="shared" si="85"/>
        <v>&lt; LOQ</v>
      </c>
      <c r="FJ46" s="94" t="str">
        <f t="shared" si="86"/>
        <v>&lt; LOQ</v>
      </c>
      <c r="FK46" s="94" t="str">
        <f t="shared" si="68"/>
        <v>&lt; LOQ</v>
      </c>
      <c r="FL46" s="94" t="str">
        <f t="shared" si="69"/>
        <v>&lt; LOQ</v>
      </c>
      <c r="FM46" s="94" t="str">
        <f t="shared" si="70"/>
        <v>&lt; LOQ</v>
      </c>
      <c r="FN46" s="94">
        <f t="shared" si="71"/>
        <v>103.4396</v>
      </c>
      <c r="FO46" s="94">
        <f t="shared" si="72"/>
        <v>201.2747</v>
      </c>
      <c r="FP46" s="94">
        <f t="shared" si="73"/>
        <v>545.06209999999999</v>
      </c>
      <c r="FQ46" s="94">
        <f t="shared" si="74"/>
        <v>947.51049999999998</v>
      </c>
      <c r="FR46" s="94">
        <f t="shared" si="75"/>
        <v>1899.7503999999999</v>
      </c>
      <c r="FS46" s="94">
        <f t="shared" si="76"/>
        <v>4797.3717999999999</v>
      </c>
      <c r="FT46" s="94">
        <f t="shared" si="77"/>
        <v>7565.2731999999996</v>
      </c>
      <c r="FU46" s="94">
        <f t="shared" si="78"/>
        <v>10548.401900000001</v>
      </c>
    </row>
    <row r="47" spans="1:177" ht="15" x14ac:dyDescent="0.25">
      <c r="A47" s="101" t="s">
        <v>154</v>
      </c>
      <c r="C47" s="13" t="str">
        <f>LOOKUP(A47,Auswertung_Sequence!$A$6:$A$59,Auswertung_Sequence!$E$6:$E$59)</f>
        <v>Yes</v>
      </c>
      <c r="D47" s="13" t="str">
        <f>LOOKUP(A47,Auswertung_Sequence!$A$6:$A$59,Auswertung_Sequence!$I$6:$I$59)</f>
        <v>-</v>
      </c>
      <c r="E47" s="146"/>
      <c r="F47" s="90" t="str">
        <f t="shared" si="2"/>
        <v>nicht bestimmbar</v>
      </c>
      <c r="G47" s="90"/>
      <c r="H47" s="90">
        <f>INDEX('raw Sample Amt'!$C$2:$CK$57,MATCH($A47,'raw Sample Amt'!$C$2:$C$57,0),MATCH(H$3,'raw Sample Amt'!$C$2:$CK$2,0))</f>
        <v>0</v>
      </c>
      <c r="I47" s="90">
        <f>INDEX('raw Sample Amt'!$C$2:$CK$57,MATCH($A47,'raw Sample Amt'!$C$2:$C$57,0),MATCH(I$3,'raw Sample Amt'!$C$2:$CK$2,0))</f>
        <v>0</v>
      </c>
      <c r="J47" s="90">
        <f>INDEX('raw Sample Amt'!$C$2:$CK$57,MATCH($A47,'raw Sample Amt'!$C$2:$C$57,0),MATCH(J$3,'raw Sample Amt'!$C$2:$CK$2,0))</f>
        <v>0</v>
      </c>
      <c r="K47" s="90">
        <f>INDEX('raw Sample Amt'!$C$2:$CK$57,MATCH($A47,'raw Sample Amt'!$C$2:$C$57,0),MATCH(K$3,'raw Sample Amt'!$C$2:$CK$2,0))</f>
        <v>0</v>
      </c>
      <c r="L47" s="90">
        <f>INDEX('raw Sample Amt'!$C$2:$CK$57,MATCH($A47,'raw Sample Amt'!$C$2:$C$57,0),MATCH(L$3,'raw Sample Amt'!$C$2:$CK$2,0))</f>
        <v>0</v>
      </c>
      <c r="M47" s="90">
        <f>INDEX('raw Sample Amt'!$C$2:$CK$57,MATCH($A47,'raw Sample Amt'!$C$2:$C$57,0),MATCH(M$3,'raw Sample Amt'!$C$2:$CK$2,0))</f>
        <v>0</v>
      </c>
      <c r="N47" s="90">
        <f>INDEX('raw Sample Amt'!$C$2:$CK$57,MATCH($A47,'raw Sample Amt'!$C$2:$C$57,0),MATCH(N$3,'raw Sample Amt'!$C$2:$CK$2,0))</f>
        <v>0</v>
      </c>
      <c r="O47" s="90">
        <f>INDEX('raw Sample Amt'!$C$2:$CK$57,MATCH($A47,'raw Sample Amt'!$C$2:$C$57,0),MATCH(O$3,'raw Sample Amt'!$C$2:$CK$2,0))</f>
        <v>0</v>
      </c>
      <c r="P47" s="90">
        <f>INDEX('raw Sample Amt'!$C$2:$CK$57,MATCH($A47,'raw Sample Amt'!$C$2:$C$57,0),MATCH(P$3,'raw Sample Amt'!$C$2:$CK$2,0))</f>
        <v>0</v>
      </c>
      <c r="Q47" s="90">
        <f>INDEX('raw Sample Amt'!$C$2:$CK$57,MATCH($A47,'raw Sample Amt'!$C$2:$C$57,0),MATCH(Q$3,'raw Sample Amt'!$C$2:$CK$2,0))</f>
        <v>0</v>
      </c>
      <c r="R47" s="90">
        <f>INDEX('raw Sample Amt'!$C$2:$CK$57,MATCH($A47,'raw Sample Amt'!$C$2:$C$57,0),MATCH(R$3,'raw Sample Amt'!$C$2:$CK$2,0))</f>
        <v>0</v>
      </c>
      <c r="S47" s="90">
        <f>INDEX('raw Sample Amt'!$C$2:$CK$57,MATCH($A47,'raw Sample Amt'!$C$2:$C$57,0),MATCH(S$3,'raw Sample Amt'!$C$2:$CK$2,0))</f>
        <v>0</v>
      </c>
      <c r="T47" s="90">
        <f>INDEX('raw Sample Amt'!$C$2:$CK$57,MATCH($A47,'raw Sample Amt'!$C$2:$C$57,0),MATCH(T$3,'raw Sample Amt'!$C$2:$CK$2,0))</f>
        <v>0</v>
      </c>
      <c r="U47" s="90">
        <f>INDEX('raw Sample Amt'!$C$2:$CK$57,MATCH($A47,'raw Sample Amt'!$C$2:$C$57,0),MATCH(U$3,'raw Sample Amt'!$C$2:$CK$2,0))</f>
        <v>0</v>
      </c>
      <c r="V47" s="90">
        <f>INDEX('raw Sample Amt'!$C$2:$CK$57,MATCH($A47,'raw Sample Amt'!$C$2:$C$57,0),MATCH(V$3,'raw Sample Amt'!$C$2:$CK$2,0))</f>
        <v>0</v>
      </c>
      <c r="W47" s="90">
        <f>INDEX('raw Sample Amt'!$C$2:$CK$57,MATCH($A47,'raw Sample Amt'!$C$2:$C$57,0),MATCH(W$3,'raw Sample Amt'!$C$2:$CK$2,0))</f>
        <v>0</v>
      </c>
      <c r="X47" s="90">
        <f>INDEX('raw Sample Amt'!$C$2:$CK$57,MATCH($A47,'raw Sample Amt'!$C$2:$C$57,0),MATCH(X$3,'raw Sample Amt'!$C$2:$CK$2,0))</f>
        <v>0</v>
      </c>
      <c r="Y47" s="90">
        <f>INDEX('raw Sample Amt'!$C$2:$CK$57,MATCH($A47,'raw Sample Amt'!$C$2:$C$57,0),MATCH(Y$3,'raw Sample Amt'!$C$2:$CK$2,0))</f>
        <v>0</v>
      </c>
      <c r="Z47" s="90">
        <f>INDEX('raw Sample Amt'!$C$2:$CK$57,MATCH($A47,'raw Sample Amt'!$C$2:$C$57,0),MATCH(Z$3,'raw Sample Amt'!$C$2:$CK$2,0))</f>
        <v>0</v>
      </c>
      <c r="AA47" s="90">
        <f>INDEX('raw Sample Amt'!$C$2:$CK$57,MATCH($A47,'raw Sample Amt'!$C$2:$C$57,0),MATCH(AA$3,'raw Sample Amt'!$C$2:$CK$2,0))</f>
        <v>0</v>
      </c>
      <c r="AB47" s="90">
        <f>INDEX('raw Sample Amt'!$C$2:$CK$57,MATCH($A47,'raw Sample Amt'!$C$2:$C$57,0),MATCH(AB$3,'raw Sample Amt'!$C$2:$CK$2,0))</f>
        <v>0</v>
      </c>
      <c r="AC47" s="90">
        <f>INDEX('raw Sample Amt'!$C$2:$CK$57,MATCH($A47,'raw Sample Amt'!$C$2:$C$57,0),MATCH(AC$3,'raw Sample Amt'!$C$2:$CK$2,0))</f>
        <v>0</v>
      </c>
      <c r="AD47" s="90">
        <f>INDEX('raw Sample Amt'!$C$2:$CK$57,MATCH($A47,'raw Sample Amt'!$C$2:$C$57,0),MATCH(AD$3,'raw Sample Amt'!$C$2:$CK$2,0))</f>
        <v>0</v>
      </c>
      <c r="AE47" s="90">
        <f>INDEX('raw Sample Amt'!$C$2:$CK$57,MATCH($A47,'raw Sample Amt'!$C$2:$C$57,0),MATCH(AE$3,'raw Sample Amt'!$C$2:$CK$2,0))</f>
        <v>0</v>
      </c>
      <c r="AF47" s="90">
        <f>INDEX('raw Sample Amt'!$C$2:$CK$57,MATCH($A47,'raw Sample Amt'!$C$2:$C$57,0),MATCH(AF$3,'raw Sample Amt'!$C$2:$CK$2,0))</f>
        <v>0</v>
      </c>
      <c r="AG47" s="90">
        <f>INDEX('raw Sample Amt'!$C$2:$CK$57,MATCH($A47,'raw Sample Amt'!$C$2:$C$57,0),MATCH(AG$3,'raw Sample Amt'!$C$2:$CK$2,0))</f>
        <v>0</v>
      </c>
      <c r="AH47" s="90">
        <f>INDEX('raw Sample Amt'!$C$2:$CK$57,MATCH($A47,'raw Sample Amt'!$C$2:$C$57,0),MATCH(AH$3,'raw Sample Amt'!$C$2:$CK$2,0))</f>
        <v>0</v>
      </c>
      <c r="AI47" s="90">
        <f>INDEX('raw Sample Amt'!$C$2:$CK$57,MATCH($A47,'raw Sample Amt'!$C$2:$C$57,0),MATCH(AI$3,'raw Sample Amt'!$C$2:$CK$2,0))</f>
        <v>0</v>
      </c>
      <c r="AJ47" s="90">
        <f>INDEX('raw Sample Amt'!$C$2:$CK$57,MATCH($A47,'raw Sample Amt'!$C$2:$C$57,0),MATCH(AJ$3,'raw Sample Amt'!$C$2:$CK$2,0))</f>
        <v>0</v>
      </c>
      <c r="AK47" s="90">
        <f>INDEX('raw Sample Amt'!$C$2:$CK$57,MATCH($A47,'raw Sample Amt'!$C$2:$C$57,0),MATCH(AK$3,'raw Sample Amt'!$C$2:$CK$2,0))</f>
        <v>0</v>
      </c>
      <c r="AL47" s="90">
        <f>INDEX('raw Sample Amt'!$C$2:$CK$57,MATCH($A47,'raw Sample Amt'!$C$2:$C$57,0),MATCH(AL$3,'raw Sample Amt'!$C$2:$CK$2,0))</f>
        <v>0</v>
      </c>
      <c r="AM47" s="90">
        <f>INDEX('raw Sample Amt'!$C$2:$CK$57,MATCH($A47,'raw Sample Amt'!$C$2:$C$57,0),MATCH(AM$3,'raw Sample Amt'!$C$2:$CK$2,0))</f>
        <v>0</v>
      </c>
      <c r="AN47" s="90">
        <f>INDEX('raw Sample Amt'!$C$2:$CK$57,MATCH($A47,'raw Sample Amt'!$C$2:$C$57,0),MATCH(AN$3,'raw Sample Amt'!$C$2:$CK$2,0))</f>
        <v>0</v>
      </c>
      <c r="AO47" s="90">
        <f>INDEX('raw Sample Amt'!$C$2:$CK$57,MATCH($A47,'raw Sample Amt'!$C$2:$C$57,0),MATCH(AO$3,'raw Sample Amt'!$C$2:$CK$2,0))</f>
        <v>0</v>
      </c>
      <c r="AP47" s="90">
        <f>INDEX('raw Sample Amt'!$C$2:$CK$57,MATCH($A47,'raw Sample Amt'!$C$2:$C$57,0),MATCH(AP$3,'raw Sample Amt'!$C$2:$CK$2,0))</f>
        <v>0</v>
      </c>
      <c r="AQ47" s="90">
        <f>INDEX('raw Sample Amt'!$C$2:$CK$57,MATCH($A47,'raw Sample Amt'!$C$2:$C$57,0),MATCH(AQ$3,'raw Sample Amt'!$C$2:$CK$2,0))</f>
        <v>0</v>
      </c>
      <c r="AR47" s="90">
        <f>INDEX('raw Sample Amt'!$C$2:$CK$57,MATCH($A47,'raw Sample Amt'!$C$2:$C$57,0),MATCH(AR$3,'raw Sample Amt'!$C$2:$CK$2,0))</f>
        <v>0</v>
      </c>
      <c r="AS47" s="90">
        <f>INDEX('raw Sample Amt'!$C$2:$CK$57,MATCH($A47,'raw Sample Amt'!$C$2:$C$57,0),MATCH(AS$3,'raw Sample Amt'!$C$2:$CK$2,0))</f>
        <v>0</v>
      </c>
      <c r="AT47" s="90">
        <f>INDEX('raw Sample Amt'!$C$2:$CK$57,MATCH($A47,'raw Sample Amt'!$C$2:$C$57,0),MATCH(AT$3,'raw Sample Amt'!$C$2:$CK$2,0))</f>
        <v>0</v>
      </c>
      <c r="AU47" s="90">
        <f>INDEX('raw Sample Amt'!$C$2:$CK$57,MATCH($A47,'raw Sample Amt'!$C$2:$C$57,0),MATCH(AU$3,'raw Sample Amt'!$C$2:$CK$2,0))</f>
        <v>0</v>
      </c>
      <c r="AV47" s="90">
        <f>INDEX('raw Sample Amt'!$C$2:$CK$57,MATCH($A47,'raw Sample Amt'!$C$2:$C$57,0),MATCH(AV$3,'raw Sample Amt'!$C$2:$CK$2,0))</f>
        <v>0</v>
      </c>
      <c r="AW47" s="90">
        <f>INDEX('raw Sample Amt'!$C$2:$CK$57,MATCH($A47,'raw Sample Amt'!$C$2:$C$57,0),MATCH(AW$3,'raw Sample Amt'!$C$2:$CK$2,0))</f>
        <v>0</v>
      </c>
      <c r="AX47" s="90">
        <f>INDEX('raw Sample Amt'!$C$2:$CK$57,MATCH($A47,'raw Sample Amt'!$C$2:$C$57,0),MATCH(AX$3,'raw Sample Amt'!$C$2:$CK$2,0))</f>
        <v>0</v>
      </c>
      <c r="AY47" s="90">
        <f>INDEX('raw Sample Amt'!$C$2:$CK$57,MATCH($A47,'raw Sample Amt'!$C$2:$C$57,0),MATCH(AY$3,'raw Sample Amt'!$C$2:$CK$2,0))</f>
        <v>0</v>
      </c>
      <c r="AZ47" s="90">
        <f>INDEX('raw Sample Amt'!$C$2:$CK$57,MATCH($A47,'raw Sample Amt'!$C$2:$C$57,0),MATCH(AZ$3,'raw Sample Amt'!$C$2:$CK$2,0))</f>
        <v>0</v>
      </c>
      <c r="BA47" s="90">
        <f>INDEX('raw Sample Amt'!$C$2:$CK$57,MATCH($A47,'raw Sample Amt'!$C$2:$C$57,0),MATCH(BA$3,'raw Sample Amt'!$C$2:$CK$2,0))</f>
        <v>0</v>
      </c>
      <c r="BB47" s="90">
        <f>INDEX('raw Sample Amt'!$C$2:$CK$57,MATCH($A47,'raw Sample Amt'!$C$2:$C$57,0),MATCH(BB$3,'raw Sample Amt'!$C$2:$CK$2,0))</f>
        <v>0</v>
      </c>
      <c r="BC47" s="90">
        <f>INDEX('raw Sample Amt'!$C$2:$CK$57,MATCH($A47,'raw Sample Amt'!$C$2:$C$57,0),MATCH(BC$3,'raw Sample Amt'!$C$2:$CK$2,0))</f>
        <v>0</v>
      </c>
      <c r="BD47" s="90">
        <f>INDEX('raw Sample Amt'!$C$2:$CK$57,MATCH($A47,'raw Sample Amt'!$C$2:$C$57,0),MATCH(BD$3,'raw Sample Amt'!$C$2:$CK$2,0))</f>
        <v>0</v>
      </c>
      <c r="BE47" s="90">
        <f>INDEX('raw Sample Amt'!$C$2:$CK$57,MATCH($A47,'raw Sample Amt'!$C$2:$C$57,0),MATCH(BE$3,'raw Sample Amt'!$C$2:$CK$2,0))</f>
        <v>0</v>
      </c>
      <c r="BF47" s="90">
        <f>INDEX('raw Sample Amt'!$C$2:$CK$57,MATCH($A47,'raw Sample Amt'!$C$2:$C$57,0),MATCH(BF$3,'raw Sample Amt'!$C$2:$CK$2,0))</f>
        <v>0</v>
      </c>
      <c r="BG47" s="90">
        <f>INDEX('raw Sample Amt'!$C$2:$CK$57,MATCH($A47,'raw Sample Amt'!$C$2:$C$57,0),MATCH(BG$3,'raw Sample Amt'!$C$2:$CK$2,0))</f>
        <v>0</v>
      </c>
      <c r="BH47" s="90">
        <f>INDEX('raw Sample Amt'!$C$2:$CK$57,MATCH($A47,'raw Sample Amt'!$C$2:$C$57,0),MATCH(BH$3,'raw Sample Amt'!$C$2:$CK$2,0))</f>
        <v>0</v>
      </c>
      <c r="BI47" s="90">
        <f>INDEX('raw Sample Amt'!$C$2:$CK$57,MATCH($A47,'raw Sample Amt'!$C$2:$C$57,0),MATCH(BI$3,'raw Sample Amt'!$C$2:$CK$2,0))</f>
        <v>0</v>
      </c>
      <c r="BJ47" s="90">
        <f>INDEX('raw Sample Amt'!$C$2:$CK$57,MATCH($A47,'raw Sample Amt'!$C$2:$C$57,0),MATCH(BJ$3,'raw Sample Amt'!$C$2:$CK$2,0))</f>
        <v>0</v>
      </c>
      <c r="BK47" s="90">
        <f>INDEX('raw Sample Amt'!$C$2:$CK$57,MATCH($A47,'raw Sample Amt'!$C$2:$C$57,0),MATCH(BK$3,'raw Sample Amt'!$C$2:$CK$2,0))</f>
        <v>0</v>
      </c>
      <c r="BL47" s="90">
        <f>INDEX('raw Sample Amt'!$C$2:$CK$57,MATCH($A47,'raw Sample Amt'!$C$2:$C$57,0),MATCH(BL$3,'raw Sample Amt'!$C$2:$CK$2,0))</f>
        <v>0</v>
      </c>
      <c r="BM47" s="90">
        <f>INDEX('raw Sample Amt'!$C$2:$CK$57,MATCH($A47,'raw Sample Amt'!$C$2:$C$57,0),MATCH(BM$3,'raw Sample Amt'!$C$2:$CK$2,0))</f>
        <v>0</v>
      </c>
      <c r="BN47" s="90">
        <f>INDEX('raw Sample Amt'!$C$2:$CK$57,MATCH($A47,'raw Sample Amt'!$C$2:$C$57,0),MATCH(BN$3,'raw Sample Amt'!$C$2:$CK$2,0))</f>
        <v>0</v>
      </c>
      <c r="BO47" s="90">
        <f>INDEX('raw Sample Amt'!$C$2:$CK$57,MATCH($A47,'raw Sample Amt'!$C$2:$C$57,0),MATCH(BO$3,'raw Sample Amt'!$C$2:$CK$2,0))</f>
        <v>0</v>
      </c>
      <c r="BP47" s="90">
        <f>INDEX('raw Sample Amt'!$C$2:$CK$57,MATCH($A47,'raw Sample Amt'!$C$2:$C$57,0),MATCH(BP$3,'raw Sample Amt'!$C$2:$CK$2,0))</f>
        <v>0</v>
      </c>
      <c r="BQ47" s="90">
        <f>INDEX('raw Sample Amt'!$C$2:$CK$57,MATCH($A47,'raw Sample Amt'!$C$2:$C$57,0),MATCH(BQ$3,'raw Sample Amt'!$C$2:$CK$2,0))</f>
        <v>0</v>
      </c>
      <c r="BR47" s="90">
        <f>INDEX('raw Sample Amt'!$C$2:$CK$57,MATCH($A47,'raw Sample Amt'!$C$2:$C$57,0),MATCH(BR$3,'raw Sample Amt'!$C$2:$CK$2,0))</f>
        <v>0</v>
      </c>
      <c r="BS47" s="90">
        <f>INDEX('raw Sample Amt'!$C$2:$CK$57,MATCH($A47,'raw Sample Amt'!$C$2:$C$57,0),MATCH(BS$3,'raw Sample Amt'!$C$2:$CK$2,0))</f>
        <v>0</v>
      </c>
      <c r="BT47" s="90">
        <f>INDEX('raw Sample Amt'!$C$2:$CK$57,MATCH($A47,'raw Sample Amt'!$C$2:$C$57,0),MATCH(BT$3,'raw Sample Amt'!$C$2:$CK$2,0))</f>
        <v>0</v>
      </c>
      <c r="BU47" s="90">
        <f>INDEX('raw Sample Amt'!$C$2:$CK$57,MATCH($A47,'raw Sample Amt'!$C$2:$C$57,0),MATCH(BU$3,'raw Sample Amt'!$C$2:$CK$2,0))</f>
        <v>0</v>
      </c>
      <c r="BV47" s="90">
        <f>INDEX('raw Sample Amt'!$C$2:$CK$57,MATCH($A47,'raw Sample Amt'!$C$2:$C$57,0),MATCH(BV$3,'raw Sample Amt'!$C$2:$CK$2,0))</f>
        <v>0</v>
      </c>
      <c r="BW47" s="90">
        <f>INDEX('raw Sample Amt'!$C$2:$CK$57,MATCH($A47,'raw Sample Amt'!$C$2:$C$57,0),MATCH(BW$3,'raw Sample Amt'!$C$2:$CK$2,0))</f>
        <v>0</v>
      </c>
      <c r="BX47" s="90">
        <f>INDEX('raw Sample Amt'!$C$2:$CK$57,MATCH($A47,'raw Sample Amt'!$C$2:$C$57,0),MATCH(BX$3,'raw Sample Amt'!$C$2:$CK$2,0))</f>
        <v>0</v>
      </c>
      <c r="BY47" s="90">
        <f>INDEX('raw Sample Amt'!$C$2:$CK$57,MATCH($A47,'raw Sample Amt'!$C$2:$C$57,0),MATCH(BY$3,'raw Sample Amt'!$C$2:$CK$2,0))</f>
        <v>0</v>
      </c>
      <c r="BZ47" s="90">
        <f>INDEX('raw Sample Amt'!$C$2:$CK$57,MATCH($A47,'raw Sample Amt'!$C$2:$C$57,0),MATCH(BZ$3,'raw Sample Amt'!$C$2:$CK$2,0))</f>
        <v>0</v>
      </c>
      <c r="CA47" s="90">
        <f>INDEX('raw Sample Amt'!$C$2:$CK$57,MATCH($A47,'raw Sample Amt'!$C$2:$C$57,0),MATCH(CA$3,'raw Sample Amt'!$C$2:$CK$2,0))</f>
        <v>0</v>
      </c>
      <c r="CB47" s="90">
        <f>INDEX('raw Sample Amt'!$C$2:$CK$57,MATCH($A47,'raw Sample Amt'!$C$2:$C$57,0),MATCH(CB$3,'raw Sample Amt'!$C$2:$CK$2,0))</f>
        <v>0</v>
      </c>
      <c r="CC47" s="90">
        <f>INDEX('raw Sample Amt'!$C$2:$CK$57,MATCH($A47,'raw Sample Amt'!$C$2:$C$57,0),MATCH(CC$3,'raw Sample Amt'!$C$2:$CK$2,0))</f>
        <v>0</v>
      </c>
      <c r="CD47" s="90">
        <f>INDEX('raw Sample Amt'!$C$2:$CK$57,MATCH($A47,'raw Sample Amt'!$C$2:$C$57,0),MATCH(CD$3,'raw Sample Amt'!$C$2:$CK$2,0))</f>
        <v>0</v>
      </c>
      <c r="CE47" s="90">
        <f>INDEX('raw Sample Amt'!$C$2:$CK$57,MATCH($A47,'raw Sample Amt'!$C$2:$C$57,0),MATCH(CE$3,'raw Sample Amt'!$C$2:$CK$2,0))</f>
        <v>0</v>
      </c>
      <c r="CF47" s="90">
        <f>INDEX('raw Sample Amt'!$C$2:$CK$57,MATCH($A47,'raw Sample Amt'!$C$2:$C$57,0),MATCH(CF$3,'raw Sample Amt'!$C$2:$CK$2,0))</f>
        <v>0</v>
      </c>
      <c r="CG47" s="90">
        <f>INDEX('raw Sample Amt'!$C$2:$CK$57,MATCH($A47,'raw Sample Amt'!$C$2:$C$57,0),MATCH(CG$3,'raw Sample Amt'!$C$2:$CK$2,0))</f>
        <v>0</v>
      </c>
      <c r="CH47" s="90">
        <f>INDEX('raw Sample Amt'!$C$2:$CK$57,MATCH($A47,'raw Sample Amt'!$C$2:$C$57,0),MATCH(CH$3,'raw Sample Amt'!$C$2:$CK$2,0))</f>
        <v>0</v>
      </c>
      <c r="CI47" s="90">
        <f>INDEX('raw Sample Amt'!$C$2:$CK$57,MATCH($A47,'raw Sample Amt'!$C$2:$C$57,0),MATCH(CI$3,'raw Sample Amt'!$C$2:$CK$2,0))</f>
        <v>0</v>
      </c>
      <c r="CJ47" s="90">
        <f>INDEX('raw Sample Amt'!$C$2:$CK$57,MATCH($A47,'raw Sample Amt'!$C$2:$C$57,0),MATCH(CJ$3,'raw Sample Amt'!$C$2:$CK$2,0))</f>
        <v>0</v>
      </c>
      <c r="CK47" s="90">
        <f>INDEX('raw Sample Amt'!$C$2:$CK$57,MATCH($A47,'raw Sample Amt'!$C$2:$C$57,0),MATCH(CK$3,'raw Sample Amt'!$C$2:$CK$2,0))</f>
        <v>0</v>
      </c>
      <c r="CL47" s="90">
        <f>INDEX('raw Sample Amt'!$C$2:$CK$57,MATCH($A47,'raw Sample Amt'!$C$2:$C$57,0),MATCH(CL$3,'raw Sample Amt'!$C$2:$CK$2,0))</f>
        <v>0</v>
      </c>
      <c r="CM47" s="90">
        <f>INDEX('raw Sample Amt'!$C$2:$CK$57,MATCH($A47,'raw Sample Amt'!$C$2:$C$57,0),MATCH(CM$3,'raw Sample Amt'!$C$2:$CK$2,0))</f>
        <v>0</v>
      </c>
      <c r="CN47" s="157" t="e">
        <v>#VALUE!</v>
      </c>
      <c r="CO47" s="101" t="s">
        <v>154</v>
      </c>
      <c r="CP47" s="94" t="e">
        <f t="shared" si="3"/>
        <v>#VALUE!</v>
      </c>
      <c r="CQ47" s="94" t="e">
        <f t="shared" si="5"/>
        <v>#VALUE!</v>
      </c>
      <c r="CR47" s="94" t="e">
        <f t="shared" si="6"/>
        <v>#VALUE!</v>
      </c>
      <c r="CS47" s="94" t="e">
        <f t="shared" si="7"/>
        <v>#VALUE!</v>
      </c>
      <c r="CT47" s="94" t="e">
        <f t="shared" si="8"/>
        <v>#VALUE!</v>
      </c>
      <c r="CU47" s="94" t="e">
        <f t="shared" si="9"/>
        <v>#VALUE!</v>
      </c>
      <c r="CV47" s="94" t="e">
        <f t="shared" si="10"/>
        <v>#VALUE!</v>
      </c>
      <c r="CW47" s="94" t="e">
        <f t="shared" si="11"/>
        <v>#VALUE!</v>
      </c>
      <c r="CX47" s="94" t="e">
        <f t="shared" si="12"/>
        <v>#VALUE!</v>
      </c>
      <c r="CY47" s="94" t="e">
        <f t="shared" si="13"/>
        <v>#VALUE!</v>
      </c>
      <c r="CZ47" s="94" t="e">
        <f t="shared" si="14"/>
        <v>#VALUE!</v>
      </c>
      <c r="DA47" s="94" t="e">
        <f t="shared" si="15"/>
        <v>#VALUE!</v>
      </c>
      <c r="DB47" s="94" t="e">
        <f t="shared" si="16"/>
        <v>#VALUE!</v>
      </c>
      <c r="DC47" s="94" t="e">
        <f t="shared" si="17"/>
        <v>#VALUE!</v>
      </c>
      <c r="DD47" s="94" t="e">
        <f t="shared" si="18"/>
        <v>#VALUE!</v>
      </c>
      <c r="DE47" s="94" t="e">
        <f t="shared" si="19"/>
        <v>#VALUE!</v>
      </c>
      <c r="DF47" s="94" t="e">
        <f t="shared" si="20"/>
        <v>#VALUE!</v>
      </c>
      <c r="DG47" s="94" t="e">
        <f t="shared" si="21"/>
        <v>#VALUE!</v>
      </c>
      <c r="DH47" s="94" t="e">
        <f t="shared" si="22"/>
        <v>#VALUE!</v>
      </c>
      <c r="DI47" s="94" t="e">
        <f t="shared" si="23"/>
        <v>#VALUE!</v>
      </c>
      <c r="DJ47" s="94" t="e">
        <f t="shared" si="24"/>
        <v>#VALUE!</v>
      </c>
      <c r="DK47" s="94" t="e">
        <f t="shared" si="25"/>
        <v>#VALUE!</v>
      </c>
      <c r="DL47" s="94" t="e">
        <f t="shared" si="26"/>
        <v>#VALUE!</v>
      </c>
      <c r="DM47" s="94" t="e">
        <f t="shared" si="27"/>
        <v>#VALUE!</v>
      </c>
      <c r="DN47" s="94" t="e">
        <f t="shared" si="28"/>
        <v>#VALUE!</v>
      </c>
      <c r="DO47" s="94" t="e">
        <f t="shared" si="29"/>
        <v>#VALUE!</v>
      </c>
      <c r="DP47" s="94" t="e">
        <f t="shared" si="30"/>
        <v>#VALUE!</v>
      </c>
      <c r="DQ47" s="94" t="e">
        <f t="shared" si="31"/>
        <v>#VALUE!</v>
      </c>
      <c r="DR47" s="94" t="e">
        <f t="shared" si="32"/>
        <v>#VALUE!</v>
      </c>
      <c r="DS47" s="94" t="e">
        <f t="shared" si="33"/>
        <v>#VALUE!</v>
      </c>
      <c r="DT47" s="94" t="e">
        <f t="shared" si="34"/>
        <v>#VALUE!</v>
      </c>
      <c r="DU47" s="94" t="e">
        <f t="shared" si="35"/>
        <v>#VALUE!</v>
      </c>
      <c r="DV47" s="94" t="e">
        <f t="shared" si="36"/>
        <v>#VALUE!</v>
      </c>
      <c r="DW47" s="94" t="e">
        <f t="shared" si="37"/>
        <v>#VALUE!</v>
      </c>
      <c r="DX47" s="94" t="e">
        <f t="shared" si="38"/>
        <v>#VALUE!</v>
      </c>
      <c r="DY47" s="94" t="e">
        <f t="shared" si="39"/>
        <v>#VALUE!</v>
      </c>
      <c r="DZ47" s="94" t="e">
        <f t="shared" si="40"/>
        <v>#VALUE!</v>
      </c>
      <c r="EA47" s="94" t="e">
        <f t="shared" si="41"/>
        <v>#VALUE!</v>
      </c>
      <c r="EB47" s="94" t="e">
        <f t="shared" si="42"/>
        <v>#VALUE!</v>
      </c>
      <c r="EC47" s="94" t="e">
        <f t="shared" si="43"/>
        <v>#VALUE!</v>
      </c>
      <c r="ED47" s="94" t="e">
        <f t="shared" si="44"/>
        <v>#VALUE!</v>
      </c>
      <c r="EE47" s="94" t="e">
        <f t="shared" si="45"/>
        <v>#VALUE!</v>
      </c>
      <c r="EF47" s="94" t="e">
        <f t="shared" si="46"/>
        <v>#VALUE!</v>
      </c>
      <c r="EG47" s="94" t="e">
        <f t="shared" si="47"/>
        <v>#VALUE!</v>
      </c>
      <c r="EH47" s="94" t="e">
        <f t="shared" si="48"/>
        <v>#VALUE!</v>
      </c>
      <c r="EI47" s="94" t="e">
        <f t="shared" si="49"/>
        <v>#VALUE!</v>
      </c>
      <c r="EJ47" s="94" t="e">
        <f t="shared" si="50"/>
        <v>#VALUE!</v>
      </c>
      <c r="EK47" s="94" t="e">
        <f t="shared" si="51"/>
        <v>#VALUE!</v>
      </c>
      <c r="EL47" s="94" t="e">
        <f t="shared" si="52"/>
        <v>#VALUE!</v>
      </c>
      <c r="EM47" s="94" t="e">
        <f t="shared" si="53"/>
        <v>#VALUE!</v>
      </c>
      <c r="EN47" s="94" t="e">
        <f t="shared" si="54"/>
        <v>#VALUE!</v>
      </c>
      <c r="EO47" s="94" t="e">
        <f t="shared" si="55"/>
        <v>#VALUE!</v>
      </c>
      <c r="EP47" s="94" t="e">
        <f t="shared" si="56"/>
        <v>#VALUE!</v>
      </c>
      <c r="EQ47" s="94" t="e">
        <f t="shared" si="57"/>
        <v>#VALUE!</v>
      </c>
      <c r="ER47" s="94" t="e">
        <f t="shared" si="58"/>
        <v>#VALUE!</v>
      </c>
      <c r="ES47" s="94" t="e">
        <f t="shared" si="59"/>
        <v>#VALUE!</v>
      </c>
      <c r="ET47" s="94" t="e">
        <f t="shared" si="60"/>
        <v>#VALUE!</v>
      </c>
      <c r="EU47" s="94" t="e">
        <f t="shared" si="61"/>
        <v>#VALUE!</v>
      </c>
      <c r="EV47" s="94" t="e">
        <f t="shared" si="62"/>
        <v>#VALUE!</v>
      </c>
      <c r="EW47" s="94" t="e">
        <f t="shared" si="63"/>
        <v>#VALUE!</v>
      </c>
      <c r="EX47" s="94" t="e">
        <f t="shared" si="64"/>
        <v>#VALUE!</v>
      </c>
      <c r="EY47" s="94" t="e">
        <f t="shared" si="65"/>
        <v>#VALUE!</v>
      </c>
      <c r="EZ47" s="94" t="e">
        <f t="shared" si="66"/>
        <v>#VALUE!</v>
      </c>
      <c r="FA47" s="94" t="e">
        <f t="shared" si="67"/>
        <v>#VALUE!</v>
      </c>
      <c r="FB47" s="94" t="e">
        <f t="shared" si="4"/>
        <v>#VALUE!</v>
      </c>
      <c r="FC47" s="94" t="e">
        <f t="shared" si="79"/>
        <v>#VALUE!</v>
      </c>
      <c r="FD47" s="94" t="e">
        <f t="shared" si="80"/>
        <v>#VALUE!</v>
      </c>
      <c r="FE47" s="94" t="e">
        <f t="shared" si="81"/>
        <v>#VALUE!</v>
      </c>
      <c r="FF47" s="94" t="e">
        <f t="shared" si="82"/>
        <v>#VALUE!</v>
      </c>
      <c r="FG47" s="94" t="e">
        <f t="shared" si="83"/>
        <v>#VALUE!</v>
      </c>
      <c r="FH47" s="94" t="e">
        <f t="shared" si="84"/>
        <v>#VALUE!</v>
      </c>
      <c r="FI47" s="94" t="e">
        <f t="shared" si="85"/>
        <v>#VALUE!</v>
      </c>
      <c r="FJ47" s="94" t="e">
        <f t="shared" si="86"/>
        <v>#VALUE!</v>
      </c>
      <c r="FK47" s="94" t="e">
        <f t="shared" si="68"/>
        <v>#VALUE!</v>
      </c>
      <c r="FL47" s="94" t="e">
        <f t="shared" si="69"/>
        <v>#VALUE!</v>
      </c>
      <c r="FM47" s="94" t="e">
        <f t="shared" si="70"/>
        <v>#VALUE!</v>
      </c>
      <c r="FN47" s="94" t="e">
        <f t="shared" si="71"/>
        <v>#VALUE!</v>
      </c>
      <c r="FO47" s="94" t="e">
        <f t="shared" si="72"/>
        <v>#VALUE!</v>
      </c>
      <c r="FP47" s="94" t="e">
        <f t="shared" si="73"/>
        <v>#VALUE!</v>
      </c>
      <c r="FQ47" s="94" t="e">
        <f t="shared" si="74"/>
        <v>#VALUE!</v>
      </c>
      <c r="FR47" s="94" t="e">
        <f t="shared" si="75"/>
        <v>#VALUE!</v>
      </c>
      <c r="FS47" s="94" t="e">
        <f t="shared" si="76"/>
        <v>#VALUE!</v>
      </c>
      <c r="FT47" s="94" t="e">
        <f t="shared" si="77"/>
        <v>#VALUE!</v>
      </c>
      <c r="FU47" s="94" t="e">
        <f t="shared" si="78"/>
        <v>#VALUE!</v>
      </c>
    </row>
    <row r="48" spans="1:177" ht="15" x14ac:dyDescent="0.25">
      <c r="A48" s="101" t="s">
        <v>176</v>
      </c>
      <c r="C48" s="13" t="str">
        <f>LOOKUP(A48,Auswertung_Sequence!$A$6:$A$59,Auswertung_Sequence!$E$6:$E$59)</f>
        <v>Yes</v>
      </c>
      <c r="D48" s="13">
        <f>LOOKUP(A48,Auswertung_Sequence!$A$6:$A$59,Auswertung_Sequence!$I$6:$I$59)</f>
        <v>10</v>
      </c>
      <c r="E48" s="146">
        <f>IF($C48="Yes",VLOOKUP($A48,Matrixfaktor_ISTD!A$4:CJ$57,88,FALSE),VLOOKUP($A48,Matrixfaktor!A$4:AE$57,31,FALSE))</f>
        <v>0.32003453409338978</v>
      </c>
      <c r="F48" s="90">
        <f t="shared" si="2"/>
        <v>31.246627893856868</v>
      </c>
      <c r="G48" s="90">
        <f>LOOKUP(A48,'Relative recovery'!$A$4:$A$57,'Relative recovery'!$Q$4:$Q$57)</f>
        <v>98.354945000000001</v>
      </c>
      <c r="H48" s="90">
        <f>INDEX('raw Sample Amt'!$C$2:$CK$57,MATCH($A48,'raw Sample Amt'!$C$2:$C$57,0),MATCH(H$3,'raw Sample Amt'!$C$2:$CK$2,0))</f>
        <v>0</v>
      </c>
      <c r="I48" s="90">
        <f>INDEX('raw Sample Amt'!$C$2:$CK$57,MATCH($A48,'raw Sample Amt'!$C$2:$C$57,0),MATCH(I$3,'raw Sample Amt'!$C$2:$CK$2,0))</f>
        <v>0</v>
      </c>
      <c r="J48" s="90">
        <f>INDEX('raw Sample Amt'!$C$2:$CK$57,MATCH($A48,'raw Sample Amt'!$C$2:$C$57,0),MATCH(J$3,'raw Sample Amt'!$C$2:$CK$2,0))</f>
        <v>0</v>
      </c>
      <c r="K48" s="90">
        <f>INDEX('raw Sample Amt'!$C$2:$CK$57,MATCH($A48,'raw Sample Amt'!$C$2:$C$57,0),MATCH(K$3,'raw Sample Amt'!$C$2:$CK$2,0))</f>
        <v>0</v>
      </c>
      <c r="L48" s="90">
        <f>INDEX('raw Sample Amt'!$C$2:$CK$57,MATCH($A48,'raw Sample Amt'!$C$2:$C$57,0),MATCH(L$3,'raw Sample Amt'!$C$2:$CK$2,0))</f>
        <v>0</v>
      </c>
      <c r="M48" s="90">
        <f>INDEX('raw Sample Amt'!$C$2:$CK$57,MATCH($A48,'raw Sample Amt'!$C$2:$C$57,0),MATCH(M$3,'raw Sample Amt'!$C$2:$CK$2,0))</f>
        <v>0</v>
      </c>
      <c r="N48" s="90">
        <f>INDEX('raw Sample Amt'!$C$2:$CK$57,MATCH($A48,'raw Sample Amt'!$C$2:$C$57,0),MATCH(N$3,'raw Sample Amt'!$C$2:$CK$2,0))</f>
        <v>0</v>
      </c>
      <c r="O48" s="90">
        <f>INDEX('raw Sample Amt'!$C$2:$CK$57,MATCH($A48,'raw Sample Amt'!$C$2:$C$57,0),MATCH(O$3,'raw Sample Amt'!$C$2:$CK$2,0))</f>
        <v>0</v>
      </c>
      <c r="P48" s="90">
        <f>INDEX('raw Sample Amt'!$C$2:$CK$57,MATCH($A48,'raw Sample Amt'!$C$2:$C$57,0),MATCH(P$3,'raw Sample Amt'!$C$2:$CK$2,0))</f>
        <v>10.4716</v>
      </c>
      <c r="Q48" s="90">
        <f>INDEX('raw Sample Amt'!$C$2:$CK$57,MATCH($A48,'raw Sample Amt'!$C$2:$C$57,0),MATCH(Q$3,'raw Sample Amt'!$C$2:$CK$2,0))</f>
        <v>20.703499999999998</v>
      </c>
      <c r="R48" s="90">
        <f>INDEX('raw Sample Amt'!$C$2:$CK$57,MATCH($A48,'raw Sample Amt'!$C$2:$C$57,0),MATCH(R$3,'raw Sample Amt'!$C$2:$CK$2,0))</f>
        <v>46.276000000000003</v>
      </c>
      <c r="S48" s="90">
        <f>INDEX('raw Sample Amt'!$C$2:$CK$57,MATCH($A48,'raw Sample Amt'!$C$2:$C$57,0),MATCH(S$3,'raw Sample Amt'!$C$2:$CK$2,0))</f>
        <v>98.941900000000004</v>
      </c>
      <c r="T48" s="90">
        <f>INDEX('raw Sample Amt'!$C$2:$CK$57,MATCH($A48,'raw Sample Amt'!$C$2:$C$57,0),MATCH(T$3,'raw Sample Amt'!$C$2:$CK$2,0))</f>
        <v>204.90639999999999</v>
      </c>
      <c r="U48" s="90">
        <f>INDEX('raw Sample Amt'!$C$2:$CK$57,MATCH($A48,'raw Sample Amt'!$C$2:$C$57,0),MATCH(U$3,'raw Sample Amt'!$C$2:$CK$2,0))</f>
        <v>561.21969999999999</v>
      </c>
      <c r="V48" s="90">
        <f>INDEX('raw Sample Amt'!$C$2:$CK$57,MATCH($A48,'raw Sample Amt'!$C$2:$C$57,0),MATCH(V$3,'raw Sample Amt'!$C$2:$CK$2,0))</f>
        <v>964.45190000000002</v>
      </c>
      <c r="W48" s="90">
        <f>INDEX('raw Sample Amt'!$C$2:$CK$57,MATCH($A48,'raw Sample Amt'!$C$2:$C$57,0),MATCH(W$3,'raw Sample Amt'!$C$2:$CK$2,0))</f>
        <v>1879.8373999999999</v>
      </c>
      <c r="X48" s="90">
        <f>INDEX('raw Sample Amt'!$C$2:$CK$57,MATCH($A48,'raw Sample Amt'!$C$2:$C$57,0),MATCH(X$3,'raw Sample Amt'!$C$2:$CK$2,0))</f>
        <v>5062.0780999999997</v>
      </c>
      <c r="Y48" s="90">
        <f>INDEX('raw Sample Amt'!$C$2:$CK$57,MATCH($A48,'raw Sample Amt'!$C$2:$C$57,0),MATCH(Y$3,'raw Sample Amt'!$C$2:$CK$2,0))</f>
        <v>7597.5132000000003</v>
      </c>
      <c r="Z48" s="90">
        <f>INDEX('raw Sample Amt'!$C$2:$CK$57,MATCH($A48,'raw Sample Amt'!$C$2:$C$57,0),MATCH(Z$3,'raw Sample Amt'!$C$2:$CK$2,0))</f>
        <v>10455.5723</v>
      </c>
      <c r="AA48" s="90">
        <f>INDEX('raw Sample Amt'!$C$2:$CK$57,MATCH($A48,'raw Sample Amt'!$C$2:$C$57,0),MATCH(AA$3,'raw Sample Amt'!$C$2:$CK$2,0))</f>
        <v>0</v>
      </c>
      <c r="AB48" s="90">
        <f>INDEX('raw Sample Amt'!$C$2:$CK$57,MATCH($A48,'raw Sample Amt'!$C$2:$C$57,0),MATCH(AB$3,'raw Sample Amt'!$C$2:$CK$2,0))</f>
        <v>0</v>
      </c>
      <c r="AC48" s="90">
        <f>INDEX('raw Sample Amt'!$C$2:$CK$57,MATCH($A48,'raw Sample Amt'!$C$2:$C$57,0),MATCH(AC$3,'raw Sample Amt'!$C$2:$CK$2,0))</f>
        <v>0</v>
      </c>
      <c r="AD48" s="90">
        <f>INDEX('raw Sample Amt'!$C$2:$CK$57,MATCH($A48,'raw Sample Amt'!$C$2:$C$57,0),MATCH(AD$3,'raw Sample Amt'!$C$2:$CK$2,0))</f>
        <v>0</v>
      </c>
      <c r="AE48" s="90">
        <f>INDEX('raw Sample Amt'!$C$2:$CK$57,MATCH($A48,'raw Sample Amt'!$C$2:$C$57,0),MATCH(AE$3,'raw Sample Amt'!$C$2:$CK$2,0))</f>
        <v>422.53910000000002</v>
      </c>
      <c r="AF48" s="90">
        <f>INDEX('raw Sample Amt'!$C$2:$CK$57,MATCH($A48,'raw Sample Amt'!$C$2:$C$57,0),MATCH(AF$3,'raw Sample Amt'!$C$2:$CK$2,0))</f>
        <v>66.464100000000002</v>
      </c>
      <c r="AG48" s="90">
        <f>INDEX('raw Sample Amt'!$C$2:$CK$57,MATCH($A48,'raw Sample Amt'!$C$2:$C$57,0),MATCH(AG$3,'raw Sample Amt'!$C$2:$CK$2,0))</f>
        <v>86.006699999999995</v>
      </c>
      <c r="AH48" s="90">
        <f>INDEX('raw Sample Amt'!$C$2:$CK$57,MATCH($A48,'raw Sample Amt'!$C$2:$C$57,0),MATCH(AH$3,'raw Sample Amt'!$C$2:$CK$2,0))</f>
        <v>62.3581</v>
      </c>
      <c r="AI48" s="90">
        <f>INDEX('raw Sample Amt'!$C$2:$CK$57,MATCH($A48,'raw Sample Amt'!$C$2:$C$57,0),MATCH(AI$3,'raw Sample Amt'!$C$2:$CK$2,0))</f>
        <v>329.4101</v>
      </c>
      <c r="AJ48" s="90">
        <f>INDEX('raw Sample Amt'!$C$2:$CK$57,MATCH($A48,'raw Sample Amt'!$C$2:$C$57,0),MATCH(AJ$3,'raw Sample Amt'!$C$2:$CK$2,0))</f>
        <v>327.47980000000001</v>
      </c>
      <c r="AK48" s="90">
        <f>INDEX('raw Sample Amt'!$C$2:$CK$57,MATCH($A48,'raw Sample Amt'!$C$2:$C$57,0),MATCH(AK$3,'raw Sample Amt'!$C$2:$CK$2,0))</f>
        <v>88.434899999999999</v>
      </c>
      <c r="AL48" s="90">
        <f>INDEX('raw Sample Amt'!$C$2:$CK$57,MATCH($A48,'raw Sample Amt'!$C$2:$C$57,0),MATCH(AL$3,'raw Sample Amt'!$C$2:$CK$2,0))</f>
        <v>350.30869999999999</v>
      </c>
      <c r="AM48" s="90">
        <f>INDEX('raw Sample Amt'!$C$2:$CK$57,MATCH($A48,'raw Sample Amt'!$C$2:$C$57,0),MATCH(AM$3,'raw Sample Amt'!$C$2:$CK$2,0))</f>
        <v>281.0104</v>
      </c>
      <c r="AN48" s="90">
        <f>INDEX('raw Sample Amt'!$C$2:$CK$57,MATCH($A48,'raw Sample Amt'!$C$2:$C$57,0),MATCH(AN$3,'raw Sample Amt'!$C$2:$CK$2,0))</f>
        <v>230.548</v>
      </c>
      <c r="AO48" s="90">
        <f>INDEX('raw Sample Amt'!$C$2:$CK$57,MATCH($A48,'raw Sample Amt'!$C$2:$C$57,0),MATCH(AO$3,'raw Sample Amt'!$C$2:$CK$2,0))</f>
        <v>219.12389999999999</v>
      </c>
      <c r="AP48" s="90">
        <f>INDEX('raw Sample Amt'!$C$2:$CK$57,MATCH($A48,'raw Sample Amt'!$C$2:$C$57,0),MATCH(AP$3,'raw Sample Amt'!$C$2:$CK$2,0))</f>
        <v>270.8236</v>
      </c>
      <c r="AQ48" s="90">
        <f>INDEX('raw Sample Amt'!$C$2:$CK$57,MATCH($A48,'raw Sample Amt'!$C$2:$C$57,0),MATCH(AQ$3,'raw Sample Amt'!$C$2:$CK$2,0))</f>
        <v>0</v>
      </c>
      <c r="AR48" s="90">
        <f>INDEX('raw Sample Amt'!$C$2:$CK$57,MATCH($A48,'raw Sample Amt'!$C$2:$C$57,0),MATCH(AR$3,'raw Sample Amt'!$C$2:$CK$2,0))</f>
        <v>0</v>
      </c>
      <c r="AS48" s="90">
        <f>INDEX('raw Sample Amt'!$C$2:$CK$57,MATCH($A48,'raw Sample Amt'!$C$2:$C$57,0),MATCH(AS$3,'raw Sample Amt'!$C$2:$CK$2,0))</f>
        <v>0</v>
      </c>
      <c r="AT48" s="90">
        <f>INDEX('raw Sample Amt'!$C$2:$CK$57,MATCH($A48,'raw Sample Amt'!$C$2:$C$57,0),MATCH(AT$3,'raw Sample Amt'!$C$2:$CK$2,0))</f>
        <v>0</v>
      </c>
      <c r="AU48" s="90">
        <f>INDEX('raw Sample Amt'!$C$2:$CK$57,MATCH($A48,'raw Sample Amt'!$C$2:$C$57,0),MATCH(AU$3,'raw Sample Amt'!$C$2:$CK$2,0))</f>
        <v>966.53369999999995</v>
      </c>
      <c r="AV48" s="90">
        <f>INDEX('raw Sample Amt'!$C$2:$CK$57,MATCH($A48,'raw Sample Amt'!$C$2:$C$57,0),MATCH(AV$3,'raw Sample Amt'!$C$2:$CK$2,0))</f>
        <v>0</v>
      </c>
      <c r="AW48" s="90">
        <f>INDEX('raw Sample Amt'!$C$2:$CK$57,MATCH($A48,'raw Sample Amt'!$C$2:$C$57,0),MATCH(AW$3,'raw Sample Amt'!$C$2:$CK$2,0))</f>
        <v>0</v>
      </c>
      <c r="AX48" s="90">
        <f>INDEX('raw Sample Amt'!$C$2:$CK$57,MATCH($A48,'raw Sample Amt'!$C$2:$C$57,0),MATCH(AX$3,'raw Sample Amt'!$C$2:$CK$2,0))</f>
        <v>0</v>
      </c>
      <c r="AY48" s="90">
        <f>INDEX('raw Sample Amt'!$C$2:$CK$57,MATCH($A48,'raw Sample Amt'!$C$2:$C$57,0),MATCH(AY$3,'raw Sample Amt'!$C$2:$CK$2,0))</f>
        <v>0</v>
      </c>
      <c r="AZ48" s="90">
        <f>INDEX('raw Sample Amt'!$C$2:$CK$57,MATCH($A48,'raw Sample Amt'!$C$2:$C$57,0),MATCH(AZ$3,'raw Sample Amt'!$C$2:$CK$2,0))</f>
        <v>396.875</v>
      </c>
      <c r="BA48" s="90">
        <f>INDEX('raw Sample Amt'!$C$2:$CK$57,MATCH($A48,'raw Sample Amt'!$C$2:$C$57,0),MATCH(BA$3,'raw Sample Amt'!$C$2:$CK$2,0))</f>
        <v>452.33010000000002</v>
      </c>
      <c r="BB48" s="90">
        <f>INDEX('raw Sample Amt'!$C$2:$CK$57,MATCH($A48,'raw Sample Amt'!$C$2:$C$57,0),MATCH(BB$3,'raw Sample Amt'!$C$2:$CK$2,0))</f>
        <v>274.0204</v>
      </c>
      <c r="BC48" s="90">
        <f>INDEX('raw Sample Amt'!$C$2:$CK$57,MATCH($A48,'raw Sample Amt'!$C$2:$C$57,0),MATCH(BC$3,'raw Sample Amt'!$C$2:$CK$2,0))</f>
        <v>429.91910000000001</v>
      </c>
      <c r="BD48" s="90">
        <f>INDEX('raw Sample Amt'!$C$2:$CK$57,MATCH($A48,'raw Sample Amt'!$C$2:$C$57,0),MATCH(BD$3,'raw Sample Amt'!$C$2:$CK$2,0))</f>
        <v>261.27960000000002</v>
      </c>
      <c r="BE48" s="90">
        <f>INDEX('raw Sample Amt'!$C$2:$CK$57,MATCH($A48,'raw Sample Amt'!$C$2:$C$57,0),MATCH(BE$3,'raw Sample Amt'!$C$2:$CK$2,0))</f>
        <v>291.55860000000001</v>
      </c>
      <c r="BF48" s="90">
        <f>INDEX('raw Sample Amt'!$C$2:$CK$57,MATCH($A48,'raw Sample Amt'!$C$2:$C$57,0),MATCH(BF$3,'raw Sample Amt'!$C$2:$CK$2,0))</f>
        <v>333.32470000000001</v>
      </c>
      <c r="BG48" s="90">
        <f>INDEX('raw Sample Amt'!$C$2:$CK$57,MATCH($A48,'raw Sample Amt'!$C$2:$C$57,0),MATCH(BG$3,'raw Sample Amt'!$C$2:$CK$2,0))</f>
        <v>465.50729999999999</v>
      </c>
      <c r="BH48" s="90">
        <f>INDEX('raw Sample Amt'!$C$2:$CK$57,MATCH($A48,'raw Sample Amt'!$C$2:$C$57,0),MATCH(BH$3,'raw Sample Amt'!$C$2:$CK$2,0))</f>
        <v>0</v>
      </c>
      <c r="BI48" s="90">
        <f>INDEX('raw Sample Amt'!$C$2:$CK$57,MATCH($A48,'raw Sample Amt'!$C$2:$C$57,0),MATCH(BI$3,'raw Sample Amt'!$C$2:$CK$2,0))</f>
        <v>0</v>
      </c>
      <c r="BJ48" s="90">
        <f>INDEX('raw Sample Amt'!$C$2:$CK$57,MATCH($A48,'raw Sample Amt'!$C$2:$C$57,0),MATCH(BJ$3,'raw Sample Amt'!$C$2:$CK$2,0))</f>
        <v>0</v>
      </c>
      <c r="BK48" s="90">
        <f>INDEX('raw Sample Amt'!$C$2:$CK$57,MATCH($A48,'raw Sample Amt'!$C$2:$C$57,0),MATCH(BK$3,'raw Sample Amt'!$C$2:$CK$2,0))</f>
        <v>0</v>
      </c>
      <c r="BL48" s="90">
        <f>INDEX('raw Sample Amt'!$C$2:$CK$57,MATCH($A48,'raw Sample Amt'!$C$2:$C$57,0),MATCH(BL$3,'raw Sample Amt'!$C$2:$CK$2,0))</f>
        <v>962.3972</v>
      </c>
      <c r="BM48" s="90">
        <f>INDEX('raw Sample Amt'!$C$2:$CK$57,MATCH($A48,'raw Sample Amt'!$C$2:$C$57,0),MATCH(BM$3,'raw Sample Amt'!$C$2:$CK$2,0))</f>
        <v>0</v>
      </c>
      <c r="BN48" s="90">
        <f>INDEX('raw Sample Amt'!$C$2:$CK$57,MATCH($A48,'raw Sample Amt'!$C$2:$C$57,0),MATCH(BN$3,'raw Sample Amt'!$C$2:$CK$2,0))</f>
        <v>0</v>
      </c>
      <c r="BO48" s="90">
        <f>INDEX('raw Sample Amt'!$C$2:$CK$57,MATCH($A48,'raw Sample Amt'!$C$2:$C$57,0),MATCH(BO$3,'raw Sample Amt'!$C$2:$CK$2,0))</f>
        <v>0</v>
      </c>
      <c r="BP48" s="90">
        <f>INDEX('raw Sample Amt'!$C$2:$CK$57,MATCH($A48,'raw Sample Amt'!$C$2:$C$57,0),MATCH(BP$3,'raw Sample Amt'!$C$2:$CK$2,0))</f>
        <v>0</v>
      </c>
      <c r="BQ48" s="90">
        <f>INDEX('raw Sample Amt'!$C$2:$CK$57,MATCH($A48,'raw Sample Amt'!$C$2:$C$57,0),MATCH(BQ$3,'raw Sample Amt'!$C$2:$CK$2,0))</f>
        <v>440.73849999999999</v>
      </c>
      <c r="BR48" s="90">
        <f>INDEX('raw Sample Amt'!$C$2:$CK$57,MATCH($A48,'raw Sample Amt'!$C$2:$C$57,0),MATCH(BR$3,'raw Sample Amt'!$C$2:$CK$2,0))</f>
        <v>518.55460000000005</v>
      </c>
      <c r="BS48" s="90">
        <f>INDEX('raw Sample Amt'!$C$2:$CK$57,MATCH($A48,'raw Sample Amt'!$C$2:$C$57,0),MATCH(BS$3,'raw Sample Amt'!$C$2:$CK$2,0))</f>
        <v>1275.8793000000001</v>
      </c>
      <c r="BT48" s="90">
        <f>INDEX('raw Sample Amt'!$C$2:$CK$57,MATCH($A48,'raw Sample Amt'!$C$2:$C$57,0),MATCH(BT$3,'raw Sample Amt'!$C$2:$CK$2,0))</f>
        <v>2371.5192000000002</v>
      </c>
      <c r="BU48" s="90">
        <f>INDEX('raw Sample Amt'!$C$2:$CK$57,MATCH($A48,'raw Sample Amt'!$C$2:$C$57,0),MATCH(BU$3,'raw Sample Amt'!$C$2:$CK$2,0))</f>
        <v>0</v>
      </c>
      <c r="BV48" s="90">
        <f>INDEX('raw Sample Amt'!$C$2:$CK$57,MATCH($A48,'raw Sample Amt'!$C$2:$C$57,0),MATCH(BV$3,'raw Sample Amt'!$C$2:$CK$2,0))</f>
        <v>0</v>
      </c>
      <c r="BW48" s="90">
        <f>INDEX('raw Sample Amt'!$C$2:$CK$57,MATCH($A48,'raw Sample Amt'!$C$2:$C$57,0),MATCH(BW$3,'raw Sample Amt'!$C$2:$CK$2,0))</f>
        <v>0</v>
      </c>
      <c r="BX48" s="90">
        <f>INDEX('raw Sample Amt'!$C$2:$CK$57,MATCH($A48,'raw Sample Amt'!$C$2:$C$57,0),MATCH(BX$3,'raw Sample Amt'!$C$2:$CK$2,0))</f>
        <v>0</v>
      </c>
      <c r="BY48" s="90">
        <f>INDEX('raw Sample Amt'!$C$2:$CK$57,MATCH($A48,'raw Sample Amt'!$C$2:$C$57,0),MATCH(BY$3,'raw Sample Amt'!$C$2:$CK$2,0))</f>
        <v>0</v>
      </c>
      <c r="BZ48" s="90">
        <f>INDEX('raw Sample Amt'!$C$2:$CK$57,MATCH($A48,'raw Sample Amt'!$C$2:$C$57,0),MATCH(BZ$3,'raw Sample Amt'!$C$2:$CK$2,0))</f>
        <v>0</v>
      </c>
      <c r="CA48" s="90">
        <f>INDEX('raw Sample Amt'!$C$2:$CK$57,MATCH($A48,'raw Sample Amt'!$C$2:$C$57,0),MATCH(CA$3,'raw Sample Amt'!$C$2:$CK$2,0))</f>
        <v>0</v>
      </c>
      <c r="CB48" s="90">
        <f>INDEX('raw Sample Amt'!$C$2:$CK$57,MATCH($A48,'raw Sample Amt'!$C$2:$C$57,0),MATCH(CB$3,'raw Sample Amt'!$C$2:$CK$2,0))</f>
        <v>0</v>
      </c>
      <c r="CC48" s="90">
        <f>INDEX('raw Sample Amt'!$C$2:$CK$57,MATCH($A48,'raw Sample Amt'!$C$2:$C$57,0),MATCH(CC$3,'raw Sample Amt'!$C$2:$CK$2,0))</f>
        <v>10.1305</v>
      </c>
      <c r="CD48" s="90">
        <f>INDEX('raw Sample Amt'!$C$2:$CK$57,MATCH($A48,'raw Sample Amt'!$C$2:$C$57,0),MATCH(CD$3,'raw Sample Amt'!$C$2:$CK$2,0))</f>
        <v>22.0716</v>
      </c>
      <c r="CE48" s="90">
        <f>INDEX('raw Sample Amt'!$C$2:$CK$57,MATCH($A48,'raw Sample Amt'!$C$2:$C$57,0),MATCH(CE$3,'raw Sample Amt'!$C$2:$CK$2,0))</f>
        <v>43.358899999999998</v>
      </c>
      <c r="CF48" s="90">
        <f>INDEX('raw Sample Amt'!$C$2:$CK$57,MATCH($A48,'raw Sample Amt'!$C$2:$C$57,0),MATCH(CF$3,'raw Sample Amt'!$C$2:$CK$2,0))</f>
        <v>97.316900000000004</v>
      </c>
      <c r="CG48" s="90">
        <f>INDEX('raw Sample Amt'!$C$2:$CK$57,MATCH($A48,'raw Sample Amt'!$C$2:$C$57,0),MATCH(CG$3,'raw Sample Amt'!$C$2:$CK$2,0))</f>
        <v>206.52809999999999</v>
      </c>
      <c r="CH48" s="90">
        <f>INDEX('raw Sample Amt'!$C$2:$CK$57,MATCH($A48,'raw Sample Amt'!$C$2:$C$57,0),MATCH(CH$3,'raw Sample Amt'!$C$2:$CK$2,0))</f>
        <v>547.35659999999996</v>
      </c>
      <c r="CI48" s="90">
        <f>INDEX('raw Sample Amt'!$C$2:$CK$57,MATCH($A48,'raw Sample Amt'!$C$2:$C$57,0),MATCH(CI$3,'raw Sample Amt'!$C$2:$CK$2,0))</f>
        <v>937.31970000000001</v>
      </c>
      <c r="CJ48" s="90">
        <f>INDEX('raw Sample Amt'!$C$2:$CK$57,MATCH($A48,'raw Sample Amt'!$C$2:$C$57,0),MATCH(CJ$3,'raw Sample Amt'!$C$2:$CK$2,0))</f>
        <v>1855.3887</v>
      </c>
      <c r="CK48" s="90">
        <f>INDEX('raw Sample Amt'!$C$2:$CK$57,MATCH($A48,'raw Sample Amt'!$C$2:$C$57,0),MATCH(CK$3,'raw Sample Amt'!$C$2:$CK$2,0))</f>
        <v>4708.0654000000004</v>
      </c>
      <c r="CL48" s="90">
        <f>INDEX('raw Sample Amt'!$C$2:$CK$57,MATCH($A48,'raw Sample Amt'!$C$2:$C$57,0),MATCH(CL$3,'raw Sample Amt'!$C$2:$CK$2,0))</f>
        <v>7391.9475000000002</v>
      </c>
      <c r="CM48" s="90">
        <f>INDEX('raw Sample Amt'!$C$2:$CK$57,MATCH($A48,'raw Sample Amt'!$C$2:$C$57,0),MATCH(CM$3,'raw Sample Amt'!$C$2:$CK$2,0))</f>
        <v>10038.544099999999</v>
      </c>
      <c r="CN48" s="147">
        <v>31</v>
      </c>
      <c r="CO48" s="101" t="s">
        <v>176</v>
      </c>
      <c r="CP48" s="94" t="str">
        <f t="shared" si="3"/>
        <v>&lt; LOQ</v>
      </c>
      <c r="CQ48" s="94" t="str">
        <f t="shared" si="5"/>
        <v>&lt; LOQ</v>
      </c>
      <c r="CR48" s="94" t="str">
        <f t="shared" si="6"/>
        <v>&lt; LOQ</v>
      </c>
      <c r="CS48" s="94" t="str">
        <f t="shared" si="7"/>
        <v>&lt; LOQ</v>
      </c>
      <c r="CT48" s="94" t="str">
        <f t="shared" si="8"/>
        <v>&lt; LOQ</v>
      </c>
      <c r="CU48" s="94" t="str">
        <f t="shared" si="9"/>
        <v>&lt; LOQ</v>
      </c>
      <c r="CV48" s="94" t="str">
        <f t="shared" si="10"/>
        <v>&lt; LOQ</v>
      </c>
      <c r="CW48" s="94" t="str">
        <f t="shared" si="11"/>
        <v>&lt; LOQ</v>
      </c>
      <c r="CX48" s="94" t="str">
        <f t="shared" si="12"/>
        <v>&lt; LOQ</v>
      </c>
      <c r="CY48" s="94" t="str">
        <f t="shared" si="13"/>
        <v>&lt; LOQ</v>
      </c>
      <c r="CZ48" s="94">
        <f t="shared" si="14"/>
        <v>46.276000000000003</v>
      </c>
      <c r="DA48" s="94">
        <f t="shared" si="15"/>
        <v>98.941900000000004</v>
      </c>
      <c r="DB48" s="94">
        <f t="shared" si="16"/>
        <v>204.90639999999999</v>
      </c>
      <c r="DC48" s="94">
        <f t="shared" si="17"/>
        <v>561.21969999999999</v>
      </c>
      <c r="DD48" s="94">
        <f t="shared" si="18"/>
        <v>964.45190000000002</v>
      </c>
      <c r="DE48" s="94">
        <f t="shared" si="19"/>
        <v>1879.8373999999999</v>
      </c>
      <c r="DF48" s="94">
        <f t="shared" si="20"/>
        <v>5062.0780999999997</v>
      </c>
      <c r="DG48" s="94">
        <f t="shared" si="21"/>
        <v>7597.5132000000003</v>
      </c>
      <c r="DH48" s="94">
        <f t="shared" si="22"/>
        <v>10455.5723</v>
      </c>
      <c r="DI48" s="94" t="str">
        <f t="shared" si="23"/>
        <v>&lt; LOQ</v>
      </c>
      <c r="DJ48" s="94" t="str">
        <f t="shared" si="24"/>
        <v>&lt; LOQ</v>
      </c>
      <c r="DK48" s="94" t="str">
        <f t="shared" si="25"/>
        <v>&lt; LOQ</v>
      </c>
      <c r="DL48" s="94" t="str">
        <f t="shared" si="26"/>
        <v>&lt; LOQ</v>
      </c>
      <c r="DM48" s="94">
        <f t="shared" si="27"/>
        <v>422.53910000000002</v>
      </c>
      <c r="DN48" s="94">
        <f t="shared" si="28"/>
        <v>66.464100000000002</v>
      </c>
      <c r="DO48" s="94">
        <f t="shared" si="29"/>
        <v>86.006699999999995</v>
      </c>
      <c r="DP48" s="94">
        <f t="shared" si="30"/>
        <v>62.3581</v>
      </c>
      <c r="DQ48" s="94">
        <f t="shared" si="31"/>
        <v>329.4101</v>
      </c>
      <c r="DR48" s="94">
        <f t="shared" si="32"/>
        <v>327.47980000000001</v>
      </c>
      <c r="DS48" s="94">
        <f t="shared" si="33"/>
        <v>88.434899999999999</v>
      </c>
      <c r="DT48" s="94">
        <f t="shared" si="34"/>
        <v>350.30869999999999</v>
      </c>
      <c r="DU48" s="94">
        <f t="shared" si="35"/>
        <v>281.0104</v>
      </c>
      <c r="DV48" s="94">
        <f t="shared" si="36"/>
        <v>230.548</v>
      </c>
      <c r="DW48" s="94">
        <f t="shared" si="37"/>
        <v>219.12389999999999</v>
      </c>
      <c r="DX48" s="94">
        <f t="shared" si="38"/>
        <v>270.8236</v>
      </c>
      <c r="DY48" s="94" t="str">
        <f t="shared" si="39"/>
        <v>&lt; LOQ</v>
      </c>
      <c r="DZ48" s="94" t="str">
        <f t="shared" si="40"/>
        <v>&lt; LOQ</v>
      </c>
      <c r="EA48" s="94" t="str">
        <f t="shared" si="41"/>
        <v>&lt; LOQ</v>
      </c>
      <c r="EB48" s="94" t="str">
        <f t="shared" si="42"/>
        <v>&lt; LOQ</v>
      </c>
      <c r="EC48" s="94">
        <f t="shared" si="43"/>
        <v>966.53369999999995</v>
      </c>
      <c r="ED48" s="94" t="str">
        <f t="shared" si="44"/>
        <v>&lt; LOQ</v>
      </c>
      <c r="EE48" s="94" t="str">
        <f t="shared" si="45"/>
        <v>&lt; LOQ</v>
      </c>
      <c r="EF48" s="94" t="str">
        <f t="shared" si="46"/>
        <v>&lt; LOQ</v>
      </c>
      <c r="EG48" s="94" t="str">
        <f t="shared" si="47"/>
        <v>&lt; LOQ</v>
      </c>
      <c r="EH48" s="94">
        <f t="shared" si="48"/>
        <v>396.875</v>
      </c>
      <c r="EI48" s="94">
        <f t="shared" si="49"/>
        <v>452.33010000000002</v>
      </c>
      <c r="EJ48" s="94">
        <f t="shared" si="50"/>
        <v>274.0204</v>
      </c>
      <c r="EK48" s="94">
        <f t="shared" si="51"/>
        <v>429.91910000000001</v>
      </c>
      <c r="EL48" s="94">
        <f t="shared" si="52"/>
        <v>261.27960000000002</v>
      </c>
      <c r="EM48" s="94">
        <f t="shared" si="53"/>
        <v>291.55860000000001</v>
      </c>
      <c r="EN48" s="94">
        <f t="shared" si="54"/>
        <v>333.32470000000001</v>
      </c>
      <c r="EO48" s="94">
        <f t="shared" si="55"/>
        <v>465.50729999999999</v>
      </c>
      <c r="EP48" s="94" t="str">
        <f t="shared" si="56"/>
        <v>&lt; LOQ</v>
      </c>
      <c r="EQ48" s="94" t="str">
        <f t="shared" si="57"/>
        <v>&lt; LOQ</v>
      </c>
      <c r="ER48" s="94" t="str">
        <f t="shared" si="58"/>
        <v>&lt; LOQ</v>
      </c>
      <c r="ES48" s="94" t="str">
        <f t="shared" si="59"/>
        <v>&lt; LOQ</v>
      </c>
      <c r="ET48" s="94">
        <f t="shared" si="60"/>
        <v>962.3972</v>
      </c>
      <c r="EU48" s="94" t="str">
        <f t="shared" si="61"/>
        <v>&lt; LOQ</v>
      </c>
      <c r="EV48" s="94" t="str">
        <f t="shared" si="62"/>
        <v>&lt; LOQ</v>
      </c>
      <c r="EW48" s="94" t="str">
        <f t="shared" si="63"/>
        <v>&lt; LOQ</v>
      </c>
      <c r="EX48" s="94" t="str">
        <f t="shared" si="64"/>
        <v>&lt; LOQ</v>
      </c>
      <c r="EY48" s="94">
        <f t="shared" si="65"/>
        <v>440.73849999999999</v>
      </c>
      <c r="EZ48" s="94">
        <f t="shared" si="66"/>
        <v>518.55460000000005</v>
      </c>
      <c r="FA48" s="94">
        <f t="shared" si="67"/>
        <v>1275.8793000000001</v>
      </c>
      <c r="FB48" s="94">
        <f t="shared" si="4"/>
        <v>2371.5192000000002</v>
      </c>
      <c r="FC48" s="94" t="str">
        <f t="shared" si="79"/>
        <v>&lt; LOQ</v>
      </c>
      <c r="FD48" s="94" t="str">
        <f t="shared" si="80"/>
        <v>&lt; LOQ</v>
      </c>
      <c r="FE48" s="94" t="str">
        <f t="shared" si="81"/>
        <v>&lt; LOQ</v>
      </c>
      <c r="FF48" s="94" t="str">
        <f t="shared" si="82"/>
        <v>&lt; LOQ</v>
      </c>
      <c r="FG48" s="94" t="str">
        <f t="shared" si="83"/>
        <v>&lt; LOQ</v>
      </c>
      <c r="FH48" s="94" t="str">
        <f t="shared" si="84"/>
        <v>&lt; LOQ</v>
      </c>
      <c r="FI48" s="94" t="str">
        <f t="shared" si="85"/>
        <v>&lt; LOQ</v>
      </c>
      <c r="FJ48" s="94" t="str">
        <f t="shared" si="86"/>
        <v>&lt; LOQ</v>
      </c>
      <c r="FK48" s="94" t="str">
        <f t="shared" si="68"/>
        <v>&lt; LOQ</v>
      </c>
      <c r="FL48" s="94" t="str">
        <f t="shared" si="69"/>
        <v>&lt; LOQ</v>
      </c>
      <c r="FM48" s="94">
        <f t="shared" si="70"/>
        <v>43.358899999999998</v>
      </c>
      <c r="FN48" s="94">
        <f t="shared" si="71"/>
        <v>97.316900000000004</v>
      </c>
      <c r="FO48" s="94">
        <f t="shared" si="72"/>
        <v>206.52809999999999</v>
      </c>
      <c r="FP48" s="94">
        <f t="shared" si="73"/>
        <v>547.35659999999996</v>
      </c>
      <c r="FQ48" s="94">
        <f t="shared" si="74"/>
        <v>937.31970000000001</v>
      </c>
      <c r="FR48" s="94">
        <f t="shared" si="75"/>
        <v>1855.3887</v>
      </c>
      <c r="FS48" s="94">
        <f t="shared" si="76"/>
        <v>4708.0654000000004</v>
      </c>
      <c r="FT48" s="94">
        <f t="shared" si="77"/>
        <v>7391.9475000000002</v>
      </c>
      <c r="FU48" s="94">
        <f t="shared" si="78"/>
        <v>10038.544099999999</v>
      </c>
    </row>
    <row r="49" spans="1:177" ht="15" x14ac:dyDescent="0.25">
      <c r="A49" s="101" t="s">
        <v>149</v>
      </c>
      <c r="C49" s="13" t="str">
        <f>LOOKUP(A49,Auswertung_Sequence!$A$6:$A$59,Auswertung_Sequence!$E$6:$E$59)</f>
        <v>Yes</v>
      </c>
      <c r="D49" s="13">
        <f>LOOKUP(A49,Auswertung_Sequence!$A$6:$A$59,Auswertung_Sequence!$I$6:$I$59)</f>
        <v>20</v>
      </c>
      <c r="E49" s="146">
        <f>IF($C49="Yes",VLOOKUP($A49,Matrixfaktor_ISTD!A$4:CJ$57,88,FALSE),VLOOKUP($A49,Matrixfaktor!A$4:AE$57,31,FALSE))</f>
        <v>0.42793422428576361</v>
      </c>
      <c r="F49" s="90">
        <f t="shared" si="2"/>
        <v>46.736154448456801</v>
      </c>
      <c r="G49" s="90">
        <f>LOOKUP(A49,'Relative recovery'!$A$4:$A$57,'Relative recovery'!$Q$4:$Q$57)</f>
        <v>103.53818875</v>
      </c>
      <c r="H49" s="90">
        <f>INDEX('raw Sample Amt'!$C$2:$CK$57,MATCH($A49,'raw Sample Amt'!$C$2:$C$57,0),MATCH(H$3,'raw Sample Amt'!$C$2:$CK$2,0))</f>
        <v>0</v>
      </c>
      <c r="I49" s="90">
        <f>INDEX('raw Sample Amt'!$C$2:$CK$57,MATCH($A49,'raw Sample Amt'!$C$2:$C$57,0),MATCH(I$3,'raw Sample Amt'!$C$2:$CK$2,0))</f>
        <v>0</v>
      </c>
      <c r="J49" s="90">
        <f>INDEX('raw Sample Amt'!$C$2:$CK$57,MATCH($A49,'raw Sample Amt'!$C$2:$C$57,0),MATCH(J$3,'raw Sample Amt'!$C$2:$CK$2,0))</f>
        <v>0</v>
      </c>
      <c r="K49" s="90">
        <f>INDEX('raw Sample Amt'!$C$2:$CK$57,MATCH($A49,'raw Sample Amt'!$C$2:$C$57,0),MATCH(K$3,'raw Sample Amt'!$C$2:$CK$2,0))</f>
        <v>0</v>
      </c>
      <c r="L49" s="90">
        <f>INDEX('raw Sample Amt'!$C$2:$CK$57,MATCH($A49,'raw Sample Amt'!$C$2:$C$57,0),MATCH(L$3,'raw Sample Amt'!$C$2:$CK$2,0))</f>
        <v>0</v>
      </c>
      <c r="M49" s="90">
        <f>INDEX('raw Sample Amt'!$C$2:$CK$57,MATCH($A49,'raw Sample Amt'!$C$2:$C$57,0),MATCH(M$3,'raw Sample Amt'!$C$2:$CK$2,0))</f>
        <v>0</v>
      </c>
      <c r="N49" s="90">
        <f>INDEX('raw Sample Amt'!$C$2:$CK$57,MATCH($A49,'raw Sample Amt'!$C$2:$C$57,0),MATCH(N$3,'raw Sample Amt'!$C$2:$CK$2,0))</f>
        <v>0</v>
      </c>
      <c r="O49" s="90">
        <f>INDEX('raw Sample Amt'!$C$2:$CK$57,MATCH($A49,'raw Sample Amt'!$C$2:$C$57,0),MATCH(O$3,'raw Sample Amt'!$C$2:$CK$2,0))</f>
        <v>0</v>
      </c>
      <c r="P49" s="90">
        <f>INDEX('raw Sample Amt'!$C$2:$CK$57,MATCH($A49,'raw Sample Amt'!$C$2:$C$57,0),MATCH(P$3,'raw Sample Amt'!$C$2:$CK$2,0))</f>
        <v>0</v>
      </c>
      <c r="Q49" s="90">
        <f>INDEX('raw Sample Amt'!$C$2:$CK$57,MATCH($A49,'raw Sample Amt'!$C$2:$C$57,0),MATCH(Q$3,'raw Sample Amt'!$C$2:$CK$2,0))</f>
        <v>16.789100000000001</v>
      </c>
      <c r="R49" s="90">
        <f>INDEX('raw Sample Amt'!$C$2:$CK$57,MATCH($A49,'raw Sample Amt'!$C$2:$C$57,0),MATCH(R$3,'raw Sample Amt'!$C$2:$CK$2,0))</f>
        <v>44.710500000000003</v>
      </c>
      <c r="S49" s="90">
        <f>INDEX('raw Sample Amt'!$C$2:$CK$57,MATCH($A49,'raw Sample Amt'!$C$2:$C$57,0),MATCH(S$3,'raw Sample Amt'!$C$2:$CK$2,0))</f>
        <v>102.0423</v>
      </c>
      <c r="T49" s="90">
        <f>INDEX('raw Sample Amt'!$C$2:$CK$57,MATCH($A49,'raw Sample Amt'!$C$2:$C$57,0),MATCH(T$3,'raw Sample Amt'!$C$2:$CK$2,0))</f>
        <v>214.9237</v>
      </c>
      <c r="U49" s="90">
        <f>INDEX('raw Sample Amt'!$C$2:$CK$57,MATCH($A49,'raw Sample Amt'!$C$2:$C$57,0),MATCH(U$3,'raw Sample Amt'!$C$2:$CK$2,0))</f>
        <v>590.93920000000003</v>
      </c>
      <c r="V49" s="90">
        <f>INDEX('raw Sample Amt'!$C$2:$CK$57,MATCH($A49,'raw Sample Amt'!$C$2:$C$57,0),MATCH(V$3,'raw Sample Amt'!$C$2:$CK$2,0))</f>
        <v>1032.1848</v>
      </c>
      <c r="W49" s="90">
        <f>INDEX('raw Sample Amt'!$C$2:$CK$57,MATCH($A49,'raw Sample Amt'!$C$2:$C$57,0),MATCH(W$3,'raw Sample Amt'!$C$2:$CK$2,0))</f>
        <v>2045.6031</v>
      </c>
      <c r="X49" s="90">
        <f>INDEX('raw Sample Amt'!$C$2:$CK$57,MATCH($A49,'raw Sample Amt'!$C$2:$C$57,0),MATCH(X$3,'raw Sample Amt'!$C$2:$CK$2,0))</f>
        <v>4869.2882</v>
      </c>
      <c r="Y49" s="90">
        <f>INDEX('raw Sample Amt'!$C$2:$CK$57,MATCH($A49,'raw Sample Amt'!$C$2:$C$57,0),MATCH(Y$3,'raw Sample Amt'!$C$2:$CK$2,0))</f>
        <v>7402.2157999999999</v>
      </c>
      <c r="Z49" s="90">
        <f>INDEX('raw Sample Amt'!$C$2:$CK$57,MATCH($A49,'raw Sample Amt'!$C$2:$C$57,0),MATCH(Z$3,'raw Sample Amt'!$C$2:$CK$2,0))</f>
        <v>10147.6685</v>
      </c>
      <c r="AA49" s="90">
        <f>INDEX('raw Sample Amt'!$C$2:$CK$57,MATCH($A49,'raw Sample Amt'!$C$2:$C$57,0),MATCH(AA$3,'raw Sample Amt'!$C$2:$CK$2,0))</f>
        <v>0</v>
      </c>
      <c r="AB49" s="90">
        <f>INDEX('raw Sample Amt'!$C$2:$CK$57,MATCH($A49,'raw Sample Amt'!$C$2:$C$57,0),MATCH(AB$3,'raw Sample Amt'!$C$2:$CK$2,0))</f>
        <v>0</v>
      </c>
      <c r="AC49" s="90">
        <f>INDEX('raw Sample Amt'!$C$2:$CK$57,MATCH($A49,'raw Sample Amt'!$C$2:$C$57,0),MATCH(AC$3,'raw Sample Amt'!$C$2:$CK$2,0))</f>
        <v>0</v>
      </c>
      <c r="AD49" s="90">
        <f>INDEX('raw Sample Amt'!$C$2:$CK$57,MATCH($A49,'raw Sample Amt'!$C$2:$C$57,0),MATCH(AD$3,'raw Sample Amt'!$C$2:$CK$2,0))</f>
        <v>0</v>
      </c>
      <c r="AE49" s="90">
        <f>INDEX('raw Sample Amt'!$C$2:$CK$57,MATCH($A49,'raw Sample Amt'!$C$2:$C$57,0),MATCH(AE$3,'raw Sample Amt'!$C$2:$CK$2,0))</f>
        <v>35.636400000000002</v>
      </c>
      <c r="AF49" s="90">
        <f>INDEX('raw Sample Amt'!$C$2:$CK$57,MATCH($A49,'raw Sample Amt'!$C$2:$C$57,0),MATCH(AF$3,'raw Sample Amt'!$C$2:$CK$2,0))</f>
        <v>0</v>
      </c>
      <c r="AG49" s="90">
        <f>INDEX('raw Sample Amt'!$C$2:$CK$57,MATCH($A49,'raw Sample Amt'!$C$2:$C$57,0),MATCH(AG$3,'raw Sample Amt'!$C$2:$CK$2,0))</f>
        <v>0</v>
      </c>
      <c r="AH49" s="90">
        <f>INDEX('raw Sample Amt'!$C$2:$CK$57,MATCH($A49,'raw Sample Amt'!$C$2:$C$57,0),MATCH(AH$3,'raw Sample Amt'!$C$2:$CK$2,0))</f>
        <v>0</v>
      </c>
      <c r="AI49" s="90">
        <f>INDEX('raw Sample Amt'!$C$2:$CK$57,MATCH($A49,'raw Sample Amt'!$C$2:$C$57,0),MATCH(AI$3,'raw Sample Amt'!$C$2:$CK$2,0))</f>
        <v>0</v>
      </c>
      <c r="AJ49" s="90">
        <f>INDEX('raw Sample Amt'!$C$2:$CK$57,MATCH($A49,'raw Sample Amt'!$C$2:$C$57,0),MATCH(AJ$3,'raw Sample Amt'!$C$2:$CK$2,0))</f>
        <v>0</v>
      </c>
      <c r="AK49" s="90">
        <f>INDEX('raw Sample Amt'!$C$2:$CK$57,MATCH($A49,'raw Sample Amt'!$C$2:$C$57,0),MATCH(AK$3,'raw Sample Amt'!$C$2:$CK$2,0))</f>
        <v>0</v>
      </c>
      <c r="AL49" s="90">
        <f>INDEX('raw Sample Amt'!$C$2:$CK$57,MATCH($A49,'raw Sample Amt'!$C$2:$C$57,0),MATCH(AL$3,'raw Sample Amt'!$C$2:$CK$2,0))</f>
        <v>0</v>
      </c>
      <c r="AM49" s="90">
        <f>INDEX('raw Sample Amt'!$C$2:$CK$57,MATCH($A49,'raw Sample Amt'!$C$2:$C$57,0),MATCH(AM$3,'raw Sample Amt'!$C$2:$CK$2,0))</f>
        <v>0</v>
      </c>
      <c r="AN49" s="90">
        <f>INDEX('raw Sample Amt'!$C$2:$CK$57,MATCH($A49,'raw Sample Amt'!$C$2:$C$57,0),MATCH(AN$3,'raw Sample Amt'!$C$2:$CK$2,0))</f>
        <v>0</v>
      </c>
      <c r="AO49" s="90">
        <f>INDEX('raw Sample Amt'!$C$2:$CK$57,MATCH($A49,'raw Sample Amt'!$C$2:$C$57,0),MATCH(AO$3,'raw Sample Amt'!$C$2:$CK$2,0))</f>
        <v>0</v>
      </c>
      <c r="AP49" s="90">
        <f>INDEX('raw Sample Amt'!$C$2:$CK$57,MATCH($A49,'raw Sample Amt'!$C$2:$C$57,0),MATCH(AP$3,'raw Sample Amt'!$C$2:$CK$2,0))</f>
        <v>0</v>
      </c>
      <c r="AQ49" s="90">
        <f>INDEX('raw Sample Amt'!$C$2:$CK$57,MATCH($A49,'raw Sample Amt'!$C$2:$C$57,0),MATCH(AQ$3,'raw Sample Amt'!$C$2:$CK$2,0))</f>
        <v>0</v>
      </c>
      <c r="AR49" s="90">
        <f>INDEX('raw Sample Amt'!$C$2:$CK$57,MATCH($A49,'raw Sample Amt'!$C$2:$C$57,0),MATCH(AR$3,'raw Sample Amt'!$C$2:$CK$2,0))</f>
        <v>0</v>
      </c>
      <c r="AS49" s="90">
        <f>INDEX('raw Sample Amt'!$C$2:$CK$57,MATCH($A49,'raw Sample Amt'!$C$2:$C$57,0),MATCH(AS$3,'raw Sample Amt'!$C$2:$CK$2,0))</f>
        <v>0</v>
      </c>
      <c r="AT49" s="90">
        <f>INDEX('raw Sample Amt'!$C$2:$CK$57,MATCH($A49,'raw Sample Amt'!$C$2:$C$57,0),MATCH(AT$3,'raw Sample Amt'!$C$2:$CK$2,0))</f>
        <v>0</v>
      </c>
      <c r="AU49" s="90">
        <f>INDEX('raw Sample Amt'!$C$2:$CK$57,MATCH($A49,'raw Sample Amt'!$C$2:$C$57,0),MATCH(AU$3,'raw Sample Amt'!$C$2:$CK$2,0))</f>
        <v>1079.3409999999999</v>
      </c>
      <c r="AV49" s="90">
        <f>INDEX('raw Sample Amt'!$C$2:$CK$57,MATCH($A49,'raw Sample Amt'!$C$2:$C$57,0),MATCH(AV$3,'raw Sample Amt'!$C$2:$CK$2,0))</f>
        <v>0</v>
      </c>
      <c r="AW49" s="90">
        <f>INDEX('raw Sample Amt'!$C$2:$CK$57,MATCH($A49,'raw Sample Amt'!$C$2:$C$57,0),MATCH(AW$3,'raw Sample Amt'!$C$2:$CK$2,0))</f>
        <v>0</v>
      </c>
      <c r="AX49" s="90">
        <f>INDEX('raw Sample Amt'!$C$2:$CK$57,MATCH($A49,'raw Sample Amt'!$C$2:$C$57,0),MATCH(AX$3,'raw Sample Amt'!$C$2:$CK$2,0))</f>
        <v>0</v>
      </c>
      <c r="AY49" s="90">
        <f>INDEX('raw Sample Amt'!$C$2:$CK$57,MATCH($A49,'raw Sample Amt'!$C$2:$C$57,0),MATCH(AY$3,'raw Sample Amt'!$C$2:$CK$2,0))</f>
        <v>0</v>
      </c>
      <c r="AZ49" s="90">
        <f>INDEX('raw Sample Amt'!$C$2:$CK$57,MATCH($A49,'raw Sample Amt'!$C$2:$C$57,0),MATCH(AZ$3,'raw Sample Amt'!$C$2:$CK$2,0))</f>
        <v>38.869100000000003</v>
      </c>
      <c r="BA49" s="90">
        <f>INDEX('raw Sample Amt'!$C$2:$CK$57,MATCH($A49,'raw Sample Amt'!$C$2:$C$57,0),MATCH(BA$3,'raw Sample Amt'!$C$2:$CK$2,0))</f>
        <v>38.258099999999999</v>
      </c>
      <c r="BB49" s="90">
        <f>INDEX('raw Sample Amt'!$C$2:$CK$57,MATCH($A49,'raw Sample Amt'!$C$2:$C$57,0),MATCH(BB$3,'raw Sample Amt'!$C$2:$CK$2,0))</f>
        <v>0</v>
      </c>
      <c r="BC49" s="90">
        <f>INDEX('raw Sample Amt'!$C$2:$CK$57,MATCH($A49,'raw Sample Amt'!$C$2:$C$57,0),MATCH(BC$3,'raw Sample Amt'!$C$2:$CK$2,0))</f>
        <v>31.3918</v>
      </c>
      <c r="BD49" s="90">
        <f>INDEX('raw Sample Amt'!$C$2:$CK$57,MATCH($A49,'raw Sample Amt'!$C$2:$C$57,0),MATCH(BD$3,'raw Sample Amt'!$C$2:$CK$2,0))</f>
        <v>0</v>
      </c>
      <c r="BE49" s="90">
        <f>INDEX('raw Sample Amt'!$C$2:$CK$57,MATCH($A49,'raw Sample Amt'!$C$2:$C$57,0),MATCH(BE$3,'raw Sample Amt'!$C$2:$CK$2,0))</f>
        <v>0</v>
      </c>
      <c r="BF49" s="90">
        <f>INDEX('raw Sample Amt'!$C$2:$CK$57,MATCH($A49,'raw Sample Amt'!$C$2:$C$57,0),MATCH(BF$3,'raw Sample Amt'!$C$2:$CK$2,0))</f>
        <v>28.469200000000001</v>
      </c>
      <c r="BG49" s="90">
        <f>INDEX('raw Sample Amt'!$C$2:$CK$57,MATCH($A49,'raw Sample Amt'!$C$2:$C$57,0),MATCH(BG$3,'raw Sample Amt'!$C$2:$CK$2,0))</f>
        <v>36.183900000000001</v>
      </c>
      <c r="BH49" s="90">
        <f>INDEX('raw Sample Amt'!$C$2:$CK$57,MATCH($A49,'raw Sample Amt'!$C$2:$C$57,0),MATCH(BH$3,'raw Sample Amt'!$C$2:$CK$2,0))</f>
        <v>0</v>
      </c>
      <c r="BI49" s="90">
        <f>INDEX('raw Sample Amt'!$C$2:$CK$57,MATCH($A49,'raw Sample Amt'!$C$2:$C$57,0),MATCH(BI$3,'raw Sample Amt'!$C$2:$CK$2,0))</f>
        <v>0</v>
      </c>
      <c r="BJ49" s="90">
        <f>INDEX('raw Sample Amt'!$C$2:$CK$57,MATCH($A49,'raw Sample Amt'!$C$2:$C$57,0),MATCH(BJ$3,'raw Sample Amt'!$C$2:$CK$2,0))</f>
        <v>0</v>
      </c>
      <c r="BK49" s="90">
        <f>INDEX('raw Sample Amt'!$C$2:$CK$57,MATCH($A49,'raw Sample Amt'!$C$2:$C$57,0),MATCH(BK$3,'raw Sample Amt'!$C$2:$CK$2,0))</f>
        <v>0</v>
      </c>
      <c r="BL49" s="90">
        <f>INDEX('raw Sample Amt'!$C$2:$CK$57,MATCH($A49,'raw Sample Amt'!$C$2:$C$57,0),MATCH(BL$3,'raw Sample Amt'!$C$2:$CK$2,0))</f>
        <v>994.77750000000003</v>
      </c>
      <c r="BM49" s="90">
        <f>INDEX('raw Sample Amt'!$C$2:$CK$57,MATCH($A49,'raw Sample Amt'!$C$2:$C$57,0),MATCH(BM$3,'raw Sample Amt'!$C$2:$CK$2,0))</f>
        <v>0</v>
      </c>
      <c r="BN49" s="90">
        <f>INDEX('raw Sample Amt'!$C$2:$CK$57,MATCH($A49,'raw Sample Amt'!$C$2:$C$57,0),MATCH(BN$3,'raw Sample Amt'!$C$2:$CK$2,0))</f>
        <v>0</v>
      </c>
      <c r="BO49" s="90">
        <f>INDEX('raw Sample Amt'!$C$2:$CK$57,MATCH($A49,'raw Sample Amt'!$C$2:$C$57,0),MATCH(BO$3,'raw Sample Amt'!$C$2:$CK$2,0))</f>
        <v>0</v>
      </c>
      <c r="BP49" s="90">
        <f>INDEX('raw Sample Amt'!$C$2:$CK$57,MATCH($A49,'raw Sample Amt'!$C$2:$C$57,0),MATCH(BP$3,'raw Sample Amt'!$C$2:$CK$2,0))</f>
        <v>0</v>
      </c>
      <c r="BQ49" s="90">
        <f>INDEX('raw Sample Amt'!$C$2:$CK$57,MATCH($A49,'raw Sample Amt'!$C$2:$C$57,0),MATCH(BQ$3,'raw Sample Amt'!$C$2:$CK$2,0))</f>
        <v>115.8685</v>
      </c>
      <c r="BR49" s="90">
        <f>INDEX('raw Sample Amt'!$C$2:$CK$57,MATCH($A49,'raw Sample Amt'!$C$2:$C$57,0),MATCH(BR$3,'raw Sample Amt'!$C$2:$CK$2,0))</f>
        <v>236.5222</v>
      </c>
      <c r="BS49" s="90">
        <f>INDEX('raw Sample Amt'!$C$2:$CK$57,MATCH($A49,'raw Sample Amt'!$C$2:$C$57,0),MATCH(BS$3,'raw Sample Amt'!$C$2:$CK$2,0))</f>
        <v>1143.1463000000001</v>
      </c>
      <c r="BT49" s="90">
        <f>INDEX('raw Sample Amt'!$C$2:$CK$57,MATCH($A49,'raw Sample Amt'!$C$2:$C$57,0),MATCH(BT$3,'raw Sample Amt'!$C$2:$CK$2,0))</f>
        <v>2065.1565999999998</v>
      </c>
      <c r="BU49" s="90">
        <f>INDEX('raw Sample Amt'!$C$2:$CK$57,MATCH($A49,'raw Sample Amt'!$C$2:$C$57,0),MATCH(BU$3,'raw Sample Amt'!$C$2:$CK$2,0))</f>
        <v>0</v>
      </c>
      <c r="BV49" s="90">
        <f>INDEX('raw Sample Amt'!$C$2:$CK$57,MATCH($A49,'raw Sample Amt'!$C$2:$C$57,0),MATCH(BV$3,'raw Sample Amt'!$C$2:$CK$2,0))</f>
        <v>0</v>
      </c>
      <c r="BW49" s="90">
        <f>INDEX('raw Sample Amt'!$C$2:$CK$57,MATCH($A49,'raw Sample Amt'!$C$2:$C$57,0),MATCH(BW$3,'raw Sample Amt'!$C$2:$CK$2,0))</f>
        <v>0</v>
      </c>
      <c r="BX49" s="90">
        <f>INDEX('raw Sample Amt'!$C$2:$CK$57,MATCH($A49,'raw Sample Amt'!$C$2:$C$57,0),MATCH(BX$3,'raw Sample Amt'!$C$2:$CK$2,0))</f>
        <v>0</v>
      </c>
      <c r="BY49" s="90">
        <f>INDEX('raw Sample Amt'!$C$2:$CK$57,MATCH($A49,'raw Sample Amt'!$C$2:$C$57,0),MATCH(BY$3,'raw Sample Amt'!$C$2:$CK$2,0))</f>
        <v>0</v>
      </c>
      <c r="BZ49" s="90">
        <f>INDEX('raw Sample Amt'!$C$2:$CK$57,MATCH($A49,'raw Sample Amt'!$C$2:$C$57,0),MATCH(BZ$3,'raw Sample Amt'!$C$2:$CK$2,0))</f>
        <v>0</v>
      </c>
      <c r="CA49" s="90">
        <f>INDEX('raw Sample Amt'!$C$2:$CK$57,MATCH($A49,'raw Sample Amt'!$C$2:$C$57,0),MATCH(CA$3,'raw Sample Amt'!$C$2:$CK$2,0))</f>
        <v>0</v>
      </c>
      <c r="CB49" s="90">
        <f>INDEX('raw Sample Amt'!$C$2:$CK$57,MATCH($A49,'raw Sample Amt'!$C$2:$C$57,0),MATCH(CB$3,'raw Sample Amt'!$C$2:$CK$2,0))</f>
        <v>0</v>
      </c>
      <c r="CC49" s="90">
        <f>INDEX('raw Sample Amt'!$C$2:$CK$57,MATCH($A49,'raw Sample Amt'!$C$2:$C$57,0),MATCH(CC$3,'raw Sample Amt'!$C$2:$CK$2,0))</f>
        <v>0</v>
      </c>
      <c r="CD49" s="90">
        <f>INDEX('raw Sample Amt'!$C$2:$CK$57,MATCH($A49,'raw Sample Amt'!$C$2:$C$57,0),MATCH(CD$3,'raw Sample Amt'!$C$2:$CK$2,0))</f>
        <v>16.063300000000002</v>
      </c>
      <c r="CE49" s="90">
        <f>INDEX('raw Sample Amt'!$C$2:$CK$57,MATCH($A49,'raw Sample Amt'!$C$2:$C$57,0),MATCH(CE$3,'raw Sample Amt'!$C$2:$CK$2,0))</f>
        <v>44.566800000000001</v>
      </c>
      <c r="CF49" s="90">
        <f>INDEX('raw Sample Amt'!$C$2:$CK$57,MATCH($A49,'raw Sample Amt'!$C$2:$C$57,0),MATCH(CF$3,'raw Sample Amt'!$C$2:$CK$2,0))</f>
        <v>103.22410000000001</v>
      </c>
      <c r="CG49" s="90">
        <f>INDEX('raw Sample Amt'!$C$2:$CK$57,MATCH($A49,'raw Sample Amt'!$C$2:$C$57,0),MATCH(CG$3,'raw Sample Amt'!$C$2:$CK$2,0))</f>
        <v>214.67259999999999</v>
      </c>
      <c r="CH49" s="90">
        <f>INDEX('raw Sample Amt'!$C$2:$CK$57,MATCH($A49,'raw Sample Amt'!$C$2:$C$57,0),MATCH(CH$3,'raw Sample Amt'!$C$2:$CK$2,0))</f>
        <v>576.73360000000002</v>
      </c>
      <c r="CI49" s="90">
        <f>INDEX('raw Sample Amt'!$C$2:$CK$57,MATCH($A49,'raw Sample Amt'!$C$2:$C$57,0),MATCH(CI$3,'raw Sample Amt'!$C$2:$CK$2,0))</f>
        <v>1029.1249</v>
      </c>
      <c r="CJ49" s="90">
        <f>INDEX('raw Sample Amt'!$C$2:$CK$57,MATCH($A49,'raw Sample Amt'!$C$2:$C$57,0),MATCH(CJ$3,'raw Sample Amt'!$C$2:$CK$2,0))</f>
        <v>2041.6561999999999</v>
      </c>
      <c r="CK49" s="90">
        <f>INDEX('raw Sample Amt'!$C$2:$CK$57,MATCH($A49,'raw Sample Amt'!$C$2:$C$57,0),MATCH(CK$3,'raw Sample Amt'!$C$2:$CK$2,0))</f>
        <v>4859.6881999999996</v>
      </c>
      <c r="CL49" s="90">
        <f>INDEX('raw Sample Amt'!$C$2:$CK$57,MATCH($A49,'raw Sample Amt'!$C$2:$C$57,0),MATCH(CL$3,'raw Sample Amt'!$C$2:$CK$2,0))</f>
        <v>7337.6686</v>
      </c>
      <c r="CM49" s="90">
        <f>INDEX('raw Sample Amt'!$C$2:$CK$57,MATCH($A49,'raw Sample Amt'!$C$2:$C$57,0),MATCH(CM$3,'raw Sample Amt'!$C$2:$CK$2,0))</f>
        <v>10050.2366</v>
      </c>
      <c r="CN49" s="147">
        <v>47</v>
      </c>
      <c r="CO49" s="101" t="s">
        <v>149</v>
      </c>
      <c r="CP49" s="94" t="str">
        <f t="shared" si="3"/>
        <v>&lt; LOQ</v>
      </c>
      <c r="CQ49" s="94" t="str">
        <f t="shared" si="5"/>
        <v>&lt; LOQ</v>
      </c>
      <c r="CR49" s="94" t="str">
        <f t="shared" si="6"/>
        <v>&lt; LOQ</v>
      </c>
      <c r="CS49" s="94" t="str">
        <f t="shared" si="7"/>
        <v>&lt; LOQ</v>
      </c>
      <c r="CT49" s="94" t="str">
        <f t="shared" si="8"/>
        <v>&lt; LOQ</v>
      </c>
      <c r="CU49" s="94" t="str">
        <f t="shared" si="9"/>
        <v>&lt; LOQ</v>
      </c>
      <c r="CV49" s="94" t="str">
        <f t="shared" si="10"/>
        <v>&lt; LOQ</v>
      </c>
      <c r="CW49" s="94" t="str">
        <f t="shared" si="11"/>
        <v>&lt; LOQ</v>
      </c>
      <c r="CX49" s="94" t="str">
        <f t="shared" si="12"/>
        <v>&lt; LOQ</v>
      </c>
      <c r="CY49" s="94" t="str">
        <f t="shared" si="13"/>
        <v>&lt; LOQ</v>
      </c>
      <c r="CZ49" s="94" t="str">
        <f t="shared" si="14"/>
        <v>&lt; LOQ</v>
      </c>
      <c r="DA49" s="94">
        <f t="shared" si="15"/>
        <v>102.0423</v>
      </c>
      <c r="DB49" s="94">
        <f t="shared" si="16"/>
        <v>214.9237</v>
      </c>
      <c r="DC49" s="94">
        <f t="shared" si="17"/>
        <v>590.93920000000003</v>
      </c>
      <c r="DD49" s="94">
        <f t="shared" si="18"/>
        <v>1032.1848</v>
      </c>
      <c r="DE49" s="94">
        <f t="shared" si="19"/>
        <v>2045.6031</v>
      </c>
      <c r="DF49" s="94">
        <f t="shared" si="20"/>
        <v>4869.2882</v>
      </c>
      <c r="DG49" s="94">
        <f t="shared" si="21"/>
        <v>7402.2157999999999</v>
      </c>
      <c r="DH49" s="94">
        <f t="shared" si="22"/>
        <v>10147.6685</v>
      </c>
      <c r="DI49" s="94" t="str">
        <f t="shared" si="23"/>
        <v>&lt; LOQ</v>
      </c>
      <c r="DJ49" s="94" t="str">
        <f t="shared" si="24"/>
        <v>&lt; LOQ</v>
      </c>
      <c r="DK49" s="94" t="str">
        <f t="shared" si="25"/>
        <v>&lt; LOQ</v>
      </c>
      <c r="DL49" s="94" t="str">
        <f t="shared" si="26"/>
        <v>&lt; LOQ</v>
      </c>
      <c r="DM49" s="94" t="str">
        <f t="shared" si="27"/>
        <v>&lt; LOQ</v>
      </c>
      <c r="DN49" s="94" t="str">
        <f t="shared" si="28"/>
        <v>&lt; LOQ</v>
      </c>
      <c r="DO49" s="94" t="str">
        <f t="shared" si="29"/>
        <v>&lt; LOQ</v>
      </c>
      <c r="DP49" s="94" t="str">
        <f t="shared" si="30"/>
        <v>&lt; LOQ</v>
      </c>
      <c r="DQ49" s="94" t="str">
        <f t="shared" si="31"/>
        <v>&lt; LOQ</v>
      </c>
      <c r="DR49" s="94" t="str">
        <f t="shared" si="32"/>
        <v>&lt; LOQ</v>
      </c>
      <c r="DS49" s="94" t="str">
        <f t="shared" si="33"/>
        <v>&lt; LOQ</v>
      </c>
      <c r="DT49" s="94" t="str">
        <f t="shared" si="34"/>
        <v>&lt; LOQ</v>
      </c>
      <c r="DU49" s="94" t="str">
        <f t="shared" si="35"/>
        <v>&lt; LOQ</v>
      </c>
      <c r="DV49" s="94" t="str">
        <f t="shared" si="36"/>
        <v>&lt; LOQ</v>
      </c>
      <c r="DW49" s="94" t="str">
        <f t="shared" si="37"/>
        <v>&lt; LOQ</v>
      </c>
      <c r="DX49" s="94" t="str">
        <f t="shared" si="38"/>
        <v>&lt; LOQ</v>
      </c>
      <c r="DY49" s="94" t="str">
        <f t="shared" si="39"/>
        <v>&lt; LOQ</v>
      </c>
      <c r="DZ49" s="94" t="str">
        <f t="shared" si="40"/>
        <v>&lt; LOQ</v>
      </c>
      <c r="EA49" s="94" t="str">
        <f t="shared" si="41"/>
        <v>&lt; LOQ</v>
      </c>
      <c r="EB49" s="94" t="str">
        <f t="shared" si="42"/>
        <v>&lt; LOQ</v>
      </c>
      <c r="EC49" s="94">
        <f t="shared" si="43"/>
        <v>1079.3409999999999</v>
      </c>
      <c r="ED49" s="94" t="str">
        <f t="shared" si="44"/>
        <v>&lt; LOQ</v>
      </c>
      <c r="EE49" s="94" t="str">
        <f t="shared" si="45"/>
        <v>&lt; LOQ</v>
      </c>
      <c r="EF49" s="94" t="str">
        <f t="shared" si="46"/>
        <v>&lt; LOQ</v>
      </c>
      <c r="EG49" s="94" t="str">
        <f t="shared" si="47"/>
        <v>&lt; LOQ</v>
      </c>
      <c r="EH49" s="94" t="str">
        <f t="shared" si="48"/>
        <v>&lt; LOQ</v>
      </c>
      <c r="EI49" s="94" t="str">
        <f t="shared" si="49"/>
        <v>&lt; LOQ</v>
      </c>
      <c r="EJ49" s="94" t="str">
        <f t="shared" si="50"/>
        <v>&lt; LOQ</v>
      </c>
      <c r="EK49" s="94" t="str">
        <f t="shared" si="51"/>
        <v>&lt; LOQ</v>
      </c>
      <c r="EL49" s="94" t="str">
        <f t="shared" si="52"/>
        <v>&lt; LOQ</v>
      </c>
      <c r="EM49" s="94" t="str">
        <f t="shared" si="53"/>
        <v>&lt; LOQ</v>
      </c>
      <c r="EN49" s="94" t="str">
        <f t="shared" si="54"/>
        <v>&lt; LOQ</v>
      </c>
      <c r="EO49" s="94" t="str">
        <f t="shared" si="55"/>
        <v>&lt; LOQ</v>
      </c>
      <c r="EP49" s="94" t="str">
        <f t="shared" si="56"/>
        <v>&lt; LOQ</v>
      </c>
      <c r="EQ49" s="94" t="str">
        <f t="shared" si="57"/>
        <v>&lt; LOQ</v>
      </c>
      <c r="ER49" s="94" t="str">
        <f t="shared" si="58"/>
        <v>&lt; LOQ</v>
      </c>
      <c r="ES49" s="94" t="str">
        <f t="shared" si="59"/>
        <v>&lt; LOQ</v>
      </c>
      <c r="ET49" s="94">
        <f t="shared" si="60"/>
        <v>994.77750000000003</v>
      </c>
      <c r="EU49" s="94" t="str">
        <f t="shared" si="61"/>
        <v>&lt; LOQ</v>
      </c>
      <c r="EV49" s="94" t="str">
        <f t="shared" si="62"/>
        <v>&lt; LOQ</v>
      </c>
      <c r="EW49" s="94" t="str">
        <f t="shared" si="63"/>
        <v>&lt; LOQ</v>
      </c>
      <c r="EX49" s="94" t="str">
        <f t="shared" si="64"/>
        <v>&lt; LOQ</v>
      </c>
      <c r="EY49" s="94">
        <f t="shared" si="65"/>
        <v>115.8685</v>
      </c>
      <c r="EZ49" s="94">
        <f t="shared" si="66"/>
        <v>236.5222</v>
      </c>
      <c r="FA49" s="94">
        <f t="shared" si="67"/>
        <v>1143.1463000000001</v>
      </c>
      <c r="FB49" s="94">
        <f t="shared" si="4"/>
        <v>2065.1565999999998</v>
      </c>
      <c r="FC49" s="94" t="str">
        <f t="shared" si="79"/>
        <v>&lt; LOQ</v>
      </c>
      <c r="FD49" s="94" t="str">
        <f t="shared" si="80"/>
        <v>&lt; LOQ</v>
      </c>
      <c r="FE49" s="94" t="str">
        <f t="shared" si="81"/>
        <v>&lt; LOQ</v>
      </c>
      <c r="FF49" s="94" t="str">
        <f t="shared" si="82"/>
        <v>&lt; LOQ</v>
      </c>
      <c r="FG49" s="94" t="str">
        <f t="shared" si="83"/>
        <v>&lt; LOQ</v>
      </c>
      <c r="FH49" s="94" t="str">
        <f t="shared" si="84"/>
        <v>&lt; LOQ</v>
      </c>
      <c r="FI49" s="94" t="str">
        <f t="shared" si="85"/>
        <v>&lt; LOQ</v>
      </c>
      <c r="FJ49" s="94" t="str">
        <f t="shared" si="86"/>
        <v>&lt; LOQ</v>
      </c>
      <c r="FK49" s="94" t="str">
        <f t="shared" si="68"/>
        <v>&lt; LOQ</v>
      </c>
      <c r="FL49" s="94" t="str">
        <f t="shared" si="69"/>
        <v>&lt; LOQ</v>
      </c>
      <c r="FM49" s="94" t="str">
        <f t="shared" si="70"/>
        <v>&lt; LOQ</v>
      </c>
      <c r="FN49" s="94">
        <f t="shared" si="71"/>
        <v>103.22410000000001</v>
      </c>
      <c r="FO49" s="94">
        <f t="shared" si="72"/>
        <v>214.67259999999999</v>
      </c>
      <c r="FP49" s="94">
        <f t="shared" si="73"/>
        <v>576.73360000000002</v>
      </c>
      <c r="FQ49" s="94">
        <f t="shared" si="74"/>
        <v>1029.1249</v>
      </c>
      <c r="FR49" s="94">
        <f t="shared" si="75"/>
        <v>2041.6561999999999</v>
      </c>
      <c r="FS49" s="94">
        <f t="shared" si="76"/>
        <v>4859.6881999999996</v>
      </c>
      <c r="FT49" s="94">
        <f t="shared" si="77"/>
        <v>7337.6686</v>
      </c>
      <c r="FU49" s="94">
        <f t="shared" si="78"/>
        <v>10050.2366</v>
      </c>
    </row>
    <row r="50" spans="1:177" ht="15" x14ac:dyDescent="0.25">
      <c r="A50" s="101" t="s">
        <v>116</v>
      </c>
      <c r="C50" s="13" t="str">
        <f>LOOKUP(A50,Auswertung_Sequence!$A$6:$A$59,Auswertung_Sequence!$E$6:$E$59)</f>
        <v>Yes</v>
      </c>
      <c r="D50" s="13" t="str">
        <f>LOOKUP(A50,Auswertung_Sequence!$A$6:$A$59,Auswertung_Sequence!$I$6:$I$59)</f>
        <v>-</v>
      </c>
      <c r="E50" s="146"/>
      <c r="F50" s="90" t="str">
        <f t="shared" si="2"/>
        <v>nicht bestimmbar</v>
      </c>
      <c r="G50" s="90"/>
      <c r="H50" s="90">
        <f>INDEX('raw Sample Amt'!$C$2:$CK$57,MATCH($A50,'raw Sample Amt'!$C$2:$C$57,0),MATCH(H$3,'raw Sample Amt'!$C$2:$CK$2,0))</f>
        <v>0</v>
      </c>
      <c r="I50" s="90">
        <f>INDEX('raw Sample Amt'!$C$2:$CK$57,MATCH($A50,'raw Sample Amt'!$C$2:$C$57,0),MATCH(I$3,'raw Sample Amt'!$C$2:$CK$2,0))</f>
        <v>0</v>
      </c>
      <c r="J50" s="90">
        <f>INDEX('raw Sample Amt'!$C$2:$CK$57,MATCH($A50,'raw Sample Amt'!$C$2:$C$57,0),MATCH(J$3,'raw Sample Amt'!$C$2:$CK$2,0))</f>
        <v>0</v>
      </c>
      <c r="K50" s="90">
        <f>INDEX('raw Sample Amt'!$C$2:$CK$57,MATCH($A50,'raw Sample Amt'!$C$2:$C$57,0),MATCH(K$3,'raw Sample Amt'!$C$2:$CK$2,0))</f>
        <v>0</v>
      </c>
      <c r="L50" s="90">
        <f>INDEX('raw Sample Amt'!$C$2:$CK$57,MATCH($A50,'raw Sample Amt'!$C$2:$C$57,0),MATCH(L$3,'raw Sample Amt'!$C$2:$CK$2,0))</f>
        <v>0</v>
      </c>
      <c r="M50" s="90">
        <f>INDEX('raw Sample Amt'!$C$2:$CK$57,MATCH($A50,'raw Sample Amt'!$C$2:$C$57,0),MATCH(M$3,'raw Sample Amt'!$C$2:$CK$2,0))</f>
        <v>0</v>
      </c>
      <c r="N50" s="90">
        <f>INDEX('raw Sample Amt'!$C$2:$CK$57,MATCH($A50,'raw Sample Amt'!$C$2:$C$57,0),MATCH(N$3,'raw Sample Amt'!$C$2:$CK$2,0))</f>
        <v>0</v>
      </c>
      <c r="O50" s="90">
        <f>INDEX('raw Sample Amt'!$C$2:$CK$57,MATCH($A50,'raw Sample Amt'!$C$2:$C$57,0),MATCH(O$3,'raw Sample Amt'!$C$2:$CK$2,0))</f>
        <v>0</v>
      </c>
      <c r="P50" s="90">
        <f>INDEX('raw Sample Amt'!$C$2:$CK$57,MATCH($A50,'raw Sample Amt'!$C$2:$C$57,0),MATCH(P$3,'raw Sample Amt'!$C$2:$CK$2,0))</f>
        <v>0</v>
      </c>
      <c r="Q50" s="90">
        <f>INDEX('raw Sample Amt'!$C$2:$CK$57,MATCH($A50,'raw Sample Amt'!$C$2:$C$57,0),MATCH(Q$3,'raw Sample Amt'!$C$2:$CK$2,0))</f>
        <v>0</v>
      </c>
      <c r="R50" s="90">
        <f>INDEX('raw Sample Amt'!$C$2:$CK$57,MATCH($A50,'raw Sample Amt'!$C$2:$C$57,0),MATCH(R$3,'raw Sample Amt'!$C$2:$CK$2,0))</f>
        <v>0</v>
      </c>
      <c r="S50" s="90">
        <f>INDEX('raw Sample Amt'!$C$2:$CK$57,MATCH($A50,'raw Sample Amt'!$C$2:$C$57,0),MATCH(S$3,'raw Sample Amt'!$C$2:$CK$2,0))</f>
        <v>0</v>
      </c>
      <c r="T50" s="90">
        <f>INDEX('raw Sample Amt'!$C$2:$CK$57,MATCH($A50,'raw Sample Amt'!$C$2:$C$57,0),MATCH(T$3,'raw Sample Amt'!$C$2:$CK$2,0))</f>
        <v>0</v>
      </c>
      <c r="U50" s="90">
        <f>INDEX('raw Sample Amt'!$C$2:$CK$57,MATCH($A50,'raw Sample Amt'!$C$2:$C$57,0),MATCH(U$3,'raw Sample Amt'!$C$2:$CK$2,0))</f>
        <v>522.23530000000005</v>
      </c>
      <c r="V50" s="90">
        <f>INDEX('raw Sample Amt'!$C$2:$CK$57,MATCH($A50,'raw Sample Amt'!$C$2:$C$57,0),MATCH(V$3,'raw Sample Amt'!$C$2:$CK$2,0))</f>
        <v>915.44949999999994</v>
      </c>
      <c r="W50" s="90">
        <f>INDEX('raw Sample Amt'!$C$2:$CK$57,MATCH($A50,'raw Sample Amt'!$C$2:$C$57,0),MATCH(W$3,'raw Sample Amt'!$C$2:$CK$2,0))</f>
        <v>2161.4960999999998</v>
      </c>
      <c r="X50" s="90">
        <f>INDEX('raw Sample Amt'!$C$2:$CK$57,MATCH($A50,'raw Sample Amt'!$C$2:$C$57,0),MATCH(X$3,'raw Sample Amt'!$C$2:$CK$2,0))</f>
        <v>5389.8383000000003</v>
      </c>
      <c r="Y50" s="90">
        <f>INDEX('raw Sample Amt'!$C$2:$CK$57,MATCH($A50,'raw Sample Amt'!$C$2:$C$57,0),MATCH(Y$3,'raw Sample Amt'!$C$2:$CK$2,0))</f>
        <v>8416.8938999999991</v>
      </c>
      <c r="Z50" s="90">
        <f>INDEX('raw Sample Amt'!$C$2:$CK$57,MATCH($A50,'raw Sample Amt'!$C$2:$C$57,0),MATCH(Z$3,'raw Sample Amt'!$C$2:$CK$2,0))</f>
        <v>12899.8416</v>
      </c>
      <c r="AA50" s="90">
        <f>INDEX('raw Sample Amt'!$C$2:$CK$57,MATCH($A50,'raw Sample Amt'!$C$2:$C$57,0),MATCH(AA$3,'raw Sample Amt'!$C$2:$CK$2,0))</f>
        <v>0</v>
      </c>
      <c r="AB50" s="90">
        <f>INDEX('raw Sample Amt'!$C$2:$CK$57,MATCH($A50,'raw Sample Amt'!$C$2:$C$57,0),MATCH(AB$3,'raw Sample Amt'!$C$2:$CK$2,0))</f>
        <v>0</v>
      </c>
      <c r="AC50" s="90">
        <f>INDEX('raw Sample Amt'!$C$2:$CK$57,MATCH($A50,'raw Sample Amt'!$C$2:$C$57,0),MATCH(AC$3,'raw Sample Amt'!$C$2:$CK$2,0))</f>
        <v>0</v>
      </c>
      <c r="AD50" s="90">
        <f>INDEX('raw Sample Amt'!$C$2:$CK$57,MATCH($A50,'raw Sample Amt'!$C$2:$C$57,0),MATCH(AD$3,'raw Sample Amt'!$C$2:$CK$2,0))</f>
        <v>0</v>
      </c>
      <c r="AE50" s="90">
        <f>INDEX('raw Sample Amt'!$C$2:$CK$57,MATCH($A50,'raw Sample Amt'!$C$2:$C$57,0),MATCH(AE$3,'raw Sample Amt'!$C$2:$CK$2,0))</f>
        <v>2011.2029</v>
      </c>
      <c r="AF50" s="90">
        <f>INDEX('raw Sample Amt'!$C$2:$CK$57,MATCH($A50,'raw Sample Amt'!$C$2:$C$57,0),MATCH(AF$3,'raw Sample Amt'!$C$2:$CK$2,0))</f>
        <v>0</v>
      </c>
      <c r="AG50" s="90">
        <f>INDEX('raw Sample Amt'!$C$2:$CK$57,MATCH($A50,'raw Sample Amt'!$C$2:$C$57,0),MATCH(AG$3,'raw Sample Amt'!$C$2:$CK$2,0))</f>
        <v>0</v>
      </c>
      <c r="AH50" s="90">
        <f>INDEX('raw Sample Amt'!$C$2:$CK$57,MATCH($A50,'raw Sample Amt'!$C$2:$C$57,0),MATCH(AH$3,'raw Sample Amt'!$C$2:$CK$2,0))</f>
        <v>0</v>
      </c>
      <c r="AI50" s="90">
        <f>INDEX('raw Sample Amt'!$C$2:$CK$57,MATCH($A50,'raw Sample Amt'!$C$2:$C$57,0),MATCH(AI$3,'raw Sample Amt'!$C$2:$CK$2,0))</f>
        <v>744.67520000000002</v>
      </c>
      <c r="AJ50" s="90">
        <f>INDEX('raw Sample Amt'!$C$2:$CK$57,MATCH($A50,'raw Sample Amt'!$C$2:$C$57,0),MATCH(AJ$3,'raw Sample Amt'!$C$2:$CK$2,0))</f>
        <v>692.62480000000005</v>
      </c>
      <c r="AK50" s="90">
        <f>INDEX('raw Sample Amt'!$C$2:$CK$57,MATCH($A50,'raw Sample Amt'!$C$2:$C$57,0),MATCH(AK$3,'raw Sample Amt'!$C$2:$CK$2,0))</f>
        <v>146.5325</v>
      </c>
      <c r="AL50" s="90">
        <f>INDEX('raw Sample Amt'!$C$2:$CK$57,MATCH($A50,'raw Sample Amt'!$C$2:$C$57,0),MATCH(AL$3,'raw Sample Amt'!$C$2:$CK$2,0))</f>
        <v>704.31460000000004</v>
      </c>
      <c r="AM50" s="90">
        <f>INDEX('raw Sample Amt'!$C$2:$CK$57,MATCH($A50,'raw Sample Amt'!$C$2:$C$57,0),MATCH(AM$3,'raw Sample Amt'!$C$2:$CK$2,0))</f>
        <v>584.0335</v>
      </c>
      <c r="AN50" s="90">
        <f>INDEX('raw Sample Amt'!$C$2:$CK$57,MATCH($A50,'raw Sample Amt'!$C$2:$C$57,0),MATCH(AN$3,'raw Sample Amt'!$C$2:$CK$2,0))</f>
        <v>726.88509999999997</v>
      </c>
      <c r="AO50" s="90">
        <f>INDEX('raw Sample Amt'!$C$2:$CK$57,MATCH($A50,'raw Sample Amt'!$C$2:$C$57,0),MATCH(AO$3,'raw Sample Amt'!$C$2:$CK$2,0))</f>
        <v>339.30470000000003</v>
      </c>
      <c r="AP50" s="90">
        <f>INDEX('raw Sample Amt'!$C$2:$CK$57,MATCH($A50,'raw Sample Amt'!$C$2:$C$57,0),MATCH(AP$3,'raw Sample Amt'!$C$2:$CK$2,0))</f>
        <v>723.97289999999998</v>
      </c>
      <c r="AQ50" s="90">
        <f>INDEX('raw Sample Amt'!$C$2:$CK$57,MATCH($A50,'raw Sample Amt'!$C$2:$C$57,0),MATCH(AQ$3,'raw Sample Amt'!$C$2:$CK$2,0))</f>
        <v>0</v>
      </c>
      <c r="AR50" s="90">
        <f>INDEX('raw Sample Amt'!$C$2:$CK$57,MATCH($A50,'raw Sample Amt'!$C$2:$C$57,0),MATCH(AR$3,'raw Sample Amt'!$C$2:$CK$2,0))</f>
        <v>0</v>
      </c>
      <c r="AS50" s="90">
        <f>INDEX('raw Sample Amt'!$C$2:$CK$57,MATCH($A50,'raw Sample Amt'!$C$2:$C$57,0),MATCH(AS$3,'raw Sample Amt'!$C$2:$CK$2,0))</f>
        <v>0</v>
      </c>
      <c r="AT50" s="90">
        <f>INDEX('raw Sample Amt'!$C$2:$CK$57,MATCH($A50,'raw Sample Amt'!$C$2:$C$57,0),MATCH(AT$3,'raw Sample Amt'!$C$2:$CK$2,0))</f>
        <v>0</v>
      </c>
      <c r="AU50" s="90">
        <f>INDEX('raw Sample Amt'!$C$2:$CK$57,MATCH($A50,'raw Sample Amt'!$C$2:$C$57,0),MATCH(AU$3,'raw Sample Amt'!$C$2:$CK$2,0))</f>
        <v>1212.8924</v>
      </c>
      <c r="AV50" s="90">
        <f>INDEX('raw Sample Amt'!$C$2:$CK$57,MATCH($A50,'raw Sample Amt'!$C$2:$C$57,0),MATCH(AV$3,'raw Sample Amt'!$C$2:$CK$2,0))</f>
        <v>0</v>
      </c>
      <c r="AW50" s="90">
        <f>INDEX('raw Sample Amt'!$C$2:$CK$57,MATCH($A50,'raw Sample Amt'!$C$2:$C$57,0),MATCH(AW$3,'raw Sample Amt'!$C$2:$CK$2,0))</f>
        <v>0</v>
      </c>
      <c r="AX50" s="90">
        <f>INDEX('raw Sample Amt'!$C$2:$CK$57,MATCH($A50,'raw Sample Amt'!$C$2:$C$57,0),MATCH(AX$3,'raw Sample Amt'!$C$2:$CK$2,0))</f>
        <v>0</v>
      </c>
      <c r="AY50" s="90">
        <f>INDEX('raw Sample Amt'!$C$2:$CK$57,MATCH($A50,'raw Sample Amt'!$C$2:$C$57,0),MATCH(AY$3,'raw Sample Amt'!$C$2:$CK$2,0))</f>
        <v>0</v>
      </c>
      <c r="AZ50" s="90">
        <f>INDEX('raw Sample Amt'!$C$2:$CK$57,MATCH($A50,'raw Sample Amt'!$C$2:$C$57,0),MATCH(AZ$3,'raw Sample Amt'!$C$2:$CK$2,0))</f>
        <v>1932.7720999999999</v>
      </c>
      <c r="BA50" s="90">
        <f>INDEX('raw Sample Amt'!$C$2:$CK$57,MATCH($A50,'raw Sample Amt'!$C$2:$C$57,0),MATCH(BA$3,'raw Sample Amt'!$C$2:$CK$2,0))</f>
        <v>1835.9297999999999</v>
      </c>
      <c r="BB50" s="90">
        <f>INDEX('raw Sample Amt'!$C$2:$CK$57,MATCH($A50,'raw Sample Amt'!$C$2:$C$57,0),MATCH(BB$3,'raw Sample Amt'!$C$2:$CK$2,0))</f>
        <v>1230.8276000000001</v>
      </c>
      <c r="BC50" s="90">
        <f>INDEX('raw Sample Amt'!$C$2:$CK$57,MATCH($A50,'raw Sample Amt'!$C$2:$C$57,0),MATCH(BC$3,'raw Sample Amt'!$C$2:$CK$2,0))</f>
        <v>1640.1424999999999</v>
      </c>
      <c r="BD50" s="90">
        <f>INDEX('raw Sample Amt'!$C$2:$CK$57,MATCH($A50,'raw Sample Amt'!$C$2:$C$57,0),MATCH(BD$3,'raw Sample Amt'!$C$2:$CK$2,0))</f>
        <v>523.4393</v>
      </c>
      <c r="BE50" s="90">
        <f>INDEX('raw Sample Amt'!$C$2:$CK$57,MATCH($A50,'raw Sample Amt'!$C$2:$C$57,0),MATCH(BE$3,'raw Sample Amt'!$C$2:$CK$2,0))</f>
        <v>1316.2996000000001</v>
      </c>
      <c r="BF50" s="90">
        <f>INDEX('raw Sample Amt'!$C$2:$CK$57,MATCH($A50,'raw Sample Amt'!$C$2:$C$57,0),MATCH(BF$3,'raw Sample Amt'!$C$2:$CK$2,0))</f>
        <v>1501.7914000000001</v>
      </c>
      <c r="BG50" s="90">
        <f>INDEX('raw Sample Amt'!$C$2:$CK$57,MATCH($A50,'raw Sample Amt'!$C$2:$C$57,0),MATCH(BG$3,'raw Sample Amt'!$C$2:$CK$2,0))</f>
        <v>1942.1422</v>
      </c>
      <c r="BH50" s="90">
        <f>INDEX('raw Sample Amt'!$C$2:$CK$57,MATCH($A50,'raw Sample Amt'!$C$2:$C$57,0),MATCH(BH$3,'raw Sample Amt'!$C$2:$CK$2,0))</f>
        <v>0</v>
      </c>
      <c r="BI50" s="90">
        <f>INDEX('raw Sample Amt'!$C$2:$CK$57,MATCH($A50,'raw Sample Amt'!$C$2:$C$57,0),MATCH(BI$3,'raw Sample Amt'!$C$2:$CK$2,0))</f>
        <v>0</v>
      </c>
      <c r="BJ50" s="90">
        <f>INDEX('raw Sample Amt'!$C$2:$CK$57,MATCH($A50,'raw Sample Amt'!$C$2:$C$57,0),MATCH(BJ$3,'raw Sample Amt'!$C$2:$CK$2,0))</f>
        <v>0</v>
      </c>
      <c r="BK50" s="90">
        <f>INDEX('raw Sample Amt'!$C$2:$CK$57,MATCH($A50,'raw Sample Amt'!$C$2:$C$57,0),MATCH(BK$3,'raw Sample Amt'!$C$2:$CK$2,0))</f>
        <v>0</v>
      </c>
      <c r="BL50" s="90">
        <f>INDEX('raw Sample Amt'!$C$2:$CK$57,MATCH($A50,'raw Sample Amt'!$C$2:$C$57,0),MATCH(BL$3,'raw Sample Amt'!$C$2:$CK$2,0))</f>
        <v>1021.2672</v>
      </c>
      <c r="BM50" s="90">
        <f>INDEX('raw Sample Amt'!$C$2:$CK$57,MATCH($A50,'raw Sample Amt'!$C$2:$C$57,0),MATCH(BM$3,'raw Sample Amt'!$C$2:$CK$2,0))</f>
        <v>0</v>
      </c>
      <c r="BN50" s="90">
        <f>INDEX('raw Sample Amt'!$C$2:$CK$57,MATCH($A50,'raw Sample Amt'!$C$2:$C$57,0),MATCH(BN$3,'raw Sample Amt'!$C$2:$CK$2,0))</f>
        <v>0</v>
      </c>
      <c r="BO50" s="90">
        <f>INDEX('raw Sample Amt'!$C$2:$CK$57,MATCH($A50,'raw Sample Amt'!$C$2:$C$57,0),MATCH(BO$3,'raw Sample Amt'!$C$2:$CK$2,0))</f>
        <v>0</v>
      </c>
      <c r="BP50" s="90">
        <f>INDEX('raw Sample Amt'!$C$2:$CK$57,MATCH($A50,'raw Sample Amt'!$C$2:$C$57,0),MATCH(BP$3,'raw Sample Amt'!$C$2:$CK$2,0))</f>
        <v>0</v>
      </c>
      <c r="BQ50" s="90">
        <f>INDEX('raw Sample Amt'!$C$2:$CK$57,MATCH($A50,'raw Sample Amt'!$C$2:$C$57,0),MATCH(BQ$3,'raw Sample Amt'!$C$2:$CK$2,0))</f>
        <v>1683.3732</v>
      </c>
      <c r="BR50" s="90">
        <f>INDEX('raw Sample Amt'!$C$2:$CK$57,MATCH($A50,'raw Sample Amt'!$C$2:$C$57,0),MATCH(BR$3,'raw Sample Amt'!$C$2:$CK$2,0))</f>
        <v>709.00559999999996</v>
      </c>
      <c r="BS50" s="90">
        <f>INDEX('raw Sample Amt'!$C$2:$CK$57,MATCH($A50,'raw Sample Amt'!$C$2:$C$57,0),MATCH(BS$3,'raw Sample Amt'!$C$2:$CK$2,0))</f>
        <v>1619.9466</v>
      </c>
      <c r="BT50" s="90">
        <f>INDEX('raw Sample Amt'!$C$2:$CK$57,MATCH($A50,'raw Sample Amt'!$C$2:$C$57,0),MATCH(BT$3,'raw Sample Amt'!$C$2:$CK$2,0))</f>
        <v>0</v>
      </c>
      <c r="BU50" s="90">
        <f>INDEX('raw Sample Amt'!$C$2:$CK$57,MATCH($A50,'raw Sample Amt'!$C$2:$C$57,0),MATCH(BU$3,'raw Sample Amt'!$C$2:$CK$2,0))</f>
        <v>0</v>
      </c>
      <c r="BV50" s="90">
        <f>INDEX('raw Sample Amt'!$C$2:$CK$57,MATCH($A50,'raw Sample Amt'!$C$2:$C$57,0),MATCH(BV$3,'raw Sample Amt'!$C$2:$CK$2,0))</f>
        <v>0</v>
      </c>
      <c r="BW50" s="90">
        <f>INDEX('raw Sample Amt'!$C$2:$CK$57,MATCH($A50,'raw Sample Amt'!$C$2:$C$57,0),MATCH(BW$3,'raw Sample Amt'!$C$2:$CK$2,0))</f>
        <v>0</v>
      </c>
      <c r="BX50" s="90">
        <f>INDEX('raw Sample Amt'!$C$2:$CK$57,MATCH($A50,'raw Sample Amt'!$C$2:$C$57,0),MATCH(BX$3,'raw Sample Amt'!$C$2:$CK$2,0))</f>
        <v>0</v>
      </c>
      <c r="BY50" s="90">
        <f>INDEX('raw Sample Amt'!$C$2:$CK$57,MATCH($A50,'raw Sample Amt'!$C$2:$C$57,0),MATCH(BY$3,'raw Sample Amt'!$C$2:$CK$2,0))</f>
        <v>0</v>
      </c>
      <c r="BZ50" s="90">
        <f>INDEX('raw Sample Amt'!$C$2:$CK$57,MATCH($A50,'raw Sample Amt'!$C$2:$C$57,0),MATCH(BZ$3,'raw Sample Amt'!$C$2:$CK$2,0))</f>
        <v>0</v>
      </c>
      <c r="CA50" s="90">
        <f>INDEX('raw Sample Amt'!$C$2:$CK$57,MATCH($A50,'raw Sample Amt'!$C$2:$C$57,0),MATCH(CA$3,'raw Sample Amt'!$C$2:$CK$2,0))</f>
        <v>0</v>
      </c>
      <c r="CB50" s="90">
        <f>INDEX('raw Sample Amt'!$C$2:$CK$57,MATCH($A50,'raw Sample Amt'!$C$2:$C$57,0),MATCH(CB$3,'raw Sample Amt'!$C$2:$CK$2,0))</f>
        <v>0</v>
      </c>
      <c r="CC50" s="90">
        <f>INDEX('raw Sample Amt'!$C$2:$CK$57,MATCH($A50,'raw Sample Amt'!$C$2:$C$57,0),MATCH(CC$3,'raw Sample Amt'!$C$2:$CK$2,0))</f>
        <v>0</v>
      </c>
      <c r="CD50" s="90">
        <f>INDEX('raw Sample Amt'!$C$2:$CK$57,MATCH($A50,'raw Sample Amt'!$C$2:$C$57,0),MATCH(CD$3,'raw Sample Amt'!$C$2:$CK$2,0))</f>
        <v>0</v>
      </c>
      <c r="CE50" s="90">
        <f>INDEX('raw Sample Amt'!$C$2:$CK$57,MATCH($A50,'raw Sample Amt'!$C$2:$C$57,0),MATCH(CE$3,'raw Sample Amt'!$C$2:$CK$2,0))</f>
        <v>0</v>
      </c>
      <c r="CF50" s="90">
        <f>INDEX('raw Sample Amt'!$C$2:$CK$57,MATCH($A50,'raw Sample Amt'!$C$2:$C$57,0),MATCH(CF$3,'raw Sample Amt'!$C$2:$CK$2,0))</f>
        <v>0</v>
      </c>
      <c r="CG50" s="90">
        <f>INDEX('raw Sample Amt'!$C$2:$CK$57,MATCH($A50,'raw Sample Amt'!$C$2:$C$57,0),MATCH(CG$3,'raw Sample Amt'!$C$2:$CK$2,0))</f>
        <v>0</v>
      </c>
      <c r="CH50" s="90">
        <f>INDEX('raw Sample Amt'!$C$2:$CK$57,MATCH($A50,'raw Sample Amt'!$C$2:$C$57,0),MATCH(CH$3,'raw Sample Amt'!$C$2:$CK$2,0))</f>
        <v>504.12400000000002</v>
      </c>
      <c r="CI50" s="90">
        <f>INDEX('raw Sample Amt'!$C$2:$CK$57,MATCH($A50,'raw Sample Amt'!$C$2:$C$57,0),MATCH(CI$3,'raw Sample Amt'!$C$2:$CK$2,0))</f>
        <v>1005.4727</v>
      </c>
      <c r="CJ50" s="90">
        <f>INDEX('raw Sample Amt'!$C$2:$CK$57,MATCH($A50,'raw Sample Amt'!$C$2:$C$57,0),MATCH(CJ$3,'raw Sample Amt'!$C$2:$CK$2,0))</f>
        <v>1891.2224000000001</v>
      </c>
      <c r="CK50" s="90">
        <f>INDEX('raw Sample Amt'!$C$2:$CK$57,MATCH($A50,'raw Sample Amt'!$C$2:$C$57,0),MATCH(CK$3,'raw Sample Amt'!$C$2:$CK$2,0))</f>
        <v>6665.2407999999996</v>
      </c>
      <c r="CL50" s="90">
        <f>INDEX('raw Sample Amt'!$C$2:$CK$57,MATCH($A50,'raw Sample Amt'!$C$2:$C$57,0),MATCH(CL$3,'raw Sample Amt'!$C$2:$CK$2,0))</f>
        <v>9641.3860000000004</v>
      </c>
      <c r="CM50" s="90">
        <f>INDEX('raw Sample Amt'!$C$2:$CK$57,MATCH($A50,'raw Sample Amt'!$C$2:$C$57,0),MATCH(CM$3,'raw Sample Amt'!$C$2:$CK$2,0))</f>
        <v>14918.019700000001</v>
      </c>
      <c r="CN50" s="157" t="e">
        <v>#VALUE!</v>
      </c>
      <c r="CO50" s="101" t="s">
        <v>116</v>
      </c>
      <c r="CP50" s="94" t="e">
        <f t="shared" si="3"/>
        <v>#VALUE!</v>
      </c>
      <c r="CQ50" s="94" t="e">
        <f t="shared" si="5"/>
        <v>#VALUE!</v>
      </c>
      <c r="CR50" s="94" t="e">
        <f t="shared" si="6"/>
        <v>#VALUE!</v>
      </c>
      <c r="CS50" s="94" t="e">
        <f t="shared" si="7"/>
        <v>#VALUE!</v>
      </c>
      <c r="CT50" s="94" t="e">
        <f t="shared" si="8"/>
        <v>#VALUE!</v>
      </c>
      <c r="CU50" s="94" t="e">
        <f t="shared" si="9"/>
        <v>#VALUE!</v>
      </c>
      <c r="CV50" s="94" t="e">
        <f t="shared" si="10"/>
        <v>#VALUE!</v>
      </c>
      <c r="CW50" s="94" t="e">
        <f t="shared" si="11"/>
        <v>#VALUE!</v>
      </c>
      <c r="CX50" s="94" t="e">
        <f t="shared" si="12"/>
        <v>#VALUE!</v>
      </c>
      <c r="CY50" s="94" t="e">
        <f t="shared" si="13"/>
        <v>#VALUE!</v>
      </c>
      <c r="CZ50" s="94" t="e">
        <f t="shared" si="14"/>
        <v>#VALUE!</v>
      </c>
      <c r="DA50" s="94" t="e">
        <f t="shared" si="15"/>
        <v>#VALUE!</v>
      </c>
      <c r="DB50" s="94" t="e">
        <f t="shared" si="16"/>
        <v>#VALUE!</v>
      </c>
      <c r="DC50" s="94" t="e">
        <f t="shared" si="17"/>
        <v>#VALUE!</v>
      </c>
      <c r="DD50" s="94" t="e">
        <f t="shared" si="18"/>
        <v>#VALUE!</v>
      </c>
      <c r="DE50" s="94" t="e">
        <f t="shared" si="19"/>
        <v>#VALUE!</v>
      </c>
      <c r="DF50" s="94" t="e">
        <f t="shared" si="20"/>
        <v>#VALUE!</v>
      </c>
      <c r="DG50" s="94" t="e">
        <f t="shared" si="21"/>
        <v>#VALUE!</v>
      </c>
      <c r="DH50" s="94" t="e">
        <f t="shared" si="22"/>
        <v>#VALUE!</v>
      </c>
      <c r="DI50" s="94" t="e">
        <f t="shared" si="23"/>
        <v>#VALUE!</v>
      </c>
      <c r="DJ50" s="94" t="e">
        <f t="shared" si="24"/>
        <v>#VALUE!</v>
      </c>
      <c r="DK50" s="94" t="e">
        <f t="shared" si="25"/>
        <v>#VALUE!</v>
      </c>
      <c r="DL50" s="94" t="e">
        <f t="shared" si="26"/>
        <v>#VALUE!</v>
      </c>
      <c r="DM50" s="94" t="e">
        <f t="shared" si="27"/>
        <v>#VALUE!</v>
      </c>
      <c r="DN50" s="94" t="e">
        <f t="shared" si="28"/>
        <v>#VALUE!</v>
      </c>
      <c r="DO50" s="94" t="e">
        <f t="shared" si="29"/>
        <v>#VALUE!</v>
      </c>
      <c r="DP50" s="94" t="e">
        <f t="shared" si="30"/>
        <v>#VALUE!</v>
      </c>
      <c r="DQ50" s="94" t="e">
        <f t="shared" si="31"/>
        <v>#VALUE!</v>
      </c>
      <c r="DR50" s="94" t="e">
        <f t="shared" si="32"/>
        <v>#VALUE!</v>
      </c>
      <c r="DS50" s="94" t="e">
        <f t="shared" si="33"/>
        <v>#VALUE!</v>
      </c>
      <c r="DT50" s="94" t="e">
        <f t="shared" si="34"/>
        <v>#VALUE!</v>
      </c>
      <c r="DU50" s="94" t="e">
        <f t="shared" si="35"/>
        <v>#VALUE!</v>
      </c>
      <c r="DV50" s="94" t="e">
        <f t="shared" si="36"/>
        <v>#VALUE!</v>
      </c>
      <c r="DW50" s="94" t="e">
        <f t="shared" si="37"/>
        <v>#VALUE!</v>
      </c>
      <c r="DX50" s="94" t="e">
        <f t="shared" si="38"/>
        <v>#VALUE!</v>
      </c>
      <c r="DY50" s="94" t="e">
        <f t="shared" si="39"/>
        <v>#VALUE!</v>
      </c>
      <c r="DZ50" s="94" t="e">
        <f t="shared" si="40"/>
        <v>#VALUE!</v>
      </c>
      <c r="EA50" s="94" t="e">
        <f t="shared" si="41"/>
        <v>#VALUE!</v>
      </c>
      <c r="EB50" s="94" t="e">
        <f t="shared" si="42"/>
        <v>#VALUE!</v>
      </c>
      <c r="EC50" s="94" t="e">
        <f t="shared" si="43"/>
        <v>#VALUE!</v>
      </c>
      <c r="ED50" s="94" t="e">
        <f t="shared" si="44"/>
        <v>#VALUE!</v>
      </c>
      <c r="EE50" s="94" t="e">
        <f t="shared" si="45"/>
        <v>#VALUE!</v>
      </c>
      <c r="EF50" s="94" t="e">
        <f t="shared" si="46"/>
        <v>#VALUE!</v>
      </c>
      <c r="EG50" s="94" t="e">
        <f t="shared" si="47"/>
        <v>#VALUE!</v>
      </c>
      <c r="EH50" s="94" t="e">
        <f t="shared" si="48"/>
        <v>#VALUE!</v>
      </c>
      <c r="EI50" s="94" t="e">
        <f t="shared" si="49"/>
        <v>#VALUE!</v>
      </c>
      <c r="EJ50" s="94" t="e">
        <f t="shared" si="50"/>
        <v>#VALUE!</v>
      </c>
      <c r="EK50" s="94" t="e">
        <f t="shared" si="51"/>
        <v>#VALUE!</v>
      </c>
      <c r="EL50" s="94" t="e">
        <f t="shared" si="52"/>
        <v>#VALUE!</v>
      </c>
      <c r="EM50" s="94" t="e">
        <f t="shared" si="53"/>
        <v>#VALUE!</v>
      </c>
      <c r="EN50" s="94" t="e">
        <f t="shared" si="54"/>
        <v>#VALUE!</v>
      </c>
      <c r="EO50" s="94" t="e">
        <f t="shared" si="55"/>
        <v>#VALUE!</v>
      </c>
      <c r="EP50" s="94" t="e">
        <f t="shared" si="56"/>
        <v>#VALUE!</v>
      </c>
      <c r="EQ50" s="94" t="e">
        <f t="shared" si="57"/>
        <v>#VALUE!</v>
      </c>
      <c r="ER50" s="94" t="e">
        <f t="shared" si="58"/>
        <v>#VALUE!</v>
      </c>
      <c r="ES50" s="94" t="e">
        <f t="shared" si="59"/>
        <v>#VALUE!</v>
      </c>
      <c r="ET50" s="94" t="e">
        <f t="shared" si="60"/>
        <v>#VALUE!</v>
      </c>
      <c r="EU50" s="94" t="e">
        <f t="shared" si="61"/>
        <v>#VALUE!</v>
      </c>
      <c r="EV50" s="94" t="e">
        <f t="shared" si="62"/>
        <v>#VALUE!</v>
      </c>
      <c r="EW50" s="94" t="e">
        <f t="shared" si="63"/>
        <v>#VALUE!</v>
      </c>
      <c r="EX50" s="94" t="e">
        <f t="shared" si="64"/>
        <v>#VALUE!</v>
      </c>
      <c r="EY50" s="94" t="e">
        <f t="shared" si="65"/>
        <v>#VALUE!</v>
      </c>
      <c r="EZ50" s="94" t="e">
        <f t="shared" si="66"/>
        <v>#VALUE!</v>
      </c>
      <c r="FA50" s="94" t="e">
        <f t="shared" si="67"/>
        <v>#VALUE!</v>
      </c>
      <c r="FB50" s="94" t="e">
        <f t="shared" si="4"/>
        <v>#VALUE!</v>
      </c>
      <c r="FC50" s="94" t="e">
        <f t="shared" si="79"/>
        <v>#VALUE!</v>
      </c>
      <c r="FD50" s="94" t="e">
        <f t="shared" si="80"/>
        <v>#VALUE!</v>
      </c>
      <c r="FE50" s="94" t="e">
        <f t="shared" si="81"/>
        <v>#VALUE!</v>
      </c>
      <c r="FF50" s="94" t="e">
        <f t="shared" si="82"/>
        <v>#VALUE!</v>
      </c>
      <c r="FG50" s="94" t="e">
        <f t="shared" si="83"/>
        <v>#VALUE!</v>
      </c>
      <c r="FH50" s="94" t="e">
        <f t="shared" si="84"/>
        <v>#VALUE!</v>
      </c>
      <c r="FI50" s="94" t="e">
        <f t="shared" si="85"/>
        <v>#VALUE!</v>
      </c>
      <c r="FJ50" s="94" t="e">
        <f t="shared" si="86"/>
        <v>#VALUE!</v>
      </c>
      <c r="FK50" s="94" t="e">
        <f t="shared" si="68"/>
        <v>#VALUE!</v>
      </c>
      <c r="FL50" s="94" t="e">
        <f t="shared" si="69"/>
        <v>#VALUE!</v>
      </c>
      <c r="FM50" s="94" t="e">
        <f t="shared" si="70"/>
        <v>#VALUE!</v>
      </c>
      <c r="FN50" s="94" t="e">
        <f t="shared" si="71"/>
        <v>#VALUE!</v>
      </c>
      <c r="FO50" s="94" t="e">
        <f t="shared" si="72"/>
        <v>#VALUE!</v>
      </c>
      <c r="FP50" s="94" t="e">
        <f t="shared" si="73"/>
        <v>#VALUE!</v>
      </c>
      <c r="FQ50" s="94" t="e">
        <f t="shared" si="74"/>
        <v>#VALUE!</v>
      </c>
      <c r="FR50" s="94" t="e">
        <f t="shared" si="75"/>
        <v>#VALUE!</v>
      </c>
      <c r="FS50" s="94" t="e">
        <f t="shared" si="76"/>
        <v>#VALUE!</v>
      </c>
      <c r="FT50" s="94" t="e">
        <f t="shared" si="77"/>
        <v>#VALUE!</v>
      </c>
      <c r="FU50" s="94" t="e">
        <f t="shared" si="78"/>
        <v>#VALUE!</v>
      </c>
    </row>
    <row r="51" spans="1:177" ht="15" x14ac:dyDescent="0.25">
      <c r="A51" s="101" t="s">
        <v>173</v>
      </c>
      <c r="C51" s="13" t="str">
        <f>LOOKUP(A51,Auswertung_Sequence!$A$6:$A$59,Auswertung_Sequence!$E$6:$E$59)</f>
        <v>Yes</v>
      </c>
      <c r="D51" s="13">
        <f>LOOKUP(A51,Auswertung_Sequence!$A$6:$A$59,Auswertung_Sequence!$I$6:$I$59)</f>
        <v>5</v>
      </c>
      <c r="E51" s="146">
        <f>IF($C51="Yes",VLOOKUP($A51,Matrixfaktor_ISTD!A$4:CJ$57,88,FALSE),VLOOKUP($A51,Matrixfaktor!A$4:AE$57,31,FALSE))</f>
        <v>0.16780156726991829</v>
      </c>
      <c r="F51" s="90">
        <f t="shared" si="2"/>
        <v>29.797099522659508</v>
      </c>
      <c r="G51" s="90">
        <f>LOOKUP(A51,'Relative recovery'!$A$4:$A$57,'Relative recovery'!$Q$4:$Q$57)</f>
        <v>102.33654874999999</v>
      </c>
      <c r="H51" s="90">
        <f>INDEX('raw Sample Amt'!$C$2:$CK$57,MATCH($A51,'raw Sample Amt'!$C$2:$C$57,0),MATCH(H$3,'raw Sample Amt'!$C$2:$CK$2,0))</f>
        <v>0</v>
      </c>
      <c r="I51" s="90">
        <f>INDEX('raw Sample Amt'!$C$2:$CK$57,MATCH($A51,'raw Sample Amt'!$C$2:$C$57,0),MATCH(I$3,'raw Sample Amt'!$C$2:$CK$2,0))</f>
        <v>0</v>
      </c>
      <c r="J51" s="90">
        <f>INDEX('raw Sample Amt'!$C$2:$CK$57,MATCH($A51,'raw Sample Amt'!$C$2:$C$57,0),MATCH(J$3,'raw Sample Amt'!$C$2:$CK$2,0))</f>
        <v>0</v>
      </c>
      <c r="K51" s="90">
        <f>INDEX('raw Sample Amt'!$C$2:$CK$57,MATCH($A51,'raw Sample Amt'!$C$2:$C$57,0),MATCH(K$3,'raw Sample Amt'!$C$2:$CK$2,0))</f>
        <v>0</v>
      </c>
      <c r="L51" s="90">
        <f>INDEX('raw Sample Amt'!$C$2:$CK$57,MATCH($A51,'raw Sample Amt'!$C$2:$C$57,0),MATCH(L$3,'raw Sample Amt'!$C$2:$CK$2,0))</f>
        <v>0</v>
      </c>
      <c r="M51" s="90">
        <f>INDEX('raw Sample Amt'!$C$2:$CK$57,MATCH($A51,'raw Sample Amt'!$C$2:$C$57,0),MATCH(M$3,'raw Sample Amt'!$C$2:$CK$2,0))</f>
        <v>0</v>
      </c>
      <c r="N51" s="90">
        <f>INDEX('raw Sample Amt'!$C$2:$CK$57,MATCH($A51,'raw Sample Amt'!$C$2:$C$57,0),MATCH(N$3,'raw Sample Amt'!$C$2:$CK$2,0))</f>
        <v>0</v>
      </c>
      <c r="O51" s="90">
        <f>INDEX('raw Sample Amt'!$C$2:$CK$57,MATCH($A51,'raw Sample Amt'!$C$2:$C$57,0),MATCH(O$3,'raw Sample Amt'!$C$2:$CK$2,0))</f>
        <v>4.2649999999999997</v>
      </c>
      <c r="P51" s="90">
        <f>INDEX('raw Sample Amt'!$C$2:$CK$57,MATCH($A51,'raw Sample Amt'!$C$2:$C$57,0),MATCH(P$3,'raw Sample Amt'!$C$2:$CK$2,0))</f>
        <v>8.7436000000000007</v>
      </c>
      <c r="Q51" s="90">
        <f>INDEX('raw Sample Amt'!$C$2:$CK$57,MATCH($A51,'raw Sample Amt'!$C$2:$C$57,0),MATCH(Q$3,'raw Sample Amt'!$C$2:$CK$2,0))</f>
        <v>19.463699999999999</v>
      </c>
      <c r="R51" s="90">
        <f>INDEX('raw Sample Amt'!$C$2:$CK$57,MATCH($A51,'raw Sample Amt'!$C$2:$C$57,0),MATCH(R$3,'raw Sample Amt'!$C$2:$CK$2,0))</f>
        <v>46.6813</v>
      </c>
      <c r="S51" s="90">
        <f>INDEX('raw Sample Amt'!$C$2:$CK$57,MATCH($A51,'raw Sample Amt'!$C$2:$C$57,0),MATCH(S$3,'raw Sample Amt'!$C$2:$CK$2,0))</f>
        <v>106.43600000000001</v>
      </c>
      <c r="T51" s="90">
        <f>INDEX('raw Sample Amt'!$C$2:$CK$57,MATCH($A51,'raw Sample Amt'!$C$2:$C$57,0),MATCH(T$3,'raw Sample Amt'!$C$2:$CK$2,0))</f>
        <v>218.3706</v>
      </c>
      <c r="U51" s="90">
        <f>INDEX('raw Sample Amt'!$C$2:$CK$57,MATCH($A51,'raw Sample Amt'!$C$2:$C$57,0),MATCH(U$3,'raw Sample Amt'!$C$2:$CK$2,0))</f>
        <v>581.39089999999999</v>
      </c>
      <c r="V51" s="90">
        <f>INDEX('raw Sample Amt'!$C$2:$CK$57,MATCH($A51,'raw Sample Amt'!$C$2:$C$57,0),MATCH(V$3,'raw Sample Amt'!$C$2:$CK$2,0))</f>
        <v>1016.5829</v>
      </c>
      <c r="W51" s="90">
        <f>INDEX('raw Sample Amt'!$C$2:$CK$57,MATCH($A51,'raw Sample Amt'!$C$2:$C$57,0),MATCH(W$3,'raw Sample Amt'!$C$2:$CK$2,0))</f>
        <v>1973.1681000000001</v>
      </c>
      <c r="X51" s="90">
        <f>INDEX('raw Sample Amt'!$C$2:$CK$57,MATCH($A51,'raw Sample Amt'!$C$2:$C$57,0),MATCH(X$3,'raw Sample Amt'!$C$2:$CK$2,0))</f>
        <v>5037.6710999999996</v>
      </c>
      <c r="Y51" s="90">
        <f>INDEX('raw Sample Amt'!$C$2:$CK$57,MATCH($A51,'raw Sample Amt'!$C$2:$C$57,0),MATCH(Y$3,'raw Sample Amt'!$C$2:$CK$2,0))</f>
        <v>7356.5537999999997</v>
      </c>
      <c r="Z51" s="90">
        <f>INDEX('raw Sample Amt'!$C$2:$CK$57,MATCH($A51,'raw Sample Amt'!$C$2:$C$57,0),MATCH(Z$3,'raw Sample Amt'!$C$2:$CK$2,0))</f>
        <v>10036.4175</v>
      </c>
      <c r="AA51" s="90">
        <f>INDEX('raw Sample Amt'!$C$2:$CK$57,MATCH($A51,'raw Sample Amt'!$C$2:$C$57,0),MATCH(AA$3,'raw Sample Amt'!$C$2:$CK$2,0))</f>
        <v>0</v>
      </c>
      <c r="AB51" s="90">
        <f>INDEX('raw Sample Amt'!$C$2:$CK$57,MATCH($A51,'raw Sample Amt'!$C$2:$C$57,0),MATCH(AB$3,'raw Sample Amt'!$C$2:$CK$2,0))</f>
        <v>0</v>
      </c>
      <c r="AC51" s="90">
        <f>INDEX('raw Sample Amt'!$C$2:$CK$57,MATCH($A51,'raw Sample Amt'!$C$2:$C$57,0),MATCH(AC$3,'raw Sample Amt'!$C$2:$CK$2,0))</f>
        <v>0</v>
      </c>
      <c r="AD51" s="90">
        <f>INDEX('raw Sample Amt'!$C$2:$CK$57,MATCH($A51,'raw Sample Amt'!$C$2:$C$57,0),MATCH(AD$3,'raw Sample Amt'!$C$2:$CK$2,0))</f>
        <v>0</v>
      </c>
      <c r="AE51" s="90">
        <f>INDEX('raw Sample Amt'!$C$2:$CK$57,MATCH($A51,'raw Sample Amt'!$C$2:$C$57,0),MATCH(AE$3,'raw Sample Amt'!$C$2:$CK$2,0))</f>
        <v>44.9407</v>
      </c>
      <c r="AF51" s="90">
        <f>INDEX('raw Sample Amt'!$C$2:$CK$57,MATCH($A51,'raw Sample Amt'!$C$2:$C$57,0),MATCH(AF$3,'raw Sample Amt'!$C$2:$CK$2,0))</f>
        <v>0</v>
      </c>
      <c r="AG51" s="90">
        <f>INDEX('raw Sample Amt'!$C$2:$CK$57,MATCH($A51,'raw Sample Amt'!$C$2:$C$57,0),MATCH(AG$3,'raw Sample Amt'!$C$2:$CK$2,0))</f>
        <v>0</v>
      </c>
      <c r="AH51" s="90">
        <f>INDEX('raw Sample Amt'!$C$2:$CK$57,MATCH($A51,'raw Sample Amt'!$C$2:$C$57,0),MATCH(AH$3,'raw Sample Amt'!$C$2:$CK$2,0))</f>
        <v>0</v>
      </c>
      <c r="AI51" s="90">
        <f>INDEX('raw Sample Amt'!$C$2:$CK$57,MATCH($A51,'raw Sample Amt'!$C$2:$C$57,0),MATCH(AI$3,'raw Sample Amt'!$C$2:$CK$2,0))</f>
        <v>17.7728</v>
      </c>
      <c r="AJ51" s="90">
        <f>INDEX('raw Sample Amt'!$C$2:$CK$57,MATCH($A51,'raw Sample Amt'!$C$2:$C$57,0),MATCH(AJ$3,'raw Sample Amt'!$C$2:$CK$2,0))</f>
        <v>21.244199999999999</v>
      </c>
      <c r="AK51" s="90">
        <f>INDEX('raw Sample Amt'!$C$2:$CK$57,MATCH($A51,'raw Sample Amt'!$C$2:$C$57,0),MATCH(AK$3,'raw Sample Amt'!$C$2:$CK$2,0))</f>
        <v>0</v>
      </c>
      <c r="AL51" s="90">
        <f>INDEX('raw Sample Amt'!$C$2:$CK$57,MATCH($A51,'raw Sample Amt'!$C$2:$C$57,0),MATCH(AL$3,'raw Sample Amt'!$C$2:$CK$2,0))</f>
        <v>19.872599999999998</v>
      </c>
      <c r="AM51" s="90">
        <f>INDEX('raw Sample Amt'!$C$2:$CK$57,MATCH($A51,'raw Sample Amt'!$C$2:$C$57,0),MATCH(AM$3,'raw Sample Amt'!$C$2:$CK$2,0))</f>
        <v>24.5243</v>
      </c>
      <c r="AN51" s="90">
        <f>INDEX('raw Sample Amt'!$C$2:$CK$57,MATCH($A51,'raw Sample Amt'!$C$2:$C$57,0),MATCH(AN$3,'raw Sample Amt'!$C$2:$CK$2,0))</f>
        <v>18.850899999999999</v>
      </c>
      <c r="AO51" s="90">
        <f>INDEX('raw Sample Amt'!$C$2:$CK$57,MATCH($A51,'raw Sample Amt'!$C$2:$C$57,0),MATCH(AO$3,'raw Sample Amt'!$C$2:$CK$2,0))</f>
        <v>26.906700000000001</v>
      </c>
      <c r="AP51" s="90">
        <f>INDEX('raw Sample Amt'!$C$2:$CK$57,MATCH($A51,'raw Sample Amt'!$C$2:$C$57,0),MATCH(AP$3,'raw Sample Amt'!$C$2:$CK$2,0))</f>
        <v>23.208400000000001</v>
      </c>
      <c r="AQ51" s="90">
        <f>INDEX('raw Sample Amt'!$C$2:$CK$57,MATCH($A51,'raw Sample Amt'!$C$2:$C$57,0),MATCH(AQ$3,'raw Sample Amt'!$C$2:$CK$2,0))</f>
        <v>0</v>
      </c>
      <c r="AR51" s="90">
        <f>INDEX('raw Sample Amt'!$C$2:$CK$57,MATCH($A51,'raw Sample Amt'!$C$2:$C$57,0),MATCH(AR$3,'raw Sample Amt'!$C$2:$CK$2,0))</f>
        <v>0</v>
      </c>
      <c r="AS51" s="90">
        <f>INDEX('raw Sample Amt'!$C$2:$CK$57,MATCH($A51,'raw Sample Amt'!$C$2:$C$57,0),MATCH(AS$3,'raw Sample Amt'!$C$2:$CK$2,0))</f>
        <v>0</v>
      </c>
      <c r="AT51" s="90">
        <f>INDEX('raw Sample Amt'!$C$2:$CK$57,MATCH($A51,'raw Sample Amt'!$C$2:$C$57,0),MATCH(AT$3,'raw Sample Amt'!$C$2:$CK$2,0))</f>
        <v>0</v>
      </c>
      <c r="AU51" s="90">
        <f>INDEX('raw Sample Amt'!$C$2:$CK$57,MATCH($A51,'raw Sample Amt'!$C$2:$C$57,0),MATCH(AU$3,'raw Sample Amt'!$C$2:$CK$2,0))</f>
        <v>1023.4209</v>
      </c>
      <c r="AV51" s="90">
        <f>INDEX('raw Sample Amt'!$C$2:$CK$57,MATCH($A51,'raw Sample Amt'!$C$2:$C$57,0),MATCH(AV$3,'raw Sample Amt'!$C$2:$CK$2,0))</f>
        <v>0</v>
      </c>
      <c r="AW51" s="90">
        <f>INDEX('raw Sample Amt'!$C$2:$CK$57,MATCH($A51,'raw Sample Amt'!$C$2:$C$57,0),MATCH(AW$3,'raw Sample Amt'!$C$2:$CK$2,0))</f>
        <v>0</v>
      </c>
      <c r="AX51" s="90">
        <f>INDEX('raw Sample Amt'!$C$2:$CK$57,MATCH($A51,'raw Sample Amt'!$C$2:$C$57,0),MATCH(AX$3,'raw Sample Amt'!$C$2:$CK$2,0))</f>
        <v>0</v>
      </c>
      <c r="AY51" s="90">
        <f>INDEX('raw Sample Amt'!$C$2:$CK$57,MATCH($A51,'raw Sample Amt'!$C$2:$C$57,0),MATCH(AY$3,'raw Sample Amt'!$C$2:$CK$2,0))</f>
        <v>0</v>
      </c>
      <c r="AZ51" s="90">
        <f>INDEX('raw Sample Amt'!$C$2:$CK$57,MATCH($A51,'raw Sample Amt'!$C$2:$C$57,0),MATCH(AZ$3,'raw Sample Amt'!$C$2:$CK$2,0))</f>
        <v>35</v>
      </c>
      <c r="BA51" s="90">
        <f>INDEX('raw Sample Amt'!$C$2:$CK$57,MATCH($A51,'raw Sample Amt'!$C$2:$C$57,0),MATCH(BA$3,'raw Sample Amt'!$C$2:$CK$2,0))</f>
        <v>23.366299999999999</v>
      </c>
      <c r="BB51" s="90">
        <f>INDEX('raw Sample Amt'!$C$2:$CK$57,MATCH($A51,'raw Sample Amt'!$C$2:$C$57,0),MATCH(BB$3,'raw Sample Amt'!$C$2:$CK$2,0))</f>
        <v>28.6752</v>
      </c>
      <c r="BC51" s="90">
        <f>INDEX('raw Sample Amt'!$C$2:$CK$57,MATCH($A51,'raw Sample Amt'!$C$2:$C$57,0),MATCH(BC$3,'raw Sample Amt'!$C$2:$CK$2,0))</f>
        <v>34.229900000000001</v>
      </c>
      <c r="BD51" s="90">
        <f>INDEX('raw Sample Amt'!$C$2:$CK$57,MATCH($A51,'raw Sample Amt'!$C$2:$C$57,0),MATCH(BD$3,'raw Sample Amt'!$C$2:$CK$2,0))</f>
        <v>13.729200000000001</v>
      </c>
      <c r="BE51" s="90">
        <f>INDEX('raw Sample Amt'!$C$2:$CK$57,MATCH($A51,'raw Sample Amt'!$C$2:$C$57,0),MATCH(BE$3,'raw Sample Amt'!$C$2:$CK$2,0))</f>
        <v>31.134399999999999</v>
      </c>
      <c r="BF51" s="90">
        <f>INDEX('raw Sample Amt'!$C$2:$CK$57,MATCH($A51,'raw Sample Amt'!$C$2:$C$57,0),MATCH(BF$3,'raw Sample Amt'!$C$2:$CK$2,0))</f>
        <v>28.570599999999999</v>
      </c>
      <c r="BG51" s="90">
        <f>INDEX('raw Sample Amt'!$C$2:$CK$57,MATCH($A51,'raw Sample Amt'!$C$2:$C$57,0),MATCH(BG$3,'raw Sample Amt'!$C$2:$CK$2,0))</f>
        <v>31.354299999999999</v>
      </c>
      <c r="BH51" s="90">
        <f>INDEX('raw Sample Amt'!$C$2:$CK$57,MATCH($A51,'raw Sample Amt'!$C$2:$C$57,0),MATCH(BH$3,'raw Sample Amt'!$C$2:$CK$2,0))</f>
        <v>0</v>
      </c>
      <c r="BI51" s="90">
        <f>INDEX('raw Sample Amt'!$C$2:$CK$57,MATCH($A51,'raw Sample Amt'!$C$2:$C$57,0),MATCH(BI$3,'raw Sample Amt'!$C$2:$CK$2,0))</f>
        <v>0</v>
      </c>
      <c r="BJ51" s="90">
        <f>INDEX('raw Sample Amt'!$C$2:$CK$57,MATCH($A51,'raw Sample Amt'!$C$2:$C$57,0),MATCH(BJ$3,'raw Sample Amt'!$C$2:$CK$2,0))</f>
        <v>0</v>
      </c>
      <c r="BK51" s="90">
        <f>INDEX('raw Sample Amt'!$C$2:$CK$57,MATCH($A51,'raw Sample Amt'!$C$2:$C$57,0),MATCH(BK$3,'raw Sample Amt'!$C$2:$CK$2,0))</f>
        <v>0</v>
      </c>
      <c r="BL51" s="90">
        <f>INDEX('raw Sample Amt'!$C$2:$CK$57,MATCH($A51,'raw Sample Amt'!$C$2:$C$57,0),MATCH(BL$3,'raw Sample Amt'!$C$2:$CK$2,0))</f>
        <v>1054.973</v>
      </c>
      <c r="BM51" s="90">
        <f>INDEX('raw Sample Amt'!$C$2:$CK$57,MATCH($A51,'raw Sample Amt'!$C$2:$C$57,0),MATCH(BM$3,'raw Sample Amt'!$C$2:$CK$2,0))</f>
        <v>0</v>
      </c>
      <c r="BN51" s="90">
        <f>INDEX('raw Sample Amt'!$C$2:$CK$57,MATCH($A51,'raw Sample Amt'!$C$2:$C$57,0),MATCH(BN$3,'raw Sample Amt'!$C$2:$CK$2,0))</f>
        <v>0</v>
      </c>
      <c r="BO51" s="90">
        <f>INDEX('raw Sample Amt'!$C$2:$CK$57,MATCH($A51,'raw Sample Amt'!$C$2:$C$57,0),MATCH(BO$3,'raw Sample Amt'!$C$2:$CK$2,0))</f>
        <v>0</v>
      </c>
      <c r="BP51" s="90">
        <f>INDEX('raw Sample Amt'!$C$2:$CK$57,MATCH($A51,'raw Sample Amt'!$C$2:$C$57,0),MATCH(BP$3,'raw Sample Amt'!$C$2:$CK$2,0))</f>
        <v>0</v>
      </c>
      <c r="BQ51" s="90">
        <f>INDEX('raw Sample Amt'!$C$2:$CK$57,MATCH($A51,'raw Sample Amt'!$C$2:$C$57,0),MATCH(BQ$3,'raw Sample Amt'!$C$2:$CK$2,0))</f>
        <v>114.8327</v>
      </c>
      <c r="BR51" s="90">
        <f>INDEX('raw Sample Amt'!$C$2:$CK$57,MATCH($A51,'raw Sample Amt'!$C$2:$C$57,0),MATCH(BR$3,'raw Sample Amt'!$C$2:$CK$2,0))</f>
        <v>256.16289999999998</v>
      </c>
      <c r="BS51" s="90">
        <f>INDEX('raw Sample Amt'!$C$2:$CK$57,MATCH($A51,'raw Sample Amt'!$C$2:$C$57,0),MATCH(BS$3,'raw Sample Amt'!$C$2:$CK$2,0))</f>
        <v>1177.7081000000001</v>
      </c>
      <c r="BT51" s="90">
        <f>INDEX('raw Sample Amt'!$C$2:$CK$57,MATCH($A51,'raw Sample Amt'!$C$2:$C$57,0),MATCH(BT$3,'raw Sample Amt'!$C$2:$CK$2,0))</f>
        <v>2110.8348000000001</v>
      </c>
      <c r="BU51" s="90">
        <f>INDEX('raw Sample Amt'!$C$2:$CK$57,MATCH($A51,'raw Sample Amt'!$C$2:$C$57,0),MATCH(BU$3,'raw Sample Amt'!$C$2:$CK$2,0))</f>
        <v>0</v>
      </c>
      <c r="BV51" s="90">
        <f>INDEX('raw Sample Amt'!$C$2:$CK$57,MATCH($A51,'raw Sample Amt'!$C$2:$C$57,0),MATCH(BV$3,'raw Sample Amt'!$C$2:$CK$2,0))</f>
        <v>0</v>
      </c>
      <c r="BW51" s="90">
        <f>INDEX('raw Sample Amt'!$C$2:$CK$57,MATCH($A51,'raw Sample Amt'!$C$2:$C$57,0),MATCH(BW$3,'raw Sample Amt'!$C$2:$CK$2,0))</f>
        <v>0</v>
      </c>
      <c r="BX51" s="90">
        <f>INDEX('raw Sample Amt'!$C$2:$CK$57,MATCH($A51,'raw Sample Amt'!$C$2:$C$57,0),MATCH(BX$3,'raw Sample Amt'!$C$2:$CK$2,0))</f>
        <v>0</v>
      </c>
      <c r="BY51" s="90">
        <f>INDEX('raw Sample Amt'!$C$2:$CK$57,MATCH($A51,'raw Sample Amt'!$C$2:$C$57,0),MATCH(BY$3,'raw Sample Amt'!$C$2:$CK$2,0))</f>
        <v>0</v>
      </c>
      <c r="BZ51" s="90">
        <f>INDEX('raw Sample Amt'!$C$2:$CK$57,MATCH($A51,'raw Sample Amt'!$C$2:$C$57,0),MATCH(BZ$3,'raw Sample Amt'!$C$2:$CK$2,0))</f>
        <v>0</v>
      </c>
      <c r="CA51" s="90">
        <f>INDEX('raw Sample Amt'!$C$2:$CK$57,MATCH($A51,'raw Sample Amt'!$C$2:$C$57,0),MATCH(CA$3,'raw Sample Amt'!$C$2:$CK$2,0))</f>
        <v>0</v>
      </c>
      <c r="CB51" s="90">
        <f>INDEX('raw Sample Amt'!$C$2:$CK$57,MATCH($A51,'raw Sample Amt'!$C$2:$C$57,0),MATCH(CB$3,'raw Sample Amt'!$C$2:$CK$2,0))</f>
        <v>4.7047999999999996</v>
      </c>
      <c r="CC51" s="90">
        <f>INDEX('raw Sample Amt'!$C$2:$CK$57,MATCH($A51,'raw Sample Amt'!$C$2:$C$57,0),MATCH(CC$3,'raw Sample Amt'!$C$2:$CK$2,0))</f>
        <v>8.2560000000000002</v>
      </c>
      <c r="CD51" s="90">
        <f>INDEX('raw Sample Amt'!$C$2:$CK$57,MATCH($A51,'raw Sample Amt'!$C$2:$C$57,0),MATCH(CD$3,'raw Sample Amt'!$C$2:$CK$2,0))</f>
        <v>20.872499999999999</v>
      </c>
      <c r="CE51" s="90">
        <f>INDEX('raw Sample Amt'!$C$2:$CK$57,MATCH($A51,'raw Sample Amt'!$C$2:$C$57,0),MATCH(CE$3,'raw Sample Amt'!$C$2:$CK$2,0))</f>
        <v>50.903500000000001</v>
      </c>
      <c r="CF51" s="90">
        <f>INDEX('raw Sample Amt'!$C$2:$CK$57,MATCH($A51,'raw Sample Amt'!$C$2:$C$57,0),MATCH(CF$3,'raw Sample Amt'!$C$2:$CK$2,0))</f>
        <v>101.295</v>
      </c>
      <c r="CG51" s="90">
        <f>INDEX('raw Sample Amt'!$C$2:$CK$57,MATCH($A51,'raw Sample Amt'!$C$2:$C$57,0),MATCH(CG$3,'raw Sample Amt'!$C$2:$CK$2,0))</f>
        <v>218.46440000000001</v>
      </c>
      <c r="CH51" s="90">
        <f>INDEX('raw Sample Amt'!$C$2:$CK$57,MATCH($A51,'raw Sample Amt'!$C$2:$C$57,0),MATCH(CH$3,'raw Sample Amt'!$C$2:$CK$2,0))</f>
        <v>582.26520000000005</v>
      </c>
      <c r="CI51" s="90">
        <f>INDEX('raw Sample Amt'!$C$2:$CK$57,MATCH($A51,'raw Sample Amt'!$C$2:$C$57,0),MATCH(CI$3,'raw Sample Amt'!$C$2:$CK$2,0))</f>
        <v>1000.5146999999999</v>
      </c>
      <c r="CJ51" s="90">
        <f>INDEX('raw Sample Amt'!$C$2:$CK$57,MATCH($A51,'raw Sample Amt'!$C$2:$C$57,0),MATCH(CJ$3,'raw Sample Amt'!$C$2:$CK$2,0))</f>
        <v>1925.5679</v>
      </c>
      <c r="CK51" s="90">
        <f>INDEX('raw Sample Amt'!$C$2:$CK$57,MATCH($A51,'raw Sample Amt'!$C$2:$C$57,0),MATCH(CK$3,'raw Sample Amt'!$C$2:$CK$2,0))</f>
        <v>4988.4359000000004</v>
      </c>
      <c r="CL51" s="90">
        <f>INDEX('raw Sample Amt'!$C$2:$CK$57,MATCH($A51,'raw Sample Amt'!$C$2:$C$57,0),MATCH(CL$3,'raw Sample Amt'!$C$2:$CK$2,0))</f>
        <v>7388.4544999999998</v>
      </c>
      <c r="CM51" s="90">
        <f>INDEX('raw Sample Amt'!$C$2:$CK$57,MATCH($A51,'raw Sample Amt'!$C$2:$C$57,0),MATCH(CM$3,'raw Sample Amt'!$C$2:$CK$2,0))</f>
        <v>10074.5213</v>
      </c>
      <c r="CN51" s="147">
        <v>30</v>
      </c>
      <c r="CO51" s="101" t="s">
        <v>173</v>
      </c>
      <c r="CP51" s="94" t="str">
        <f t="shared" si="3"/>
        <v>&lt; LOQ</v>
      </c>
      <c r="CQ51" s="94" t="str">
        <f t="shared" si="5"/>
        <v>&lt; LOQ</v>
      </c>
      <c r="CR51" s="94" t="str">
        <f t="shared" si="6"/>
        <v>&lt; LOQ</v>
      </c>
      <c r="CS51" s="94" t="str">
        <f t="shared" si="7"/>
        <v>&lt; LOQ</v>
      </c>
      <c r="CT51" s="94" t="str">
        <f t="shared" si="8"/>
        <v>&lt; LOQ</v>
      </c>
      <c r="CU51" s="94" t="str">
        <f t="shared" si="9"/>
        <v>&lt; LOQ</v>
      </c>
      <c r="CV51" s="94" t="str">
        <f t="shared" si="10"/>
        <v>&lt; LOQ</v>
      </c>
      <c r="CW51" s="94" t="str">
        <f t="shared" si="11"/>
        <v>&lt; LOQ</v>
      </c>
      <c r="CX51" s="94" t="str">
        <f t="shared" si="12"/>
        <v>&lt; LOQ</v>
      </c>
      <c r="CY51" s="94" t="str">
        <f t="shared" si="13"/>
        <v>&lt; LOQ</v>
      </c>
      <c r="CZ51" s="94">
        <f t="shared" si="14"/>
        <v>46.6813</v>
      </c>
      <c r="DA51" s="94">
        <f t="shared" si="15"/>
        <v>106.43600000000001</v>
      </c>
      <c r="DB51" s="94">
        <f t="shared" si="16"/>
        <v>218.3706</v>
      </c>
      <c r="DC51" s="94">
        <f t="shared" si="17"/>
        <v>581.39089999999999</v>
      </c>
      <c r="DD51" s="94">
        <f t="shared" si="18"/>
        <v>1016.5829</v>
      </c>
      <c r="DE51" s="94">
        <f t="shared" si="19"/>
        <v>1973.1681000000001</v>
      </c>
      <c r="DF51" s="94">
        <f t="shared" si="20"/>
        <v>5037.6710999999996</v>
      </c>
      <c r="DG51" s="94">
        <f t="shared" si="21"/>
        <v>7356.5537999999997</v>
      </c>
      <c r="DH51" s="94">
        <f t="shared" si="22"/>
        <v>10036.4175</v>
      </c>
      <c r="DI51" s="94" t="str">
        <f t="shared" si="23"/>
        <v>&lt; LOQ</v>
      </c>
      <c r="DJ51" s="94" t="str">
        <f t="shared" si="24"/>
        <v>&lt; LOQ</v>
      </c>
      <c r="DK51" s="94" t="str">
        <f t="shared" si="25"/>
        <v>&lt; LOQ</v>
      </c>
      <c r="DL51" s="94" t="str">
        <f t="shared" si="26"/>
        <v>&lt; LOQ</v>
      </c>
      <c r="DM51" s="94">
        <f t="shared" si="27"/>
        <v>44.9407</v>
      </c>
      <c r="DN51" s="94" t="str">
        <f t="shared" si="28"/>
        <v>&lt; LOQ</v>
      </c>
      <c r="DO51" s="94" t="str">
        <f t="shared" si="29"/>
        <v>&lt; LOQ</v>
      </c>
      <c r="DP51" s="94" t="str">
        <f t="shared" si="30"/>
        <v>&lt; LOQ</v>
      </c>
      <c r="DQ51" s="94" t="str">
        <f t="shared" si="31"/>
        <v>&lt; LOQ</v>
      </c>
      <c r="DR51" s="94" t="str">
        <f t="shared" si="32"/>
        <v>&lt; LOQ</v>
      </c>
      <c r="DS51" s="94" t="str">
        <f t="shared" si="33"/>
        <v>&lt; LOQ</v>
      </c>
      <c r="DT51" s="94" t="str">
        <f t="shared" si="34"/>
        <v>&lt; LOQ</v>
      </c>
      <c r="DU51" s="94" t="str">
        <f t="shared" si="35"/>
        <v>&lt; LOQ</v>
      </c>
      <c r="DV51" s="94" t="str">
        <f t="shared" si="36"/>
        <v>&lt; LOQ</v>
      </c>
      <c r="DW51" s="94" t="str">
        <f t="shared" si="37"/>
        <v>&lt; LOQ</v>
      </c>
      <c r="DX51" s="94" t="str">
        <f t="shared" si="38"/>
        <v>&lt; LOQ</v>
      </c>
      <c r="DY51" s="94" t="str">
        <f t="shared" si="39"/>
        <v>&lt; LOQ</v>
      </c>
      <c r="DZ51" s="94" t="str">
        <f t="shared" si="40"/>
        <v>&lt; LOQ</v>
      </c>
      <c r="EA51" s="94" t="str">
        <f t="shared" si="41"/>
        <v>&lt; LOQ</v>
      </c>
      <c r="EB51" s="94" t="str">
        <f t="shared" si="42"/>
        <v>&lt; LOQ</v>
      </c>
      <c r="EC51" s="94">
        <f t="shared" si="43"/>
        <v>1023.4209</v>
      </c>
      <c r="ED51" s="94" t="str">
        <f t="shared" si="44"/>
        <v>&lt; LOQ</v>
      </c>
      <c r="EE51" s="94" t="str">
        <f t="shared" si="45"/>
        <v>&lt; LOQ</v>
      </c>
      <c r="EF51" s="94" t="str">
        <f t="shared" si="46"/>
        <v>&lt; LOQ</v>
      </c>
      <c r="EG51" s="94" t="str">
        <f t="shared" si="47"/>
        <v>&lt; LOQ</v>
      </c>
      <c r="EH51" s="94">
        <f t="shared" si="48"/>
        <v>35</v>
      </c>
      <c r="EI51" s="94" t="str">
        <f t="shared" si="49"/>
        <v>&lt; LOQ</v>
      </c>
      <c r="EJ51" s="94" t="str">
        <f t="shared" si="50"/>
        <v>&lt; LOQ</v>
      </c>
      <c r="EK51" s="94">
        <f t="shared" si="51"/>
        <v>34.229900000000001</v>
      </c>
      <c r="EL51" s="94" t="str">
        <f t="shared" si="52"/>
        <v>&lt; LOQ</v>
      </c>
      <c r="EM51" s="94">
        <f t="shared" si="53"/>
        <v>31.134399999999999</v>
      </c>
      <c r="EN51" s="94" t="str">
        <f t="shared" si="54"/>
        <v>&lt; LOQ</v>
      </c>
      <c r="EO51" s="94">
        <f t="shared" si="55"/>
        <v>31.354299999999999</v>
      </c>
      <c r="EP51" s="94" t="str">
        <f t="shared" si="56"/>
        <v>&lt; LOQ</v>
      </c>
      <c r="EQ51" s="94" t="str">
        <f t="shared" si="57"/>
        <v>&lt; LOQ</v>
      </c>
      <c r="ER51" s="94" t="str">
        <f t="shared" si="58"/>
        <v>&lt; LOQ</v>
      </c>
      <c r="ES51" s="94" t="str">
        <f t="shared" si="59"/>
        <v>&lt; LOQ</v>
      </c>
      <c r="ET51" s="94">
        <f t="shared" si="60"/>
        <v>1054.973</v>
      </c>
      <c r="EU51" s="94" t="str">
        <f t="shared" si="61"/>
        <v>&lt; LOQ</v>
      </c>
      <c r="EV51" s="94" t="str">
        <f t="shared" si="62"/>
        <v>&lt; LOQ</v>
      </c>
      <c r="EW51" s="94" t="str">
        <f t="shared" si="63"/>
        <v>&lt; LOQ</v>
      </c>
      <c r="EX51" s="94" t="str">
        <f t="shared" si="64"/>
        <v>&lt; LOQ</v>
      </c>
      <c r="EY51" s="94">
        <f t="shared" si="65"/>
        <v>114.8327</v>
      </c>
      <c r="EZ51" s="94">
        <f t="shared" si="66"/>
        <v>256.16289999999998</v>
      </c>
      <c r="FA51" s="94">
        <f t="shared" si="67"/>
        <v>1177.7081000000001</v>
      </c>
      <c r="FB51" s="94">
        <f t="shared" si="4"/>
        <v>2110.8348000000001</v>
      </c>
      <c r="FC51" s="94" t="str">
        <f t="shared" si="79"/>
        <v>&lt; LOQ</v>
      </c>
      <c r="FD51" s="94" t="str">
        <f t="shared" si="80"/>
        <v>&lt; LOQ</v>
      </c>
      <c r="FE51" s="94" t="str">
        <f t="shared" si="81"/>
        <v>&lt; LOQ</v>
      </c>
      <c r="FF51" s="94" t="str">
        <f t="shared" si="82"/>
        <v>&lt; LOQ</v>
      </c>
      <c r="FG51" s="94" t="str">
        <f t="shared" si="83"/>
        <v>&lt; LOQ</v>
      </c>
      <c r="FH51" s="94" t="str">
        <f t="shared" si="84"/>
        <v>&lt; LOQ</v>
      </c>
      <c r="FI51" s="94" t="str">
        <f t="shared" si="85"/>
        <v>&lt; LOQ</v>
      </c>
      <c r="FJ51" s="94" t="str">
        <f t="shared" si="86"/>
        <v>&lt; LOQ</v>
      </c>
      <c r="FK51" s="94" t="str">
        <f t="shared" si="68"/>
        <v>&lt; LOQ</v>
      </c>
      <c r="FL51" s="94" t="str">
        <f t="shared" si="69"/>
        <v>&lt; LOQ</v>
      </c>
      <c r="FM51" s="94">
        <f t="shared" si="70"/>
        <v>50.903500000000001</v>
      </c>
      <c r="FN51" s="94">
        <f t="shared" si="71"/>
        <v>101.295</v>
      </c>
      <c r="FO51" s="94">
        <f t="shared" si="72"/>
        <v>218.46440000000001</v>
      </c>
      <c r="FP51" s="94">
        <f t="shared" si="73"/>
        <v>582.26520000000005</v>
      </c>
      <c r="FQ51" s="94">
        <f t="shared" si="74"/>
        <v>1000.5146999999999</v>
      </c>
      <c r="FR51" s="94">
        <f t="shared" si="75"/>
        <v>1925.5679</v>
      </c>
      <c r="FS51" s="94">
        <f t="shared" si="76"/>
        <v>4988.4359000000004</v>
      </c>
      <c r="FT51" s="94">
        <f t="shared" si="77"/>
        <v>7388.4544999999998</v>
      </c>
      <c r="FU51" s="94">
        <f t="shared" si="78"/>
        <v>10074.5213</v>
      </c>
    </row>
    <row r="52" spans="1:177" ht="15" x14ac:dyDescent="0.25">
      <c r="A52" s="101" t="s">
        <v>158</v>
      </c>
      <c r="C52" s="13" t="str">
        <f>LOOKUP(A52,Auswertung_Sequence!$A$6:$A$59,Auswertung_Sequence!$E$6:$E$59)</f>
        <v>Yes</v>
      </c>
      <c r="D52" s="13">
        <f>LOOKUP(A52,Auswertung_Sequence!$A$6:$A$59,Auswertung_Sequence!$I$6:$I$59)</f>
        <v>20</v>
      </c>
      <c r="E52" s="146">
        <f>IF($C52="Yes",VLOOKUP($A52,Matrixfaktor_ISTD!A$4:CJ$57,88,FALSE),VLOOKUP($A52,Matrixfaktor!A$4:AE$57,31,FALSE))</f>
        <v>0.11638783343672457</v>
      </c>
      <c r="F52" s="90">
        <f t="shared" si="2"/>
        <v>171.83926712471373</v>
      </c>
      <c r="G52" s="90">
        <f>LOOKUP(A52,'Relative recovery'!$A$4:$A$57,'Relative recovery'!$Q$4:$Q$57)</f>
        <v>115.17334750000001</v>
      </c>
      <c r="H52" s="90">
        <f>INDEX('raw Sample Amt'!$C$2:$CK$57,MATCH($A52,'raw Sample Amt'!$C$2:$C$57,0),MATCH(H$3,'raw Sample Amt'!$C$2:$CK$2,0))</f>
        <v>0</v>
      </c>
      <c r="I52" s="90">
        <f>INDEX('raw Sample Amt'!$C$2:$CK$57,MATCH($A52,'raw Sample Amt'!$C$2:$C$57,0),MATCH(I$3,'raw Sample Amt'!$C$2:$CK$2,0))</f>
        <v>0</v>
      </c>
      <c r="J52" s="90">
        <f>INDEX('raw Sample Amt'!$C$2:$CK$57,MATCH($A52,'raw Sample Amt'!$C$2:$C$57,0),MATCH(J$3,'raw Sample Amt'!$C$2:$CK$2,0))</f>
        <v>0</v>
      </c>
      <c r="K52" s="90">
        <f>INDEX('raw Sample Amt'!$C$2:$CK$57,MATCH($A52,'raw Sample Amt'!$C$2:$C$57,0),MATCH(K$3,'raw Sample Amt'!$C$2:$CK$2,0))</f>
        <v>0</v>
      </c>
      <c r="L52" s="90">
        <f>INDEX('raw Sample Amt'!$C$2:$CK$57,MATCH($A52,'raw Sample Amt'!$C$2:$C$57,0),MATCH(L$3,'raw Sample Amt'!$C$2:$CK$2,0))</f>
        <v>0</v>
      </c>
      <c r="M52" s="90">
        <f>INDEX('raw Sample Amt'!$C$2:$CK$57,MATCH($A52,'raw Sample Amt'!$C$2:$C$57,0),MATCH(M$3,'raw Sample Amt'!$C$2:$CK$2,0))</f>
        <v>0</v>
      </c>
      <c r="N52" s="90">
        <f>INDEX('raw Sample Amt'!$C$2:$CK$57,MATCH($A52,'raw Sample Amt'!$C$2:$C$57,0),MATCH(N$3,'raw Sample Amt'!$C$2:$CK$2,0))</f>
        <v>0</v>
      </c>
      <c r="O52" s="90">
        <f>INDEX('raw Sample Amt'!$C$2:$CK$57,MATCH($A52,'raw Sample Amt'!$C$2:$C$57,0),MATCH(O$3,'raw Sample Amt'!$C$2:$CK$2,0))</f>
        <v>0</v>
      </c>
      <c r="P52" s="90">
        <f>INDEX('raw Sample Amt'!$C$2:$CK$57,MATCH($A52,'raw Sample Amt'!$C$2:$C$57,0),MATCH(P$3,'raw Sample Amt'!$C$2:$CK$2,0))</f>
        <v>0</v>
      </c>
      <c r="Q52" s="90">
        <f>INDEX('raw Sample Amt'!$C$2:$CK$57,MATCH($A52,'raw Sample Amt'!$C$2:$C$57,0),MATCH(Q$3,'raw Sample Amt'!$C$2:$CK$2,0))</f>
        <v>18.342600000000001</v>
      </c>
      <c r="R52" s="90">
        <f>INDEX('raw Sample Amt'!$C$2:$CK$57,MATCH($A52,'raw Sample Amt'!$C$2:$C$57,0),MATCH(R$3,'raw Sample Amt'!$C$2:$CK$2,0))</f>
        <v>46.104100000000003</v>
      </c>
      <c r="S52" s="90">
        <f>INDEX('raw Sample Amt'!$C$2:$CK$57,MATCH($A52,'raw Sample Amt'!$C$2:$C$57,0),MATCH(S$3,'raw Sample Amt'!$C$2:$CK$2,0))</f>
        <v>101.8836</v>
      </c>
      <c r="T52" s="90">
        <f>INDEX('raw Sample Amt'!$C$2:$CK$57,MATCH($A52,'raw Sample Amt'!$C$2:$C$57,0),MATCH(T$3,'raw Sample Amt'!$C$2:$CK$2,0))</f>
        <v>209.0266</v>
      </c>
      <c r="U52" s="90">
        <f>INDEX('raw Sample Amt'!$C$2:$CK$57,MATCH($A52,'raw Sample Amt'!$C$2:$C$57,0),MATCH(U$3,'raw Sample Amt'!$C$2:$CK$2,0))</f>
        <v>552.01729999999998</v>
      </c>
      <c r="V52" s="90">
        <f>INDEX('raw Sample Amt'!$C$2:$CK$57,MATCH($A52,'raw Sample Amt'!$C$2:$C$57,0),MATCH(V$3,'raw Sample Amt'!$C$2:$CK$2,0))</f>
        <v>1012.6235</v>
      </c>
      <c r="W52" s="90">
        <f>INDEX('raw Sample Amt'!$C$2:$CK$57,MATCH($A52,'raw Sample Amt'!$C$2:$C$57,0),MATCH(W$3,'raw Sample Amt'!$C$2:$CK$2,0))</f>
        <v>1969.6258</v>
      </c>
      <c r="X52" s="90">
        <f>INDEX('raw Sample Amt'!$C$2:$CK$57,MATCH($A52,'raw Sample Amt'!$C$2:$C$57,0),MATCH(X$3,'raw Sample Amt'!$C$2:$CK$2,0))</f>
        <v>4983.8675000000003</v>
      </c>
      <c r="Y52" s="90">
        <f>INDEX('raw Sample Amt'!$C$2:$CK$57,MATCH($A52,'raw Sample Amt'!$C$2:$C$57,0),MATCH(Y$3,'raw Sample Amt'!$C$2:$CK$2,0))</f>
        <v>7290.4830000000002</v>
      </c>
      <c r="Z52" s="90">
        <f>INDEX('raw Sample Amt'!$C$2:$CK$57,MATCH($A52,'raw Sample Amt'!$C$2:$C$57,0),MATCH(Z$3,'raw Sample Amt'!$C$2:$CK$2,0))</f>
        <v>9953.0660000000007</v>
      </c>
      <c r="AA52" s="90">
        <f>INDEX('raw Sample Amt'!$C$2:$CK$57,MATCH($A52,'raw Sample Amt'!$C$2:$C$57,0),MATCH(AA$3,'raw Sample Amt'!$C$2:$CK$2,0))</f>
        <v>0</v>
      </c>
      <c r="AB52" s="90">
        <f>INDEX('raw Sample Amt'!$C$2:$CK$57,MATCH($A52,'raw Sample Amt'!$C$2:$C$57,0),MATCH(AB$3,'raw Sample Amt'!$C$2:$CK$2,0))</f>
        <v>0</v>
      </c>
      <c r="AC52" s="90">
        <f>INDEX('raw Sample Amt'!$C$2:$CK$57,MATCH($A52,'raw Sample Amt'!$C$2:$C$57,0),MATCH(AC$3,'raw Sample Amt'!$C$2:$CK$2,0))</f>
        <v>0</v>
      </c>
      <c r="AD52" s="90">
        <f>INDEX('raw Sample Amt'!$C$2:$CK$57,MATCH($A52,'raw Sample Amt'!$C$2:$C$57,0),MATCH(AD$3,'raw Sample Amt'!$C$2:$CK$2,0))</f>
        <v>0</v>
      </c>
      <c r="AE52" s="90">
        <f>INDEX('raw Sample Amt'!$C$2:$CK$57,MATCH($A52,'raw Sample Amt'!$C$2:$C$57,0),MATCH(AE$3,'raw Sample Amt'!$C$2:$CK$2,0))</f>
        <v>0</v>
      </c>
      <c r="AF52" s="90">
        <f>INDEX('raw Sample Amt'!$C$2:$CK$57,MATCH($A52,'raw Sample Amt'!$C$2:$C$57,0),MATCH(AF$3,'raw Sample Amt'!$C$2:$CK$2,0))</f>
        <v>0</v>
      </c>
      <c r="AG52" s="90">
        <f>INDEX('raw Sample Amt'!$C$2:$CK$57,MATCH($A52,'raw Sample Amt'!$C$2:$C$57,0),MATCH(AG$3,'raw Sample Amt'!$C$2:$CK$2,0))</f>
        <v>0</v>
      </c>
      <c r="AH52" s="90">
        <f>INDEX('raw Sample Amt'!$C$2:$CK$57,MATCH($A52,'raw Sample Amt'!$C$2:$C$57,0),MATCH(AH$3,'raw Sample Amt'!$C$2:$CK$2,0))</f>
        <v>0</v>
      </c>
      <c r="AI52" s="90">
        <f>INDEX('raw Sample Amt'!$C$2:$CK$57,MATCH($A52,'raw Sample Amt'!$C$2:$C$57,0),MATCH(AI$3,'raw Sample Amt'!$C$2:$CK$2,0))</f>
        <v>0</v>
      </c>
      <c r="AJ52" s="90">
        <f>INDEX('raw Sample Amt'!$C$2:$CK$57,MATCH($A52,'raw Sample Amt'!$C$2:$C$57,0),MATCH(AJ$3,'raw Sample Amt'!$C$2:$CK$2,0))</f>
        <v>0</v>
      </c>
      <c r="AK52" s="90">
        <f>INDEX('raw Sample Amt'!$C$2:$CK$57,MATCH($A52,'raw Sample Amt'!$C$2:$C$57,0),MATCH(AK$3,'raw Sample Amt'!$C$2:$CK$2,0))</f>
        <v>0</v>
      </c>
      <c r="AL52" s="90">
        <f>INDEX('raw Sample Amt'!$C$2:$CK$57,MATCH($A52,'raw Sample Amt'!$C$2:$C$57,0),MATCH(AL$3,'raw Sample Amt'!$C$2:$CK$2,0))</f>
        <v>0</v>
      </c>
      <c r="AM52" s="90">
        <f>INDEX('raw Sample Amt'!$C$2:$CK$57,MATCH($A52,'raw Sample Amt'!$C$2:$C$57,0),MATCH(AM$3,'raw Sample Amt'!$C$2:$CK$2,0))</f>
        <v>0</v>
      </c>
      <c r="AN52" s="90">
        <f>INDEX('raw Sample Amt'!$C$2:$CK$57,MATCH($A52,'raw Sample Amt'!$C$2:$C$57,0),MATCH(AN$3,'raw Sample Amt'!$C$2:$CK$2,0))</f>
        <v>0</v>
      </c>
      <c r="AO52" s="90">
        <f>INDEX('raw Sample Amt'!$C$2:$CK$57,MATCH($A52,'raw Sample Amt'!$C$2:$C$57,0),MATCH(AO$3,'raw Sample Amt'!$C$2:$CK$2,0))</f>
        <v>0</v>
      </c>
      <c r="AP52" s="90">
        <f>INDEX('raw Sample Amt'!$C$2:$CK$57,MATCH($A52,'raw Sample Amt'!$C$2:$C$57,0),MATCH(AP$3,'raw Sample Amt'!$C$2:$CK$2,0))</f>
        <v>0</v>
      </c>
      <c r="AQ52" s="90">
        <f>INDEX('raw Sample Amt'!$C$2:$CK$57,MATCH($A52,'raw Sample Amt'!$C$2:$C$57,0),MATCH(AQ$3,'raw Sample Amt'!$C$2:$CK$2,0))</f>
        <v>0</v>
      </c>
      <c r="AR52" s="90">
        <f>INDEX('raw Sample Amt'!$C$2:$CK$57,MATCH($A52,'raw Sample Amt'!$C$2:$C$57,0),MATCH(AR$3,'raw Sample Amt'!$C$2:$CK$2,0))</f>
        <v>0</v>
      </c>
      <c r="AS52" s="90">
        <f>INDEX('raw Sample Amt'!$C$2:$CK$57,MATCH($A52,'raw Sample Amt'!$C$2:$C$57,0),MATCH(AS$3,'raw Sample Amt'!$C$2:$CK$2,0))</f>
        <v>0</v>
      </c>
      <c r="AT52" s="90">
        <f>INDEX('raw Sample Amt'!$C$2:$CK$57,MATCH($A52,'raw Sample Amt'!$C$2:$C$57,0),MATCH(AT$3,'raw Sample Amt'!$C$2:$CK$2,0))</f>
        <v>0</v>
      </c>
      <c r="AU52" s="90">
        <f>INDEX('raw Sample Amt'!$C$2:$CK$57,MATCH($A52,'raw Sample Amt'!$C$2:$C$57,0),MATCH(AU$3,'raw Sample Amt'!$C$2:$CK$2,0))</f>
        <v>1001.2175999999999</v>
      </c>
      <c r="AV52" s="90">
        <f>INDEX('raw Sample Amt'!$C$2:$CK$57,MATCH($A52,'raw Sample Amt'!$C$2:$C$57,0),MATCH(AV$3,'raw Sample Amt'!$C$2:$CK$2,0))</f>
        <v>0</v>
      </c>
      <c r="AW52" s="90">
        <f>INDEX('raw Sample Amt'!$C$2:$CK$57,MATCH($A52,'raw Sample Amt'!$C$2:$C$57,0),MATCH(AW$3,'raw Sample Amt'!$C$2:$CK$2,0))</f>
        <v>0</v>
      </c>
      <c r="AX52" s="90">
        <f>INDEX('raw Sample Amt'!$C$2:$CK$57,MATCH($A52,'raw Sample Amt'!$C$2:$C$57,0),MATCH(AX$3,'raw Sample Amt'!$C$2:$CK$2,0))</f>
        <v>0</v>
      </c>
      <c r="AY52" s="90">
        <f>INDEX('raw Sample Amt'!$C$2:$CK$57,MATCH($A52,'raw Sample Amt'!$C$2:$C$57,0),MATCH(AY$3,'raw Sample Amt'!$C$2:$CK$2,0))</f>
        <v>0</v>
      </c>
      <c r="AZ52" s="90">
        <f>INDEX('raw Sample Amt'!$C$2:$CK$57,MATCH($A52,'raw Sample Amt'!$C$2:$C$57,0),MATCH(AZ$3,'raw Sample Amt'!$C$2:$CK$2,0))</f>
        <v>0</v>
      </c>
      <c r="BA52" s="90">
        <f>INDEX('raw Sample Amt'!$C$2:$CK$57,MATCH($A52,'raw Sample Amt'!$C$2:$C$57,0),MATCH(BA$3,'raw Sample Amt'!$C$2:$CK$2,0))</f>
        <v>0</v>
      </c>
      <c r="BB52" s="90">
        <f>INDEX('raw Sample Amt'!$C$2:$CK$57,MATCH($A52,'raw Sample Amt'!$C$2:$C$57,0),MATCH(BB$3,'raw Sample Amt'!$C$2:$CK$2,0))</f>
        <v>0</v>
      </c>
      <c r="BC52" s="90">
        <f>INDEX('raw Sample Amt'!$C$2:$CK$57,MATCH($A52,'raw Sample Amt'!$C$2:$C$57,0),MATCH(BC$3,'raw Sample Amt'!$C$2:$CK$2,0))</f>
        <v>0</v>
      </c>
      <c r="BD52" s="90">
        <f>INDEX('raw Sample Amt'!$C$2:$CK$57,MATCH($A52,'raw Sample Amt'!$C$2:$C$57,0),MATCH(BD$3,'raw Sample Amt'!$C$2:$CK$2,0))</f>
        <v>0</v>
      </c>
      <c r="BE52" s="90">
        <f>INDEX('raw Sample Amt'!$C$2:$CK$57,MATCH($A52,'raw Sample Amt'!$C$2:$C$57,0),MATCH(BE$3,'raw Sample Amt'!$C$2:$CK$2,0))</f>
        <v>0</v>
      </c>
      <c r="BF52" s="90">
        <f>INDEX('raw Sample Amt'!$C$2:$CK$57,MATCH($A52,'raw Sample Amt'!$C$2:$C$57,0),MATCH(BF$3,'raw Sample Amt'!$C$2:$CK$2,0))</f>
        <v>0</v>
      </c>
      <c r="BG52" s="90">
        <f>INDEX('raw Sample Amt'!$C$2:$CK$57,MATCH($A52,'raw Sample Amt'!$C$2:$C$57,0),MATCH(BG$3,'raw Sample Amt'!$C$2:$CK$2,0))</f>
        <v>0</v>
      </c>
      <c r="BH52" s="90">
        <f>INDEX('raw Sample Amt'!$C$2:$CK$57,MATCH($A52,'raw Sample Amt'!$C$2:$C$57,0),MATCH(BH$3,'raw Sample Amt'!$C$2:$CK$2,0))</f>
        <v>0</v>
      </c>
      <c r="BI52" s="90">
        <f>INDEX('raw Sample Amt'!$C$2:$CK$57,MATCH($A52,'raw Sample Amt'!$C$2:$C$57,0),MATCH(BI$3,'raw Sample Amt'!$C$2:$CK$2,0))</f>
        <v>0</v>
      </c>
      <c r="BJ52" s="90">
        <f>INDEX('raw Sample Amt'!$C$2:$CK$57,MATCH($A52,'raw Sample Amt'!$C$2:$C$57,0),MATCH(BJ$3,'raw Sample Amt'!$C$2:$CK$2,0))</f>
        <v>0</v>
      </c>
      <c r="BK52" s="90">
        <f>INDEX('raw Sample Amt'!$C$2:$CK$57,MATCH($A52,'raw Sample Amt'!$C$2:$C$57,0),MATCH(BK$3,'raw Sample Amt'!$C$2:$CK$2,0))</f>
        <v>0</v>
      </c>
      <c r="BL52" s="90">
        <f>INDEX('raw Sample Amt'!$C$2:$CK$57,MATCH($A52,'raw Sample Amt'!$C$2:$C$57,0),MATCH(BL$3,'raw Sample Amt'!$C$2:$CK$2,0))</f>
        <v>1020.4139</v>
      </c>
      <c r="BM52" s="90">
        <f>INDEX('raw Sample Amt'!$C$2:$CK$57,MATCH($A52,'raw Sample Amt'!$C$2:$C$57,0),MATCH(BM$3,'raw Sample Amt'!$C$2:$CK$2,0))</f>
        <v>0</v>
      </c>
      <c r="BN52" s="90">
        <f>INDEX('raw Sample Amt'!$C$2:$CK$57,MATCH($A52,'raw Sample Amt'!$C$2:$C$57,0),MATCH(BN$3,'raw Sample Amt'!$C$2:$CK$2,0))</f>
        <v>0</v>
      </c>
      <c r="BO52" s="90">
        <f>INDEX('raw Sample Amt'!$C$2:$CK$57,MATCH($A52,'raw Sample Amt'!$C$2:$C$57,0),MATCH(BO$3,'raw Sample Amt'!$C$2:$CK$2,0))</f>
        <v>0</v>
      </c>
      <c r="BP52" s="90">
        <f>INDEX('raw Sample Amt'!$C$2:$CK$57,MATCH($A52,'raw Sample Amt'!$C$2:$C$57,0),MATCH(BP$3,'raw Sample Amt'!$C$2:$CK$2,0))</f>
        <v>0</v>
      </c>
      <c r="BQ52" s="90">
        <f>INDEX('raw Sample Amt'!$C$2:$CK$57,MATCH($A52,'raw Sample Amt'!$C$2:$C$57,0),MATCH(BQ$3,'raw Sample Amt'!$C$2:$CK$2,0))</f>
        <v>108.6555</v>
      </c>
      <c r="BR52" s="90">
        <f>INDEX('raw Sample Amt'!$C$2:$CK$57,MATCH($A52,'raw Sample Amt'!$C$2:$C$57,0),MATCH(BR$3,'raw Sample Amt'!$C$2:$CK$2,0))</f>
        <v>250.35980000000001</v>
      </c>
      <c r="BS52" s="90">
        <f>INDEX('raw Sample Amt'!$C$2:$CK$57,MATCH($A52,'raw Sample Amt'!$C$2:$C$57,0),MATCH(BS$3,'raw Sample Amt'!$C$2:$CK$2,0))</f>
        <v>1131.9277</v>
      </c>
      <c r="BT52" s="90">
        <f>INDEX('raw Sample Amt'!$C$2:$CK$57,MATCH($A52,'raw Sample Amt'!$C$2:$C$57,0),MATCH(BT$3,'raw Sample Amt'!$C$2:$CK$2,0))</f>
        <v>2273.3044</v>
      </c>
      <c r="BU52" s="90">
        <f>INDEX('raw Sample Amt'!$C$2:$CK$57,MATCH($A52,'raw Sample Amt'!$C$2:$C$57,0),MATCH(BU$3,'raw Sample Amt'!$C$2:$CK$2,0))</f>
        <v>0</v>
      </c>
      <c r="BV52" s="90">
        <f>INDEX('raw Sample Amt'!$C$2:$CK$57,MATCH($A52,'raw Sample Amt'!$C$2:$C$57,0),MATCH(BV$3,'raw Sample Amt'!$C$2:$CK$2,0))</f>
        <v>0</v>
      </c>
      <c r="BW52" s="90">
        <f>INDEX('raw Sample Amt'!$C$2:$CK$57,MATCH($A52,'raw Sample Amt'!$C$2:$C$57,0),MATCH(BW$3,'raw Sample Amt'!$C$2:$CK$2,0))</f>
        <v>0</v>
      </c>
      <c r="BX52" s="90">
        <f>INDEX('raw Sample Amt'!$C$2:$CK$57,MATCH($A52,'raw Sample Amt'!$C$2:$C$57,0),MATCH(BX$3,'raw Sample Amt'!$C$2:$CK$2,0))</f>
        <v>0</v>
      </c>
      <c r="BY52" s="90">
        <f>INDEX('raw Sample Amt'!$C$2:$CK$57,MATCH($A52,'raw Sample Amt'!$C$2:$C$57,0),MATCH(BY$3,'raw Sample Amt'!$C$2:$CK$2,0))</f>
        <v>0</v>
      </c>
      <c r="BZ52" s="90">
        <f>INDEX('raw Sample Amt'!$C$2:$CK$57,MATCH($A52,'raw Sample Amt'!$C$2:$C$57,0),MATCH(BZ$3,'raw Sample Amt'!$C$2:$CK$2,0))</f>
        <v>0</v>
      </c>
      <c r="CA52" s="90">
        <f>INDEX('raw Sample Amt'!$C$2:$CK$57,MATCH($A52,'raw Sample Amt'!$C$2:$C$57,0),MATCH(CA$3,'raw Sample Amt'!$C$2:$CK$2,0))</f>
        <v>0</v>
      </c>
      <c r="CB52" s="90">
        <f>INDEX('raw Sample Amt'!$C$2:$CK$57,MATCH($A52,'raw Sample Amt'!$C$2:$C$57,0),MATCH(CB$3,'raw Sample Amt'!$C$2:$CK$2,0))</f>
        <v>0</v>
      </c>
      <c r="CC52" s="90">
        <f>INDEX('raw Sample Amt'!$C$2:$CK$57,MATCH($A52,'raw Sample Amt'!$C$2:$C$57,0),MATCH(CC$3,'raw Sample Amt'!$C$2:$CK$2,0))</f>
        <v>0</v>
      </c>
      <c r="CD52" s="90">
        <f>INDEX('raw Sample Amt'!$C$2:$CK$57,MATCH($A52,'raw Sample Amt'!$C$2:$C$57,0),MATCH(CD$3,'raw Sample Amt'!$C$2:$CK$2,0))</f>
        <v>17.9755</v>
      </c>
      <c r="CE52" s="90">
        <f>INDEX('raw Sample Amt'!$C$2:$CK$57,MATCH($A52,'raw Sample Amt'!$C$2:$C$57,0),MATCH(CE$3,'raw Sample Amt'!$C$2:$CK$2,0))</f>
        <v>47.0105</v>
      </c>
      <c r="CF52" s="90">
        <f>INDEX('raw Sample Amt'!$C$2:$CK$57,MATCH($A52,'raw Sample Amt'!$C$2:$C$57,0),MATCH(CF$3,'raw Sample Amt'!$C$2:$CK$2,0))</f>
        <v>101.04519999999999</v>
      </c>
      <c r="CG52" s="90">
        <f>INDEX('raw Sample Amt'!$C$2:$CK$57,MATCH($A52,'raw Sample Amt'!$C$2:$C$57,0),MATCH(CG$3,'raw Sample Amt'!$C$2:$CK$2,0))</f>
        <v>208.93510000000001</v>
      </c>
      <c r="CH52" s="90">
        <f>INDEX('raw Sample Amt'!$C$2:$CK$57,MATCH($A52,'raw Sample Amt'!$C$2:$C$57,0),MATCH(CH$3,'raw Sample Amt'!$C$2:$CK$2,0))</f>
        <v>548.84339999999997</v>
      </c>
      <c r="CI52" s="90">
        <f>INDEX('raw Sample Amt'!$C$2:$CK$57,MATCH($A52,'raw Sample Amt'!$C$2:$C$57,0),MATCH(CI$3,'raw Sample Amt'!$C$2:$CK$2,0))</f>
        <v>1026.7211</v>
      </c>
      <c r="CJ52" s="90">
        <f>INDEX('raw Sample Amt'!$C$2:$CK$57,MATCH($A52,'raw Sample Amt'!$C$2:$C$57,0),MATCH(CJ$3,'raw Sample Amt'!$C$2:$CK$2,0))</f>
        <v>1980.8003000000001</v>
      </c>
      <c r="CK52" s="90">
        <f>INDEX('raw Sample Amt'!$C$2:$CK$57,MATCH($A52,'raw Sample Amt'!$C$2:$C$57,0),MATCH(CK$3,'raw Sample Amt'!$C$2:$CK$2,0))</f>
        <v>5062.2961999999998</v>
      </c>
      <c r="CL52" s="90">
        <f>INDEX('raw Sample Amt'!$C$2:$CK$57,MATCH($A52,'raw Sample Amt'!$C$2:$C$57,0),MATCH(CL$3,'raw Sample Amt'!$C$2:$CK$2,0))</f>
        <v>7466.8076000000001</v>
      </c>
      <c r="CM52" s="90">
        <f>INDEX('raw Sample Amt'!$C$2:$CK$57,MATCH($A52,'raw Sample Amt'!$C$2:$C$57,0),MATCH(CM$3,'raw Sample Amt'!$C$2:$CK$2,0))</f>
        <v>10142.525100000001</v>
      </c>
      <c r="CN52" s="147">
        <v>172</v>
      </c>
      <c r="CO52" s="101" t="s">
        <v>158</v>
      </c>
      <c r="CP52" s="94" t="str">
        <f t="shared" si="3"/>
        <v>&lt; LOQ</v>
      </c>
      <c r="CQ52" s="94" t="str">
        <f t="shared" si="5"/>
        <v>&lt; LOQ</v>
      </c>
      <c r="CR52" s="94" t="str">
        <f t="shared" si="6"/>
        <v>&lt; LOQ</v>
      </c>
      <c r="CS52" s="94" t="str">
        <f t="shared" si="7"/>
        <v>&lt; LOQ</v>
      </c>
      <c r="CT52" s="94" t="str">
        <f t="shared" si="8"/>
        <v>&lt; LOQ</v>
      </c>
      <c r="CU52" s="94" t="str">
        <f t="shared" si="9"/>
        <v>&lt; LOQ</v>
      </c>
      <c r="CV52" s="94" t="str">
        <f t="shared" si="10"/>
        <v>&lt; LOQ</v>
      </c>
      <c r="CW52" s="94" t="str">
        <f t="shared" si="11"/>
        <v>&lt; LOQ</v>
      </c>
      <c r="CX52" s="94" t="str">
        <f t="shared" si="12"/>
        <v>&lt; LOQ</v>
      </c>
      <c r="CY52" s="94" t="str">
        <f t="shared" si="13"/>
        <v>&lt; LOQ</v>
      </c>
      <c r="CZ52" s="94" t="str">
        <f t="shared" si="14"/>
        <v>&lt; LOQ</v>
      </c>
      <c r="DA52" s="94" t="str">
        <f t="shared" si="15"/>
        <v>&lt; LOQ</v>
      </c>
      <c r="DB52" s="94">
        <f t="shared" si="16"/>
        <v>209.0266</v>
      </c>
      <c r="DC52" s="94">
        <f t="shared" si="17"/>
        <v>552.01729999999998</v>
      </c>
      <c r="DD52" s="94">
        <f t="shared" si="18"/>
        <v>1012.6235</v>
      </c>
      <c r="DE52" s="94">
        <f t="shared" si="19"/>
        <v>1969.6258</v>
      </c>
      <c r="DF52" s="94">
        <f t="shared" si="20"/>
        <v>4983.8675000000003</v>
      </c>
      <c r="DG52" s="94">
        <f t="shared" si="21"/>
        <v>7290.4830000000002</v>
      </c>
      <c r="DH52" s="94">
        <f t="shared" si="22"/>
        <v>9953.0660000000007</v>
      </c>
      <c r="DI52" s="94" t="str">
        <f t="shared" si="23"/>
        <v>&lt; LOQ</v>
      </c>
      <c r="DJ52" s="94" t="str">
        <f t="shared" si="24"/>
        <v>&lt; LOQ</v>
      </c>
      <c r="DK52" s="94" t="str">
        <f t="shared" si="25"/>
        <v>&lt; LOQ</v>
      </c>
      <c r="DL52" s="94" t="str">
        <f t="shared" si="26"/>
        <v>&lt; LOQ</v>
      </c>
      <c r="DM52" s="94" t="str">
        <f t="shared" si="27"/>
        <v>&lt; LOQ</v>
      </c>
      <c r="DN52" s="94" t="str">
        <f t="shared" si="28"/>
        <v>&lt; LOQ</v>
      </c>
      <c r="DO52" s="94" t="str">
        <f t="shared" si="29"/>
        <v>&lt; LOQ</v>
      </c>
      <c r="DP52" s="94" t="str">
        <f t="shared" si="30"/>
        <v>&lt; LOQ</v>
      </c>
      <c r="DQ52" s="94" t="str">
        <f t="shared" si="31"/>
        <v>&lt; LOQ</v>
      </c>
      <c r="DR52" s="94" t="str">
        <f t="shared" si="32"/>
        <v>&lt; LOQ</v>
      </c>
      <c r="DS52" s="94" t="str">
        <f t="shared" si="33"/>
        <v>&lt; LOQ</v>
      </c>
      <c r="DT52" s="94" t="str">
        <f t="shared" si="34"/>
        <v>&lt; LOQ</v>
      </c>
      <c r="DU52" s="94" t="str">
        <f t="shared" si="35"/>
        <v>&lt; LOQ</v>
      </c>
      <c r="DV52" s="94" t="str">
        <f t="shared" si="36"/>
        <v>&lt; LOQ</v>
      </c>
      <c r="DW52" s="94" t="str">
        <f t="shared" si="37"/>
        <v>&lt; LOQ</v>
      </c>
      <c r="DX52" s="94" t="str">
        <f t="shared" si="38"/>
        <v>&lt; LOQ</v>
      </c>
      <c r="DY52" s="94" t="str">
        <f t="shared" si="39"/>
        <v>&lt; LOQ</v>
      </c>
      <c r="DZ52" s="94" t="str">
        <f t="shared" si="40"/>
        <v>&lt; LOQ</v>
      </c>
      <c r="EA52" s="94" t="str">
        <f t="shared" si="41"/>
        <v>&lt; LOQ</v>
      </c>
      <c r="EB52" s="94" t="str">
        <f t="shared" si="42"/>
        <v>&lt; LOQ</v>
      </c>
      <c r="EC52" s="94">
        <f t="shared" si="43"/>
        <v>1001.2175999999999</v>
      </c>
      <c r="ED52" s="94" t="str">
        <f t="shared" si="44"/>
        <v>&lt; LOQ</v>
      </c>
      <c r="EE52" s="94" t="str">
        <f t="shared" si="45"/>
        <v>&lt; LOQ</v>
      </c>
      <c r="EF52" s="94" t="str">
        <f t="shared" si="46"/>
        <v>&lt; LOQ</v>
      </c>
      <c r="EG52" s="94" t="str">
        <f t="shared" si="47"/>
        <v>&lt; LOQ</v>
      </c>
      <c r="EH52" s="94" t="str">
        <f t="shared" si="48"/>
        <v>&lt; LOQ</v>
      </c>
      <c r="EI52" s="94" t="str">
        <f t="shared" si="49"/>
        <v>&lt; LOQ</v>
      </c>
      <c r="EJ52" s="94" t="str">
        <f t="shared" si="50"/>
        <v>&lt; LOQ</v>
      </c>
      <c r="EK52" s="94" t="str">
        <f t="shared" si="51"/>
        <v>&lt; LOQ</v>
      </c>
      <c r="EL52" s="94" t="str">
        <f t="shared" si="52"/>
        <v>&lt; LOQ</v>
      </c>
      <c r="EM52" s="94" t="str">
        <f t="shared" si="53"/>
        <v>&lt; LOQ</v>
      </c>
      <c r="EN52" s="94" t="str">
        <f t="shared" si="54"/>
        <v>&lt; LOQ</v>
      </c>
      <c r="EO52" s="94" t="str">
        <f t="shared" si="55"/>
        <v>&lt; LOQ</v>
      </c>
      <c r="EP52" s="94" t="str">
        <f t="shared" si="56"/>
        <v>&lt; LOQ</v>
      </c>
      <c r="EQ52" s="94" t="str">
        <f t="shared" si="57"/>
        <v>&lt; LOQ</v>
      </c>
      <c r="ER52" s="94" t="str">
        <f t="shared" si="58"/>
        <v>&lt; LOQ</v>
      </c>
      <c r="ES52" s="94" t="str">
        <f t="shared" si="59"/>
        <v>&lt; LOQ</v>
      </c>
      <c r="ET52" s="94">
        <f t="shared" si="60"/>
        <v>1020.4139</v>
      </c>
      <c r="EU52" s="94" t="str">
        <f t="shared" si="61"/>
        <v>&lt; LOQ</v>
      </c>
      <c r="EV52" s="94" t="str">
        <f t="shared" si="62"/>
        <v>&lt; LOQ</v>
      </c>
      <c r="EW52" s="94" t="str">
        <f t="shared" si="63"/>
        <v>&lt; LOQ</v>
      </c>
      <c r="EX52" s="94" t="str">
        <f t="shared" si="64"/>
        <v>&lt; LOQ</v>
      </c>
      <c r="EY52" s="94" t="str">
        <f t="shared" si="65"/>
        <v>&lt; LOQ</v>
      </c>
      <c r="EZ52" s="94">
        <f t="shared" si="66"/>
        <v>250.35980000000001</v>
      </c>
      <c r="FA52" s="94">
        <f t="shared" si="67"/>
        <v>1131.9277</v>
      </c>
      <c r="FB52" s="94">
        <f t="shared" si="4"/>
        <v>2273.3044</v>
      </c>
      <c r="FC52" s="94" t="str">
        <f t="shared" si="79"/>
        <v>&lt; LOQ</v>
      </c>
      <c r="FD52" s="94" t="str">
        <f t="shared" si="80"/>
        <v>&lt; LOQ</v>
      </c>
      <c r="FE52" s="94" t="str">
        <f t="shared" si="81"/>
        <v>&lt; LOQ</v>
      </c>
      <c r="FF52" s="94" t="str">
        <f t="shared" si="82"/>
        <v>&lt; LOQ</v>
      </c>
      <c r="FG52" s="94" t="str">
        <f t="shared" si="83"/>
        <v>&lt; LOQ</v>
      </c>
      <c r="FH52" s="94" t="str">
        <f t="shared" si="84"/>
        <v>&lt; LOQ</v>
      </c>
      <c r="FI52" s="94" t="str">
        <f t="shared" si="85"/>
        <v>&lt; LOQ</v>
      </c>
      <c r="FJ52" s="94" t="str">
        <f t="shared" si="86"/>
        <v>&lt; LOQ</v>
      </c>
      <c r="FK52" s="94" t="str">
        <f t="shared" si="68"/>
        <v>&lt; LOQ</v>
      </c>
      <c r="FL52" s="94" t="str">
        <f t="shared" si="69"/>
        <v>&lt; LOQ</v>
      </c>
      <c r="FM52" s="94" t="str">
        <f t="shared" si="70"/>
        <v>&lt; LOQ</v>
      </c>
      <c r="FN52" s="94" t="str">
        <f t="shared" si="71"/>
        <v>&lt; LOQ</v>
      </c>
      <c r="FO52" s="94">
        <f t="shared" si="72"/>
        <v>208.93510000000001</v>
      </c>
      <c r="FP52" s="94">
        <f t="shared" si="73"/>
        <v>548.84339999999997</v>
      </c>
      <c r="FQ52" s="94">
        <f t="shared" si="74"/>
        <v>1026.7211</v>
      </c>
      <c r="FR52" s="94">
        <f t="shared" si="75"/>
        <v>1980.8003000000001</v>
      </c>
      <c r="FS52" s="94">
        <f t="shared" si="76"/>
        <v>5062.2961999999998</v>
      </c>
      <c r="FT52" s="94">
        <f t="shared" si="77"/>
        <v>7466.8076000000001</v>
      </c>
      <c r="FU52" s="94">
        <f t="shared" si="78"/>
        <v>10142.525100000001</v>
      </c>
    </row>
    <row r="53" spans="1:177" ht="15" x14ac:dyDescent="0.25">
      <c r="A53" s="101" t="s">
        <v>117</v>
      </c>
      <c r="C53" s="13" t="str">
        <f>LOOKUP(A53,Auswertung_Sequence!$A$6:$A$59,Auswertung_Sequence!$E$6:$E$59)</f>
        <v>Yes</v>
      </c>
      <c r="D53" s="13">
        <f>LOOKUP(A53,Auswertung_Sequence!$A$6:$A$59,Auswertung_Sequence!$I$6:$I$59)</f>
        <v>50</v>
      </c>
      <c r="E53" s="146">
        <f>IF($C53="Yes",VLOOKUP($A53,Matrixfaktor_ISTD!A$4:CJ$57,88,FALSE),VLOOKUP($A53,Matrixfaktor!A$4:AE$57,31,FALSE))</f>
        <v>0.40121410992616913</v>
      </c>
      <c r="F53" s="90">
        <f t="shared" si="2"/>
        <v>124.62173877484251</v>
      </c>
      <c r="G53" s="90">
        <f>LOOKUP(A53,'Relative recovery'!$A$4:$A$57,'Relative recovery'!$Q$4:$Q$57)</f>
        <v>105.96803</v>
      </c>
      <c r="H53" s="90">
        <f>INDEX('raw Sample Amt'!$C$2:$CK$57,MATCH($A53,'raw Sample Amt'!$C$2:$C$57,0),MATCH(H$3,'raw Sample Amt'!$C$2:$CK$2,0))</f>
        <v>0</v>
      </c>
      <c r="I53" s="90">
        <f>INDEX('raw Sample Amt'!$C$2:$CK$57,MATCH($A53,'raw Sample Amt'!$C$2:$C$57,0),MATCH(I$3,'raw Sample Amt'!$C$2:$CK$2,0))</f>
        <v>0</v>
      </c>
      <c r="J53" s="90">
        <f>INDEX('raw Sample Amt'!$C$2:$CK$57,MATCH($A53,'raw Sample Amt'!$C$2:$C$57,0),MATCH(J$3,'raw Sample Amt'!$C$2:$CK$2,0))</f>
        <v>0</v>
      </c>
      <c r="K53" s="90">
        <f>INDEX('raw Sample Amt'!$C$2:$CK$57,MATCH($A53,'raw Sample Amt'!$C$2:$C$57,0),MATCH(K$3,'raw Sample Amt'!$C$2:$CK$2,0))</f>
        <v>0</v>
      </c>
      <c r="L53" s="90">
        <f>INDEX('raw Sample Amt'!$C$2:$CK$57,MATCH($A53,'raw Sample Amt'!$C$2:$C$57,0),MATCH(L$3,'raw Sample Amt'!$C$2:$CK$2,0))</f>
        <v>0</v>
      </c>
      <c r="M53" s="90">
        <f>INDEX('raw Sample Amt'!$C$2:$CK$57,MATCH($A53,'raw Sample Amt'!$C$2:$C$57,0),MATCH(M$3,'raw Sample Amt'!$C$2:$CK$2,0))</f>
        <v>0</v>
      </c>
      <c r="N53" s="90">
        <f>INDEX('raw Sample Amt'!$C$2:$CK$57,MATCH($A53,'raw Sample Amt'!$C$2:$C$57,0),MATCH(N$3,'raw Sample Amt'!$C$2:$CK$2,0))</f>
        <v>0</v>
      </c>
      <c r="O53" s="90">
        <f>INDEX('raw Sample Amt'!$C$2:$CK$57,MATCH($A53,'raw Sample Amt'!$C$2:$C$57,0),MATCH(O$3,'raw Sample Amt'!$C$2:$CK$2,0))</f>
        <v>0</v>
      </c>
      <c r="P53" s="90">
        <f>INDEX('raw Sample Amt'!$C$2:$CK$57,MATCH($A53,'raw Sample Amt'!$C$2:$C$57,0),MATCH(P$3,'raw Sample Amt'!$C$2:$CK$2,0))</f>
        <v>0</v>
      </c>
      <c r="Q53" s="90">
        <f>INDEX('raw Sample Amt'!$C$2:$CK$57,MATCH($A53,'raw Sample Amt'!$C$2:$C$57,0),MATCH(Q$3,'raw Sample Amt'!$C$2:$CK$2,0))</f>
        <v>0</v>
      </c>
      <c r="R53" s="90">
        <f>INDEX('raw Sample Amt'!$C$2:$CK$57,MATCH($A53,'raw Sample Amt'!$C$2:$C$57,0),MATCH(R$3,'raw Sample Amt'!$C$2:$CK$2,0))</f>
        <v>42.821599999999997</v>
      </c>
      <c r="S53" s="90">
        <f>INDEX('raw Sample Amt'!$C$2:$CK$57,MATCH($A53,'raw Sample Amt'!$C$2:$C$57,0),MATCH(S$3,'raw Sample Amt'!$C$2:$CK$2,0))</f>
        <v>107.0655</v>
      </c>
      <c r="T53" s="90">
        <f>INDEX('raw Sample Amt'!$C$2:$CK$57,MATCH($A53,'raw Sample Amt'!$C$2:$C$57,0),MATCH(T$3,'raw Sample Amt'!$C$2:$CK$2,0))</f>
        <v>218.03639999999999</v>
      </c>
      <c r="U53" s="90">
        <f>INDEX('raw Sample Amt'!$C$2:$CK$57,MATCH($A53,'raw Sample Amt'!$C$2:$C$57,0),MATCH(U$3,'raw Sample Amt'!$C$2:$CK$2,0))</f>
        <v>572.41369999999995</v>
      </c>
      <c r="V53" s="90">
        <f>INDEX('raw Sample Amt'!$C$2:$CK$57,MATCH($A53,'raw Sample Amt'!$C$2:$C$57,0),MATCH(V$3,'raw Sample Amt'!$C$2:$CK$2,0))</f>
        <v>990.72590000000002</v>
      </c>
      <c r="W53" s="90">
        <f>INDEX('raw Sample Amt'!$C$2:$CK$57,MATCH($A53,'raw Sample Amt'!$C$2:$C$57,0),MATCH(W$3,'raw Sample Amt'!$C$2:$CK$2,0))</f>
        <v>1844.9501</v>
      </c>
      <c r="X53" s="90">
        <f>INDEX('raw Sample Amt'!$C$2:$CK$57,MATCH($A53,'raw Sample Amt'!$C$2:$C$57,0),MATCH(X$3,'raw Sample Amt'!$C$2:$CK$2,0))</f>
        <v>4783.2781000000004</v>
      </c>
      <c r="Y53" s="90">
        <f>INDEX('raw Sample Amt'!$C$2:$CK$57,MATCH($A53,'raw Sample Amt'!$C$2:$C$57,0),MATCH(Y$3,'raw Sample Amt'!$C$2:$CK$2,0))</f>
        <v>7675.7848999999997</v>
      </c>
      <c r="Z53" s="90">
        <f>INDEX('raw Sample Amt'!$C$2:$CK$57,MATCH($A53,'raw Sample Amt'!$C$2:$C$57,0),MATCH(Z$3,'raw Sample Amt'!$C$2:$CK$2,0))</f>
        <v>9934.3860000000004</v>
      </c>
      <c r="AA53" s="90">
        <f>INDEX('raw Sample Amt'!$C$2:$CK$57,MATCH($A53,'raw Sample Amt'!$C$2:$C$57,0),MATCH(AA$3,'raw Sample Amt'!$C$2:$CK$2,0))</f>
        <v>0</v>
      </c>
      <c r="AB53" s="90">
        <f>INDEX('raw Sample Amt'!$C$2:$CK$57,MATCH($A53,'raw Sample Amt'!$C$2:$C$57,0),MATCH(AB$3,'raw Sample Amt'!$C$2:$CK$2,0))</f>
        <v>0</v>
      </c>
      <c r="AC53" s="90">
        <f>INDEX('raw Sample Amt'!$C$2:$CK$57,MATCH($A53,'raw Sample Amt'!$C$2:$C$57,0),MATCH(AC$3,'raw Sample Amt'!$C$2:$CK$2,0))</f>
        <v>0</v>
      </c>
      <c r="AD53" s="90">
        <f>INDEX('raw Sample Amt'!$C$2:$CK$57,MATCH($A53,'raw Sample Amt'!$C$2:$C$57,0),MATCH(AD$3,'raw Sample Amt'!$C$2:$CK$2,0))</f>
        <v>0</v>
      </c>
      <c r="AE53" s="90">
        <f>INDEX('raw Sample Amt'!$C$2:$CK$57,MATCH($A53,'raw Sample Amt'!$C$2:$C$57,0),MATCH(AE$3,'raw Sample Amt'!$C$2:$CK$2,0))</f>
        <v>0</v>
      </c>
      <c r="AF53" s="90">
        <f>INDEX('raw Sample Amt'!$C$2:$CK$57,MATCH($A53,'raw Sample Amt'!$C$2:$C$57,0),MATCH(AF$3,'raw Sample Amt'!$C$2:$CK$2,0))</f>
        <v>0</v>
      </c>
      <c r="AG53" s="90">
        <f>INDEX('raw Sample Amt'!$C$2:$CK$57,MATCH($A53,'raw Sample Amt'!$C$2:$C$57,0),MATCH(AG$3,'raw Sample Amt'!$C$2:$CK$2,0))</f>
        <v>0</v>
      </c>
      <c r="AH53" s="90">
        <f>INDEX('raw Sample Amt'!$C$2:$CK$57,MATCH($A53,'raw Sample Amt'!$C$2:$C$57,0),MATCH(AH$3,'raw Sample Amt'!$C$2:$CK$2,0))</f>
        <v>0</v>
      </c>
      <c r="AI53" s="90">
        <f>INDEX('raw Sample Amt'!$C$2:$CK$57,MATCH($A53,'raw Sample Amt'!$C$2:$C$57,0),MATCH(AI$3,'raw Sample Amt'!$C$2:$CK$2,0))</f>
        <v>0</v>
      </c>
      <c r="AJ53" s="90">
        <f>INDEX('raw Sample Amt'!$C$2:$CK$57,MATCH($A53,'raw Sample Amt'!$C$2:$C$57,0),MATCH(AJ$3,'raw Sample Amt'!$C$2:$CK$2,0))</f>
        <v>0</v>
      </c>
      <c r="AK53" s="90">
        <f>INDEX('raw Sample Amt'!$C$2:$CK$57,MATCH($A53,'raw Sample Amt'!$C$2:$C$57,0),MATCH(AK$3,'raw Sample Amt'!$C$2:$CK$2,0))</f>
        <v>0</v>
      </c>
      <c r="AL53" s="90">
        <f>INDEX('raw Sample Amt'!$C$2:$CK$57,MATCH($A53,'raw Sample Amt'!$C$2:$C$57,0),MATCH(AL$3,'raw Sample Amt'!$C$2:$CK$2,0))</f>
        <v>0</v>
      </c>
      <c r="AM53" s="90">
        <f>INDEX('raw Sample Amt'!$C$2:$CK$57,MATCH($A53,'raw Sample Amt'!$C$2:$C$57,0),MATCH(AM$3,'raw Sample Amt'!$C$2:$CK$2,0))</f>
        <v>0</v>
      </c>
      <c r="AN53" s="90">
        <f>INDEX('raw Sample Amt'!$C$2:$CK$57,MATCH($A53,'raw Sample Amt'!$C$2:$C$57,0),MATCH(AN$3,'raw Sample Amt'!$C$2:$CK$2,0))</f>
        <v>0</v>
      </c>
      <c r="AO53" s="90">
        <f>INDEX('raw Sample Amt'!$C$2:$CK$57,MATCH($A53,'raw Sample Amt'!$C$2:$C$57,0),MATCH(AO$3,'raw Sample Amt'!$C$2:$CK$2,0))</f>
        <v>0</v>
      </c>
      <c r="AP53" s="90">
        <f>INDEX('raw Sample Amt'!$C$2:$CK$57,MATCH($A53,'raw Sample Amt'!$C$2:$C$57,0),MATCH(AP$3,'raw Sample Amt'!$C$2:$CK$2,0))</f>
        <v>0</v>
      </c>
      <c r="AQ53" s="90">
        <f>INDEX('raw Sample Amt'!$C$2:$CK$57,MATCH($A53,'raw Sample Amt'!$C$2:$C$57,0),MATCH(AQ$3,'raw Sample Amt'!$C$2:$CK$2,0))</f>
        <v>0</v>
      </c>
      <c r="AR53" s="90">
        <f>INDEX('raw Sample Amt'!$C$2:$CK$57,MATCH($A53,'raw Sample Amt'!$C$2:$C$57,0),MATCH(AR$3,'raw Sample Amt'!$C$2:$CK$2,0))</f>
        <v>0</v>
      </c>
      <c r="AS53" s="90">
        <f>INDEX('raw Sample Amt'!$C$2:$CK$57,MATCH($A53,'raw Sample Amt'!$C$2:$C$57,0),MATCH(AS$3,'raw Sample Amt'!$C$2:$CK$2,0))</f>
        <v>0</v>
      </c>
      <c r="AT53" s="90">
        <f>INDEX('raw Sample Amt'!$C$2:$CK$57,MATCH($A53,'raw Sample Amt'!$C$2:$C$57,0),MATCH(AT$3,'raw Sample Amt'!$C$2:$CK$2,0))</f>
        <v>0</v>
      </c>
      <c r="AU53" s="90">
        <f>INDEX('raw Sample Amt'!$C$2:$CK$57,MATCH($A53,'raw Sample Amt'!$C$2:$C$57,0),MATCH(AU$3,'raw Sample Amt'!$C$2:$CK$2,0))</f>
        <v>873.97649999999999</v>
      </c>
      <c r="AV53" s="90">
        <f>INDEX('raw Sample Amt'!$C$2:$CK$57,MATCH($A53,'raw Sample Amt'!$C$2:$C$57,0),MATCH(AV$3,'raw Sample Amt'!$C$2:$CK$2,0))</f>
        <v>0</v>
      </c>
      <c r="AW53" s="90">
        <f>INDEX('raw Sample Amt'!$C$2:$CK$57,MATCH($A53,'raw Sample Amt'!$C$2:$C$57,0),MATCH(AW$3,'raw Sample Amt'!$C$2:$CK$2,0))</f>
        <v>0</v>
      </c>
      <c r="AX53" s="90">
        <f>INDEX('raw Sample Amt'!$C$2:$CK$57,MATCH($A53,'raw Sample Amt'!$C$2:$C$57,0),MATCH(AX$3,'raw Sample Amt'!$C$2:$CK$2,0))</f>
        <v>0</v>
      </c>
      <c r="AY53" s="90">
        <f>INDEX('raw Sample Amt'!$C$2:$CK$57,MATCH($A53,'raw Sample Amt'!$C$2:$C$57,0),MATCH(AY$3,'raw Sample Amt'!$C$2:$CK$2,0))</f>
        <v>0</v>
      </c>
      <c r="AZ53" s="90">
        <f>INDEX('raw Sample Amt'!$C$2:$CK$57,MATCH($A53,'raw Sample Amt'!$C$2:$C$57,0),MATCH(AZ$3,'raw Sample Amt'!$C$2:$CK$2,0))</f>
        <v>0</v>
      </c>
      <c r="BA53" s="90">
        <f>INDEX('raw Sample Amt'!$C$2:$CK$57,MATCH($A53,'raw Sample Amt'!$C$2:$C$57,0),MATCH(BA$3,'raw Sample Amt'!$C$2:$CK$2,0))</f>
        <v>0</v>
      </c>
      <c r="BB53" s="90">
        <f>INDEX('raw Sample Amt'!$C$2:$CK$57,MATCH($A53,'raw Sample Amt'!$C$2:$C$57,0),MATCH(BB$3,'raw Sample Amt'!$C$2:$CK$2,0))</f>
        <v>0</v>
      </c>
      <c r="BC53" s="90">
        <f>INDEX('raw Sample Amt'!$C$2:$CK$57,MATCH($A53,'raw Sample Amt'!$C$2:$C$57,0),MATCH(BC$3,'raw Sample Amt'!$C$2:$CK$2,0))</f>
        <v>0</v>
      </c>
      <c r="BD53" s="90">
        <f>INDEX('raw Sample Amt'!$C$2:$CK$57,MATCH($A53,'raw Sample Amt'!$C$2:$C$57,0),MATCH(BD$3,'raw Sample Amt'!$C$2:$CK$2,0))</f>
        <v>0</v>
      </c>
      <c r="BE53" s="90">
        <f>INDEX('raw Sample Amt'!$C$2:$CK$57,MATCH($A53,'raw Sample Amt'!$C$2:$C$57,0),MATCH(BE$3,'raw Sample Amt'!$C$2:$CK$2,0))</f>
        <v>0</v>
      </c>
      <c r="BF53" s="90">
        <f>INDEX('raw Sample Amt'!$C$2:$CK$57,MATCH($A53,'raw Sample Amt'!$C$2:$C$57,0),MATCH(BF$3,'raw Sample Amt'!$C$2:$CK$2,0))</f>
        <v>0</v>
      </c>
      <c r="BG53" s="90">
        <f>INDEX('raw Sample Amt'!$C$2:$CK$57,MATCH($A53,'raw Sample Amt'!$C$2:$C$57,0),MATCH(BG$3,'raw Sample Amt'!$C$2:$CK$2,0))</f>
        <v>0</v>
      </c>
      <c r="BH53" s="90">
        <f>INDEX('raw Sample Amt'!$C$2:$CK$57,MATCH($A53,'raw Sample Amt'!$C$2:$C$57,0),MATCH(BH$3,'raw Sample Amt'!$C$2:$CK$2,0))</f>
        <v>0</v>
      </c>
      <c r="BI53" s="90">
        <f>INDEX('raw Sample Amt'!$C$2:$CK$57,MATCH($A53,'raw Sample Amt'!$C$2:$C$57,0),MATCH(BI$3,'raw Sample Amt'!$C$2:$CK$2,0))</f>
        <v>0</v>
      </c>
      <c r="BJ53" s="90">
        <f>INDEX('raw Sample Amt'!$C$2:$CK$57,MATCH($A53,'raw Sample Amt'!$C$2:$C$57,0),MATCH(BJ$3,'raw Sample Amt'!$C$2:$CK$2,0))</f>
        <v>0</v>
      </c>
      <c r="BK53" s="90">
        <f>INDEX('raw Sample Amt'!$C$2:$CK$57,MATCH($A53,'raw Sample Amt'!$C$2:$C$57,0),MATCH(BK$3,'raw Sample Amt'!$C$2:$CK$2,0))</f>
        <v>0</v>
      </c>
      <c r="BL53" s="90">
        <f>INDEX('raw Sample Amt'!$C$2:$CK$57,MATCH($A53,'raw Sample Amt'!$C$2:$C$57,0),MATCH(BL$3,'raw Sample Amt'!$C$2:$CK$2,0))</f>
        <v>970.10900000000004</v>
      </c>
      <c r="BM53" s="90">
        <f>INDEX('raw Sample Amt'!$C$2:$CK$57,MATCH($A53,'raw Sample Amt'!$C$2:$C$57,0),MATCH(BM$3,'raw Sample Amt'!$C$2:$CK$2,0))</f>
        <v>0</v>
      </c>
      <c r="BN53" s="90">
        <f>INDEX('raw Sample Amt'!$C$2:$CK$57,MATCH($A53,'raw Sample Amt'!$C$2:$C$57,0),MATCH(BN$3,'raw Sample Amt'!$C$2:$CK$2,0))</f>
        <v>0</v>
      </c>
      <c r="BO53" s="90">
        <f>INDEX('raw Sample Amt'!$C$2:$CK$57,MATCH($A53,'raw Sample Amt'!$C$2:$C$57,0),MATCH(BO$3,'raw Sample Amt'!$C$2:$CK$2,0))</f>
        <v>0</v>
      </c>
      <c r="BP53" s="90">
        <f>INDEX('raw Sample Amt'!$C$2:$CK$57,MATCH($A53,'raw Sample Amt'!$C$2:$C$57,0),MATCH(BP$3,'raw Sample Amt'!$C$2:$CK$2,0))</f>
        <v>0</v>
      </c>
      <c r="BQ53" s="90">
        <f>INDEX('raw Sample Amt'!$C$2:$CK$57,MATCH($A53,'raw Sample Amt'!$C$2:$C$57,0),MATCH(BQ$3,'raw Sample Amt'!$C$2:$CK$2,0))</f>
        <v>115.533</v>
      </c>
      <c r="BR53" s="90">
        <f>INDEX('raw Sample Amt'!$C$2:$CK$57,MATCH($A53,'raw Sample Amt'!$C$2:$C$57,0),MATCH(BR$3,'raw Sample Amt'!$C$2:$CK$2,0))</f>
        <v>243.21860000000001</v>
      </c>
      <c r="BS53" s="90">
        <f>INDEX('raw Sample Amt'!$C$2:$CK$57,MATCH($A53,'raw Sample Amt'!$C$2:$C$57,0),MATCH(BS$3,'raw Sample Amt'!$C$2:$CK$2,0))</f>
        <v>918.15880000000004</v>
      </c>
      <c r="BT53" s="90">
        <f>INDEX('raw Sample Amt'!$C$2:$CK$57,MATCH($A53,'raw Sample Amt'!$C$2:$C$57,0),MATCH(BT$3,'raw Sample Amt'!$C$2:$CK$2,0))</f>
        <v>1898.2788</v>
      </c>
      <c r="BU53" s="90">
        <f>INDEX('raw Sample Amt'!$C$2:$CK$57,MATCH($A53,'raw Sample Amt'!$C$2:$C$57,0),MATCH(BU$3,'raw Sample Amt'!$C$2:$CK$2,0))</f>
        <v>0</v>
      </c>
      <c r="BV53" s="90">
        <f>INDEX('raw Sample Amt'!$C$2:$CK$57,MATCH($A53,'raw Sample Amt'!$C$2:$C$57,0),MATCH(BV$3,'raw Sample Amt'!$C$2:$CK$2,0))</f>
        <v>0</v>
      </c>
      <c r="BW53" s="90">
        <f>INDEX('raw Sample Amt'!$C$2:$CK$57,MATCH($A53,'raw Sample Amt'!$C$2:$C$57,0),MATCH(BW$3,'raw Sample Amt'!$C$2:$CK$2,0))</f>
        <v>0</v>
      </c>
      <c r="BX53" s="90">
        <f>INDEX('raw Sample Amt'!$C$2:$CK$57,MATCH($A53,'raw Sample Amt'!$C$2:$C$57,0),MATCH(BX$3,'raw Sample Amt'!$C$2:$CK$2,0))</f>
        <v>0</v>
      </c>
      <c r="BY53" s="90">
        <f>INDEX('raw Sample Amt'!$C$2:$CK$57,MATCH($A53,'raw Sample Amt'!$C$2:$C$57,0),MATCH(BY$3,'raw Sample Amt'!$C$2:$CK$2,0))</f>
        <v>0</v>
      </c>
      <c r="BZ53" s="90">
        <f>INDEX('raw Sample Amt'!$C$2:$CK$57,MATCH($A53,'raw Sample Amt'!$C$2:$C$57,0),MATCH(BZ$3,'raw Sample Amt'!$C$2:$CK$2,0))</f>
        <v>0</v>
      </c>
      <c r="CA53" s="90">
        <f>INDEX('raw Sample Amt'!$C$2:$CK$57,MATCH($A53,'raw Sample Amt'!$C$2:$C$57,0),MATCH(CA$3,'raw Sample Amt'!$C$2:$CK$2,0))</f>
        <v>0</v>
      </c>
      <c r="CB53" s="90">
        <f>INDEX('raw Sample Amt'!$C$2:$CK$57,MATCH($A53,'raw Sample Amt'!$C$2:$C$57,0),MATCH(CB$3,'raw Sample Amt'!$C$2:$CK$2,0))</f>
        <v>0</v>
      </c>
      <c r="CC53" s="90">
        <f>INDEX('raw Sample Amt'!$C$2:$CK$57,MATCH($A53,'raw Sample Amt'!$C$2:$C$57,0),MATCH(CC$3,'raw Sample Amt'!$C$2:$CK$2,0))</f>
        <v>0</v>
      </c>
      <c r="CD53" s="90">
        <f>INDEX('raw Sample Amt'!$C$2:$CK$57,MATCH($A53,'raw Sample Amt'!$C$2:$C$57,0),MATCH(CD$3,'raw Sample Amt'!$C$2:$CK$2,0))</f>
        <v>0</v>
      </c>
      <c r="CE53" s="90">
        <f>INDEX('raw Sample Amt'!$C$2:$CK$57,MATCH($A53,'raw Sample Amt'!$C$2:$C$57,0),MATCH(CE$3,'raw Sample Amt'!$C$2:$CK$2,0))</f>
        <v>40.969799999999999</v>
      </c>
      <c r="CF53" s="90">
        <f>INDEX('raw Sample Amt'!$C$2:$CK$57,MATCH($A53,'raw Sample Amt'!$C$2:$C$57,0),MATCH(CF$3,'raw Sample Amt'!$C$2:$CK$2,0))</f>
        <v>99.9285</v>
      </c>
      <c r="CG53" s="90">
        <f>INDEX('raw Sample Amt'!$C$2:$CK$57,MATCH($A53,'raw Sample Amt'!$C$2:$C$57,0),MATCH(CG$3,'raw Sample Amt'!$C$2:$CK$2,0))</f>
        <v>216.3374</v>
      </c>
      <c r="CH53" s="90">
        <f>INDEX('raw Sample Amt'!$C$2:$CK$57,MATCH($A53,'raw Sample Amt'!$C$2:$C$57,0),MATCH(CH$3,'raw Sample Amt'!$C$2:$CK$2,0))</f>
        <v>544.91030000000001</v>
      </c>
      <c r="CI53" s="90">
        <f>INDEX('raw Sample Amt'!$C$2:$CK$57,MATCH($A53,'raw Sample Amt'!$C$2:$C$57,0),MATCH(CI$3,'raw Sample Amt'!$C$2:$CK$2,0))</f>
        <v>979.65989999999999</v>
      </c>
      <c r="CJ53" s="90">
        <f>INDEX('raw Sample Amt'!$C$2:$CK$57,MATCH($A53,'raw Sample Amt'!$C$2:$C$57,0),MATCH(CJ$3,'raw Sample Amt'!$C$2:$CK$2,0))</f>
        <v>1943.6654000000001</v>
      </c>
      <c r="CK53" s="90">
        <f>INDEX('raw Sample Amt'!$C$2:$CK$57,MATCH($A53,'raw Sample Amt'!$C$2:$C$57,0),MATCH(CK$3,'raw Sample Amt'!$C$2:$CK$2,0))</f>
        <v>4887.8787000000002</v>
      </c>
      <c r="CL53" s="90">
        <f>INDEX('raw Sample Amt'!$C$2:$CK$57,MATCH($A53,'raw Sample Amt'!$C$2:$C$57,0),MATCH(CL$3,'raw Sample Amt'!$C$2:$CK$2,0))</f>
        <v>7505.8717999999999</v>
      </c>
      <c r="CM53" s="90">
        <f>INDEX('raw Sample Amt'!$C$2:$CK$57,MATCH($A53,'raw Sample Amt'!$C$2:$C$57,0),MATCH(CM$3,'raw Sample Amt'!$C$2:$CK$2,0))</f>
        <v>10311.316199999999</v>
      </c>
      <c r="CN53" s="147">
        <v>125</v>
      </c>
      <c r="CO53" s="101" t="s">
        <v>117</v>
      </c>
      <c r="CP53" s="94" t="str">
        <f t="shared" si="3"/>
        <v>&lt; LOQ</v>
      </c>
      <c r="CQ53" s="94" t="str">
        <f t="shared" si="5"/>
        <v>&lt; LOQ</v>
      </c>
      <c r="CR53" s="94" t="str">
        <f t="shared" si="6"/>
        <v>&lt; LOQ</v>
      </c>
      <c r="CS53" s="94" t="str">
        <f t="shared" si="7"/>
        <v>&lt; LOQ</v>
      </c>
      <c r="CT53" s="94" t="str">
        <f t="shared" si="8"/>
        <v>&lt; LOQ</v>
      </c>
      <c r="CU53" s="94" t="str">
        <f t="shared" si="9"/>
        <v>&lt; LOQ</v>
      </c>
      <c r="CV53" s="94" t="str">
        <f t="shared" si="10"/>
        <v>&lt; LOQ</v>
      </c>
      <c r="CW53" s="94" t="str">
        <f t="shared" si="11"/>
        <v>&lt; LOQ</v>
      </c>
      <c r="CX53" s="94" t="str">
        <f t="shared" si="12"/>
        <v>&lt; LOQ</v>
      </c>
      <c r="CY53" s="94" t="str">
        <f t="shared" si="13"/>
        <v>&lt; LOQ</v>
      </c>
      <c r="CZ53" s="94" t="str">
        <f t="shared" si="14"/>
        <v>&lt; LOQ</v>
      </c>
      <c r="DA53" s="94" t="str">
        <f t="shared" si="15"/>
        <v>&lt; LOQ</v>
      </c>
      <c r="DB53" s="94">
        <f t="shared" si="16"/>
        <v>218.03639999999999</v>
      </c>
      <c r="DC53" s="94">
        <f t="shared" si="17"/>
        <v>572.41369999999995</v>
      </c>
      <c r="DD53" s="94">
        <f t="shared" si="18"/>
        <v>990.72590000000002</v>
      </c>
      <c r="DE53" s="94">
        <f t="shared" si="19"/>
        <v>1844.9501</v>
      </c>
      <c r="DF53" s="94">
        <f t="shared" si="20"/>
        <v>4783.2781000000004</v>
      </c>
      <c r="DG53" s="94">
        <f t="shared" si="21"/>
        <v>7675.7848999999997</v>
      </c>
      <c r="DH53" s="94">
        <f t="shared" si="22"/>
        <v>9934.3860000000004</v>
      </c>
      <c r="DI53" s="94" t="str">
        <f t="shared" si="23"/>
        <v>&lt; LOQ</v>
      </c>
      <c r="DJ53" s="94" t="str">
        <f t="shared" si="24"/>
        <v>&lt; LOQ</v>
      </c>
      <c r="DK53" s="94" t="str">
        <f t="shared" si="25"/>
        <v>&lt; LOQ</v>
      </c>
      <c r="DL53" s="94" t="str">
        <f t="shared" si="26"/>
        <v>&lt; LOQ</v>
      </c>
      <c r="DM53" s="94" t="str">
        <f t="shared" si="27"/>
        <v>&lt; LOQ</v>
      </c>
      <c r="DN53" s="94" t="str">
        <f t="shared" si="28"/>
        <v>&lt; LOQ</v>
      </c>
      <c r="DO53" s="94" t="str">
        <f t="shared" si="29"/>
        <v>&lt; LOQ</v>
      </c>
      <c r="DP53" s="94" t="str">
        <f t="shared" si="30"/>
        <v>&lt; LOQ</v>
      </c>
      <c r="DQ53" s="94" t="str">
        <f t="shared" si="31"/>
        <v>&lt; LOQ</v>
      </c>
      <c r="DR53" s="94" t="str">
        <f t="shared" si="32"/>
        <v>&lt; LOQ</v>
      </c>
      <c r="DS53" s="94" t="str">
        <f t="shared" si="33"/>
        <v>&lt; LOQ</v>
      </c>
      <c r="DT53" s="94" t="str">
        <f t="shared" si="34"/>
        <v>&lt; LOQ</v>
      </c>
      <c r="DU53" s="94" t="str">
        <f t="shared" si="35"/>
        <v>&lt; LOQ</v>
      </c>
      <c r="DV53" s="94" t="str">
        <f t="shared" si="36"/>
        <v>&lt; LOQ</v>
      </c>
      <c r="DW53" s="94" t="str">
        <f t="shared" si="37"/>
        <v>&lt; LOQ</v>
      </c>
      <c r="DX53" s="94" t="str">
        <f t="shared" si="38"/>
        <v>&lt; LOQ</v>
      </c>
      <c r="DY53" s="94" t="str">
        <f t="shared" si="39"/>
        <v>&lt; LOQ</v>
      </c>
      <c r="DZ53" s="94" t="str">
        <f t="shared" si="40"/>
        <v>&lt; LOQ</v>
      </c>
      <c r="EA53" s="94" t="str">
        <f t="shared" si="41"/>
        <v>&lt; LOQ</v>
      </c>
      <c r="EB53" s="94" t="str">
        <f t="shared" si="42"/>
        <v>&lt; LOQ</v>
      </c>
      <c r="EC53" s="94">
        <f t="shared" si="43"/>
        <v>873.97649999999999</v>
      </c>
      <c r="ED53" s="94" t="str">
        <f t="shared" si="44"/>
        <v>&lt; LOQ</v>
      </c>
      <c r="EE53" s="94" t="str">
        <f t="shared" si="45"/>
        <v>&lt; LOQ</v>
      </c>
      <c r="EF53" s="94" t="str">
        <f t="shared" si="46"/>
        <v>&lt; LOQ</v>
      </c>
      <c r="EG53" s="94" t="str">
        <f t="shared" si="47"/>
        <v>&lt; LOQ</v>
      </c>
      <c r="EH53" s="94" t="str">
        <f t="shared" si="48"/>
        <v>&lt; LOQ</v>
      </c>
      <c r="EI53" s="94" t="str">
        <f t="shared" si="49"/>
        <v>&lt; LOQ</v>
      </c>
      <c r="EJ53" s="94" t="str">
        <f t="shared" si="50"/>
        <v>&lt; LOQ</v>
      </c>
      <c r="EK53" s="94" t="str">
        <f t="shared" si="51"/>
        <v>&lt; LOQ</v>
      </c>
      <c r="EL53" s="94" t="str">
        <f t="shared" si="52"/>
        <v>&lt; LOQ</v>
      </c>
      <c r="EM53" s="94" t="str">
        <f t="shared" si="53"/>
        <v>&lt; LOQ</v>
      </c>
      <c r="EN53" s="94" t="str">
        <f t="shared" si="54"/>
        <v>&lt; LOQ</v>
      </c>
      <c r="EO53" s="94" t="str">
        <f t="shared" si="55"/>
        <v>&lt; LOQ</v>
      </c>
      <c r="EP53" s="94" t="str">
        <f t="shared" si="56"/>
        <v>&lt; LOQ</v>
      </c>
      <c r="EQ53" s="94" t="str">
        <f t="shared" si="57"/>
        <v>&lt; LOQ</v>
      </c>
      <c r="ER53" s="94" t="str">
        <f t="shared" si="58"/>
        <v>&lt; LOQ</v>
      </c>
      <c r="ES53" s="94" t="str">
        <f t="shared" si="59"/>
        <v>&lt; LOQ</v>
      </c>
      <c r="ET53" s="94">
        <f t="shared" si="60"/>
        <v>970.10900000000004</v>
      </c>
      <c r="EU53" s="94" t="str">
        <f t="shared" si="61"/>
        <v>&lt; LOQ</v>
      </c>
      <c r="EV53" s="94" t="str">
        <f t="shared" si="62"/>
        <v>&lt; LOQ</v>
      </c>
      <c r="EW53" s="94" t="str">
        <f t="shared" si="63"/>
        <v>&lt; LOQ</v>
      </c>
      <c r="EX53" s="94" t="str">
        <f t="shared" si="64"/>
        <v>&lt; LOQ</v>
      </c>
      <c r="EY53" s="94" t="str">
        <f t="shared" si="65"/>
        <v>&lt; LOQ</v>
      </c>
      <c r="EZ53" s="94">
        <f t="shared" si="66"/>
        <v>243.21860000000001</v>
      </c>
      <c r="FA53" s="94">
        <f t="shared" si="67"/>
        <v>918.15880000000004</v>
      </c>
      <c r="FB53" s="94">
        <f t="shared" si="4"/>
        <v>1898.2788</v>
      </c>
      <c r="FC53" s="94" t="str">
        <f t="shared" si="79"/>
        <v>&lt; LOQ</v>
      </c>
      <c r="FD53" s="94" t="str">
        <f t="shared" si="80"/>
        <v>&lt; LOQ</v>
      </c>
      <c r="FE53" s="94" t="str">
        <f t="shared" si="81"/>
        <v>&lt; LOQ</v>
      </c>
      <c r="FF53" s="94" t="str">
        <f t="shared" si="82"/>
        <v>&lt; LOQ</v>
      </c>
      <c r="FG53" s="94" t="str">
        <f t="shared" si="83"/>
        <v>&lt; LOQ</v>
      </c>
      <c r="FH53" s="94" t="str">
        <f t="shared" si="84"/>
        <v>&lt; LOQ</v>
      </c>
      <c r="FI53" s="94" t="str">
        <f t="shared" si="85"/>
        <v>&lt; LOQ</v>
      </c>
      <c r="FJ53" s="94" t="str">
        <f t="shared" si="86"/>
        <v>&lt; LOQ</v>
      </c>
      <c r="FK53" s="94" t="str">
        <f t="shared" si="68"/>
        <v>&lt; LOQ</v>
      </c>
      <c r="FL53" s="94" t="str">
        <f t="shared" si="69"/>
        <v>&lt; LOQ</v>
      </c>
      <c r="FM53" s="94" t="str">
        <f t="shared" si="70"/>
        <v>&lt; LOQ</v>
      </c>
      <c r="FN53" s="94" t="str">
        <f t="shared" si="71"/>
        <v>&lt; LOQ</v>
      </c>
      <c r="FO53" s="94">
        <f t="shared" si="72"/>
        <v>216.3374</v>
      </c>
      <c r="FP53" s="94">
        <f t="shared" si="73"/>
        <v>544.91030000000001</v>
      </c>
      <c r="FQ53" s="94">
        <f t="shared" si="74"/>
        <v>979.65989999999999</v>
      </c>
      <c r="FR53" s="94">
        <f t="shared" si="75"/>
        <v>1943.6654000000001</v>
      </c>
      <c r="FS53" s="94">
        <f t="shared" si="76"/>
        <v>4887.8787000000002</v>
      </c>
      <c r="FT53" s="94">
        <f t="shared" si="77"/>
        <v>7505.8717999999999</v>
      </c>
      <c r="FU53" s="94">
        <f t="shared" si="78"/>
        <v>10311.316199999999</v>
      </c>
    </row>
    <row r="54" spans="1:177" ht="15" x14ac:dyDescent="0.25">
      <c r="A54" s="101" t="s">
        <v>11</v>
      </c>
      <c r="C54" s="13" t="str">
        <f>LOOKUP(A54,Auswertung_Sequence!$A$6:$A$59,Auswertung_Sequence!$E$6:$E$59)</f>
        <v>Yes</v>
      </c>
      <c r="D54" s="13">
        <f>LOOKUP(A54,Auswertung_Sequence!$A$6:$A$59,Auswertung_Sequence!$I$6:$I$59)</f>
        <v>1</v>
      </c>
      <c r="E54" s="146">
        <f>IF($C54="Yes",VLOOKUP($A54,Matrixfaktor_ISTD!A$4:CJ$57,88,FALSE),VLOOKUP($A54,Matrixfaktor!A$4:AE$57,31,FALSE))</f>
        <v>0.1940007572458799</v>
      </c>
      <c r="F54" s="90">
        <f t="shared" si="2"/>
        <v>5.1546190550822581</v>
      </c>
      <c r="G54" s="90">
        <f>LOOKUP(A54,'Relative recovery'!$A$4:$A$57,'Relative recovery'!$Q$4:$Q$57)</f>
        <v>93.821752500000002</v>
      </c>
      <c r="H54" s="90">
        <f>INDEX('raw Sample Amt'!$C$2:$CK$57,MATCH($A54,'raw Sample Amt'!$C$2:$C$57,0),MATCH(H$3,'raw Sample Amt'!$C$2:$CK$2,0))</f>
        <v>0</v>
      </c>
      <c r="I54" s="90">
        <f>INDEX('raw Sample Amt'!$C$2:$CK$57,MATCH($A54,'raw Sample Amt'!$C$2:$C$57,0),MATCH(I$3,'raw Sample Amt'!$C$2:$CK$2,0))</f>
        <v>0</v>
      </c>
      <c r="J54" s="90">
        <f>INDEX('raw Sample Amt'!$C$2:$CK$57,MATCH($A54,'raw Sample Amt'!$C$2:$C$57,0),MATCH(J$3,'raw Sample Amt'!$C$2:$CK$2,0))</f>
        <v>0</v>
      </c>
      <c r="K54" s="90">
        <f>INDEX('raw Sample Amt'!$C$2:$CK$57,MATCH($A54,'raw Sample Amt'!$C$2:$C$57,0),MATCH(K$3,'raw Sample Amt'!$C$2:$CK$2,0))</f>
        <v>0</v>
      </c>
      <c r="L54" s="90">
        <f>INDEX('raw Sample Amt'!$C$2:$CK$57,MATCH($A54,'raw Sample Amt'!$C$2:$C$57,0),MATCH(L$3,'raw Sample Amt'!$C$2:$CK$2,0))</f>
        <v>0</v>
      </c>
      <c r="M54" s="90">
        <f>INDEX('raw Sample Amt'!$C$2:$CK$57,MATCH($A54,'raw Sample Amt'!$C$2:$C$57,0),MATCH(M$3,'raw Sample Amt'!$C$2:$CK$2,0))</f>
        <v>0.97840000000000005</v>
      </c>
      <c r="N54" s="90">
        <f>INDEX('raw Sample Amt'!$C$2:$CK$57,MATCH($A54,'raw Sample Amt'!$C$2:$C$57,0),MATCH(N$3,'raw Sample Amt'!$C$2:$CK$2,0))</f>
        <v>1.6277999999999999</v>
      </c>
      <c r="O54" s="90">
        <f>INDEX('raw Sample Amt'!$C$2:$CK$57,MATCH($A54,'raw Sample Amt'!$C$2:$C$57,0),MATCH(O$3,'raw Sample Amt'!$C$2:$CK$2,0))</f>
        <v>4.8402000000000003</v>
      </c>
      <c r="P54" s="90">
        <f>INDEX('raw Sample Amt'!$C$2:$CK$57,MATCH($A54,'raw Sample Amt'!$C$2:$C$57,0),MATCH(P$3,'raw Sample Amt'!$C$2:$CK$2,0))</f>
        <v>9.3729999999999993</v>
      </c>
      <c r="Q54" s="90">
        <f>INDEX('raw Sample Amt'!$C$2:$CK$57,MATCH($A54,'raw Sample Amt'!$C$2:$C$57,0),MATCH(Q$3,'raw Sample Amt'!$C$2:$CK$2,0))</f>
        <v>20.319500000000001</v>
      </c>
      <c r="R54" s="90">
        <f>INDEX('raw Sample Amt'!$C$2:$CK$57,MATCH($A54,'raw Sample Amt'!$C$2:$C$57,0),MATCH(R$3,'raw Sample Amt'!$C$2:$CK$2,0))</f>
        <v>47.178199999999997</v>
      </c>
      <c r="S54" s="90">
        <f>INDEX('raw Sample Amt'!$C$2:$CK$57,MATCH($A54,'raw Sample Amt'!$C$2:$C$57,0),MATCH(S$3,'raw Sample Amt'!$C$2:$CK$2,0))</f>
        <v>103.02509999999999</v>
      </c>
      <c r="T54" s="90">
        <f>INDEX('raw Sample Amt'!$C$2:$CK$57,MATCH($A54,'raw Sample Amt'!$C$2:$C$57,0),MATCH(T$3,'raw Sample Amt'!$C$2:$CK$2,0))</f>
        <v>218.93350000000001</v>
      </c>
      <c r="U54" s="90">
        <f>INDEX('raw Sample Amt'!$C$2:$CK$57,MATCH($A54,'raw Sample Amt'!$C$2:$C$57,0),MATCH(U$3,'raw Sample Amt'!$C$2:$CK$2,0))</f>
        <v>575.37670000000003</v>
      </c>
      <c r="V54" s="90">
        <f>INDEX('raw Sample Amt'!$C$2:$CK$57,MATCH($A54,'raw Sample Amt'!$C$2:$C$57,0),MATCH(V$3,'raw Sample Amt'!$C$2:$CK$2,0))</f>
        <v>1022.8286000000001</v>
      </c>
      <c r="W54" s="90">
        <f>INDEX('raw Sample Amt'!$C$2:$CK$57,MATCH($A54,'raw Sample Amt'!$C$2:$C$57,0),MATCH(W$3,'raw Sample Amt'!$C$2:$CK$2,0))</f>
        <v>2012.4367999999999</v>
      </c>
      <c r="X54" s="90">
        <f>INDEX('raw Sample Amt'!$C$2:$CK$57,MATCH($A54,'raw Sample Amt'!$C$2:$C$57,0),MATCH(X$3,'raw Sample Amt'!$C$2:$CK$2,0))</f>
        <v>5115.3523999999998</v>
      </c>
      <c r="Y54" s="90">
        <f>INDEX('raw Sample Amt'!$C$2:$CK$57,MATCH($A54,'raw Sample Amt'!$C$2:$C$57,0),MATCH(Y$3,'raw Sample Amt'!$C$2:$CK$2,0))</f>
        <v>7490.4813999999997</v>
      </c>
      <c r="Z54" s="90">
        <f>INDEX('raw Sample Amt'!$C$2:$CK$57,MATCH($A54,'raw Sample Amt'!$C$2:$C$57,0),MATCH(Z$3,'raw Sample Amt'!$C$2:$CK$2,0))</f>
        <v>9967.3222999999998</v>
      </c>
      <c r="AA54" s="90">
        <f>INDEX('raw Sample Amt'!$C$2:$CK$57,MATCH($A54,'raw Sample Amt'!$C$2:$C$57,0),MATCH(AA$3,'raw Sample Amt'!$C$2:$CK$2,0))</f>
        <v>0</v>
      </c>
      <c r="AB54" s="90">
        <f>INDEX('raw Sample Amt'!$C$2:$CK$57,MATCH($A54,'raw Sample Amt'!$C$2:$C$57,0),MATCH(AB$3,'raw Sample Amt'!$C$2:$CK$2,0))</f>
        <v>0</v>
      </c>
      <c r="AC54" s="90">
        <f>INDEX('raw Sample Amt'!$C$2:$CK$57,MATCH($A54,'raw Sample Amt'!$C$2:$C$57,0),MATCH(AC$3,'raw Sample Amt'!$C$2:$CK$2,0))</f>
        <v>0</v>
      </c>
      <c r="AD54" s="90">
        <f>INDEX('raw Sample Amt'!$C$2:$CK$57,MATCH($A54,'raw Sample Amt'!$C$2:$C$57,0),MATCH(AD$3,'raw Sample Amt'!$C$2:$CK$2,0))</f>
        <v>0</v>
      </c>
      <c r="AE54" s="90">
        <f>INDEX('raw Sample Amt'!$C$2:$CK$57,MATCH($A54,'raw Sample Amt'!$C$2:$C$57,0),MATCH(AE$3,'raw Sample Amt'!$C$2:$CK$2,0))</f>
        <v>1193.71</v>
      </c>
      <c r="AF54" s="90">
        <f>INDEX('raw Sample Amt'!$C$2:$CK$57,MATCH($A54,'raw Sample Amt'!$C$2:$C$57,0),MATCH(AF$3,'raw Sample Amt'!$C$2:$CK$2,0))</f>
        <v>185.9136</v>
      </c>
      <c r="AG54" s="90">
        <f>INDEX('raw Sample Amt'!$C$2:$CK$57,MATCH($A54,'raw Sample Amt'!$C$2:$C$57,0),MATCH(AG$3,'raw Sample Amt'!$C$2:$CK$2,0))</f>
        <v>255.15090000000001</v>
      </c>
      <c r="AH54" s="90">
        <f>INDEX('raw Sample Amt'!$C$2:$CK$57,MATCH($A54,'raw Sample Amt'!$C$2:$C$57,0),MATCH(AH$3,'raw Sample Amt'!$C$2:$CK$2,0))</f>
        <v>215.78550000000001</v>
      </c>
      <c r="AI54" s="90">
        <f>INDEX('raw Sample Amt'!$C$2:$CK$57,MATCH($A54,'raw Sample Amt'!$C$2:$C$57,0),MATCH(AI$3,'raw Sample Amt'!$C$2:$CK$2,0))</f>
        <v>807.42380000000003</v>
      </c>
      <c r="AJ54" s="90">
        <f>INDEX('raw Sample Amt'!$C$2:$CK$57,MATCH($A54,'raw Sample Amt'!$C$2:$C$57,0),MATCH(AJ$3,'raw Sample Amt'!$C$2:$CK$2,0))</f>
        <v>860.1259</v>
      </c>
      <c r="AK54" s="90">
        <f>INDEX('raw Sample Amt'!$C$2:$CK$57,MATCH($A54,'raw Sample Amt'!$C$2:$C$57,0),MATCH(AK$3,'raw Sample Amt'!$C$2:$CK$2,0))</f>
        <v>263.40949999999998</v>
      </c>
      <c r="AL54" s="90">
        <f>INDEX('raw Sample Amt'!$C$2:$CK$57,MATCH($A54,'raw Sample Amt'!$C$2:$C$57,0),MATCH(AL$3,'raw Sample Amt'!$C$2:$CK$2,0))</f>
        <v>767.10220000000004</v>
      </c>
      <c r="AM54" s="90">
        <f>INDEX('raw Sample Amt'!$C$2:$CK$57,MATCH($A54,'raw Sample Amt'!$C$2:$C$57,0),MATCH(AM$3,'raw Sample Amt'!$C$2:$CK$2,0))</f>
        <v>970.43719999999996</v>
      </c>
      <c r="AN54" s="90">
        <f>INDEX('raw Sample Amt'!$C$2:$CK$57,MATCH($A54,'raw Sample Amt'!$C$2:$C$57,0),MATCH(AN$3,'raw Sample Amt'!$C$2:$CK$2,0))</f>
        <v>977.18939999999998</v>
      </c>
      <c r="AO54" s="90">
        <f>INDEX('raw Sample Amt'!$C$2:$CK$57,MATCH($A54,'raw Sample Amt'!$C$2:$C$57,0),MATCH(AO$3,'raw Sample Amt'!$C$2:$CK$2,0))</f>
        <v>727.53250000000003</v>
      </c>
      <c r="AP54" s="90">
        <f>INDEX('raw Sample Amt'!$C$2:$CK$57,MATCH($A54,'raw Sample Amt'!$C$2:$C$57,0),MATCH(AP$3,'raw Sample Amt'!$C$2:$CK$2,0))</f>
        <v>1045.7789</v>
      </c>
      <c r="AQ54" s="90">
        <f>INDEX('raw Sample Amt'!$C$2:$CK$57,MATCH($A54,'raw Sample Amt'!$C$2:$C$57,0),MATCH(AQ$3,'raw Sample Amt'!$C$2:$CK$2,0))</f>
        <v>0</v>
      </c>
      <c r="AR54" s="90">
        <f>INDEX('raw Sample Amt'!$C$2:$CK$57,MATCH($A54,'raw Sample Amt'!$C$2:$C$57,0),MATCH(AR$3,'raw Sample Amt'!$C$2:$CK$2,0))</f>
        <v>0</v>
      </c>
      <c r="AS54" s="90">
        <f>INDEX('raw Sample Amt'!$C$2:$CK$57,MATCH($A54,'raw Sample Amt'!$C$2:$C$57,0),MATCH(AS$3,'raw Sample Amt'!$C$2:$CK$2,0))</f>
        <v>0</v>
      </c>
      <c r="AT54" s="90">
        <f>INDEX('raw Sample Amt'!$C$2:$CK$57,MATCH($A54,'raw Sample Amt'!$C$2:$C$57,0),MATCH(AT$3,'raw Sample Amt'!$C$2:$CK$2,0))</f>
        <v>0</v>
      </c>
      <c r="AU54" s="90">
        <f>INDEX('raw Sample Amt'!$C$2:$CK$57,MATCH($A54,'raw Sample Amt'!$C$2:$C$57,0),MATCH(AU$3,'raw Sample Amt'!$C$2:$CK$2,0))</f>
        <v>1011.9627</v>
      </c>
      <c r="AV54" s="90">
        <f>INDEX('raw Sample Amt'!$C$2:$CK$57,MATCH($A54,'raw Sample Amt'!$C$2:$C$57,0),MATCH(AV$3,'raw Sample Amt'!$C$2:$CK$2,0))</f>
        <v>0</v>
      </c>
      <c r="AW54" s="90">
        <f>INDEX('raw Sample Amt'!$C$2:$CK$57,MATCH($A54,'raw Sample Amt'!$C$2:$C$57,0),MATCH(AW$3,'raw Sample Amt'!$C$2:$CK$2,0))</f>
        <v>0</v>
      </c>
      <c r="AX54" s="90">
        <f>INDEX('raw Sample Amt'!$C$2:$CK$57,MATCH($A54,'raw Sample Amt'!$C$2:$C$57,0),MATCH(AX$3,'raw Sample Amt'!$C$2:$CK$2,0))</f>
        <v>0</v>
      </c>
      <c r="AY54" s="90">
        <f>INDEX('raw Sample Amt'!$C$2:$CK$57,MATCH($A54,'raw Sample Amt'!$C$2:$C$57,0),MATCH(AY$3,'raw Sample Amt'!$C$2:$CK$2,0))</f>
        <v>0</v>
      </c>
      <c r="AZ54" s="90">
        <f>INDEX('raw Sample Amt'!$C$2:$CK$57,MATCH($A54,'raw Sample Amt'!$C$2:$C$57,0),MATCH(AZ$3,'raw Sample Amt'!$C$2:$CK$2,0))</f>
        <v>1509.3028999999999</v>
      </c>
      <c r="BA54" s="90">
        <f>INDEX('raw Sample Amt'!$C$2:$CK$57,MATCH($A54,'raw Sample Amt'!$C$2:$C$57,0),MATCH(BA$3,'raw Sample Amt'!$C$2:$CK$2,0))</f>
        <v>1967.3164999999999</v>
      </c>
      <c r="BB54" s="90">
        <f>INDEX('raw Sample Amt'!$C$2:$CK$57,MATCH($A54,'raw Sample Amt'!$C$2:$C$57,0),MATCH(BB$3,'raw Sample Amt'!$C$2:$CK$2,0))</f>
        <v>1807.8989999999999</v>
      </c>
      <c r="BC54" s="90">
        <f>INDEX('raw Sample Amt'!$C$2:$CK$57,MATCH($A54,'raw Sample Amt'!$C$2:$C$57,0),MATCH(BC$3,'raw Sample Amt'!$C$2:$CK$2,0))</f>
        <v>1536.4527</v>
      </c>
      <c r="BD54" s="90">
        <f>INDEX('raw Sample Amt'!$C$2:$CK$57,MATCH($A54,'raw Sample Amt'!$C$2:$C$57,0),MATCH(BD$3,'raw Sample Amt'!$C$2:$CK$2,0))</f>
        <v>492.45620000000002</v>
      </c>
      <c r="BE54" s="90">
        <f>INDEX('raw Sample Amt'!$C$2:$CK$57,MATCH($A54,'raw Sample Amt'!$C$2:$C$57,0),MATCH(BE$3,'raw Sample Amt'!$C$2:$CK$2,0))</f>
        <v>1640.7028</v>
      </c>
      <c r="BF54" s="90">
        <f>INDEX('raw Sample Amt'!$C$2:$CK$57,MATCH($A54,'raw Sample Amt'!$C$2:$C$57,0),MATCH(BF$3,'raw Sample Amt'!$C$2:$CK$2,0))</f>
        <v>1634.1621</v>
      </c>
      <c r="BG54" s="90">
        <f>INDEX('raw Sample Amt'!$C$2:$CK$57,MATCH($A54,'raw Sample Amt'!$C$2:$C$57,0),MATCH(BG$3,'raw Sample Amt'!$C$2:$CK$2,0))</f>
        <v>1762.5008</v>
      </c>
      <c r="BH54" s="90">
        <f>INDEX('raw Sample Amt'!$C$2:$CK$57,MATCH($A54,'raw Sample Amt'!$C$2:$C$57,0),MATCH(BH$3,'raw Sample Amt'!$C$2:$CK$2,0))</f>
        <v>0</v>
      </c>
      <c r="BI54" s="90">
        <f>INDEX('raw Sample Amt'!$C$2:$CK$57,MATCH($A54,'raw Sample Amt'!$C$2:$C$57,0),MATCH(BI$3,'raw Sample Amt'!$C$2:$CK$2,0))</f>
        <v>0</v>
      </c>
      <c r="BJ54" s="90">
        <f>INDEX('raw Sample Amt'!$C$2:$CK$57,MATCH($A54,'raw Sample Amt'!$C$2:$C$57,0),MATCH(BJ$3,'raw Sample Amt'!$C$2:$CK$2,0))</f>
        <v>0</v>
      </c>
      <c r="BK54" s="90">
        <f>INDEX('raw Sample Amt'!$C$2:$CK$57,MATCH($A54,'raw Sample Amt'!$C$2:$C$57,0),MATCH(BK$3,'raw Sample Amt'!$C$2:$CK$2,0))</f>
        <v>0</v>
      </c>
      <c r="BL54" s="90">
        <f>INDEX('raw Sample Amt'!$C$2:$CK$57,MATCH($A54,'raw Sample Amt'!$C$2:$C$57,0),MATCH(BL$3,'raw Sample Amt'!$C$2:$CK$2,0))</f>
        <v>1016.0248</v>
      </c>
      <c r="BM54" s="90">
        <f>INDEX('raw Sample Amt'!$C$2:$CK$57,MATCH($A54,'raw Sample Amt'!$C$2:$C$57,0),MATCH(BM$3,'raw Sample Amt'!$C$2:$CK$2,0))</f>
        <v>0</v>
      </c>
      <c r="BN54" s="90">
        <f>INDEX('raw Sample Amt'!$C$2:$CK$57,MATCH($A54,'raw Sample Amt'!$C$2:$C$57,0),MATCH(BN$3,'raw Sample Amt'!$C$2:$CK$2,0))</f>
        <v>0</v>
      </c>
      <c r="BO54" s="90">
        <f>INDEX('raw Sample Amt'!$C$2:$CK$57,MATCH($A54,'raw Sample Amt'!$C$2:$C$57,0),MATCH(BO$3,'raw Sample Amt'!$C$2:$CK$2,0))</f>
        <v>0</v>
      </c>
      <c r="BP54" s="90">
        <f>INDEX('raw Sample Amt'!$C$2:$CK$57,MATCH($A54,'raw Sample Amt'!$C$2:$C$57,0),MATCH(BP$3,'raw Sample Amt'!$C$2:$CK$2,0))</f>
        <v>0</v>
      </c>
      <c r="BQ54" s="90">
        <f>INDEX('raw Sample Amt'!$C$2:$CK$57,MATCH($A54,'raw Sample Amt'!$C$2:$C$57,0),MATCH(BQ$3,'raw Sample Amt'!$C$2:$CK$2,0))</f>
        <v>1662.6797999999999</v>
      </c>
      <c r="BR54" s="90">
        <f>INDEX('raw Sample Amt'!$C$2:$CK$57,MATCH($A54,'raw Sample Amt'!$C$2:$C$57,0),MATCH(BR$3,'raw Sample Amt'!$C$2:$CK$2,0))</f>
        <v>994.66420000000005</v>
      </c>
      <c r="BS54" s="90">
        <f>INDEX('raw Sample Amt'!$C$2:$CK$57,MATCH($A54,'raw Sample Amt'!$C$2:$C$57,0),MATCH(BS$3,'raw Sample Amt'!$C$2:$CK$2,0))</f>
        <v>2021.7426</v>
      </c>
      <c r="BT54" s="90">
        <f>INDEX('raw Sample Amt'!$C$2:$CK$57,MATCH($A54,'raw Sample Amt'!$C$2:$C$57,0),MATCH(BT$3,'raw Sample Amt'!$C$2:$CK$2,0))</f>
        <v>3631.0801999999999</v>
      </c>
      <c r="BU54" s="90">
        <f>INDEX('raw Sample Amt'!$C$2:$CK$57,MATCH($A54,'raw Sample Amt'!$C$2:$C$57,0),MATCH(BU$3,'raw Sample Amt'!$C$2:$CK$2,0))</f>
        <v>0</v>
      </c>
      <c r="BV54" s="90">
        <f>INDEX('raw Sample Amt'!$C$2:$CK$57,MATCH($A54,'raw Sample Amt'!$C$2:$C$57,0),MATCH(BV$3,'raw Sample Amt'!$C$2:$CK$2,0))</f>
        <v>0</v>
      </c>
      <c r="BW54" s="90">
        <f>INDEX('raw Sample Amt'!$C$2:$CK$57,MATCH($A54,'raw Sample Amt'!$C$2:$C$57,0),MATCH(BW$3,'raw Sample Amt'!$C$2:$CK$2,0))</f>
        <v>0</v>
      </c>
      <c r="BX54" s="90">
        <f>INDEX('raw Sample Amt'!$C$2:$CK$57,MATCH($A54,'raw Sample Amt'!$C$2:$C$57,0),MATCH(BX$3,'raw Sample Amt'!$C$2:$CK$2,0))</f>
        <v>0</v>
      </c>
      <c r="BY54" s="90">
        <f>INDEX('raw Sample Amt'!$C$2:$CK$57,MATCH($A54,'raw Sample Amt'!$C$2:$C$57,0),MATCH(BY$3,'raw Sample Amt'!$C$2:$CK$2,0))</f>
        <v>0</v>
      </c>
      <c r="BZ54" s="90">
        <f>INDEX('raw Sample Amt'!$C$2:$CK$57,MATCH($A54,'raw Sample Amt'!$C$2:$C$57,0),MATCH(BZ$3,'raw Sample Amt'!$C$2:$CK$2,0))</f>
        <v>0.96709999999999996</v>
      </c>
      <c r="CA54" s="90">
        <f>INDEX('raw Sample Amt'!$C$2:$CK$57,MATCH($A54,'raw Sample Amt'!$C$2:$C$57,0),MATCH(CA$3,'raw Sample Amt'!$C$2:$CK$2,0))</f>
        <v>1.7508999999999999</v>
      </c>
      <c r="CB54" s="90">
        <f>INDEX('raw Sample Amt'!$C$2:$CK$57,MATCH($A54,'raw Sample Amt'!$C$2:$C$57,0),MATCH(CB$3,'raw Sample Amt'!$C$2:$CK$2,0))</f>
        <v>5.0007000000000001</v>
      </c>
      <c r="CC54" s="90">
        <f>INDEX('raw Sample Amt'!$C$2:$CK$57,MATCH($A54,'raw Sample Amt'!$C$2:$C$57,0),MATCH(CC$3,'raw Sample Amt'!$C$2:$CK$2,0))</f>
        <v>9.2958999999999996</v>
      </c>
      <c r="CD54" s="90">
        <f>INDEX('raw Sample Amt'!$C$2:$CK$57,MATCH($A54,'raw Sample Amt'!$C$2:$C$57,0),MATCH(CD$3,'raw Sample Amt'!$C$2:$CK$2,0))</f>
        <v>20.458400000000001</v>
      </c>
      <c r="CE54" s="90">
        <f>INDEX('raw Sample Amt'!$C$2:$CK$57,MATCH($A54,'raw Sample Amt'!$C$2:$C$57,0),MATCH(CE$3,'raw Sample Amt'!$C$2:$CK$2,0))</f>
        <v>47.234299999999998</v>
      </c>
      <c r="CF54" s="90">
        <f>INDEX('raw Sample Amt'!$C$2:$CK$57,MATCH($A54,'raw Sample Amt'!$C$2:$C$57,0),MATCH(CF$3,'raw Sample Amt'!$C$2:$CK$2,0))</f>
        <v>105.72020000000001</v>
      </c>
      <c r="CG54" s="90">
        <f>INDEX('raw Sample Amt'!$C$2:$CK$57,MATCH($A54,'raw Sample Amt'!$C$2:$C$57,0),MATCH(CG$3,'raw Sample Amt'!$C$2:$CK$2,0))</f>
        <v>215.1396</v>
      </c>
      <c r="CH54" s="90">
        <f>INDEX('raw Sample Amt'!$C$2:$CK$57,MATCH($A54,'raw Sample Amt'!$C$2:$C$57,0),MATCH(CH$3,'raw Sample Amt'!$C$2:$CK$2,0))</f>
        <v>579.69629999999995</v>
      </c>
      <c r="CI54" s="90">
        <f>INDEX('raw Sample Amt'!$C$2:$CK$57,MATCH($A54,'raw Sample Amt'!$C$2:$C$57,0),MATCH(CI$3,'raw Sample Amt'!$C$2:$CK$2,0))</f>
        <v>1025.6285</v>
      </c>
      <c r="CJ54" s="90">
        <f>INDEX('raw Sample Amt'!$C$2:$CK$57,MATCH($A54,'raw Sample Amt'!$C$2:$C$57,0),MATCH(CJ$3,'raw Sample Amt'!$C$2:$CK$2,0))</f>
        <v>1983.9102</v>
      </c>
      <c r="CK54" s="90">
        <f>INDEX('raw Sample Amt'!$C$2:$CK$57,MATCH($A54,'raw Sample Amt'!$C$2:$C$57,0),MATCH(CK$3,'raw Sample Amt'!$C$2:$CK$2,0))</f>
        <v>5048.9466000000002</v>
      </c>
      <c r="CL54" s="90">
        <f>INDEX('raw Sample Amt'!$C$2:$CK$57,MATCH($A54,'raw Sample Amt'!$C$2:$C$57,0),MATCH(CL$3,'raw Sample Amt'!$C$2:$CK$2,0))</f>
        <v>7372.7296999999999</v>
      </c>
      <c r="CM54" s="90">
        <f>INDEX('raw Sample Amt'!$C$2:$CK$57,MATCH($A54,'raw Sample Amt'!$C$2:$C$57,0),MATCH(CM$3,'raw Sample Amt'!$C$2:$CK$2,0))</f>
        <v>9769.4475999999995</v>
      </c>
      <c r="CN54" s="147">
        <v>5</v>
      </c>
      <c r="CO54" s="101" t="s">
        <v>11</v>
      </c>
      <c r="CP54" s="94" t="str">
        <f t="shared" si="3"/>
        <v>&lt; LOQ</v>
      </c>
      <c r="CQ54" s="94" t="str">
        <f t="shared" si="5"/>
        <v>&lt; LOQ</v>
      </c>
      <c r="CR54" s="94" t="str">
        <f t="shared" si="6"/>
        <v>&lt; LOQ</v>
      </c>
      <c r="CS54" s="94" t="str">
        <f t="shared" si="7"/>
        <v>&lt; LOQ</v>
      </c>
      <c r="CT54" s="94" t="str">
        <f t="shared" si="8"/>
        <v>&lt; LOQ</v>
      </c>
      <c r="CU54" s="94" t="str">
        <f t="shared" si="9"/>
        <v>&lt; LOQ</v>
      </c>
      <c r="CV54" s="94" t="str">
        <f t="shared" si="10"/>
        <v>&lt; LOQ</v>
      </c>
      <c r="CW54" s="94" t="str">
        <f t="shared" si="11"/>
        <v>&lt; LOQ</v>
      </c>
      <c r="CX54" s="94">
        <f t="shared" si="12"/>
        <v>9.3729999999999993</v>
      </c>
      <c r="CY54" s="94">
        <f t="shared" si="13"/>
        <v>20.319500000000001</v>
      </c>
      <c r="CZ54" s="94">
        <f t="shared" si="14"/>
        <v>47.178199999999997</v>
      </c>
      <c r="DA54" s="94">
        <f t="shared" si="15"/>
        <v>103.02509999999999</v>
      </c>
      <c r="DB54" s="94">
        <f t="shared" si="16"/>
        <v>218.93350000000001</v>
      </c>
      <c r="DC54" s="94">
        <f t="shared" si="17"/>
        <v>575.37670000000003</v>
      </c>
      <c r="DD54" s="94">
        <f t="shared" si="18"/>
        <v>1022.8286000000001</v>
      </c>
      <c r="DE54" s="94">
        <f t="shared" si="19"/>
        <v>2012.4367999999999</v>
      </c>
      <c r="DF54" s="94">
        <f t="shared" si="20"/>
        <v>5115.3523999999998</v>
      </c>
      <c r="DG54" s="94">
        <f t="shared" si="21"/>
        <v>7490.4813999999997</v>
      </c>
      <c r="DH54" s="94">
        <f t="shared" si="22"/>
        <v>9967.3222999999998</v>
      </c>
      <c r="DI54" s="94" t="str">
        <f t="shared" si="23"/>
        <v>&lt; LOQ</v>
      </c>
      <c r="DJ54" s="94" t="str">
        <f t="shared" si="24"/>
        <v>&lt; LOQ</v>
      </c>
      <c r="DK54" s="94" t="str">
        <f t="shared" si="25"/>
        <v>&lt; LOQ</v>
      </c>
      <c r="DL54" s="94" t="str">
        <f t="shared" si="26"/>
        <v>&lt; LOQ</v>
      </c>
      <c r="DM54" s="94">
        <f t="shared" si="27"/>
        <v>1193.71</v>
      </c>
      <c r="DN54" s="94">
        <f t="shared" si="28"/>
        <v>185.9136</v>
      </c>
      <c r="DO54" s="94">
        <f t="shared" si="29"/>
        <v>255.15090000000001</v>
      </c>
      <c r="DP54" s="94">
        <f t="shared" si="30"/>
        <v>215.78550000000001</v>
      </c>
      <c r="DQ54" s="94">
        <f t="shared" si="31"/>
        <v>807.42380000000003</v>
      </c>
      <c r="DR54" s="94">
        <f t="shared" si="32"/>
        <v>860.1259</v>
      </c>
      <c r="DS54" s="94">
        <f t="shared" si="33"/>
        <v>263.40949999999998</v>
      </c>
      <c r="DT54" s="94">
        <f t="shared" si="34"/>
        <v>767.10220000000004</v>
      </c>
      <c r="DU54" s="94">
        <f t="shared" si="35"/>
        <v>970.43719999999996</v>
      </c>
      <c r="DV54" s="94">
        <f t="shared" si="36"/>
        <v>977.18939999999998</v>
      </c>
      <c r="DW54" s="94">
        <f t="shared" si="37"/>
        <v>727.53250000000003</v>
      </c>
      <c r="DX54" s="94">
        <f t="shared" si="38"/>
        <v>1045.7789</v>
      </c>
      <c r="DY54" s="94" t="str">
        <f t="shared" si="39"/>
        <v>&lt; LOQ</v>
      </c>
      <c r="DZ54" s="94" t="str">
        <f t="shared" si="40"/>
        <v>&lt; LOQ</v>
      </c>
      <c r="EA54" s="94" t="str">
        <f t="shared" si="41"/>
        <v>&lt; LOQ</v>
      </c>
      <c r="EB54" s="94" t="str">
        <f t="shared" si="42"/>
        <v>&lt; LOQ</v>
      </c>
      <c r="EC54" s="94">
        <f t="shared" si="43"/>
        <v>1011.9627</v>
      </c>
      <c r="ED54" s="94" t="str">
        <f t="shared" si="44"/>
        <v>&lt; LOQ</v>
      </c>
      <c r="EE54" s="94" t="str">
        <f t="shared" si="45"/>
        <v>&lt; LOQ</v>
      </c>
      <c r="EF54" s="94" t="str">
        <f t="shared" si="46"/>
        <v>&lt; LOQ</v>
      </c>
      <c r="EG54" s="94" t="str">
        <f t="shared" si="47"/>
        <v>&lt; LOQ</v>
      </c>
      <c r="EH54" s="94">
        <f t="shared" si="48"/>
        <v>1509.3028999999999</v>
      </c>
      <c r="EI54" s="94">
        <f t="shared" si="49"/>
        <v>1967.3164999999999</v>
      </c>
      <c r="EJ54" s="94">
        <f t="shared" si="50"/>
        <v>1807.8989999999999</v>
      </c>
      <c r="EK54" s="94">
        <f t="shared" si="51"/>
        <v>1536.4527</v>
      </c>
      <c r="EL54" s="94">
        <f t="shared" si="52"/>
        <v>492.45620000000002</v>
      </c>
      <c r="EM54" s="94">
        <f t="shared" si="53"/>
        <v>1640.7028</v>
      </c>
      <c r="EN54" s="94">
        <f t="shared" si="54"/>
        <v>1634.1621</v>
      </c>
      <c r="EO54" s="94">
        <f t="shared" si="55"/>
        <v>1762.5008</v>
      </c>
      <c r="EP54" s="94" t="str">
        <f t="shared" si="56"/>
        <v>&lt; LOQ</v>
      </c>
      <c r="EQ54" s="94" t="str">
        <f t="shared" si="57"/>
        <v>&lt; LOQ</v>
      </c>
      <c r="ER54" s="94" t="str">
        <f t="shared" si="58"/>
        <v>&lt; LOQ</v>
      </c>
      <c r="ES54" s="94" t="str">
        <f t="shared" si="59"/>
        <v>&lt; LOQ</v>
      </c>
      <c r="ET54" s="94">
        <f t="shared" si="60"/>
        <v>1016.0248</v>
      </c>
      <c r="EU54" s="94" t="str">
        <f t="shared" si="61"/>
        <v>&lt; LOQ</v>
      </c>
      <c r="EV54" s="94" t="str">
        <f t="shared" si="62"/>
        <v>&lt; LOQ</v>
      </c>
      <c r="EW54" s="94" t="str">
        <f t="shared" si="63"/>
        <v>&lt; LOQ</v>
      </c>
      <c r="EX54" s="94" t="str">
        <f t="shared" si="64"/>
        <v>&lt; LOQ</v>
      </c>
      <c r="EY54" s="94">
        <f t="shared" si="65"/>
        <v>1662.6797999999999</v>
      </c>
      <c r="EZ54" s="94">
        <f t="shared" si="66"/>
        <v>994.66420000000005</v>
      </c>
      <c r="FA54" s="94">
        <f t="shared" si="67"/>
        <v>2021.7426</v>
      </c>
      <c r="FB54" s="94">
        <f t="shared" si="4"/>
        <v>3631.0801999999999</v>
      </c>
      <c r="FC54" s="94" t="str">
        <f t="shared" si="79"/>
        <v>&lt; LOQ</v>
      </c>
      <c r="FD54" s="94" t="str">
        <f t="shared" si="80"/>
        <v>&lt; LOQ</v>
      </c>
      <c r="FE54" s="94" t="str">
        <f t="shared" si="81"/>
        <v>&lt; LOQ</v>
      </c>
      <c r="FF54" s="94" t="str">
        <f t="shared" si="82"/>
        <v>&lt; LOQ</v>
      </c>
      <c r="FG54" s="94" t="str">
        <f t="shared" si="83"/>
        <v>&lt; LOQ</v>
      </c>
      <c r="FH54" s="94" t="str">
        <f t="shared" si="84"/>
        <v>&lt; LOQ</v>
      </c>
      <c r="FI54" s="94" t="str">
        <f t="shared" si="85"/>
        <v>&lt; LOQ</v>
      </c>
      <c r="FJ54" s="94">
        <f t="shared" si="86"/>
        <v>5.0007000000000001</v>
      </c>
      <c r="FK54" s="94">
        <f t="shared" si="68"/>
        <v>9.2958999999999996</v>
      </c>
      <c r="FL54" s="94">
        <f t="shared" si="69"/>
        <v>20.458400000000001</v>
      </c>
      <c r="FM54" s="94">
        <f t="shared" si="70"/>
        <v>47.234299999999998</v>
      </c>
      <c r="FN54" s="94">
        <f t="shared" si="71"/>
        <v>105.72020000000001</v>
      </c>
      <c r="FO54" s="94">
        <f t="shared" si="72"/>
        <v>215.1396</v>
      </c>
      <c r="FP54" s="94">
        <f t="shared" si="73"/>
        <v>579.69629999999995</v>
      </c>
      <c r="FQ54" s="94">
        <f t="shared" si="74"/>
        <v>1025.6285</v>
      </c>
      <c r="FR54" s="94">
        <f t="shared" si="75"/>
        <v>1983.9102</v>
      </c>
      <c r="FS54" s="94">
        <f t="shared" si="76"/>
        <v>5048.9466000000002</v>
      </c>
      <c r="FT54" s="94">
        <f t="shared" si="77"/>
        <v>7372.7296999999999</v>
      </c>
      <c r="FU54" s="94">
        <f t="shared" si="78"/>
        <v>9769.4475999999995</v>
      </c>
    </row>
    <row r="55" spans="1:177" ht="15" x14ac:dyDescent="0.25">
      <c r="A55" s="101" t="s">
        <v>169</v>
      </c>
      <c r="C55" s="13" t="str">
        <f>LOOKUP(A55,Auswertung_Sequence!$A$6:$A$59,Auswertung_Sequence!$E$6:$E$59)</f>
        <v>Yes</v>
      </c>
      <c r="D55" s="13" t="str">
        <f>LOOKUP(A55,Auswertung_Sequence!$A$6:$A$59,Auswertung_Sequence!$I$6:$I$59)</f>
        <v>-</v>
      </c>
      <c r="E55" s="146"/>
      <c r="F55" s="90" t="str">
        <f t="shared" si="2"/>
        <v>nicht bestimmbar</v>
      </c>
      <c r="G55" s="90"/>
      <c r="H55" s="90">
        <f>INDEX('raw Sample Amt'!$C$2:$CK$57,MATCH($A55,'raw Sample Amt'!$C$2:$C$57,0),MATCH(H$3,'raw Sample Amt'!$C$2:$CK$2,0))</f>
        <v>0</v>
      </c>
      <c r="I55" s="90">
        <f>INDEX('raw Sample Amt'!$C$2:$CK$57,MATCH($A55,'raw Sample Amt'!$C$2:$C$57,0),MATCH(I$3,'raw Sample Amt'!$C$2:$CK$2,0))</f>
        <v>0</v>
      </c>
      <c r="J55" s="90">
        <f>INDEX('raw Sample Amt'!$C$2:$CK$57,MATCH($A55,'raw Sample Amt'!$C$2:$C$57,0),MATCH(J$3,'raw Sample Amt'!$C$2:$CK$2,0))</f>
        <v>0</v>
      </c>
      <c r="K55" s="90">
        <f>INDEX('raw Sample Amt'!$C$2:$CK$57,MATCH($A55,'raw Sample Amt'!$C$2:$C$57,0),MATCH(K$3,'raw Sample Amt'!$C$2:$CK$2,0))</f>
        <v>0</v>
      </c>
      <c r="L55" s="90">
        <f>INDEX('raw Sample Amt'!$C$2:$CK$57,MATCH($A55,'raw Sample Amt'!$C$2:$C$57,0),MATCH(L$3,'raw Sample Amt'!$C$2:$CK$2,0))</f>
        <v>0</v>
      </c>
      <c r="M55" s="90">
        <f>INDEX('raw Sample Amt'!$C$2:$CK$57,MATCH($A55,'raw Sample Amt'!$C$2:$C$57,0),MATCH(M$3,'raw Sample Amt'!$C$2:$CK$2,0))</f>
        <v>0</v>
      </c>
      <c r="N55" s="90">
        <f>INDEX('raw Sample Amt'!$C$2:$CK$57,MATCH($A55,'raw Sample Amt'!$C$2:$C$57,0),MATCH(N$3,'raw Sample Amt'!$C$2:$CK$2,0))</f>
        <v>0</v>
      </c>
      <c r="O55" s="90">
        <f>INDEX('raw Sample Amt'!$C$2:$CK$57,MATCH($A55,'raw Sample Amt'!$C$2:$C$57,0),MATCH(O$3,'raw Sample Amt'!$C$2:$CK$2,0))</f>
        <v>0</v>
      </c>
      <c r="P55" s="90">
        <f>INDEX('raw Sample Amt'!$C$2:$CK$57,MATCH($A55,'raw Sample Amt'!$C$2:$C$57,0),MATCH(P$3,'raw Sample Amt'!$C$2:$CK$2,0))</f>
        <v>0</v>
      </c>
      <c r="Q55" s="90">
        <f>INDEX('raw Sample Amt'!$C$2:$CK$57,MATCH($A55,'raw Sample Amt'!$C$2:$C$57,0),MATCH(Q$3,'raw Sample Amt'!$C$2:$CK$2,0))</f>
        <v>0</v>
      </c>
      <c r="R55" s="90">
        <f>INDEX('raw Sample Amt'!$C$2:$CK$57,MATCH($A55,'raw Sample Amt'!$C$2:$C$57,0),MATCH(R$3,'raw Sample Amt'!$C$2:$CK$2,0))</f>
        <v>0</v>
      </c>
      <c r="S55" s="90">
        <f>INDEX('raw Sample Amt'!$C$2:$CK$57,MATCH($A55,'raw Sample Amt'!$C$2:$C$57,0),MATCH(S$3,'raw Sample Amt'!$C$2:$CK$2,0))</f>
        <v>0</v>
      </c>
      <c r="T55" s="90">
        <f>INDEX('raw Sample Amt'!$C$2:$CK$57,MATCH($A55,'raw Sample Amt'!$C$2:$C$57,0),MATCH(T$3,'raw Sample Amt'!$C$2:$CK$2,0))</f>
        <v>0</v>
      </c>
      <c r="U55" s="90">
        <f>INDEX('raw Sample Amt'!$C$2:$CK$57,MATCH($A55,'raw Sample Amt'!$C$2:$C$57,0),MATCH(U$3,'raw Sample Amt'!$C$2:$CK$2,0))</f>
        <v>0</v>
      </c>
      <c r="V55" s="90">
        <f>INDEX('raw Sample Amt'!$C$2:$CK$57,MATCH($A55,'raw Sample Amt'!$C$2:$C$57,0),MATCH(V$3,'raw Sample Amt'!$C$2:$CK$2,0))</f>
        <v>0</v>
      </c>
      <c r="W55" s="90">
        <f>INDEX('raw Sample Amt'!$C$2:$CK$57,MATCH($A55,'raw Sample Amt'!$C$2:$C$57,0),MATCH(W$3,'raw Sample Amt'!$C$2:$CK$2,0))</f>
        <v>0</v>
      </c>
      <c r="X55" s="90">
        <f>INDEX('raw Sample Amt'!$C$2:$CK$57,MATCH($A55,'raw Sample Amt'!$C$2:$C$57,0),MATCH(X$3,'raw Sample Amt'!$C$2:$CK$2,0))</f>
        <v>0</v>
      </c>
      <c r="Y55" s="90">
        <f>INDEX('raw Sample Amt'!$C$2:$CK$57,MATCH($A55,'raw Sample Amt'!$C$2:$C$57,0),MATCH(Y$3,'raw Sample Amt'!$C$2:$CK$2,0))</f>
        <v>0</v>
      </c>
      <c r="Z55" s="90">
        <f>INDEX('raw Sample Amt'!$C$2:$CK$57,MATCH($A55,'raw Sample Amt'!$C$2:$C$57,0),MATCH(Z$3,'raw Sample Amt'!$C$2:$CK$2,0))</f>
        <v>0</v>
      </c>
      <c r="AA55" s="90">
        <f>INDEX('raw Sample Amt'!$C$2:$CK$57,MATCH($A55,'raw Sample Amt'!$C$2:$C$57,0),MATCH(AA$3,'raw Sample Amt'!$C$2:$CK$2,0))</f>
        <v>0</v>
      </c>
      <c r="AB55" s="90">
        <f>INDEX('raw Sample Amt'!$C$2:$CK$57,MATCH($A55,'raw Sample Amt'!$C$2:$C$57,0),MATCH(AB$3,'raw Sample Amt'!$C$2:$CK$2,0))</f>
        <v>0</v>
      </c>
      <c r="AC55" s="90">
        <f>INDEX('raw Sample Amt'!$C$2:$CK$57,MATCH($A55,'raw Sample Amt'!$C$2:$C$57,0),MATCH(AC$3,'raw Sample Amt'!$C$2:$CK$2,0))</f>
        <v>0</v>
      </c>
      <c r="AD55" s="90">
        <f>INDEX('raw Sample Amt'!$C$2:$CK$57,MATCH($A55,'raw Sample Amt'!$C$2:$C$57,0),MATCH(AD$3,'raw Sample Amt'!$C$2:$CK$2,0))</f>
        <v>0</v>
      </c>
      <c r="AE55" s="90">
        <f>INDEX('raw Sample Amt'!$C$2:$CK$57,MATCH($A55,'raw Sample Amt'!$C$2:$C$57,0),MATCH(AE$3,'raw Sample Amt'!$C$2:$CK$2,0))</f>
        <v>0</v>
      </c>
      <c r="AF55" s="90">
        <f>INDEX('raw Sample Amt'!$C$2:$CK$57,MATCH($A55,'raw Sample Amt'!$C$2:$C$57,0),MATCH(AF$3,'raw Sample Amt'!$C$2:$CK$2,0))</f>
        <v>0</v>
      </c>
      <c r="AG55" s="90">
        <f>INDEX('raw Sample Amt'!$C$2:$CK$57,MATCH($A55,'raw Sample Amt'!$C$2:$C$57,0),MATCH(AG$3,'raw Sample Amt'!$C$2:$CK$2,0))</f>
        <v>0</v>
      </c>
      <c r="AH55" s="90">
        <f>INDEX('raw Sample Amt'!$C$2:$CK$57,MATCH($A55,'raw Sample Amt'!$C$2:$C$57,0),MATCH(AH$3,'raw Sample Amt'!$C$2:$CK$2,0))</f>
        <v>0</v>
      </c>
      <c r="AI55" s="90">
        <f>INDEX('raw Sample Amt'!$C$2:$CK$57,MATCH($A55,'raw Sample Amt'!$C$2:$C$57,0),MATCH(AI$3,'raw Sample Amt'!$C$2:$CK$2,0))</f>
        <v>0</v>
      </c>
      <c r="AJ55" s="90">
        <f>INDEX('raw Sample Amt'!$C$2:$CK$57,MATCH($A55,'raw Sample Amt'!$C$2:$C$57,0),MATCH(AJ$3,'raw Sample Amt'!$C$2:$CK$2,0))</f>
        <v>0</v>
      </c>
      <c r="AK55" s="90">
        <f>INDEX('raw Sample Amt'!$C$2:$CK$57,MATCH($A55,'raw Sample Amt'!$C$2:$C$57,0),MATCH(AK$3,'raw Sample Amt'!$C$2:$CK$2,0))</f>
        <v>0</v>
      </c>
      <c r="AL55" s="90">
        <f>INDEX('raw Sample Amt'!$C$2:$CK$57,MATCH($A55,'raw Sample Amt'!$C$2:$C$57,0),MATCH(AL$3,'raw Sample Amt'!$C$2:$CK$2,0))</f>
        <v>0</v>
      </c>
      <c r="AM55" s="90">
        <f>INDEX('raw Sample Amt'!$C$2:$CK$57,MATCH($A55,'raw Sample Amt'!$C$2:$C$57,0),MATCH(AM$3,'raw Sample Amt'!$C$2:$CK$2,0))</f>
        <v>0</v>
      </c>
      <c r="AN55" s="90">
        <f>INDEX('raw Sample Amt'!$C$2:$CK$57,MATCH($A55,'raw Sample Amt'!$C$2:$C$57,0),MATCH(AN$3,'raw Sample Amt'!$C$2:$CK$2,0))</f>
        <v>0</v>
      </c>
      <c r="AO55" s="90">
        <f>INDEX('raw Sample Amt'!$C$2:$CK$57,MATCH($A55,'raw Sample Amt'!$C$2:$C$57,0),MATCH(AO$3,'raw Sample Amt'!$C$2:$CK$2,0))</f>
        <v>0</v>
      </c>
      <c r="AP55" s="90">
        <f>INDEX('raw Sample Amt'!$C$2:$CK$57,MATCH($A55,'raw Sample Amt'!$C$2:$C$57,0),MATCH(AP$3,'raw Sample Amt'!$C$2:$CK$2,0))</f>
        <v>0</v>
      </c>
      <c r="AQ55" s="90">
        <f>INDEX('raw Sample Amt'!$C$2:$CK$57,MATCH($A55,'raw Sample Amt'!$C$2:$C$57,0),MATCH(AQ$3,'raw Sample Amt'!$C$2:$CK$2,0))</f>
        <v>0</v>
      </c>
      <c r="AR55" s="90">
        <f>INDEX('raw Sample Amt'!$C$2:$CK$57,MATCH($A55,'raw Sample Amt'!$C$2:$C$57,0),MATCH(AR$3,'raw Sample Amt'!$C$2:$CK$2,0))</f>
        <v>0</v>
      </c>
      <c r="AS55" s="90">
        <f>INDEX('raw Sample Amt'!$C$2:$CK$57,MATCH($A55,'raw Sample Amt'!$C$2:$C$57,0),MATCH(AS$3,'raw Sample Amt'!$C$2:$CK$2,0))</f>
        <v>0</v>
      </c>
      <c r="AT55" s="90">
        <f>INDEX('raw Sample Amt'!$C$2:$CK$57,MATCH($A55,'raw Sample Amt'!$C$2:$C$57,0),MATCH(AT$3,'raw Sample Amt'!$C$2:$CK$2,0))</f>
        <v>0</v>
      </c>
      <c r="AU55" s="90">
        <f>INDEX('raw Sample Amt'!$C$2:$CK$57,MATCH($A55,'raw Sample Amt'!$C$2:$C$57,0),MATCH(AU$3,'raw Sample Amt'!$C$2:$CK$2,0))</f>
        <v>0</v>
      </c>
      <c r="AV55" s="90">
        <f>INDEX('raw Sample Amt'!$C$2:$CK$57,MATCH($A55,'raw Sample Amt'!$C$2:$C$57,0),MATCH(AV$3,'raw Sample Amt'!$C$2:$CK$2,0))</f>
        <v>0</v>
      </c>
      <c r="AW55" s="90">
        <f>INDEX('raw Sample Amt'!$C$2:$CK$57,MATCH($A55,'raw Sample Amt'!$C$2:$C$57,0),MATCH(AW$3,'raw Sample Amt'!$C$2:$CK$2,0))</f>
        <v>0</v>
      </c>
      <c r="AX55" s="90">
        <f>INDEX('raw Sample Amt'!$C$2:$CK$57,MATCH($A55,'raw Sample Amt'!$C$2:$C$57,0),MATCH(AX$3,'raw Sample Amt'!$C$2:$CK$2,0))</f>
        <v>0</v>
      </c>
      <c r="AY55" s="90">
        <f>INDEX('raw Sample Amt'!$C$2:$CK$57,MATCH($A55,'raw Sample Amt'!$C$2:$C$57,0),MATCH(AY$3,'raw Sample Amt'!$C$2:$CK$2,0))</f>
        <v>0</v>
      </c>
      <c r="AZ55" s="90">
        <f>INDEX('raw Sample Amt'!$C$2:$CK$57,MATCH($A55,'raw Sample Amt'!$C$2:$C$57,0),MATCH(AZ$3,'raw Sample Amt'!$C$2:$CK$2,0))</f>
        <v>0</v>
      </c>
      <c r="BA55" s="90">
        <f>INDEX('raw Sample Amt'!$C$2:$CK$57,MATCH($A55,'raw Sample Amt'!$C$2:$C$57,0),MATCH(BA$3,'raw Sample Amt'!$C$2:$CK$2,0))</f>
        <v>0</v>
      </c>
      <c r="BB55" s="90">
        <f>INDEX('raw Sample Amt'!$C$2:$CK$57,MATCH($A55,'raw Sample Amt'!$C$2:$C$57,0),MATCH(BB$3,'raw Sample Amt'!$C$2:$CK$2,0))</f>
        <v>0</v>
      </c>
      <c r="BC55" s="90">
        <f>INDEX('raw Sample Amt'!$C$2:$CK$57,MATCH($A55,'raw Sample Amt'!$C$2:$C$57,0),MATCH(BC$3,'raw Sample Amt'!$C$2:$CK$2,0))</f>
        <v>0</v>
      </c>
      <c r="BD55" s="90">
        <f>INDEX('raw Sample Amt'!$C$2:$CK$57,MATCH($A55,'raw Sample Amt'!$C$2:$C$57,0),MATCH(BD$3,'raw Sample Amt'!$C$2:$CK$2,0))</f>
        <v>0</v>
      </c>
      <c r="BE55" s="90">
        <f>INDEX('raw Sample Amt'!$C$2:$CK$57,MATCH($A55,'raw Sample Amt'!$C$2:$C$57,0),MATCH(BE$3,'raw Sample Amt'!$C$2:$CK$2,0))</f>
        <v>0</v>
      </c>
      <c r="BF55" s="90">
        <f>INDEX('raw Sample Amt'!$C$2:$CK$57,MATCH($A55,'raw Sample Amt'!$C$2:$C$57,0),MATCH(BF$3,'raw Sample Amt'!$C$2:$CK$2,0))</f>
        <v>0</v>
      </c>
      <c r="BG55" s="90">
        <f>INDEX('raw Sample Amt'!$C$2:$CK$57,MATCH($A55,'raw Sample Amt'!$C$2:$C$57,0),MATCH(BG$3,'raw Sample Amt'!$C$2:$CK$2,0))</f>
        <v>0</v>
      </c>
      <c r="BH55" s="90">
        <f>INDEX('raw Sample Amt'!$C$2:$CK$57,MATCH($A55,'raw Sample Amt'!$C$2:$C$57,0),MATCH(BH$3,'raw Sample Amt'!$C$2:$CK$2,0))</f>
        <v>0</v>
      </c>
      <c r="BI55" s="90">
        <f>INDEX('raw Sample Amt'!$C$2:$CK$57,MATCH($A55,'raw Sample Amt'!$C$2:$C$57,0),MATCH(BI$3,'raw Sample Amt'!$C$2:$CK$2,0))</f>
        <v>0</v>
      </c>
      <c r="BJ55" s="90">
        <f>INDEX('raw Sample Amt'!$C$2:$CK$57,MATCH($A55,'raw Sample Amt'!$C$2:$C$57,0),MATCH(BJ$3,'raw Sample Amt'!$C$2:$CK$2,0))</f>
        <v>0</v>
      </c>
      <c r="BK55" s="90">
        <f>INDEX('raw Sample Amt'!$C$2:$CK$57,MATCH($A55,'raw Sample Amt'!$C$2:$C$57,0),MATCH(BK$3,'raw Sample Amt'!$C$2:$CK$2,0))</f>
        <v>0</v>
      </c>
      <c r="BL55" s="90">
        <f>INDEX('raw Sample Amt'!$C$2:$CK$57,MATCH($A55,'raw Sample Amt'!$C$2:$C$57,0),MATCH(BL$3,'raw Sample Amt'!$C$2:$CK$2,0))</f>
        <v>0</v>
      </c>
      <c r="BM55" s="90">
        <f>INDEX('raw Sample Amt'!$C$2:$CK$57,MATCH($A55,'raw Sample Amt'!$C$2:$C$57,0),MATCH(BM$3,'raw Sample Amt'!$C$2:$CK$2,0))</f>
        <v>0</v>
      </c>
      <c r="BN55" s="90">
        <f>INDEX('raw Sample Amt'!$C$2:$CK$57,MATCH($A55,'raw Sample Amt'!$C$2:$C$57,0),MATCH(BN$3,'raw Sample Amt'!$C$2:$CK$2,0))</f>
        <v>0</v>
      </c>
      <c r="BO55" s="90">
        <f>INDEX('raw Sample Amt'!$C$2:$CK$57,MATCH($A55,'raw Sample Amt'!$C$2:$C$57,0),MATCH(BO$3,'raw Sample Amt'!$C$2:$CK$2,0))</f>
        <v>0</v>
      </c>
      <c r="BP55" s="90">
        <f>INDEX('raw Sample Amt'!$C$2:$CK$57,MATCH($A55,'raw Sample Amt'!$C$2:$C$57,0),MATCH(BP$3,'raw Sample Amt'!$C$2:$CK$2,0))</f>
        <v>0</v>
      </c>
      <c r="BQ55" s="90">
        <f>INDEX('raw Sample Amt'!$C$2:$CK$57,MATCH($A55,'raw Sample Amt'!$C$2:$C$57,0),MATCH(BQ$3,'raw Sample Amt'!$C$2:$CK$2,0))</f>
        <v>0</v>
      </c>
      <c r="BR55" s="90">
        <f>INDEX('raw Sample Amt'!$C$2:$CK$57,MATCH($A55,'raw Sample Amt'!$C$2:$C$57,0),MATCH(BR$3,'raw Sample Amt'!$C$2:$CK$2,0))</f>
        <v>0</v>
      </c>
      <c r="BS55" s="90">
        <f>INDEX('raw Sample Amt'!$C$2:$CK$57,MATCH($A55,'raw Sample Amt'!$C$2:$C$57,0),MATCH(BS$3,'raw Sample Amt'!$C$2:$CK$2,0))</f>
        <v>0</v>
      </c>
      <c r="BT55" s="90">
        <f>INDEX('raw Sample Amt'!$C$2:$CK$57,MATCH($A55,'raw Sample Amt'!$C$2:$C$57,0),MATCH(BT$3,'raw Sample Amt'!$C$2:$CK$2,0))</f>
        <v>0</v>
      </c>
      <c r="BU55" s="90">
        <f>INDEX('raw Sample Amt'!$C$2:$CK$57,MATCH($A55,'raw Sample Amt'!$C$2:$C$57,0),MATCH(BU$3,'raw Sample Amt'!$C$2:$CK$2,0))</f>
        <v>0</v>
      </c>
      <c r="BV55" s="90">
        <f>INDEX('raw Sample Amt'!$C$2:$CK$57,MATCH($A55,'raw Sample Amt'!$C$2:$C$57,0),MATCH(BV$3,'raw Sample Amt'!$C$2:$CK$2,0))</f>
        <v>0</v>
      </c>
      <c r="BW55" s="90">
        <f>INDEX('raw Sample Amt'!$C$2:$CK$57,MATCH($A55,'raw Sample Amt'!$C$2:$C$57,0),MATCH(BW$3,'raw Sample Amt'!$C$2:$CK$2,0))</f>
        <v>0</v>
      </c>
      <c r="BX55" s="90">
        <f>INDEX('raw Sample Amt'!$C$2:$CK$57,MATCH($A55,'raw Sample Amt'!$C$2:$C$57,0),MATCH(BX$3,'raw Sample Amt'!$C$2:$CK$2,0))</f>
        <v>0</v>
      </c>
      <c r="BY55" s="90">
        <f>INDEX('raw Sample Amt'!$C$2:$CK$57,MATCH($A55,'raw Sample Amt'!$C$2:$C$57,0),MATCH(BY$3,'raw Sample Amt'!$C$2:$CK$2,0))</f>
        <v>0</v>
      </c>
      <c r="BZ55" s="90">
        <f>INDEX('raw Sample Amt'!$C$2:$CK$57,MATCH($A55,'raw Sample Amt'!$C$2:$C$57,0),MATCH(BZ$3,'raw Sample Amt'!$C$2:$CK$2,0))</f>
        <v>0</v>
      </c>
      <c r="CA55" s="90">
        <f>INDEX('raw Sample Amt'!$C$2:$CK$57,MATCH($A55,'raw Sample Amt'!$C$2:$C$57,0),MATCH(CA$3,'raw Sample Amt'!$C$2:$CK$2,0))</f>
        <v>0</v>
      </c>
      <c r="CB55" s="90">
        <f>INDEX('raw Sample Amt'!$C$2:$CK$57,MATCH($A55,'raw Sample Amt'!$C$2:$C$57,0),MATCH(CB$3,'raw Sample Amt'!$C$2:$CK$2,0))</f>
        <v>0</v>
      </c>
      <c r="CC55" s="90">
        <f>INDEX('raw Sample Amt'!$C$2:$CK$57,MATCH($A55,'raw Sample Amt'!$C$2:$C$57,0),MATCH(CC$3,'raw Sample Amt'!$C$2:$CK$2,0))</f>
        <v>0</v>
      </c>
      <c r="CD55" s="90">
        <f>INDEX('raw Sample Amt'!$C$2:$CK$57,MATCH($A55,'raw Sample Amt'!$C$2:$C$57,0),MATCH(CD$3,'raw Sample Amt'!$C$2:$CK$2,0))</f>
        <v>0</v>
      </c>
      <c r="CE55" s="90">
        <f>INDEX('raw Sample Amt'!$C$2:$CK$57,MATCH($A55,'raw Sample Amt'!$C$2:$C$57,0),MATCH(CE$3,'raw Sample Amt'!$C$2:$CK$2,0))</f>
        <v>0</v>
      </c>
      <c r="CF55" s="90">
        <f>INDEX('raw Sample Amt'!$C$2:$CK$57,MATCH($A55,'raw Sample Amt'!$C$2:$C$57,0),MATCH(CF$3,'raw Sample Amt'!$C$2:$CK$2,0))</f>
        <v>0</v>
      </c>
      <c r="CG55" s="90">
        <f>INDEX('raw Sample Amt'!$C$2:$CK$57,MATCH($A55,'raw Sample Amt'!$C$2:$C$57,0),MATCH(CG$3,'raw Sample Amt'!$C$2:$CK$2,0))</f>
        <v>0</v>
      </c>
      <c r="CH55" s="90">
        <f>INDEX('raw Sample Amt'!$C$2:$CK$57,MATCH($A55,'raw Sample Amt'!$C$2:$C$57,0),MATCH(CH$3,'raw Sample Amt'!$C$2:$CK$2,0))</f>
        <v>0</v>
      </c>
      <c r="CI55" s="90">
        <f>INDEX('raw Sample Amt'!$C$2:$CK$57,MATCH($A55,'raw Sample Amt'!$C$2:$C$57,0),MATCH(CI$3,'raw Sample Amt'!$C$2:$CK$2,0))</f>
        <v>0</v>
      </c>
      <c r="CJ55" s="90">
        <f>INDEX('raw Sample Amt'!$C$2:$CK$57,MATCH($A55,'raw Sample Amt'!$C$2:$C$57,0),MATCH(CJ$3,'raw Sample Amt'!$C$2:$CK$2,0))</f>
        <v>0</v>
      </c>
      <c r="CK55" s="90">
        <f>INDEX('raw Sample Amt'!$C$2:$CK$57,MATCH($A55,'raw Sample Amt'!$C$2:$C$57,0),MATCH(CK$3,'raw Sample Amt'!$C$2:$CK$2,0))</f>
        <v>0</v>
      </c>
      <c r="CL55" s="90">
        <f>INDEX('raw Sample Amt'!$C$2:$CK$57,MATCH($A55,'raw Sample Amt'!$C$2:$C$57,0),MATCH(CL$3,'raw Sample Amt'!$C$2:$CK$2,0))</f>
        <v>0</v>
      </c>
      <c r="CM55" s="90">
        <f>INDEX('raw Sample Amt'!$C$2:$CK$57,MATCH($A55,'raw Sample Amt'!$C$2:$C$57,0),MATCH(CM$3,'raw Sample Amt'!$C$2:$CK$2,0))</f>
        <v>0</v>
      </c>
      <c r="CN55" s="157" t="e">
        <v>#VALUE!</v>
      </c>
      <c r="CO55" s="101" t="s">
        <v>169</v>
      </c>
      <c r="CP55" s="94" t="e">
        <f t="shared" si="3"/>
        <v>#VALUE!</v>
      </c>
      <c r="CQ55" s="94" t="e">
        <f t="shared" si="5"/>
        <v>#VALUE!</v>
      </c>
      <c r="CR55" s="94" t="e">
        <f t="shared" si="6"/>
        <v>#VALUE!</v>
      </c>
      <c r="CS55" s="94" t="e">
        <f t="shared" si="7"/>
        <v>#VALUE!</v>
      </c>
      <c r="CT55" s="94" t="e">
        <f t="shared" si="8"/>
        <v>#VALUE!</v>
      </c>
      <c r="CU55" s="94" t="e">
        <f t="shared" si="9"/>
        <v>#VALUE!</v>
      </c>
      <c r="CV55" s="94" t="e">
        <f t="shared" si="10"/>
        <v>#VALUE!</v>
      </c>
      <c r="CW55" s="94" t="e">
        <f t="shared" si="11"/>
        <v>#VALUE!</v>
      </c>
      <c r="CX55" s="94" t="e">
        <f t="shared" si="12"/>
        <v>#VALUE!</v>
      </c>
      <c r="CY55" s="94" t="e">
        <f t="shared" si="13"/>
        <v>#VALUE!</v>
      </c>
      <c r="CZ55" s="94" t="e">
        <f t="shared" si="14"/>
        <v>#VALUE!</v>
      </c>
      <c r="DA55" s="94" t="e">
        <f t="shared" si="15"/>
        <v>#VALUE!</v>
      </c>
      <c r="DB55" s="94" t="e">
        <f t="shared" si="16"/>
        <v>#VALUE!</v>
      </c>
      <c r="DC55" s="94" t="e">
        <f t="shared" si="17"/>
        <v>#VALUE!</v>
      </c>
      <c r="DD55" s="94" t="e">
        <f t="shared" si="18"/>
        <v>#VALUE!</v>
      </c>
      <c r="DE55" s="94" t="e">
        <f t="shared" si="19"/>
        <v>#VALUE!</v>
      </c>
      <c r="DF55" s="94" t="e">
        <f t="shared" si="20"/>
        <v>#VALUE!</v>
      </c>
      <c r="DG55" s="94" t="e">
        <f t="shared" si="21"/>
        <v>#VALUE!</v>
      </c>
      <c r="DH55" s="94" t="e">
        <f t="shared" si="22"/>
        <v>#VALUE!</v>
      </c>
      <c r="DI55" s="94" t="e">
        <f t="shared" si="23"/>
        <v>#VALUE!</v>
      </c>
      <c r="DJ55" s="94" t="e">
        <f t="shared" si="24"/>
        <v>#VALUE!</v>
      </c>
      <c r="DK55" s="94" t="e">
        <f t="shared" si="25"/>
        <v>#VALUE!</v>
      </c>
      <c r="DL55" s="94" t="e">
        <f t="shared" si="26"/>
        <v>#VALUE!</v>
      </c>
      <c r="DM55" s="94" t="e">
        <f t="shared" si="27"/>
        <v>#VALUE!</v>
      </c>
      <c r="DN55" s="94" t="e">
        <f t="shared" si="28"/>
        <v>#VALUE!</v>
      </c>
      <c r="DO55" s="94" t="e">
        <f t="shared" si="29"/>
        <v>#VALUE!</v>
      </c>
      <c r="DP55" s="94" t="e">
        <f t="shared" si="30"/>
        <v>#VALUE!</v>
      </c>
      <c r="DQ55" s="94" t="e">
        <f t="shared" si="31"/>
        <v>#VALUE!</v>
      </c>
      <c r="DR55" s="94" t="e">
        <f t="shared" si="32"/>
        <v>#VALUE!</v>
      </c>
      <c r="DS55" s="94" t="e">
        <f t="shared" si="33"/>
        <v>#VALUE!</v>
      </c>
      <c r="DT55" s="94" t="e">
        <f t="shared" si="34"/>
        <v>#VALUE!</v>
      </c>
      <c r="DU55" s="94" t="e">
        <f t="shared" si="35"/>
        <v>#VALUE!</v>
      </c>
      <c r="DV55" s="94" t="e">
        <f t="shared" si="36"/>
        <v>#VALUE!</v>
      </c>
      <c r="DW55" s="94" t="e">
        <f t="shared" si="37"/>
        <v>#VALUE!</v>
      </c>
      <c r="DX55" s="94" t="e">
        <f t="shared" si="38"/>
        <v>#VALUE!</v>
      </c>
      <c r="DY55" s="94" t="e">
        <f t="shared" si="39"/>
        <v>#VALUE!</v>
      </c>
      <c r="DZ55" s="94" t="e">
        <f t="shared" si="40"/>
        <v>#VALUE!</v>
      </c>
      <c r="EA55" s="94" t="e">
        <f t="shared" si="41"/>
        <v>#VALUE!</v>
      </c>
      <c r="EB55" s="94" t="e">
        <f t="shared" si="42"/>
        <v>#VALUE!</v>
      </c>
      <c r="EC55" s="94" t="e">
        <f t="shared" si="43"/>
        <v>#VALUE!</v>
      </c>
      <c r="ED55" s="94" t="e">
        <f t="shared" si="44"/>
        <v>#VALUE!</v>
      </c>
      <c r="EE55" s="94" t="e">
        <f t="shared" si="45"/>
        <v>#VALUE!</v>
      </c>
      <c r="EF55" s="94" t="e">
        <f t="shared" si="46"/>
        <v>#VALUE!</v>
      </c>
      <c r="EG55" s="94" t="e">
        <f t="shared" si="47"/>
        <v>#VALUE!</v>
      </c>
      <c r="EH55" s="94" t="e">
        <f t="shared" si="48"/>
        <v>#VALUE!</v>
      </c>
      <c r="EI55" s="94" t="e">
        <f t="shared" si="49"/>
        <v>#VALUE!</v>
      </c>
      <c r="EJ55" s="94" t="e">
        <f t="shared" si="50"/>
        <v>#VALUE!</v>
      </c>
      <c r="EK55" s="94" t="e">
        <f t="shared" si="51"/>
        <v>#VALUE!</v>
      </c>
      <c r="EL55" s="94" t="e">
        <f t="shared" si="52"/>
        <v>#VALUE!</v>
      </c>
      <c r="EM55" s="94" t="e">
        <f t="shared" si="53"/>
        <v>#VALUE!</v>
      </c>
      <c r="EN55" s="94" t="e">
        <f t="shared" si="54"/>
        <v>#VALUE!</v>
      </c>
      <c r="EO55" s="94" t="e">
        <f t="shared" si="55"/>
        <v>#VALUE!</v>
      </c>
      <c r="EP55" s="94" t="e">
        <f t="shared" si="56"/>
        <v>#VALUE!</v>
      </c>
      <c r="EQ55" s="94" t="e">
        <f t="shared" si="57"/>
        <v>#VALUE!</v>
      </c>
      <c r="ER55" s="94" t="e">
        <f t="shared" si="58"/>
        <v>#VALUE!</v>
      </c>
      <c r="ES55" s="94" t="e">
        <f t="shared" si="59"/>
        <v>#VALUE!</v>
      </c>
      <c r="ET55" s="94" t="e">
        <f t="shared" si="60"/>
        <v>#VALUE!</v>
      </c>
      <c r="EU55" s="94" t="e">
        <f t="shared" si="61"/>
        <v>#VALUE!</v>
      </c>
      <c r="EV55" s="94" t="e">
        <f t="shared" si="62"/>
        <v>#VALUE!</v>
      </c>
      <c r="EW55" s="94" t="e">
        <f t="shared" si="63"/>
        <v>#VALUE!</v>
      </c>
      <c r="EX55" s="94" t="e">
        <f t="shared" si="64"/>
        <v>#VALUE!</v>
      </c>
      <c r="EY55" s="94" t="e">
        <f t="shared" si="65"/>
        <v>#VALUE!</v>
      </c>
      <c r="EZ55" s="94" t="e">
        <f t="shared" si="66"/>
        <v>#VALUE!</v>
      </c>
      <c r="FA55" s="94" t="e">
        <f t="shared" si="67"/>
        <v>#VALUE!</v>
      </c>
      <c r="FB55" s="94" t="e">
        <f t="shared" si="4"/>
        <v>#VALUE!</v>
      </c>
      <c r="FC55" s="94" t="e">
        <f t="shared" si="79"/>
        <v>#VALUE!</v>
      </c>
      <c r="FD55" s="94" t="e">
        <f t="shared" si="80"/>
        <v>#VALUE!</v>
      </c>
      <c r="FE55" s="94" t="e">
        <f t="shared" si="81"/>
        <v>#VALUE!</v>
      </c>
      <c r="FF55" s="94" t="e">
        <f t="shared" si="82"/>
        <v>#VALUE!</v>
      </c>
      <c r="FG55" s="94" t="e">
        <f t="shared" si="83"/>
        <v>#VALUE!</v>
      </c>
      <c r="FH55" s="94" t="e">
        <f t="shared" si="84"/>
        <v>#VALUE!</v>
      </c>
      <c r="FI55" s="94" t="e">
        <f t="shared" si="85"/>
        <v>#VALUE!</v>
      </c>
      <c r="FJ55" s="94" t="e">
        <f t="shared" si="86"/>
        <v>#VALUE!</v>
      </c>
      <c r="FK55" s="94" t="e">
        <f t="shared" si="68"/>
        <v>#VALUE!</v>
      </c>
      <c r="FL55" s="94" t="e">
        <f t="shared" si="69"/>
        <v>#VALUE!</v>
      </c>
      <c r="FM55" s="94" t="e">
        <f t="shared" si="70"/>
        <v>#VALUE!</v>
      </c>
      <c r="FN55" s="94" t="e">
        <f t="shared" si="71"/>
        <v>#VALUE!</v>
      </c>
      <c r="FO55" s="94" t="e">
        <f t="shared" si="72"/>
        <v>#VALUE!</v>
      </c>
      <c r="FP55" s="94" t="e">
        <f t="shared" si="73"/>
        <v>#VALUE!</v>
      </c>
      <c r="FQ55" s="94" t="e">
        <f t="shared" si="74"/>
        <v>#VALUE!</v>
      </c>
      <c r="FR55" s="94" t="e">
        <f t="shared" si="75"/>
        <v>#VALUE!</v>
      </c>
      <c r="FS55" s="94" t="e">
        <f t="shared" si="76"/>
        <v>#VALUE!</v>
      </c>
      <c r="FT55" s="94" t="e">
        <f t="shared" si="77"/>
        <v>#VALUE!</v>
      </c>
      <c r="FU55" s="94" t="e">
        <f t="shared" si="78"/>
        <v>#VALUE!</v>
      </c>
    </row>
    <row r="56" spans="1:177" ht="15" x14ac:dyDescent="0.25">
      <c r="A56" s="101" t="s">
        <v>69</v>
      </c>
      <c r="C56" s="13" t="str">
        <f>LOOKUP(A56,Auswertung_Sequence!$A$6:$A$59,Auswertung_Sequence!$E$6:$E$59)</f>
        <v>Yes</v>
      </c>
      <c r="D56" s="13">
        <f>LOOKUP(A56,Auswertung_Sequence!$A$6:$A$59,Auswertung_Sequence!$I$6:$I$59)</f>
        <v>5</v>
      </c>
      <c r="E56" s="146">
        <f>IF($C56="Yes",VLOOKUP($A56,Matrixfaktor_ISTD!A$4:CJ$57,88,FALSE),VLOOKUP($A56,Matrixfaktor!A$4:AE$57,31,FALSE))</f>
        <v>0.37837962162995209</v>
      </c>
      <c r="F56" s="90">
        <f t="shared" si="2"/>
        <v>13.2142422957701</v>
      </c>
      <c r="G56" s="90">
        <f>LOOKUP(A56,'Relative recovery'!$A$4:$A$57,'Relative recovery'!$Q$4:$Q$57)</f>
        <v>107.63358999999998</v>
      </c>
      <c r="H56" s="90">
        <f>INDEX('raw Sample Amt'!$C$2:$CK$57,MATCH($A56,'raw Sample Amt'!$C$2:$C$57,0),MATCH(H$3,'raw Sample Amt'!$C$2:$CK$2,0))</f>
        <v>0</v>
      </c>
      <c r="I56" s="90">
        <f>INDEX('raw Sample Amt'!$C$2:$CK$57,MATCH($A56,'raw Sample Amt'!$C$2:$C$57,0),MATCH(I$3,'raw Sample Amt'!$C$2:$CK$2,0))</f>
        <v>0</v>
      </c>
      <c r="J56" s="90">
        <f>INDEX('raw Sample Amt'!$C$2:$CK$57,MATCH($A56,'raw Sample Amt'!$C$2:$C$57,0),MATCH(J$3,'raw Sample Amt'!$C$2:$CK$2,0))</f>
        <v>0</v>
      </c>
      <c r="K56" s="90">
        <f>INDEX('raw Sample Amt'!$C$2:$CK$57,MATCH($A56,'raw Sample Amt'!$C$2:$C$57,0),MATCH(K$3,'raw Sample Amt'!$C$2:$CK$2,0))</f>
        <v>0</v>
      </c>
      <c r="L56" s="90">
        <f>INDEX('raw Sample Amt'!$C$2:$CK$57,MATCH($A56,'raw Sample Amt'!$C$2:$C$57,0),MATCH(L$3,'raw Sample Amt'!$C$2:$CK$2,0))</f>
        <v>0</v>
      </c>
      <c r="M56" s="90">
        <f>INDEX('raw Sample Amt'!$C$2:$CK$57,MATCH($A56,'raw Sample Amt'!$C$2:$C$57,0),MATCH(M$3,'raw Sample Amt'!$C$2:$CK$2,0))</f>
        <v>0</v>
      </c>
      <c r="N56" s="90">
        <f>INDEX('raw Sample Amt'!$C$2:$CK$57,MATCH($A56,'raw Sample Amt'!$C$2:$C$57,0),MATCH(N$3,'raw Sample Amt'!$C$2:$CK$2,0))</f>
        <v>0</v>
      </c>
      <c r="O56" s="90">
        <f>INDEX('raw Sample Amt'!$C$2:$CK$57,MATCH($A56,'raw Sample Amt'!$C$2:$C$57,0),MATCH(O$3,'raw Sample Amt'!$C$2:$CK$2,0))</f>
        <v>5.226</v>
      </c>
      <c r="P56" s="90">
        <f>INDEX('raw Sample Amt'!$C$2:$CK$57,MATCH($A56,'raw Sample Amt'!$C$2:$C$57,0),MATCH(P$3,'raw Sample Amt'!$C$2:$CK$2,0))</f>
        <v>9.3270999999999997</v>
      </c>
      <c r="Q56" s="90">
        <f>INDEX('raw Sample Amt'!$C$2:$CK$57,MATCH($A56,'raw Sample Amt'!$C$2:$C$57,0),MATCH(Q$3,'raw Sample Amt'!$C$2:$CK$2,0))</f>
        <v>20.350999999999999</v>
      </c>
      <c r="R56" s="90">
        <f>INDEX('raw Sample Amt'!$C$2:$CK$57,MATCH($A56,'raw Sample Amt'!$C$2:$C$57,0),MATCH(R$3,'raw Sample Amt'!$C$2:$CK$2,0))</f>
        <v>48.901899999999998</v>
      </c>
      <c r="S56" s="90">
        <f>INDEX('raw Sample Amt'!$C$2:$CK$57,MATCH($A56,'raw Sample Amt'!$C$2:$C$57,0),MATCH(S$3,'raw Sample Amt'!$C$2:$CK$2,0))</f>
        <v>100.9251</v>
      </c>
      <c r="T56" s="90">
        <f>INDEX('raw Sample Amt'!$C$2:$CK$57,MATCH($A56,'raw Sample Amt'!$C$2:$C$57,0),MATCH(T$3,'raw Sample Amt'!$C$2:$CK$2,0))</f>
        <v>210.67320000000001</v>
      </c>
      <c r="U56" s="90">
        <f>INDEX('raw Sample Amt'!$C$2:$CK$57,MATCH($A56,'raw Sample Amt'!$C$2:$C$57,0),MATCH(U$3,'raw Sample Amt'!$C$2:$CK$2,0))</f>
        <v>559.11829999999998</v>
      </c>
      <c r="V56" s="90">
        <f>INDEX('raw Sample Amt'!$C$2:$CK$57,MATCH($A56,'raw Sample Amt'!$C$2:$C$57,0),MATCH(V$3,'raw Sample Amt'!$C$2:$CK$2,0))</f>
        <v>988.6105</v>
      </c>
      <c r="W56" s="90">
        <f>INDEX('raw Sample Amt'!$C$2:$CK$57,MATCH($A56,'raw Sample Amt'!$C$2:$C$57,0),MATCH(W$3,'raw Sample Amt'!$C$2:$CK$2,0))</f>
        <v>1939.7905000000001</v>
      </c>
      <c r="X56" s="90">
        <f>INDEX('raw Sample Amt'!$C$2:$CK$57,MATCH($A56,'raw Sample Amt'!$C$2:$C$57,0),MATCH(X$3,'raw Sample Amt'!$C$2:$CK$2,0))</f>
        <v>4501.4627</v>
      </c>
      <c r="Y56" s="90">
        <f>INDEX('raw Sample Amt'!$C$2:$CK$57,MATCH($A56,'raw Sample Amt'!$C$2:$C$57,0),MATCH(Y$3,'raw Sample Amt'!$C$2:$CK$2,0))</f>
        <v>6636.7425999999996</v>
      </c>
      <c r="Z56" s="90">
        <f>INDEX('raw Sample Amt'!$C$2:$CK$57,MATCH($A56,'raw Sample Amt'!$C$2:$C$57,0),MATCH(Z$3,'raw Sample Amt'!$C$2:$CK$2,0))</f>
        <v>8304.5059999999994</v>
      </c>
      <c r="AA56" s="90">
        <f>INDEX('raw Sample Amt'!$C$2:$CK$57,MATCH($A56,'raw Sample Amt'!$C$2:$C$57,0),MATCH(AA$3,'raw Sample Amt'!$C$2:$CK$2,0))</f>
        <v>0</v>
      </c>
      <c r="AB56" s="90">
        <f>INDEX('raw Sample Amt'!$C$2:$CK$57,MATCH($A56,'raw Sample Amt'!$C$2:$C$57,0),MATCH(AB$3,'raw Sample Amt'!$C$2:$CK$2,0))</f>
        <v>0</v>
      </c>
      <c r="AC56" s="90">
        <f>INDEX('raw Sample Amt'!$C$2:$CK$57,MATCH($A56,'raw Sample Amt'!$C$2:$C$57,0),MATCH(AC$3,'raw Sample Amt'!$C$2:$CK$2,0))</f>
        <v>0</v>
      </c>
      <c r="AD56" s="90">
        <f>INDEX('raw Sample Amt'!$C$2:$CK$57,MATCH($A56,'raw Sample Amt'!$C$2:$C$57,0),MATCH(AD$3,'raw Sample Amt'!$C$2:$CK$2,0))</f>
        <v>0</v>
      </c>
      <c r="AE56" s="90">
        <f>INDEX('raw Sample Amt'!$C$2:$CK$57,MATCH($A56,'raw Sample Amt'!$C$2:$C$57,0),MATCH(AE$3,'raw Sample Amt'!$C$2:$CK$2,0))</f>
        <v>64.716700000000003</v>
      </c>
      <c r="AF56" s="90">
        <f>INDEX('raw Sample Amt'!$C$2:$CK$57,MATCH($A56,'raw Sample Amt'!$C$2:$C$57,0),MATCH(AF$3,'raw Sample Amt'!$C$2:$CK$2,0))</f>
        <v>0</v>
      </c>
      <c r="AG56" s="90">
        <f>INDEX('raw Sample Amt'!$C$2:$CK$57,MATCH($A56,'raw Sample Amt'!$C$2:$C$57,0),MATCH(AG$3,'raw Sample Amt'!$C$2:$CK$2,0))</f>
        <v>0</v>
      </c>
      <c r="AH56" s="90">
        <f>INDEX('raw Sample Amt'!$C$2:$CK$57,MATCH($A56,'raw Sample Amt'!$C$2:$C$57,0),MATCH(AH$3,'raw Sample Amt'!$C$2:$CK$2,0))</f>
        <v>0</v>
      </c>
      <c r="AI56" s="90">
        <f>INDEX('raw Sample Amt'!$C$2:$CK$57,MATCH($A56,'raw Sample Amt'!$C$2:$C$57,0),MATCH(AI$3,'raw Sample Amt'!$C$2:$CK$2,0))</f>
        <v>46.094900000000003</v>
      </c>
      <c r="AJ56" s="90">
        <f>INDEX('raw Sample Amt'!$C$2:$CK$57,MATCH($A56,'raw Sample Amt'!$C$2:$C$57,0),MATCH(AJ$3,'raw Sample Amt'!$C$2:$CK$2,0))</f>
        <v>34.4542</v>
      </c>
      <c r="AK56" s="90">
        <f>INDEX('raw Sample Amt'!$C$2:$CK$57,MATCH($A56,'raw Sample Amt'!$C$2:$C$57,0),MATCH(AK$3,'raw Sample Amt'!$C$2:$CK$2,0))</f>
        <v>0</v>
      </c>
      <c r="AL56" s="90">
        <f>INDEX('raw Sample Amt'!$C$2:$CK$57,MATCH($A56,'raw Sample Amt'!$C$2:$C$57,0),MATCH(AL$3,'raw Sample Amt'!$C$2:$CK$2,0))</f>
        <v>44.971200000000003</v>
      </c>
      <c r="AM56" s="90">
        <f>INDEX('raw Sample Amt'!$C$2:$CK$57,MATCH($A56,'raw Sample Amt'!$C$2:$C$57,0),MATCH(AM$3,'raw Sample Amt'!$C$2:$CK$2,0))</f>
        <v>68.887200000000007</v>
      </c>
      <c r="AN56" s="90">
        <f>INDEX('raw Sample Amt'!$C$2:$CK$57,MATCH($A56,'raw Sample Amt'!$C$2:$C$57,0),MATCH(AN$3,'raw Sample Amt'!$C$2:$CK$2,0))</f>
        <v>52.033200000000001</v>
      </c>
      <c r="AO56" s="90">
        <f>INDEX('raw Sample Amt'!$C$2:$CK$57,MATCH($A56,'raw Sample Amt'!$C$2:$C$57,0),MATCH(AO$3,'raw Sample Amt'!$C$2:$CK$2,0))</f>
        <v>41.080199999999998</v>
      </c>
      <c r="AP56" s="90">
        <f>INDEX('raw Sample Amt'!$C$2:$CK$57,MATCH($A56,'raw Sample Amt'!$C$2:$C$57,0),MATCH(AP$3,'raw Sample Amt'!$C$2:$CK$2,0))</f>
        <v>66.5244</v>
      </c>
      <c r="AQ56" s="90">
        <f>INDEX('raw Sample Amt'!$C$2:$CK$57,MATCH($A56,'raw Sample Amt'!$C$2:$C$57,0),MATCH(AQ$3,'raw Sample Amt'!$C$2:$CK$2,0))</f>
        <v>0</v>
      </c>
      <c r="AR56" s="90">
        <f>INDEX('raw Sample Amt'!$C$2:$CK$57,MATCH($A56,'raw Sample Amt'!$C$2:$C$57,0),MATCH(AR$3,'raw Sample Amt'!$C$2:$CK$2,0))</f>
        <v>0</v>
      </c>
      <c r="AS56" s="90">
        <f>INDEX('raw Sample Amt'!$C$2:$CK$57,MATCH($A56,'raw Sample Amt'!$C$2:$C$57,0),MATCH(AS$3,'raw Sample Amt'!$C$2:$CK$2,0))</f>
        <v>0</v>
      </c>
      <c r="AT56" s="90">
        <f>INDEX('raw Sample Amt'!$C$2:$CK$57,MATCH($A56,'raw Sample Amt'!$C$2:$C$57,0),MATCH(AT$3,'raw Sample Amt'!$C$2:$CK$2,0))</f>
        <v>0</v>
      </c>
      <c r="AU56" s="90">
        <f>INDEX('raw Sample Amt'!$C$2:$CK$57,MATCH($A56,'raw Sample Amt'!$C$2:$C$57,0),MATCH(AU$3,'raw Sample Amt'!$C$2:$CK$2,0))</f>
        <v>1008.2926</v>
      </c>
      <c r="AV56" s="90">
        <f>INDEX('raw Sample Amt'!$C$2:$CK$57,MATCH($A56,'raw Sample Amt'!$C$2:$C$57,0),MATCH(AV$3,'raw Sample Amt'!$C$2:$CK$2,0))</f>
        <v>0</v>
      </c>
      <c r="AW56" s="90">
        <f>INDEX('raw Sample Amt'!$C$2:$CK$57,MATCH($A56,'raw Sample Amt'!$C$2:$C$57,0),MATCH(AW$3,'raw Sample Amt'!$C$2:$CK$2,0))</f>
        <v>0</v>
      </c>
      <c r="AX56" s="90">
        <f>INDEX('raw Sample Amt'!$C$2:$CK$57,MATCH($A56,'raw Sample Amt'!$C$2:$C$57,0),MATCH(AX$3,'raw Sample Amt'!$C$2:$CK$2,0))</f>
        <v>0</v>
      </c>
      <c r="AY56" s="90">
        <f>INDEX('raw Sample Amt'!$C$2:$CK$57,MATCH($A56,'raw Sample Amt'!$C$2:$C$57,0),MATCH(AY$3,'raw Sample Amt'!$C$2:$CK$2,0))</f>
        <v>0</v>
      </c>
      <c r="AZ56" s="90">
        <f>INDEX('raw Sample Amt'!$C$2:$CK$57,MATCH($A56,'raw Sample Amt'!$C$2:$C$57,0),MATCH(AZ$3,'raw Sample Amt'!$C$2:$CK$2,0))</f>
        <v>63.7239</v>
      </c>
      <c r="BA56" s="90">
        <f>INDEX('raw Sample Amt'!$C$2:$CK$57,MATCH($A56,'raw Sample Amt'!$C$2:$C$57,0),MATCH(BA$3,'raw Sample Amt'!$C$2:$CK$2,0))</f>
        <v>64.3583</v>
      </c>
      <c r="BB56" s="90">
        <f>INDEX('raw Sample Amt'!$C$2:$CK$57,MATCH($A56,'raw Sample Amt'!$C$2:$C$57,0),MATCH(BB$3,'raw Sample Amt'!$C$2:$CK$2,0))</f>
        <v>33.447499999999998</v>
      </c>
      <c r="BC56" s="90">
        <f>INDEX('raw Sample Amt'!$C$2:$CK$57,MATCH($A56,'raw Sample Amt'!$C$2:$C$57,0),MATCH(BC$3,'raw Sample Amt'!$C$2:$CK$2,0))</f>
        <v>61.002099999999999</v>
      </c>
      <c r="BD56" s="90">
        <f>INDEX('raw Sample Amt'!$C$2:$CK$57,MATCH($A56,'raw Sample Amt'!$C$2:$C$57,0),MATCH(BD$3,'raw Sample Amt'!$C$2:$CK$2,0))</f>
        <v>24.058700000000002</v>
      </c>
      <c r="BE56" s="90">
        <f>INDEX('raw Sample Amt'!$C$2:$CK$57,MATCH($A56,'raw Sample Amt'!$C$2:$C$57,0),MATCH(BE$3,'raw Sample Amt'!$C$2:$CK$2,0))</f>
        <v>80.659400000000005</v>
      </c>
      <c r="BF56" s="90">
        <f>INDEX('raw Sample Amt'!$C$2:$CK$57,MATCH($A56,'raw Sample Amt'!$C$2:$C$57,0),MATCH(BF$3,'raw Sample Amt'!$C$2:$CK$2,0))</f>
        <v>68.314599999999999</v>
      </c>
      <c r="BG56" s="90">
        <f>INDEX('raw Sample Amt'!$C$2:$CK$57,MATCH($A56,'raw Sample Amt'!$C$2:$C$57,0),MATCH(BG$3,'raw Sample Amt'!$C$2:$CK$2,0))</f>
        <v>109.3288</v>
      </c>
      <c r="BH56" s="90">
        <f>INDEX('raw Sample Amt'!$C$2:$CK$57,MATCH($A56,'raw Sample Amt'!$C$2:$C$57,0),MATCH(BH$3,'raw Sample Amt'!$C$2:$CK$2,0))</f>
        <v>0</v>
      </c>
      <c r="BI56" s="90">
        <f>INDEX('raw Sample Amt'!$C$2:$CK$57,MATCH($A56,'raw Sample Amt'!$C$2:$C$57,0),MATCH(BI$3,'raw Sample Amt'!$C$2:$CK$2,0))</f>
        <v>0</v>
      </c>
      <c r="BJ56" s="90">
        <f>INDEX('raw Sample Amt'!$C$2:$CK$57,MATCH($A56,'raw Sample Amt'!$C$2:$C$57,0),MATCH(BJ$3,'raw Sample Amt'!$C$2:$CK$2,0))</f>
        <v>0</v>
      </c>
      <c r="BK56" s="90">
        <f>INDEX('raw Sample Amt'!$C$2:$CK$57,MATCH($A56,'raw Sample Amt'!$C$2:$C$57,0),MATCH(BK$3,'raw Sample Amt'!$C$2:$CK$2,0))</f>
        <v>0</v>
      </c>
      <c r="BL56" s="90">
        <f>INDEX('raw Sample Amt'!$C$2:$CK$57,MATCH($A56,'raw Sample Amt'!$C$2:$C$57,0),MATCH(BL$3,'raw Sample Amt'!$C$2:$CK$2,0))</f>
        <v>983.87450000000001</v>
      </c>
      <c r="BM56" s="90">
        <f>INDEX('raw Sample Amt'!$C$2:$CK$57,MATCH($A56,'raw Sample Amt'!$C$2:$C$57,0),MATCH(BM$3,'raw Sample Amt'!$C$2:$CK$2,0))</f>
        <v>0</v>
      </c>
      <c r="BN56" s="90">
        <f>INDEX('raw Sample Amt'!$C$2:$CK$57,MATCH($A56,'raw Sample Amt'!$C$2:$C$57,0),MATCH(BN$3,'raw Sample Amt'!$C$2:$CK$2,0))</f>
        <v>0</v>
      </c>
      <c r="BO56" s="90">
        <f>INDEX('raw Sample Amt'!$C$2:$CK$57,MATCH($A56,'raw Sample Amt'!$C$2:$C$57,0),MATCH(BO$3,'raw Sample Amt'!$C$2:$CK$2,0))</f>
        <v>0</v>
      </c>
      <c r="BP56" s="90">
        <f>INDEX('raw Sample Amt'!$C$2:$CK$57,MATCH($A56,'raw Sample Amt'!$C$2:$C$57,0),MATCH(BP$3,'raw Sample Amt'!$C$2:$CK$2,0))</f>
        <v>0</v>
      </c>
      <c r="BQ56" s="90">
        <f>INDEX('raw Sample Amt'!$C$2:$CK$57,MATCH($A56,'raw Sample Amt'!$C$2:$C$57,0),MATCH(BQ$3,'raw Sample Amt'!$C$2:$CK$2,0))</f>
        <v>170.27600000000001</v>
      </c>
      <c r="BR56" s="90">
        <f>INDEX('raw Sample Amt'!$C$2:$CK$57,MATCH($A56,'raw Sample Amt'!$C$2:$C$57,0),MATCH(BR$3,'raw Sample Amt'!$C$2:$CK$2,0))</f>
        <v>274.99599999999998</v>
      </c>
      <c r="BS56" s="90">
        <f>INDEX('raw Sample Amt'!$C$2:$CK$57,MATCH($A56,'raw Sample Amt'!$C$2:$C$57,0),MATCH(BS$3,'raw Sample Amt'!$C$2:$CK$2,0))</f>
        <v>1113.2384999999999</v>
      </c>
      <c r="BT56" s="90">
        <f>INDEX('raw Sample Amt'!$C$2:$CK$57,MATCH($A56,'raw Sample Amt'!$C$2:$C$57,0),MATCH(BT$3,'raw Sample Amt'!$C$2:$CK$2,0))</f>
        <v>2152.4378999999999</v>
      </c>
      <c r="BU56" s="90">
        <f>INDEX('raw Sample Amt'!$C$2:$CK$57,MATCH($A56,'raw Sample Amt'!$C$2:$C$57,0),MATCH(BU$3,'raw Sample Amt'!$C$2:$CK$2,0))</f>
        <v>0</v>
      </c>
      <c r="BV56" s="90">
        <f>INDEX('raw Sample Amt'!$C$2:$CK$57,MATCH($A56,'raw Sample Amt'!$C$2:$C$57,0),MATCH(BV$3,'raw Sample Amt'!$C$2:$CK$2,0))</f>
        <v>0</v>
      </c>
      <c r="BW56" s="90">
        <f>INDEX('raw Sample Amt'!$C$2:$CK$57,MATCH($A56,'raw Sample Amt'!$C$2:$C$57,0),MATCH(BW$3,'raw Sample Amt'!$C$2:$CK$2,0))</f>
        <v>0</v>
      </c>
      <c r="BX56" s="90">
        <f>INDEX('raw Sample Amt'!$C$2:$CK$57,MATCH($A56,'raw Sample Amt'!$C$2:$C$57,0),MATCH(BX$3,'raw Sample Amt'!$C$2:$CK$2,0))</f>
        <v>0</v>
      </c>
      <c r="BY56" s="90">
        <f>INDEX('raw Sample Amt'!$C$2:$CK$57,MATCH($A56,'raw Sample Amt'!$C$2:$C$57,0),MATCH(BY$3,'raw Sample Amt'!$C$2:$CK$2,0))</f>
        <v>0</v>
      </c>
      <c r="BZ56" s="90">
        <f>INDEX('raw Sample Amt'!$C$2:$CK$57,MATCH($A56,'raw Sample Amt'!$C$2:$C$57,0),MATCH(BZ$3,'raw Sample Amt'!$C$2:$CK$2,0))</f>
        <v>0</v>
      </c>
      <c r="CA56" s="90">
        <f>INDEX('raw Sample Amt'!$C$2:$CK$57,MATCH($A56,'raw Sample Amt'!$C$2:$C$57,0),MATCH(CA$3,'raw Sample Amt'!$C$2:$CK$2,0))</f>
        <v>0</v>
      </c>
      <c r="CB56" s="90">
        <f>INDEX('raw Sample Amt'!$C$2:$CK$57,MATCH($A56,'raw Sample Amt'!$C$2:$C$57,0),MATCH(CB$3,'raw Sample Amt'!$C$2:$CK$2,0))</f>
        <v>4.3141999999999996</v>
      </c>
      <c r="CC56" s="90">
        <f>INDEX('raw Sample Amt'!$C$2:$CK$57,MATCH($A56,'raw Sample Amt'!$C$2:$C$57,0),MATCH(CC$3,'raw Sample Amt'!$C$2:$CK$2,0))</f>
        <v>8.4779</v>
      </c>
      <c r="CD56" s="90">
        <f>INDEX('raw Sample Amt'!$C$2:$CK$57,MATCH($A56,'raw Sample Amt'!$C$2:$C$57,0),MATCH(CD$3,'raw Sample Amt'!$C$2:$CK$2,0))</f>
        <v>21.416399999999999</v>
      </c>
      <c r="CE56" s="90">
        <f>INDEX('raw Sample Amt'!$C$2:$CK$57,MATCH($A56,'raw Sample Amt'!$C$2:$C$57,0),MATCH(CE$3,'raw Sample Amt'!$C$2:$CK$2,0))</f>
        <v>44.806699999999999</v>
      </c>
      <c r="CF56" s="90">
        <f>INDEX('raw Sample Amt'!$C$2:$CK$57,MATCH($A56,'raw Sample Amt'!$C$2:$C$57,0),MATCH(CF$3,'raw Sample Amt'!$C$2:$CK$2,0))</f>
        <v>104.8925</v>
      </c>
      <c r="CG56" s="90">
        <f>INDEX('raw Sample Amt'!$C$2:$CK$57,MATCH($A56,'raw Sample Amt'!$C$2:$C$57,0),MATCH(CG$3,'raw Sample Amt'!$C$2:$CK$2,0))</f>
        <v>211.4092</v>
      </c>
      <c r="CH56" s="90">
        <f>INDEX('raw Sample Amt'!$C$2:$CK$57,MATCH($A56,'raw Sample Amt'!$C$2:$C$57,0),MATCH(CH$3,'raw Sample Amt'!$C$2:$CK$2,0))</f>
        <v>574.3066</v>
      </c>
      <c r="CI56" s="90">
        <f>INDEX('raw Sample Amt'!$C$2:$CK$57,MATCH($A56,'raw Sample Amt'!$C$2:$C$57,0),MATCH(CI$3,'raw Sample Amt'!$C$2:$CK$2,0))</f>
        <v>992.4692</v>
      </c>
      <c r="CJ56" s="90">
        <f>INDEX('raw Sample Amt'!$C$2:$CK$57,MATCH($A56,'raw Sample Amt'!$C$2:$C$57,0),MATCH(CJ$3,'raw Sample Amt'!$C$2:$CK$2,0))</f>
        <v>1924.9836</v>
      </c>
      <c r="CK56" s="90">
        <f>INDEX('raw Sample Amt'!$C$2:$CK$57,MATCH($A56,'raw Sample Amt'!$C$2:$C$57,0),MATCH(CK$3,'raw Sample Amt'!$C$2:$CK$2,0))</f>
        <v>4557.0947999999999</v>
      </c>
      <c r="CL56" s="90">
        <f>INDEX('raw Sample Amt'!$C$2:$CK$57,MATCH($A56,'raw Sample Amt'!$C$2:$C$57,0),MATCH(CL$3,'raw Sample Amt'!$C$2:$CK$2,0))</f>
        <v>6738.4697999999999</v>
      </c>
      <c r="CM56" s="90">
        <f>INDEX('raw Sample Amt'!$C$2:$CK$57,MATCH($A56,'raw Sample Amt'!$C$2:$C$57,0),MATCH(CM$3,'raw Sample Amt'!$C$2:$CK$2,0))</f>
        <v>8683.6052</v>
      </c>
      <c r="CN56" s="147">
        <v>13</v>
      </c>
      <c r="CO56" s="101" t="s">
        <v>69</v>
      </c>
      <c r="CP56" s="94" t="str">
        <f t="shared" si="3"/>
        <v>&lt; LOQ</v>
      </c>
      <c r="CQ56" s="94" t="str">
        <f t="shared" si="5"/>
        <v>&lt; LOQ</v>
      </c>
      <c r="CR56" s="94" t="str">
        <f t="shared" si="6"/>
        <v>&lt; LOQ</v>
      </c>
      <c r="CS56" s="94" t="str">
        <f t="shared" si="7"/>
        <v>&lt; LOQ</v>
      </c>
      <c r="CT56" s="94" t="str">
        <f t="shared" si="8"/>
        <v>&lt; LOQ</v>
      </c>
      <c r="CU56" s="94" t="str">
        <f t="shared" si="9"/>
        <v>&lt; LOQ</v>
      </c>
      <c r="CV56" s="94" t="str">
        <f t="shared" si="10"/>
        <v>&lt; LOQ</v>
      </c>
      <c r="CW56" s="94" t="str">
        <f t="shared" si="11"/>
        <v>&lt; LOQ</v>
      </c>
      <c r="CX56" s="94" t="str">
        <f t="shared" si="12"/>
        <v>&lt; LOQ</v>
      </c>
      <c r="CY56" s="94">
        <f t="shared" si="13"/>
        <v>20.350999999999999</v>
      </c>
      <c r="CZ56" s="94">
        <f t="shared" si="14"/>
        <v>48.901899999999998</v>
      </c>
      <c r="DA56" s="94">
        <f t="shared" si="15"/>
        <v>100.9251</v>
      </c>
      <c r="DB56" s="94">
        <f t="shared" si="16"/>
        <v>210.67320000000001</v>
      </c>
      <c r="DC56" s="94">
        <f t="shared" si="17"/>
        <v>559.11829999999998</v>
      </c>
      <c r="DD56" s="94">
        <f t="shared" si="18"/>
        <v>988.6105</v>
      </c>
      <c r="DE56" s="94">
        <f t="shared" si="19"/>
        <v>1939.7905000000001</v>
      </c>
      <c r="DF56" s="94">
        <f t="shared" si="20"/>
        <v>4501.4627</v>
      </c>
      <c r="DG56" s="94">
        <f t="shared" si="21"/>
        <v>6636.7425999999996</v>
      </c>
      <c r="DH56" s="94">
        <f t="shared" si="22"/>
        <v>8304.5059999999994</v>
      </c>
      <c r="DI56" s="94" t="str">
        <f t="shared" si="23"/>
        <v>&lt; LOQ</v>
      </c>
      <c r="DJ56" s="94" t="str">
        <f t="shared" si="24"/>
        <v>&lt; LOQ</v>
      </c>
      <c r="DK56" s="94" t="str">
        <f t="shared" si="25"/>
        <v>&lt; LOQ</v>
      </c>
      <c r="DL56" s="94" t="str">
        <f t="shared" si="26"/>
        <v>&lt; LOQ</v>
      </c>
      <c r="DM56" s="94">
        <f t="shared" si="27"/>
        <v>64.716700000000003</v>
      </c>
      <c r="DN56" s="94" t="str">
        <f t="shared" si="28"/>
        <v>&lt; LOQ</v>
      </c>
      <c r="DO56" s="94" t="str">
        <f t="shared" si="29"/>
        <v>&lt; LOQ</v>
      </c>
      <c r="DP56" s="94" t="str">
        <f t="shared" si="30"/>
        <v>&lt; LOQ</v>
      </c>
      <c r="DQ56" s="94">
        <f t="shared" si="31"/>
        <v>46.094900000000003</v>
      </c>
      <c r="DR56" s="94">
        <f t="shared" si="32"/>
        <v>34.4542</v>
      </c>
      <c r="DS56" s="94" t="str">
        <f t="shared" si="33"/>
        <v>&lt; LOQ</v>
      </c>
      <c r="DT56" s="94">
        <f t="shared" si="34"/>
        <v>44.971200000000003</v>
      </c>
      <c r="DU56" s="94">
        <f t="shared" si="35"/>
        <v>68.887200000000007</v>
      </c>
      <c r="DV56" s="94">
        <f t="shared" si="36"/>
        <v>52.033200000000001</v>
      </c>
      <c r="DW56" s="94">
        <f t="shared" si="37"/>
        <v>41.080199999999998</v>
      </c>
      <c r="DX56" s="94">
        <f t="shared" si="38"/>
        <v>66.5244</v>
      </c>
      <c r="DY56" s="94" t="str">
        <f t="shared" si="39"/>
        <v>&lt; LOQ</v>
      </c>
      <c r="DZ56" s="94" t="str">
        <f t="shared" si="40"/>
        <v>&lt; LOQ</v>
      </c>
      <c r="EA56" s="94" t="str">
        <f t="shared" si="41"/>
        <v>&lt; LOQ</v>
      </c>
      <c r="EB56" s="94" t="str">
        <f t="shared" si="42"/>
        <v>&lt; LOQ</v>
      </c>
      <c r="EC56" s="94">
        <f t="shared" si="43"/>
        <v>1008.2926</v>
      </c>
      <c r="ED56" s="94" t="str">
        <f t="shared" si="44"/>
        <v>&lt; LOQ</v>
      </c>
      <c r="EE56" s="94" t="str">
        <f t="shared" si="45"/>
        <v>&lt; LOQ</v>
      </c>
      <c r="EF56" s="94" t="str">
        <f t="shared" si="46"/>
        <v>&lt; LOQ</v>
      </c>
      <c r="EG56" s="94" t="str">
        <f t="shared" si="47"/>
        <v>&lt; LOQ</v>
      </c>
      <c r="EH56" s="94">
        <f t="shared" si="48"/>
        <v>63.7239</v>
      </c>
      <c r="EI56" s="94">
        <f t="shared" si="49"/>
        <v>64.3583</v>
      </c>
      <c r="EJ56" s="94">
        <f t="shared" si="50"/>
        <v>33.447499999999998</v>
      </c>
      <c r="EK56" s="94">
        <f t="shared" si="51"/>
        <v>61.002099999999999</v>
      </c>
      <c r="EL56" s="94">
        <f t="shared" si="52"/>
        <v>24.058700000000002</v>
      </c>
      <c r="EM56" s="94">
        <f t="shared" si="53"/>
        <v>80.659400000000005</v>
      </c>
      <c r="EN56" s="94">
        <f t="shared" si="54"/>
        <v>68.314599999999999</v>
      </c>
      <c r="EO56" s="94">
        <f t="shared" si="55"/>
        <v>109.3288</v>
      </c>
      <c r="EP56" s="94" t="str">
        <f t="shared" si="56"/>
        <v>&lt; LOQ</v>
      </c>
      <c r="EQ56" s="94" t="str">
        <f t="shared" si="57"/>
        <v>&lt; LOQ</v>
      </c>
      <c r="ER56" s="94" t="str">
        <f t="shared" si="58"/>
        <v>&lt; LOQ</v>
      </c>
      <c r="ES56" s="94" t="str">
        <f t="shared" si="59"/>
        <v>&lt; LOQ</v>
      </c>
      <c r="ET56" s="94">
        <f t="shared" si="60"/>
        <v>983.87450000000001</v>
      </c>
      <c r="EU56" s="94" t="str">
        <f t="shared" si="61"/>
        <v>&lt; LOQ</v>
      </c>
      <c r="EV56" s="94" t="str">
        <f t="shared" si="62"/>
        <v>&lt; LOQ</v>
      </c>
      <c r="EW56" s="94" t="str">
        <f t="shared" si="63"/>
        <v>&lt; LOQ</v>
      </c>
      <c r="EX56" s="94" t="str">
        <f t="shared" si="64"/>
        <v>&lt; LOQ</v>
      </c>
      <c r="EY56" s="94">
        <f t="shared" si="65"/>
        <v>170.27600000000001</v>
      </c>
      <c r="EZ56" s="94">
        <f t="shared" si="66"/>
        <v>274.99599999999998</v>
      </c>
      <c r="FA56" s="94">
        <f t="shared" si="67"/>
        <v>1113.2384999999999</v>
      </c>
      <c r="FB56" s="94">
        <f t="shared" si="4"/>
        <v>2152.4378999999999</v>
      </c>
      <c r="FC56" s="94" t="str">
        <f t="shared" si="79"/>
        <v>&lt; LOQ</v>
      </c>
      <c r="FD56" s="94" t="str">
        <f t="shared" si="80"/>
        <v>&lt; LOQ</v>
      </c>
      <c r="FE56" s="94" t="str">
        <f t="shared" si="81"/>
        <v>&lt; LOQ</v>
      </c>
      <c r="FF56" s="94" t="str">
        <f t="shared" si="82"/>
        <v>&lt; LOQ</v>
      </c>
      <c r="FG56" s="94" t="str">
        <f t="shared" si="83"/>
        <v>&lt; LOQ</v>
      </c>
      <c r="FH56" s="94" t="str">
        <f t="shared" si="84"/>
        <v>&lt; LOQ</v>
      </c>
      <c r="FI56" s="94" t="str">
        <f t="shared" si="85"/>
        <v>&lt; LOQ</v>
      </c>
      <c r="FJ56" s="94" t="str">
        <f t="shared" si="86"/>
        <v>&lt; LOQ</v>
      </c>
      <c r="FK56" s="94" t="str">
        <f t="shared" si="68"/>
        <v>&lt; LOQ</v>
      </c>
      <c r="FL56" s="94">
        <f t="shared" si="69"/>
        <v>21.416399999999999</v>
      </c>
      <c r="FM56" s="94">
        <f t="shared" si="70"/>
        <v>44.806699999999999</v>
      </c>
      <c r="FN56" s="94">
        <f t="shared" si="71"/>
        <v>104.8925</v>
      </c>
      <c r="FO56" s="94">
        <f t="shared" si="72"/>
        <v>211.4092</v>
      </c>
      <c r="FP56" s="94">
        <f t="shared" si="73"/>
        <v>574.3066</v>
      </c>
      <c r="FQ56" s="94">
        <f t="shared" si="74"/>
        <v>992.4692</v>
      </c>
      <c r="FR56" s="94">
        <f t="shared" si="75"/>
        <v>1924.9836</v>
      </c>
      <c r="FS56" s="94">
        <f t="shared" si="76"/>
        <v>4557.0947999999999</v>
      </c>
      <c r="FT56" s="94">
        <f t="shared" si="77"/>
        <v>6738.4697999999999</v>
      </c>
      <c r="FU56" s="94">
        <f t="shared" si="78"/>
        <v>8683.6052</v>
      </c>
    </row>
    <row r="57" spans="1:177" ht="15" x14ac:dyDescent="0.25">
      <c r="A57" s="101" t="s">
        <v>187</v>
      </c>
      <c r="C57" s="13" t="str">
        <f>LOOKUP(A57,Auswertung_Sequence!$A$6:$A$59,Auswertung_Sequence!$E$6:$E$59)</f>
        <v>Yes</v>
      </c>
      <c r="D57" s="13">
        <f>LOOKUP(A57,Auswertung_Sequence!$A$6:$A$59,Auswertung_Sequence!$I$6:$I$59)</f>
        <v>5</v>
      </c>
      <c r="E57" s="146">
        <f>IF($C57="Yes",VLOOKUP($A57,Matrixfaktor_ISTD!A$4:CJ$57,88,FALSE),VLOOKUP($A57,Matrixfaktor!A$4:AE$57,31,FALSE))</f>
        <v>0.34842012559619556</v>
      </c>
      <c r="F57" s="90">
        <f t="shared" si="2"/>
        <v>14.350491354207225</v>
      </c>
      <c r="G57" s="90">
        <f>LOOKUP(A57,'Relative recovery'!$A$4:$A$57,'Relative recovery'!$Q$4:$Q$57)</f>
        <v>81.067741666666663</v>
      </c>
      <c r="H57" s="90">
        <f>INDEX('raw Sample Amt'!$C$2:$CK$57,MATCH($A57,'raw Sample Amt'!$C$2:$C$57,0),MATCH(H$3,'raw Sample Amt'!$C$2:$CK$2,0))</f>
        <v>0</v>
      </c>
      <c r="I57" s="90">
        <f>INDEX('raw Sample Amt'!$C$2:$CK$57,MATCH($A57,'raw Sample Amt'!$C$2:$C$57,0),MATCH(I$3,'raw Sample Amt'!$C$2:$CK$2,0))</f>
        <v>0</v>
      </c>
      <c r="J57" s="90">
        <f>INDEX('raw Sample Amt'!$C$2:$CK$57,MATCH($A57,'raw Sample Amt'!$C$2:$C$57,0),MATCH(J$3,'raw Sample Amt'!$C$2:$CK$2,0))</f>
        <v>0</v>
      </c>
      <c r="K57" s="90">
        <f>INDEX('raw Sample Amt'!$C$2:$CK$57,MATCH($A57,'raw Sample Amt'!$C$2:$C$57,0),MATCH(K$3,'raw Sample Amt'!$C$2:$CK$2,0))</f>
        <v>0</v>
      </c>
      <c r="L57" s="90">
        <f>INDEX('raw Sample Amt'!$C$2:$CK$57,MATCH($A57,'raw Sample Amt'!$C$2:$C$57,0),MATCH(L$3,'raw Sample Amt'!$C$2:$CK$2,0))</f>
        <v>0</v>
      </c>
      <c r="M57" s="90">
        <f>INDEX('raw Sample Amt'!$C$2:$CK$57,MATCH($A57,'raw Sample Amt'!$C$2:$C$57,0),MATCH(M$3,'raw Sample Amt'!$C$2:$CK$2,0))</f>
        <v>0</v>
      </c>
      <c r="N57" s="90">
        <f>INDEX('raw Sample Amt'!$C$2:$CK$57,MATCH($A57,'raw Sample Amt'!$C$2:$C$57,0),MATCH(N$3,'raw Sample Amt'!$C$2:$CK$2,0))</f>
        <v>0</v>
      </c>
      <c r="O57" s="90">
        <f>INDEX('raw Sample Amt'!$C$2:$CK$57,MATCH($A57,'raw Sample Amt'!$C$2:$C$57,0),MATCH(O$3,'raw Sample Amt'!$C$2:$CK$2,0))</f>
        <v>4.9208999999999996</v>
      </c>
      <c r="P57" s="90">
        <f>INDEX('raw Sample Amt'!$C$2:$CK$57,MATCH($A57,'raw Sample Amt'!$C$2:$C$57,0),MATCH(P$3,'raw Sample Amt'!$C$2:$CK$2,0))</f>
        <v>9.3254999999999999</v>
      </c>
      <c r="Q57" s="90">
        <f>INDEX('raw Sample Amt'!$C$2:$CK$57,MATCH($A57,'raw Sample Amt'!$C$2:$C$57,0),MATCH(Q$3,'raw Sample Amt'!$C$2:$CK$2,0))</f>
        <v>20.0383</v>
      </c>
      <c r="R57" s="90">
        <f>INDEX('raw Sample Amt'!$C$2:$CK$57,MATCH($A57,'raw Sample Amt'!$C$2:$C$57,0),MATCH(R$3,'raw Sample Amt'!$C$2:$CK$2,0))</f>
        <v>46.334099999999999</v>
      </c>
      <c r="S57" s="90">
        <f>INDEX('raw Sample Amt'!$C$2:$CK$57,MATCH($A57,'raw Sample Amt'!$C$2:$C$57,0),MATCH(S$3,'raw Sample Amt'!$C$2:$CK$2,0))</f>
        <v>102.4606</v>
      </c>
      <c r="T57" s="90">
        <f>INDEX('raw Sample Amt'!$C$2:$CK$57,MATCH($A57,'raw Sample Amt'!$C$2:$C$57,0),MATCH(T$3,'raw Sample Amt'!$C$2:$CK$2,0))</f>
        <v>218.6568</v>
      </c>
      <c r="U57" s="90">
        <f>INDEX('raw Sample Amt'!$C$2:$CK$57,MATCH($A57,'raw Sample Amt'!$C$2:$C$57,0),MATCH(U$3,'raw Sample Amt'!$C$2:$CK$2,0))</f>
        <v>590.952</v>
      </c>
      <c r="V57" s="90">
        <f>INDEX('raw Sample Amt'!$C$2:$CK$57,MATCH($A57,'raw Sample Amt'!$C$2:$C$57,0),MATCH(V$3,'raw Sample Amt'!$C$2:$CK$2,0))</f>
        <v>1005.1186</v>
      </c>
      <c r="W57" s="90">
        <f>INDEX('raw Sample Amt'!$C$2:$CK$57,MATCH($A57,'raw Sample Amt'!$C$2:$C$57,0),MATCH(W$3,'raw Sample Amt'!$C$2:$CK$2,0))</f>
        <v>2035.1061999999999</v>
      </c>
      <c r="X57" s="90">
        <f>INDEX('raw Sample Amt'!$C$2:$CK$57,MATCH($A57,'raw Sample Amt'!$C$2:$C$57,0),MATCH(X$3,'raw Sample Amt'!$C$2:$CK$2,0))</f>
        <v>5123.2182000000003</v>
      </c>
      <c r="Y57" s="90">
        <f>INDEX('raw Sample Amt'!$C$2:$CK$57,MATCH($A57,'raw Sample Amt'!$C$2:$C$57,0),MATCH(Y$3,'raw Sample Amt'!$C$2:$CK$2,0))</f>
        <v>7581.6818999999996</v>
      </c>
      <c r="Z57" s="90">
        <f>INDEX('raw Sample Amt'!$C$2:$CK$57,MATCH($A57,'raw Sample Amt'!$C$2:$C$57,0),MATCH(Z$3,'raw Sample Amt'!$C$2:$CK$2,0))</f>
        <v>9862.7713999999996</v>
      </c>
      <c r="AA57" s="90">
        <f>INDEX('raw Sample Amt'!$C$2:$CK$57,MATCH($A57,'raw Sample Amt'!$C$2:$C$57,0),MATCH(AA$3,'raw Sample Amt'!$C$2:$CK$2,0))</f>
        <v>0</v>
      </c>
      <c r="AB57" s="90">
        <f>INDEX('raw Sample Amt'!$C$2:$CK$57,MATCH($A57,'raw Sample Amt'!$C$2:$C$57,0),MATCH(AB$3,'raw Sample Amt'!$C$2:$CK$2,0))</f>
        <v>0</v>
      </c>
      <c r="AC57" s="90">
        <f>INDEX('raw Sample Amt'!$C$2:$CK$57,MATCH($A57,'raw Sample Amt'!$C$2:$C$57,0),MATCH(AC$3,'raw Sample Amt'!$C$2:$CK$2,0))</f>
        <v>0</v>
      </c>
      <c r="AD57" s="90">
        <f>INDEX('raw Sample Amt'!$C$2:$CK$57,MATCH($A57,'raw Sample Amt'!$C$2:$C$57,0),MATCH(AD$3,'raw Sample Amt'!$C$2:$CK$2,0))</f>
        <v>0</v>
      </c>
      <c r="AE57" s="90">
        <f>INDEX('raw Sample Amt'!$C$2:$CK$57,MATCH($A57,'raw Sample Amt'!$C$2:$C$57,0),MATCH(AE$3,'raw Sample Amt'!$C$2:$CK$2,0))</f>
        <v>1388.5052000000001</v>
      </c>
      <c r="AF57" s="90">
        <f>INDEX('raw Sample Amt'!$C$2:$CK$57,MATCH($A57,'raw Sample Amt'!$C$2:$C$57,0),MATCH(AF$3,'raw Sample Amt'!$C$2:$CK$2,0))</f>
        <v>12.1547</v>
      </c>
      <c r="AG57" s="90">
        <f>INDEX('raw Sample Amt'!$C$2:$CK$57,MATCH($A57,'raw Sample Amt'!$C$2:$C$57,0),MATCH(AG$3,'raw Sample Amt'!$C$2:$CK$2,0))</f>
        <v>17.0593</v>
      </c>
      <c r="AH57" s="90">
        <f>INDEX('raw Sample Amt'!$C$2:$CK$57,MATCH($A57,'raw Sample Amt'!$C$2:$C$57,0),MATCH(AH$3,'raw Sample Amt'!$C$2:$CK$2,0))</f>
        <v>15.2828</v>
      </c>
      <c r="AI57" s="90">
        <f>INDEX('raw Sample Amt'!$C$2:$CK$57,MATCH($A57,'raw Sample Amt'!$C$2:$C$57,0),MATCH(AI$3,'raw Sample Amt'!$C$2:$CK$2,0))</f>
        <v>369.7928</v>
      </c>
      <c r="AJ57" s="90">
        <f>INDEX('raw Sample Amt'!$C$2:$CK$57,MATCH($A57,'raw Sample Amt'!$C$2:$C$57,0),MATCH(AJ$3,'raw Sample Amt'!$C$2:$CK$2,0))</f>
        <v>383.84500000000003</v>
      </c>
      <c r="AK57" s="90">
        <f>INDEX('raw Sample Amt'!$C$2:$CK$57,MATCH($A57,'raw Sample Amt'!$C$2:$C$57,0),MATCH(AK$3,'raw Sample Amt'!$C$2:$CK$2,0))</f>
        <v>16.090499999999999</v>
      </c>
      <c r="AL57" s="90">
        <f>INDEX('raw Sample Amt'!$C$2:$CK$57,MATCH($A57,'raw Sample Amt'!$C$2:$C$57,0),MATCH(AL$3,'raw Sample Amt'!$C$2:$CK$2,0))</f>
        <v>399.22379999999998</v>
      </c>
      <c r="AM57" s="90">
        <f>INDEX('raw Sample Amt'!$C$2:$CK$57,MATCH($A57,'raw Sample Amt'!$C$2:$C$57,0),MATCH(AM$3,'raw Sample Amt'!$C$2:$CK$2,0))</f>
        <v>478.8956</v>
      </c>
      <c r="AN57" s="90">
        <f>INDEX('raw Sample Amt'!$C$2:$CK$57,MATCH($A57,'raw Sample Amt'!$C$2:$C$57,0),MATCH(AN$3,'raw Sample Amt'!$C$2:$CK$2,0))</f>
        <v>474.92669999999998</v>
      </c>
      <c r="AO57" s="90">
        <f>INDEX('raw Sample Amt'!$C$2:$CK$57,MATCH($A57,'raw Sample Amt'!$C$2:$C$57,0),MATCH(AO$3,'raw Sample Amt'!$C$2:$CK$2,0))</f>
        <v>357.63720000000001</v>
      </c>
      <c r="AP57" s="90">
        <f>INDEX('raw Sample Amt'!$C$2:$CK$57,MATCH($A57,'raw Sample Amt'!$C$2:$C$57,0),MATCH(AP$3,'raw Sample Amt'!$C$2:$CK$2,0))</f>
        <v>546.55029999999999</v>
      </c>
      <c r="AQ57" s="90">
        <f>INDEX('raw Sample Amt'!$C$2:$CK$57,MATCH($A57,'raw Sample Amt'!$C$2:$C$57,0),MATCH(AQ$3,'raw Sample Amt'!$C$2:$CK$2,0))</f>
        <v>0</v>
      </c>
      <c r="AR57" s="90">
        <f>INDEX('raw Sample Amt'!$C$2:$CK$57,MATCH($A57,'raw Sample Amt'!$C$2:$C$57,0),MATCH(AR$3,'raw Sample Amt'!$C$2:$CK$2,0))</f>
        <v>0</v>
      </c>
      <c r="AS57" s="90">
        <f>INDEX('raw Sample Amt'!$C$2:$CK$57,MATCH($A57,'raw Sample Amt'!$C$2:$C$57,0),MATCH(AS$3,'raw Sample Amt'!$C$2:$CK$2,0))</f>
        <v>0</v>
      </c>
      <c r="AT57" s="90">
        <f>INDEX('raw Sample Amt'!$C$2:$CK$57,MATCH($A57,'raw Sample Amt'!$C$2:$C$57,0),MATCH(AT$3,'raw Sample Amt'!$C$2:$CK$2,0))</f>
        <v>0</v>
      </c>
      <c r="AU57" s="90">
        <f>INDEX('raw Sample Amt'!$C$2:$CK$57,MATCH($A57,'raw Sample Amt'!$C$2:$C$57,0),MATCH(AU$3,'raw Sample Amt'!$C$2:$CK$2,0))</f>
        <v>1092.2086999999999</v>
      </c>
      <c r="AV57" s="90">
        <f>INDEX('raw Sample Amt'!$C$2:$CK$57,MATCH($A57,'raw Sample Amt'!$C$2:$C$57,0),MATCH(AV$3,'raw Sample Amt'!$C$2:$CK$2,0))</f>
        <v>0</v>
      </c>
      <c r="AW57" s="90">
        <f>INDEX('raw Sample Amt'!$C$2:$CK$57,MATCH($A57,'raw Sample Amt'!$C$2:$C$57,0),MATCH(AW$3,'raw Sample Amt'!$C$2:$CK$2,0))</f>
        <v>0</v>
      </c>
      <c r="AX57" s="90">
        <f>INDEX('raw Sample Amt'!$C$2:$CK$57,MATCH($A57,'raw Sample Amt'!$C$2:$C$57,0),MATCH(AX$3,'raw Sample Amt'!$C$2:$CK$2,0))</f>
        <v>0</v>
      </c>
      <c r="AY57" s="90">
        <f>INDEX('raw Sample Amt'!$C$2:$CK$57,MATCH($A57,'raw Sample Amt'!$C$2:$C$57,0),MATCH(AY$3,'raw Sample Amt'!$C$2:$CK$2,0))</f>
        <v>0</v>
      </c>
      <c r="AZ57" s="90">
        <f>INDEX('raw Sample Amt'!$C$2:$CK$57,MATCH($A57,'raw Sample Amt'!$C$2:$C$57,0),MATCH(AZ$3,'raw Sample Amt'!$C$2:$CK$2,0))</f>
        <v>1353.4870000000001</v>
      </c>
      <c r="BA57" s="90">
        <f>INDEX('raw Sample Amt'!$C$2:$CK$57,MATCH($A57,'raw Sample Amt'!$C$2:$C$57,0),MATCH(BA$3,'raw Sample Amt'!$C$2:$CK$2,0))</f>
        <v>1349.6586</v>
      </c>
      <c r="BB57" s="90">
        <f>INDEX('raw Sample Amt'!$C$2:$CK$57,MATCH($A57,'raw Sample Amt'!$C$2:$C$57,0),MATCH(BB$3,'raw Sample Amt'!$C$2:$CK$2,0))</f>
        <v>919.31280000000004</v>
      </c>
      <c r="BC57" s="90">
        <f>INDEX('raw Sample Amt'!$C$2:$CK$57,MATCH($A57,'raw Sample Amt'!$C$2:$C$57,0),MATCH(BC$3,'raw Sample Amt'!$C$2:$CK$2,0))</f>
        <v>920.77070000000003</v>
      </c>
      <c r="BD57" s="90">
        <f>INDEX('raw Sample Amt'!$C$2:$CK$57,MATCH($A57,'raw Sample Amt'!$C$2:$C$57,0),MATCH(BD$3,'raw Sample Amt'!$C$2:$CK$2,0))</f>
        <v>239.50749999999999</v>
      </c>
      <c r="BE57" s="90">
        <f>INDEX('raw Sample Amt'!$C$2:$CK$57,MATCH($A57,'raw Sample Amt'!$C$2:$C$57,0),MATCH(BE$3,'raw Sample Amt'!$C$2:$CK$2,0))</f>
        <v>1408.3892000000001</v>
      </c>
      <c r="BF57" s="90">
        <f>INDEX('raw Sample Amt'!$C$2:$CK$57,MATCH($A57,'raw Sample Amt'!$C$2:$C$57,0),MATCH(BF$3,'raw Sample Amt'!$C$2:$CK$2,0))</f>
        <v>1207.9838999999999</v>
      </c>
      <c r="BG57" s="90">
        <f>INDEX('raw Sample Amt'!$C$2:$CK$57,MATCH($A57,'raw Sample Amt'!$C$2:$C$57,0),MATCH(BG$3,'raw Sample Amt'!$C$2:$CK$2,0))</f>
        <v>1762.3922</v>
      </c>
      <c r="BH57" s="90">
        <f>INDEX('raw Sample Amt'!$C$2:$CK$57,MATCH($A57,'raw Sample Amt'!$C$2:$C$57,0),MATCH(BH$3,'raw Sample Amt'!$C$2:$CK$2,0))</f>
        <v>0</v>
      </c>
      <c r="BI57" s="90">
        <f>INDEX('raw Sample Amt'!$C$2:$CK$57,MATCH($A57,'raw Sample Amt'!$C$2:$C$57,0),MATCH(BI$3,'raw Sample Amt'!$C$2:$CK$2,0))</f>
        <v>0</v>
      </c>
      <c r="BJ57" s="90">
        <f>INDEX('raw Sample Amt'!$C$2:$CK$57,MATCH($A57,'raw Sample Amt'!$C$2:$C$57,0),MATCH(BJ$3,'raw Sample Amt'!$C$2:$CK$2,0))</f>
        <v>0</v>
      </c>
      <c r="BK57" s="90">
        <f>INDEX('raw Sample Amt'!$C$2:$CK$57,MATCH($A57,'raw Sample Amt'!$C$2:$C$57,0),MATCH(BK$3,'raw Sample Amt'!$C$2:$CK$2,0))</f>
        <v>0</v>
      </c>
      <c r="BL57" s="90">
        <f>INDEX('raw Sample Amt'!$C$2:$CK$57,MATCH($A57,'raw Sample Amt'!$C$2:$C$57,0),MATCH(BL$3,'raw Sample Amt'!$C$2:$CK$2,0))</f>
        <v>990.04399999999998</v>
      </c>
      <c r="BM57" s="90">
        <f>INDEX('raw Sample Amt'!$C$2:$CK$57,MATCH($A57,'raw Sample Amt'!$C$2:$C$57,0),MATCH(BM$3,'raw Sample Amt'!$C$2:$CK$2,0))</f>
        <v>0</v>
      </c>
      <c r="BN57" s="90">
        <f>INDEX('raw Sample Amt'!$C$2:$CK$57,MATCH($A57,'raw Sample Amt'!$C$2:$C$57,0),MATCH(BN$3,'raw Sample Amt'!$C$2:$CK$2,0))</f>
        <v>0</v>
      </c>
      <c r="BO57" s="90">
        <f>INDEX('raw Sample Amt'!$C$2:$CK$57,MATCH($A57,'raw Sample Amt'!$C$2:$C$57,0),MATCH(BO$3,'raw Sample Amt'!$C$2:$CK$2,0))</f>
        <v>0</v>
      </c>
      <c r="BP57" s="90">
        <f>INDEX('raw Sample Amt'!$C$2:$CK$57,MATCH($A57,'raw Sample Amt'!$C$2:$C$57,0),MATCH(BP$3,'raw Sample Amt'!$C$2:$CK$2,0))</f>
        <v>0</v>
      </c>
      <c r="BQ57" s="90">
        <f>INDEX('raw Sample Amt'!$C$2:$CK$57,MATCH($A57,'raw Sample Amt'!$C$2:$C$57,0),MATCH(BQ$3,'raw Sample Amt'!$C$2:$CK$2,0))</f>
        <v>1554.8362</v>
      </c>
      <c r="BR57" s="90">
        <f>INDEX('raw Sample Amt'!$C$2:$CK$57,MATCH($A57,'raw Sample Amt'!$C$2:$C$57,0),MATCH(BR$3,'raw Sample Amt'!$C$2:$CK$2,0))</f>
        <v>555.40409999999997</v>
      </c>
      <c r="BS57" s="90">
        <f>INDEX('raw Sample Amt'!$C$2:$CK$57,MATCH($A57,'raw Sample Amt'!$C$2:$C$57,0),MATCH(BS$3,'raw Sample Amt'!$C$2:$CK$2,0))</f>
        <v>1372.5658000000001</v>
      </c>
      <c r="BT57" s="90">
        <f>INDEX('raw Sample Amt'!$C$2:$CK$57,MATCH($A57,'raw Sample Amt'!$C$2:$C$57,0),MATCH(BT$3,'raw Sample Amt'!$C$2:$CK$2,0))</f>
        <v>2562.3319000000001</v>
      </c>
      <c r="BU57" s="90">
        <f>INDEX('raw Sample Amt'!$C$2:$CK$57,MATCH($A57,'raw Sample Amt'!$C$2:$C$57,0),MATCH(BU$3,'raw Sample Amt'!$C$2:$CK$2,0))</f>
        <v>0</v>
      </c>
      <c r="BV57" s="90">
        <f>INDEX('raw Sample Amt'!$C$2:$CK$57,MATCH($A57,'raw Sample Amt'!$C$2:$C$57,0),MATCH(BV$3,'raw Sample Amt'!$C$2:$CK$2,0))</f>
        <v>0</v>
      </c>
      <c r="BW57" s="90">
        <f>INDEX('raw Sample Amt'!$C$2:$CK$57,MATCH($A57,'raw Sample Amt'!$C$2:$C$57,0),MATCH(BW$3,'raw Sample Amt'!$C$2:$CK$2,0))</f>
        <v>0</v>
      </c>
      <c r="BX57" s="90">
        <f>INDEX('raw Sample Amt'!$C$2:$CK$57,MATCH($A57,'raw Sample Amt'!$C$2:$C$57,0),MATCH(BX$3,'raw Sample Amt'!$C$2:$CK$2,0))</f>
        <v>0</v>
      </c>
      <c r="BY57" s="90">
        <f>INDEX('raw Sample Amt'!$C$2:$CK$57,MATCH($A57,'raw Sample Amt'!$C$2:$C$57,0),MATCH(BY$3,'raw Sample Amt'!$C$2:$CK$2,0))</f>
        <v>0</v>
      </c>
      <c r="BZ57" s="90">
        <f>INDEX('raw Sample Amt'!$C$2:$CK$57,MATCH($A57,'raw Sample Amt'!$C$2:$C$57,0),MATCH(BZ$3,'raw Sample Amt'!$C$2:$CK$2,0))</f>
        <v>0</v>
      </c>
      <c r="CA57" s="90">
        <f>INDEX('raw Sample Amt'!$C$2:$CK$57,MATCH($A57,'raw Sample Amt'!$C$2:$C$57,0),MATCH(CA$3,'raw Sample Amt'!$C$2:$CK$2,0))</f>
        <v>0</v>
      </c>
      <c r="CB57" s="90">
        <f>INDEX('raw Sample Amt'!$C$2:$CK$57,MATCH($A57,'raw Sample Amt'!$C$2:$C$57,0),MATCH(CB$3,'raw Sample Amt'!$C$2:$CK$2,0))</f>
        <v>4.4714999999999998</v>
      </c>
      <c r="CC57" s="90">
        <f>INDEX('raw Sample Amt'!$C$2:$CK$57,MATCH($A57,'raw Sample Amt'!$C$2:$C$57,0),MATCH(CC$3,'raw Sample Amt'!$C$2:$CK$2,0))</f>
        <v>8.9741999999999997</v>
      </c>
      <c r="CD57" s="90">
        <f>INDEX('raw Sample Amt'!$C$2:$CK$57,MATCH($A57,'raw Sample Amt'!$C$2:$C$57,0),MATCH(CD$3,'raw Sample Amt'!$C$2:$CK$2,0))</f>
        <v>19.566800000000001</v>
      </c>
      <c r="CE57" s="90">
        <f>INDEX('raw Sample Amt'!$C$2:$CK$57,MATCH($A57,'raw Sample Amt'!$C$2:$C$57,0),MATCH(CE$3,'raw Sample Amt'!$C$2:$CK$2,0))</f>
        <v>45.070500000000003</v>
      </c>
      <c r="CF57" s="90">
        <f>INDEX('raw Sample Amt'!$C$2:$CK$57,MATCH($A57,'raw Sample Amt'!$C$2:$C$57,0),MATCH(CF$3,'raw Sample Amt'!$C$2:$CK$2,0))</f>
        <v>101.3287</v>
      </c>
      <c r="CG57" s="90">
        <f>INDEX('raw Sample Amt'!$C$2:$CK$57,MATCH($A57,'raw Sample Amt'!$C$2:$C$57,0),MATCH(CG$3,'raw Sample Amt'!$C$2:$CK$2,0))</f>
        <v>206.6825</v>
      </c>
      <c r="CH57" s="90">
        <f>INDEX('raw Sample Amt'!$C$2:$CK$57,MATCH($A57,'raw Sample Amt'!$C$2:$C$57,0),MATCH(CH$3,'raw Sample Amt'!$C$2:$CK$2,0))</f>
        <v>564.87</v>
      </c>
      <c r="CI57" s="90">
        <f>INDEX('raw Sample Amt'!$C$2:$CK$57,MATCH($A57,'raw Sample Amt'!$C$2:$C$57,0),MATCH(CI$3,'raw Sample Amt'!$C$2:$CK$2,0))</f>
        <v>1006.0671</v>
      </c>
      <c r="CJ57" s="90">
        <f>INDEX('raw Sample Amt'!$C$2:$CK$57,MATCH($A57,'raw Sample Amt'!$C$2:$C$57,0),MATCH(CJ$3,'raw Sample Amt'!$C$2:$CK$2,0))</f>
        <v>1978.1799000000001</v>
      </c>
      <c r="CK57" s="90">
        <f>INDEX('raw Sample Amt'!$C$2:$CK$57,MATCH($A57,'raw Sample Amt'!$C$2:$C$57,0),MATCH(CK$3,'raw Sample Amt'!$C$2:$CK$2,0))</f>
        <v>4932.8846000000003</v>
      </c>
      <c r="CL57" s="90">
        <f>INDEX('raw Sample Amt'!$C$2:$CK$57,MATCH($A57,'raw Sample Amt'!$C$2:$C$57,0),MATCH(CL$3,'raw Sample Amt'!$C$2:$CK$2,0))</f>
        <v>7518.7174999999997</v>
      </c>
      <c r="CM57" s="90">
        <f>INDEX('raw Sample Amt'!$C$2:$CK$57,MATCH($A57,'raw Sample Amt'!$C$2:$C$57,0),MATCH(CM$3,'raw Sample Amt'!$C$2:$CK$2,0))</f>
        <v>9782.6021999999994</v>
      </c>
      <c r="CN57" s="147">
        <v>14</v>
      </c>
      <c r="CO57" s="101" t="s">
        <v>187</v>
      </c>
      <c r="CP57" s="94" t="str">
        <f t="shared" si="3"/>
        <v>&lt; LOQ</v>
      </c>
      <c r="CQ57" s="94" t="str">
        <f t="shared" si="5"/>
        <v>&lt; LOQ</v>
      </c>
      <c r="CR57" s="94" t="str">
        <f t="shared" si="6"/>
        <v>&lt; LOQ</v>
      </c>
      <c r="CS57" s="94" t="str">
        <f t="shared" si="7"/>
        <v>&lt; LOQ</v>
      </c>
      <c r="CT57" s="94" t="str">
        <f t="shared" si="8"/>
        <v>&lt; LOQ</v>
      </c>
      <c r="CU57" s="94" t="str">
        <f t="shared" si="9"/>
        <v>&lt; LOQ</v>
      </c>
      <c r="CV57" s="94" t="str">
        <f t="shared" si="10"/>
        <v>&lt; LOQ</v>
      </c>
      <c r="CW57" s="94" t="str">
        <f t="shared" si="11"/>
        <v>&lt; LOQ</v>
      </c>
      <c r="CX57" s="94" t="str">
        <f t="shared" si="12"/>
        <v>&lt; LOQ</v>
      </c>
      <c r="CY57" s="94">
        <f t="shared" si="13"/>
        <v>20.0383</v>
      </c>
      <c r="CZ57" s="94">
        <f t="shared" si="14"/>
        <v>46.334099999999999</v>
      </c>
      <c r="DA57" s="94">
        <f t="shared" si="15"/>
        <v>102.4606</v>
      </c>
      <c r="DB57" s="94">
        <f t="shared" si="16"/>
        <v>218.6568</v>
      </c>
      <c r="DC57" s="94">
        <f t="shared" si="17"/>
        <v>590.952</v>
      </c>
      <c r="DD57" s="94">
        <f t="shared" si="18"/>
        <v>1005.1186</v>
      </c>
      <c r="DE57" s="94">
        <f t="shared" si="19"/>
        <v>2035.1061999999999</v>
      </c>
      <c r="DF57" s="94">
        <f t="shared" si="20"/>
        <v>5123.2182000000003</v>
      </c>
      <c r="DG57" s="94">
        <f t="shared" si="21"/>
        <v>7581.6818999999996</v>
      </c>
      <c r="DH57" s="94">
        <f t="shared" si="22"/>
        <v>9862.7713999999996</v>
      </c>
      <c r="DI57" s="94" t="str">
        <f t="shared" si="23"/>
        <v>&lt; LOQ</v>
      </c>
      <c r="DJ57" s="94" t="str">
        <f t="shared" si="24"/>
        <v>&lt; LOQ</v>
      </c>
      <c r="DK57" s="94" t="str">
        <f t="shared" si="25"/>
        <v>&lt; LOQ</v>
      </c>
      <c r="DL57" s="94" t="str">
        <f t="shared" si="26"/>
        <v>&lt; LOQ</v>
      </c>
      <c r="DM57" s="94">
        <f t="shared" si="27"/>
        <v>1388.5052000000001</v>
      </c>
      <c r="DN57" s="94" t="str">
        <f t="shared" si="28"/>
        <v>&lt; LOQ</v>
      </c>
      <c r="DO57" s="94">
        <f t="shared" si="29"/>
        <v>17.0593</v>
      </c>
      <c r="DP57" s="94">
        <f t="shared" si="30"/>
        <v>15.2828</v>
      </c>
      <c r="DQ57" s="94">
        <f t="shared" si="31"/>
        <v>369.7928</v>
      </c>
      <c r="DR57" s="94">
        <f t="shared" si="32"/>
        <v>383.84500000000003</v>
      </c>
      <c r="DS57" s="94">
        <f t="shared" si="33"/>
        <v>16.090499999999999</v>
      </c>
      <c r="DT57" s="94">
        <f t="shared" si="34"/>
        <v>399.22379999999998</v>
      </c>
      <c r="DU57" s="94">
        <f t="shared" si="35"/>
        <v>478.8956</v>
      </c>
      <c r="DV57" s="94">
        <f t="shared" si="36"/>
        <v>474.92669999999998</v>
      </c>
      <c r="DW57" s="94">
        <f t="shared" si="37"/>
        <v>357.63720000000001</v>
      </c>
      <c r="DX57" s="94">
        <f t="shared" si="38"/>
        <v>546.55029999999999</v>
      </c>
      <c r="DY57" s="94" t="str">
        <f t="shared" si="39"/>
        <v>&lt; LOQ</v>
      </c>
      <c r="DZ57" s="94" t="str">
        <f t="shared" si="40"/>
        <v>&lt; LOQ</v>
      </c>
      <c r="EA57" s="94" t="str">
        <f t="shared" si="41"/>
        <v>&lt; LOQ</v>
      </c>
      <c r="EB57" s="94" t="str">
        <f t="shared" si="42"/>
        <v>&lt; LOQ</v>
      </c>
      <c r="EC57" s="94">
        <f t="shared" si="43"/>
        <v>1092.2086999999999</v>
      </c>
      <c r="ED57" s="94" t="str">
        <f t="shared" si="44"/>
        <v>&lt; LOQ</v>
      </c>
      <c r="EE57" s="94" t="str">
        <f t="shared" si="45"/>
        <v>&lt; LOQ</v>
      </c>
      <c r="EF57" s="94" t="str">
        <f t="shared" si="46"/>
        <v>&lt; LOQ</v>
      </c>
      <c r="EG57" s="94" t="str">
        <f t="shared" si="47"/>
        <v>&lt; LOQ</v>
      </c>
      <c r="EH57" s="94">
        <f t="shared" si="48"/>
        <v>1353.4870000000001</v>
      </c>
      <c r="EI57" s="94">
        <f t="shared" si="49"/>
        <v>1349.6586</v>
      </c>
      <c r="EJ57" s="94">
        <f t="shared" si="50"/>
        <v>919.31280000000004</v>
      </c>
      <c r="EK57" s="94">
        <f t="shared" si="51"/>
        <v>920.77070000000003</v>
      </c>
      <c r="EL57" s="94">
        <f t="shared" si="52"/>
        <v>239.50749999999999</v>
      </c>
      <c r="EM57" s="94">
        <f t="shared" si="53"/>
        <v>1408.3892000000001</v>
      </c>
      <c r="EN57" s="94">
        <f t="shared" si="54"/>
        <v>1207.9838999999999</v>
      </c>
      <c r="EO57" s="94">
        <f t="shared" si="55"/>
        <v>1762.3922</v>
      </c>
      <c r="EP57" s="94" t="str">
        <f t="shared" si="56"/>
        <v>&lt; LOQ</v>
      </c>
      <c r="EQ57" s="94" t="str">
        <f t="shared" si="57"/>
        <v>&lt; LOQ</v>
      </c>
      <c r="ER57" s="94" t="str">
        <f t="shared" si="58"/>
        <v>&lt; LOQ</v>
      </c>
      <c r="ES57" s="94" t="str">
        <f t="shared" si="59"/>
        <v>&lt; LOQ</v>
      </c>
      <c r="ET57" s="94">
        <f t="shared" si="60"/>
        <v>990.04399999999998</v>
      </c>
      <c r="EU57" s="94" t="str">
        <f t="shared" si="61"/>
        <v>&lt; LOQ</v>
      </c>
      <c r="EV57" s="94" t="str">
        <f t="shared" si="62"/>
        <v>&lt; LOQ</v>
      </c>
      <c r="EW57" s="94" t="str">
        <f t="shared" si="63"/>
        <v>&lt; LOQ</v>
      </c>
      <c r="EX57" s="94" t="str">
        <f t="shared" si="64"/>
        <v>&lt; LOQ</v>
      </c>
      <c r="EY57" s="94">
        <f t="shared" si="65"/>
        <v>1554.8362</v>
      </c>
      <c r="EZ57" s="94">
        <f t="shared" si="66"/>
        <v>555.40409999999997</v>
      </c>
      <c r="FA57" s="94">
        <f t="shared" si="67"/>
        <v>1372.5658000000001</v>
      </c>
      <c r="FB57" s="94">
        <f t="shared" si="4"/>
        <v>2562.3319000000001</v>
      </c>
      <c r="FC57" s="94" t="str">
        <f t="shared" si="79"/>
        <v>&lt; LOQ</v>
      </c>
      <c r="FD57" s="94" t="str">
        <f t="shared" si="80"/>
        <v>&lt; LOQ</v>
      </c>
      <c r="FE57" s="94" t="str">
        <f t="shared" si="81"/>
        <v>&lt; LOQ</v>
      </c>
      <c r="FF57" s="94" t="str">
        <f t="shared" si="82"/>
        <v>&lt; LOQ</v>
      </c>
      <c r="FG57" s="94" t="str">
        <f t="shared" si="83"/>
        <v>&lt; LOQ</v>
      </c>
      <c r="FH57" s="94" t="str">
        <f t="shared" si="84"/>
        <v>&lt; LOQ</v>
      </c>
      <c r="FI57" s="94" t="str">
        <f t="shared" si="85"/>
        <v>&lt; LOQ</v>
      </c>
      <c r="FJ57" s="94" t="str">
        <f t="shared" si="86"/>
        <v>&lt; LOQ</v>
      </c>
      <c r="FK57" s="94" t="str">
        <f t="shared" si="68"/>
        <v>&lt; LOQ</v>
      </c>
      <c r="FL57" s="94">
        <f t="shared" si="69"/>
        <v>19.566800000000001</v>
      </c>
      <c r="FM57" s="94">
        <f t="shared" si="70"/>
        <v>45.070500000000003</v>
      </c>
      <c r="FN57" s="94">
        <f t="shared" si="71"/>
        <v>101.3287</v>
      </c>
      <c r="FO57" s="94">
        <f t="shared" si="72"/>
        <v>206.6825</v>
      </c>
      <c r="FP57" s="94">
        <f t="shared" si="73"/>
        <v>564.87</v>
      </c>
      <c r="FQ57" s="94">
        <f t="shared" si="74"/>
        <v>1006.0671</v>
      </c>
      <c r="FR57" s="94">
        <f t="shared" si="75"/>
        <v>1978.1799000000001</v>
      </c>
      <c r="FS57" s="94">
        <f t="shared" si="76"/>
        <v>4932.8846000000003</v>
      </c>
      <c r="FT57" s="94">
        <f t="shared" si="77"/>
        <v>7518.7174999999997</v>
      </c>
      <c r="FU57" s="94">
        <f t="shared" si="78"/>
        <v>9782.6021999999994</v>
      </c>
    </row>
    <row r="58" spans="1:177" x14ac:dyDescent="0.2">
      <c r="D58" s="13"/>
    </row>
  </sheetData>
  <mergeCells count="2">
    <mergeCell ref="A2:A3"/>
    <mergeCell ref="B2:B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5FF73"/>
  </sheetPr>
  <dimension ref="A1:S1045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6.7109375" customWidth="1"/>
    <col min="2" max="2" width="6.7109375" customWidth="1"/>
    <col min="3" max="4" width="10.85546875" customWidth="1"/>
    <col min="5" max="5" width="10.85546875" style="101" customWidth="1"/>
    <col min="6" max="6" width="10.85546875" style="68" customWidth="1"/>
    <col min="7" max="7" width="10.85546875" customWidth="1"/>
    <col min="8" max="10" width="10.85546875" style="101" customWidth="1"/>
    <col min="11" max="11" width="4.85546875" style="101" customWidth="1"/>
    <col min="12" max="12" width="10.85546875" customWidth="1"/>
    <col min="13" max="15" width="10.85546875" style="101" customWidth="1"/>
    <col min="16" max="16" width="4.85546875" style="101" customWidth="1"/>
    <col min="17" max="17" width="10.85546875" style="101" customWidth="1"/>
    <col min="18" max="18" width="4.85546875" style="101" customWidth="1"/>
    <col min="19" max="19" width="10.85546875" customWidth="1"/>
    <col min="20" max="20" width="8.28515625" customWidth="1"/>
  </cols>
  <sheetData>
    <row r="1" spans="1:19" ht="82.5" customHeight="1" thickBot="1" x14ac:dyDescent="0.3"/>
    <row r="2" spans="1:19" s="5" customFormat="1" ht="45" customHeight="1" thickBot="1" x14ac:dyDescent="0.3">
      <c r="B2" s="266"/>
      <c r="C2" s="101" t="s">
        <v>316</v>
      </c>
      <c r="D2" s="174" t="s">
        <v>354</v>
      </c>
      <c r="E2" s="101" t="s">
        <v>320</v>
      </c>
      <c r="F2" s="174" t="s">
        <v>355</v>
      </c>
      <c r="G2" s="101" t="s">
        <v>325</v>
      </c>
      <c r="H2" s="174" t="s">
        <v>356</v>
      </c>
      <c r="I2" s="101" t="s">
        <v>338</v>
      </c>
      <c r="J2" s="174" t="s">
        <v>357</v>
      </c>
      <c r="K2" s="86"/>
      <c r="L2" s="267" t="s">
        <v>27</v>
      </c>
      <c r="M2" s="268"/>
      <c r="N2" s="268"/>
      <c r="O2" s="269"/>
      <c r="P2" s="86"/>
      <c r="Q2" s="86"/>
      <c r="R2" s="86"/>
      <c r="S2" s="139" t="s">
        <v>129</v>
      </c>
    </row>
    <row r="3" spans="1:19" x14ac:dyDescent="0.25">
      <c r="B3" s="266"/>
      <c r="C3" s="101" t="s">
        <v>4</v>
      </c>
      <c r="D3" s="101" t="s">
        <v>4</v>
      </c>
      <c r="E3" s="101" t="s">
        <v>4</v>
      </c>
      <c r="F3" s="101" t="s">
        <v>4</v>
      </c>
      <c r="G3" s="101" t="s">
        <v>4</v>
      </c>
      <c r="H3" s="101" t="s">
        <v>4</v>
      </c>
      <c r="I3" s="101" t="s">
        <v>4</v>
      </c>
      <c r="J3" s="101" t="s">
        <v>4</v>
      </c>
      <c r="L3" s="163" t="s">
        <v>84</v>
      </c>
      <c r="M3" s="164" t="s">
        <v>85</v>
      </c>
      <c r="N3" s="164" t="s">
        <v>127</v>
      </c>
      <c r="O3" s="165" t="s">
        <v>128</v>
      </c>
      <c r="Q3" s="170" t="s">
        <v>80</v>
      </c>
      <c r="S3" s="139"/>
    </row>
    <row r="4" spans="1:19" x14ac:dyDescent="0.25">
      <c r="A4" s="101" t="s">
        <v>213</v>
      </c>
      <c r="B4" s="89"/>
      <c r="C4" s="101">
        <v>0</v>
      </c>
      <c r="D4" s="101">
        <v>84.4405</v>
      </c>
      <c r="E4" s="101">
        <v>0</v>
      </c>
      <c r="F4" s="101">
        <v>210.09110000000001</v>
      </c>
      <c r="G4" s="101">
        <v>0</v>
      </c>
      <c r="H4" s="101">
        <v>0</v>
      </c>
      <c r="I4" s="101">
        <v>0</v>
      </c>
      <c r="J4" s="101">
        <v>0</v>
      </c>
      <c r="K4" s="151"/>
      <c r="L4" s="166">
        <f t="shared" ref="L4:L28" si="0">IF(C4&gt;((D4)-C4)*2,"nicht bestimmbar, Wert zu hoch",(100*((D4)-(C4))/$S$4))</f>
        <v>84.440499999999986</v>
      </c>
      <c r="M4" s="162">
        <f t="shared" ref="M4:M28" si="1">IF(E4&gt;((F4)-E4)*2,"nicht bestimmbar, Wert zu hoch",(100*((F4)-(E4))/$S$5))</f>
        <v>105.04555000000001</v>
      </c>
      <c r="N4" s="162"/>
      <c r="O4" s="155"/>
      <c r="P4" s="151"/>
      <c r="Q4" s="171">
        <f t="shared" ref="Q4:Q35" si="2">AVERAGE(L4:O4)</f>
        <v>94.743024999999989</v>
      </c>
      <c r="R4" s="151"/>
      <c r="S4" s="139">
        <v>100</v>
      </c>
    </row>
    <row r="5" spans="1:19" x14ac:dyDescent="0.25">
      <c r="A5" s="101" t="s">
        <v>215</v>
      </c>
      <c r="B5" s="89"/>
      <c r="C5" s="101">
        <v>89.903700000000001</v>
      </c>
      <c r="D5" s="101">
        <v>160.35140000000001</v>
      </c>
      <c r="E5" s="101">
        <v>39.606299999999997</v>
      </c>
      <c r="F5" s="101">
        <v>258.59469999999999</v>
      </c>
      <c r="G5" s="101">
        <v>84.624300000000005</v>
      </c>
      <c r="H5" s="101">
        <v>1094.23</v>
      </c>
      <c r="I5" s="101">
        <v>140.89519999999999</v>
      </c>
      <c r="J5" s="101">
        <v>2178.902</v>
      </c>
      <c r="K5" s="151"/>
      <c r="L5" s="166">
        <f t="shared" si="0"/>
        <v>70.447700000000012</v>
      </c>
      <c r="M5" s="162">
        <f t="shared" si="1"/>
        <v>109.49420000000001</v>
      </c>
      <c r="N5" s="162">
        <f t="shared" ref="N5:N16" si="3">IF(G5&gt;((H5)-G5)*2,"nicht bestimmbar, Wert zu hoch",(100*((H5)-(G5))/$S$6))</f>
        <v>100.96057</v>
      </c>
      <c r="O5" s="155">
        <f t="shared" ref="O5:O16" si="4">IF(I5&gt;((J5)-I5)*2,"nicht bestimmbar, Wert zu hoch",(100*((J5)-(I5))/$S$7))</f>
        <v>101.90034000000001</v>
      </c>
      <c r="P5" s="151"/>
      <c r="Q5" s="171">
        <f t="shared" si="2"/>
        <v>95.70070250000002</v>
      </c>
      <c r="R5" s="151"/>
      <c r="S5" s="139">
        <v>200</v>
      </c>
    </row>
    <row r="6" spans="1:19" x14ac:dyDescent="0.25">
      <c r="A6" s="101" t="s">
        <v>217</v>
      </c>
      <c r="B6" s="89"/>
      <c r="C6" s="101">
        <v>336.0872</v>
      </c>
      <c r="D6" s="101">
        <v>332.53059999999999</v>
      </c>
      <c r="E6" s="101">
        <v>0</v>
      </c>
      <c r="F6" s="101">
        <v>251.94710000000001</v>
      </c>
      <c r="G6" s="101">
        <v>113.3352</v>
      </c>
      <c r="H6" s="101">
        <v>935.85159999999996</v>
      </c>
      <c r="I6" s="101">
        <v>326.1232</v>
      </c>
      <c r="J6" s="101">
        <v>1891.4521999999999</v>
      </c>
      <c r="K6" s="151"/>
      <c r="L6" s="166" t="str">
        <f t="shared" si="0"/>
        <v>nicht bestimmbar, Wert zu hoch</v>
      </c>
      <c r="M6" s="162">
        <f t="shared" si="1"/>
        <v>125.97354999999999</v>
      </c>
      <c r="N6" s="162">
        <f t="shared" si="3"/>
        <v>82.251639999999995</v>
      </c>
      <c r="O6" s="155">
        <f t="shared" si="4"/>
        <v>78.266449999999992</v>
      </c>
      <c r="P6" s="151"/>
      <c r="Q6" s="171">
        <f t="shared" si="2"/>
        <v>95.49721333333332</v>
      </c>
      <c r="R6" s="151"/>
      <c r="S6" s="139">
        <v>1000</v>
      </c>
    </row>
    <row r="7" spans="1:19" x14ac:dyDescent="0.25">
      <c r="A7" s="101" t="s">
        <v>219</v>
      </c>
      <c r="B7" s="89"/>
      <c r="C7" s="101">
        <v>383.56200000000001</v>
      </c>
      <c r="D7" s="101">
        <v>498.29329999999999</v>
      </c>
      <c r="E7" s="101">
        <v>551.49379999999996</v>
      </c>
      <c r="F7" s="101">
        <v>726.35180000000003</v>
      </c>
      <c r="G7" s="101">
        <v>443.15800000000002</v>
      </c>
      <c r="H7" s="101">
        <v>1544.9495999999999</v>
      </c>
      <c r="I7" s="101">
        <v>239.49289999999999</v>
      </c>
      <c r="J7" s="101">
        <v>2161.8254000000002</v>
      </c>
      <c r="K7" s="151"/>
      <c r="L7" s="166" t="str">
        <f t="shared" si="0"/>
        <v>nicht bestimmbar, Wert zu hoch</v>
      </c>
      <c r="M7" s="162" t="str">
        <f t="shared" si="1"/>
        <v>nicht bestimmbar, Wert zu hoch</v>
      </c>
      <c r="N7" s="162">
        <f t="shared" si="3"/>
        <v>110.17916000000001</v>
      </c>
      <c r="O7" s="155">
        <f t="shared" si="4"/>
        <v>96.116625000000013</v>
      </c>
      <c r="P7" s="151"/>
      <c r="Q7" s="171">
        <f t="shared" si="2"/>
        <v>103.14789250000001</v>
      </c>
      <c r="R7" s="151"/>
      <c r="S7" s="139">
        <v>2000</v>
      </c>
    </row>
    <row r="8" spans="1:19" x14ac:dyDescent="0.25">
      <c r="A8" s="101" t="s">
        <v>30</v>
      </c>
      <c r="C8" s="101">
        <v>850.70479999999998</v>
      </c>
      <c r="D8" s="101">
        <v>796.22680000000003</v>
      </c>
      <c r="E8" s="101">
        <v>455.60230000000001</v>
      </c>
      <c r="F8" s="101">
        <v>780.36109999999996</v>
      </c>
      <c r="G8" s="101">
        <v>442.75959999999998</v>
      </c>
      <c r="H8" s="101">
        <v>1455.3941</v>
      </c>
      <c r="I8" s="101">
        <v>1928.3852999999999</v>
      </c>
      <c r="J8" s="101">
        <v>3295.1179999999999</v>
      </c>
      <c r="L8" s="166" t="str">
        <f t="shared" si="0"/>
        <v>nicht bestimmbar, Wert zu hoch</v>
      </c>
      <c r="M8" s="162">
        <f t="shared" si="1"/>
        <v>162.37939999999998</v>
      </c>
      <c r="N8" s="162">
        <f t="shared" si="3"/>
        <v>101.26344999999999</v>
      </c>
      <c r="O8" s="155">
        <f t="shared" si="4"/>
        <v>68.336635000000001</v>
      </c>
      <c r="Q8" s="171">
        <f t="shared" si="2"/>
        <v>110.65982833333332</v>
      </c>
      <c r="S8" s="172"/>
    </row>
    <row r="9" spans="1:19" x14ac:dyDescent="0.25">
      <c r="A9" s="101" t="s">
        <v>31</v>
      </c>
      <c r="C9" s="101">
        <v>53.102899999999998</v>
      </c>
      <c r="D9" s="101">
        <v>121.3171</v>
      </c>
      <c r="E9" s="101">
        <v>35.832799999999999</v>
      </c>
      <c r="F9" s="101">
        <v>235.98140000000001</v>
      </c>
      <c r="G9" s="101">
        <v>28.653400000000001</v>
      </c>
      <c r="H9" s="101">
        <v>983.42039999999997</v>
      </c>
      <c r="I9" s="101">
        <v>37.6785</v>
      </c>
      <c r="J9" s="101">
        <v>1859.7642000000001</v>
      </c>
      <c r="L9" s="166">
        <f t="shared" si="0"/>
        <v>68.214200000000005</v>
      </c>
      <c r="M9" s="162">
        <f t="shared" si="1"/>
        <v>100.07430000000001</v>
      </c>
      <c r="N9" s="162">
        <f t="shared" si="3"/>
        <v>95.476699999999994</v>
      </c>
      <c r="O9" s="155">
        <f t="shared" si="4"/>
        <v>91.104285000000004</v>
      </c>
      <c r="Q9" s="171">
        <f t="shared" si="2"/>
        <v>88.717371249999999</v>
      </c>
      <c r="S9" s="172"/>
    </row>
    <row r="10" spans="1:19" x14ac:dyDescent="0.25">
      <c r="A10" s="101" t="s">
        <v>34</v>
      </c>
      <c r="C10" s="101">
        <v>27.772200000000002</v>
      </c>
      <c r="D10" s="101">
        <v>100.0018</v>
      </c>
      <c r="E10" s="101">
        <v>0</v>
      </c>
      <c r="F10" s="101">
        <v>187.262</v>
      </c>
      <c r="G10" s="101">
        <v>0</v>
      </c>
      <c r="H10" s="101">
        <v>977.42179999999996</v>
      </c>
      <c r="I10" s="101">
        <v>42.341000000000001</v>
      </c>
      <c r="J10" s="101">
        <v>1995.3595</v>
      </c>
      <c r="L10" s="166">
        <f t="shared" si="0"/>
        <v>72.229600000000005</v>
      </c>
      <c r="M10" s="162">
        <f t="shared" si="1"/>
        <v>93.631</v>
      </c>
      <c r="N10" s="162">
        <f t="shared" si="3"/>
        <v>97.742179999999991</v>
      </c>
      <c r="O10" s="155">
        <f t="shared" si="4"/>
        <v>97.650925000000001</v>
      </c>
      <c r="Q10" s="171">
        <f t="shared" si="2"/>
        <v>90.313426249999992</v>
      </c>
    </row>
    <row r="11" spans="1:19" x14ac:dyDescent="0.25">
      <c r="A11" s="101" t="s">
        <v>5</v>
      </c>
      <c r="C11" s="101">
        <v>3304.7235000000001</v>
      </c>
      <c r="D11" s="101">
        <v>2576.203</v>
      </c>
      <c r="E11" s="101">
        <v>1548.2556</v>
      </c>
      <c r="F11" s="101">
        <v>1640.1590000000001</v>
      </c>
      <c r="G11" s="101">
        <v>2569.9513000000002</v>
      </c>
      <c r="H11" s="101">
        <v>4251.1174000000001</v>
      </c>
      <c r="I11" s="101">
        <v>2967.0608999999999</v>
      </c>
      <c r="J11" s="101">
        <v>5016.6061</v>
      </c>
      <c r="L11" s="166" t="str">
        <f t="shared" si="0"/>
        <v>nicht bestimmbar, Wert zu hoch</v>
      </c>
      <c r="M11" s="162" t="str">
        <f t="shared" si="1"/>
        <v>nicht bestimmbar, Wert zu hoch</v>
      </c>
      <c r="N11" s="162">
        <f t="shared" si="3"/>
        <v>168.11660999999998</v>
      </c>
      <c r="O11" s="155">
        <f t="shared" si="4"/>
        <v>102.47726</v>
      </c>
      <c r="Q11" s="171">
        <f t="shared" si="2"/>
        <v>135.29693499999999</v>
      </c>
    </row>
    <row r="12" spans="1:19" x14ac:dyDescent="0.25">
      <c r="A12" s="101" t="s">
        <v>171</v>
      </c>
      <c r="C12" s="101">
        <v>2828.6640000000002</v>
      </c>
      <c r="D12" s="101">
        <v>2033.4041</v>
      </c>
      <c r="E12" s="101">
        <v>406.45310000000001</v>
      </c>
      <c r="F12" s="101">
        <v>650.1037</v>
      </c>
      <c r="G12" s="101">
        <v>320.49950000000001</v>
      </c>
      <c r="H12" s="101">
        <v>1464.0378000000001</v>
      </c>
      <c r="I12" s="101">
        <v>4286.2754999999997</v>
      </c>
      <c r="J12" s="101">
        <v>5147.6404000000002</v>
      </c>
      <c r="L12" s="166" t="str">
        <f t="shared" si="0"/>
        <v>nicht bestimmbar, Wert zu hoch</v>
      </c>
      <c r="M12" s="162">
        <f t="shared" si="1"/>
        <v>121.82530000000001</v>
      </c>
      <c r="N12" s="162">
        <f t="shared" si="3"/>
        <v>114.35383000000002</v>
      </c>
      <c r="O12" s="155" t="str">
        <f t="shared" si="4"/>
        <v>nicht bestimmbar, Wert zu hoch</v>
      </c>
      <c r="Q12" s="171">
        <f t="shared" si="2"/>
        <v>118.08956500000002</v>
      </c>
    </row>
    <row r="13" spans="1:19" x14ac:dyDescent="0.25">
      <c r="A13" s="101" t="s">
        <v>37</v>
      </c>
      <c r="C13" s="101">
        <v>266.30599999999998</v>
      </c>
      <c r="D13" s="101">
        <v>308.5675</v>
      </c>
      <c r="E13" s="101">
        <v>0</v>
      </c>
      <c r="F13" s="101">
        <v>292.4006</v>
      </c>
      <c r="G13" s="101">
        <v>0</v>
      </c>
      <c r="H13" s="101">
        <v>1024.1715999999999</v>
      </c>
      <c r="I13" s="101">
        <v>234.21700000000001</v>
      </c>
      <c r="J13" s="101">
        <v>1916.3913</v>
      </c>
      <c r="L13" s="166" t="str">
        <f t="shared" si="0"/>
        <v>nicht bestimmbar, Wert zu hoch</v>
      </c>
      <c r="M13" s="162">
        <f t="shared" si="1"/>
        <v>146.2003</v>
      </c>
      <c r="N13" s="162">
        <f t="shared" si="3"/>
        <v>102.41716</v>
      </c>
      <c r="O13" s="155">
        <f t="shared" si="4"/>
        <v>84.108714999999989</v>
      </c>
      <c r="Q13" s="171">
        <f t="shared" si="2"/>
        <v>110.908725</v>
      </c>
    </row>
    <row r="14" spans="1:19" x14ac:dyDescent="0.25">
      <c r="A14" s="96" t="s">
        <v>16</v>
      </c>
      <c r="C14" s="101">
        <v>90.2928</v>
      </c>
      <c r="D14" s="101">
        <v>158.249</v>
      </c>
      <c r="E14" s="101">
        <v>19.821200000000001</v>
      </c>
      <c r="F14" s="101">
        <v>216.74700000000001</v>
      </c>
      <c r="G14" s="101">
        <v>33.367800000000003</v>
      </c>
      <c r="H14" s="101">
        <v>1003.3714</v>
      </c>
      <c r="I14" s="101">
        <v>70.897900000000007</v>
      </c>
      <c r="J14" s="101">
        <v>0</v>
      </c>
      <c r="L14" s="166">
        <f t="shared" si="0"/>
        <v>67.956199999999995</v>
      </c>
      <c r="M14" s="162">
        <f t="shared" si="1"/>
        <v>98.462900000000005</v>
      </c>
      <c r="N14" s="162">
        <f t="shared" si="3"/>
        <v>97.000360000000001</v>
      </c>
      <c r="O14" s="155" t="str">
        <f t="shared" si="4"/>
        <v>nicht bestimmbar, Wert zu hoch</v>
      </c>
      <c r="Q14" s="171">
        <f t="shared" si="2"/>
        <v>87.806486666666672</v>
      </c>
    </row>
    <row r="15" spans="1:19" x14ac:dyDescent="0.25">
      <c r="A15" s="101" t="s">
        <v>224</v>
      </c>
      <c r="C15" s="101">
        <v>11.191700000000001</v>
      </c>
      <c r="D15" s="101">
        <v>94.077799999999996</v>
      </c>
      <c r="E15" s="101">
        <v>11.612</v>
      </c>
      <c r="F15" s="101">
        <v>220.8407</v>
      </c>
      <c r="G15" s="101">
        <v>0</v>
      </c>
      <c r="H15" s="101">
        <v>1025.9218000000001</v>
      </c>
      <c r="I15" s="101">
        <v>18.079499999999999</v>
      </c>
      <c r="J15" s="101">
        <v>1839.9518</v>
      </c>
      <c r="L15" s="166">
        <f t="shared" si="0"/>
        <v>82.886099999999999</v>
      </c>
      <c r="M15" s="162">
        <f t="shared" si="1"/>
        <v>104.61435</v>
      </c>
      <c r="N15" s="162">
        <f t="shared" si="3"/>
        <v>102.59218000000001</v>
      </c>
      <c r="O15" s="155">
        <f t="shared" si="4"/>
        <v>91.093615</v>
      </c>
      <c r="Q15" s="171">
        <f t="shared" si="2"/>
        <v>95.296561249999996</v>
      </c>
    </row>
    <row r="16" spans="1:19" x14ac:dyDescent="0.25">
      <c r="A16" s="101" t="s">
        <v>191</v>
      </c>
      <c r="C16" s="101">
        <v>162.0384</v>
      </c>
      <c r="D16" s="101">
        <v>142.24639999999999</v>
      </c>
      <c r="E16" s="101">
        <v>23.726199999999999</v>
      </c>
      <c r="F16" s="101">
        <v>76.500500000000002</v>
      </c>
      <c r="G16" s="101">
        <v>25.2072</v>
      </c>
      <c r="H16" s="101">
        <v>375.78800000000001</v>
      </c>
      <c r="I16" s="101">
        <v>56.186199999999999</v>
      </c>
      <c r="J16" s="101">
        <v>1338.9901</v>
      </c>
      <c r="L16" s="166" t="str">
        <f t="shared" si="0"/>
        <v>nicht bestimmbar, Wert zu hoch</v>
      </c>
      <c r="M16" s="162">
        <f t="shared" si="1"/>
        <v>26.387150000000002</v>
      </c>
      <c r="N16" s="162">
        <f t="shared" si="3"/>
        <v>35.058080000000004</v>
      </c>
      <c r="O16" s="155">
        <f t="shared" si="4"/>
        <v>64.140194999999991</v>
      </c>
      <c r="Q16" s="171">
        <f t="shared" si="2"/>
        <v>41.861808333333336</v>
      </c>
    </row>
    <row r="17" spans="1:17" x14ac:dyDescent="0.25">
      <c r="A17" s="101" t="s">
        <v>227</v>
      </c>
      <c r="C17" s="101">
        <v>0</v>
      </c>
      <c r="D17" s="101">
        <v>100.54</v>
      </c>
      <c r="E17" s="101">
        <v>0</v>
      </c>
      <c r="F17" s="101">
        <v>258.06</v>
      </c>
      <c r="G17" s="101">
        <v>0</v>
      </c>
      <c r="H17" s="101">
        <v>0</v>
      </c>
      <c r="I17" s="101">
        <v>0</v>
      </c>
      <c r="J17" s="101">
        <v>0</v>
      </c>
      <c r="L17" s="166">
        <f t="shared" si="0"/>
        <v>100.54</v>
      </c>
      <c r="M17" s="162">
        <f t="shared" si="1"/>
        <v>129.03</v>
      </c>
      <c r="N17" s="162"/>
      <c r="O17" s="155"/>
      <c r="Q17" s="171">
        <f t="shared" si="2"/>
        <v>114.785</v>
      </c>
    </row>
    <row r="18" spans="1:17" x14ac:dyDescent="0.25">
      <c r="A18" s="96" t="s">
        <v>229</v>
      </c>
      <c r="C18" s="101">
        <v>0</v>
      </c>
      <c r="D18" s="101">
        <v>94.001900000000006</v>
      </c>
      <c r="E18" s="101">
        <v>0</v>
      </c>
      <c r="F18" s="101">
        <v>229.73500000000001</v>
      </c>
      <c r="G18" s="101">
        <v>0</v>
      </c>
      <c r="H18" s="101">
        <v>1129.9259999999999</v>
      </c>
      <c r="I18" s="101">
        <v>0</v>
      </c>
      <c r="J18" s="101">
        <v>0</v>
      </c>
      <c r="L18" s="166">
        <f t="shared" si="0"/>
        <v>94.001900000000006</v>
      </c>
      <c r="M18" s="162">
        <f t="shared" si="1"/>
        <v>114.86750000000001</v>
      </c>
      <c r="N18" s="162">
        <f t="shared" ref="N18:N28" si="5">IF(G18&gt;((H18)-G18)*2,"nicht bestimmbar, Wert zu hoch",(100*((H18)-(G18))/$S$6))</f>
        <v>112.9926</v>
      </c>
      <c r="O18" s="155"/>
      <c r="Q18" s="171">
        <f t="shared" si="2"/>
        <v>107.28733333333334</v>
      </c>
    </row>
    <row r="19" spans="1:17" x14ac:dyDescent="0.25">
      <c r="A19" s="101" t="s">
        <v>19</v>
      </c>
      <c r="C19" s="101">
        <v>909.7491</v>
      </c>
      <c r="D19" s="101">
        <v>917.03440000000001</v>
      </c>
      <c r="E19" s="101">
        <v>468.68639999999999</v>
      </c>
      <c r="F19" s="101">
        <v>694.29639999999995</v>
      </c>
      <c r="G19" s="101">
        <v>410.72460000000001</v>
      </c>
      <c r="H19" s="101">
        <v>1617.9380000000001</v>
      </c>
      <c r="I19" s="101">
        <v>705.47699999999998</v>
      </c>
      <c r="J19" s="101">
        <v>2909.0693000000001</v>
      </c>
      <c r="L19" s="166" t="str">
        <f t="shared" si="0"/>
        <v>nicht bestimmbar, Wert zu hoch</v>
      </c>
      <c r="M19" s="162" t="str">
        <f t="shared" si="1"/>
        <v>nicht bestimmbar, Wert zu hoch</v>
      </c>
      <c r="N19" s="162">
        <f t="shared" si="5"/>
        <v>120.72134000000001</v>
      </c>
      <c r="O19" s="155">
        <f t="shared" ref="O19:O30" si="6">IF(I19&gt;((J19)-I19)*2,"nicht bestimmbar, Wert zu hoch",(100*((J19)-(I19))/$S$7))</f>
        <v>110.17961500000003</v>
      </c>
      <c r="Q19" s="171">
        <f t="shared" si="2"/>
        <v>115.45047750000002</v>
      </c>
    </row>
    <row r="20" spans="1:17" x14ac:dyDescent="0.25">
      <c r="A20" s="101" t="s">
        <v>185</v>
      </c>
      <c r="C20" s="101">
        <v>50.765700000000002</v>
      </c>
      <c r="D20" s="101">
        <v>117.4701</v>
      </c>
      <c r="E20" s="101">
        <v>9.2606000000000002</v>
      </c>
      <c r="F20" s="101">
        <v>218.2876</v>
      </c>
      <c r="G20" s="101">
        <v>16.549299999999999</v>
      </c>
      <c r="H20" s="101">
        <v>1146.9680000000001</v>
      </c>
      <c r="I20" s="101">
        <v>31.311</v>
      </c>
      <c r="J20" s="101">
        <v>2034.2123999999999</v>
      </c>
      <c r="L20" s="166">
        <f t="shared" si="0"/>
        <v>66.704399999999993</v>
      </c>
      <c r="M20" s="162">
        <f t="shared" si="1"/>
        <v>104.51349999999998</v>
      </c>
      <c r="N20" s="162">
        <f t="shared" si="5"/>
        <v>113.04187000000003</v>
      </c>
      <c r="O20" s="155">
        <f t="shared" si="6"/>
        <v>100.14506999999999</v>
      </c>
      <c r="Q20" s="171">
        <f t="shared" si="2"/>
        <v>96.101209999999995</v>
      </c>
    </row>
    <row r="21" spans="1:17" x14ac:dyDescent="0.25">
      <c r="A21" s="101" t="s">
        <v>161</v>
      </c>
      <c r="C21" s="101">
        <v>84.690100000000001</v>
      </c>
      <c r="D21" s="101">
        <v>114.4914</v>
      </c>
      <c r="E21" s="101">
        <v>173.17619999999999</v>
      </c>
      <c r="F21" s="101">
        <v>337.79289999999997</v>
      </c>
      <c r="G21" s="101">
        <v>73.197800000000001</v>
      </c>
      <c r="H21" s="101">
        <v>899.07439999999997</v>
      </c>
      <c r="I21" s="101">
        <v>226.90379999999999</v>
      </c>
      <c r="J21" s="101">
        <v>1709.5797</v>
      </c>
      <c r="L21" s="166" t="str">
        <f t="shared" si="0"/>
        <v>nicht bestimmbar, Wert zu hoch</v>
      </c>
      <c r="M21" s="162">
        <f t="shared" si="1"/>
        <v>82.30834999999999</v>
      </c>
      <c r="N21" s="162">
        <f t="shared" si="5"/>
        <v>82.587659999999985</v>
      </c>
      <c r="O21" s="155">
        <f t="shared" si="6"/>
        <v>74.133794999999992</v>
      </c>
      <c r="Q21" s="171">
        <f t="shared" si="2"/>
        <v>79.676601666666656</v>
      </c>
    </row>
    <row r="22" spans="1:17" x14ac:dyDescent="0.25">
      <c r="A22" s="101" t="s">
        <v>44</v>
      </c>
      <c r="C22" s="101">
        <v>288.56720000000001</v>
      </c>
      <c r="D22" s="101">
        <v>346.97370000000001</v>
      </c>
      <c r="E22" s="101">
        <v>154.96559999999999</v>
      </c>
      <c r="F22" s="101">
        <v>385.26940000000002</v>
      </c>
      <c r="G22" s="101">
        <v>175.31649999999999</v>
      </c>
      <c r="H22" s="101">
        <v>1413.2701</v>
      </c>
      <c r="I22" s="101">
        <v>231.10990000000001</v>
      </c>
      <c r="J22" s="101">
        <v>0</v>
      </c>
      <c r="L22" s="166" t="str">
        <f t="shared" si="0"/>
        <v>nicht bestimmbar, Wert zu hoch</v>
      </c>
      <c r="M22" s="162">
        <f t="shared" si="1"/>
        <v>115.15190000000001</v>
      </c>
      <c r="N22" s="162">
        <f t="shared" si="5"/>
        <v>123.79536</v>
      </c>
      <c r="O22" s="155" t="str">
        <f t="shared" si="6"/>
        <v>nicht bestimmbar, Wert zu hoch</v>
      </c>
      <c r="Q22" s="171">
        <f t="shared" si="2"/>
        <v>119.47363000000001</v>
      </c>
    </row>
    <row r="23" spans="1:17" x14ac:dyDescent="0.25">
      <c r="A23" s="101" t="s">
        <v>0</v>
      </c>
      <c r="C23" s="101">
        <v>0</v>
      </c>
      <c r="D23" s="101">
        <v>100.2324</v>
      </c>
      <c r="E23" s="101">
        <v>0</v>
      </c>
      <c r="F23" s="101">
        <v>232.935</v>
      </c>
      <c r="G23" s="101">
        <v>0</v>
      </c>
      <c r="H23" s="101">
        <v>1143.4673</v>
      </c>
      <c r="I23" s="101">
        <v>0</v>
      </c>
      <c r="J23" s="101">
        <v>2352.1815000000001</v>
      </c>
      <c r="L23" s="166">
        <f t="shared" si="0"/>
        <v>100.2324</v>
      </c>
      <c r="M23" s="162">
        <f t="shared" si="1"/>
        <v>116.4675</v>
      </c>
      <c r="N23" s="162">
        <f t="shared" si="5"/>
        <v>114.34672999999999</v>
      </c>
      <c r="O23" s="155">
        <f t="shared" si="6"/>
        <v>117.60907500000002</v>
      </c>
      <c r="Q23" s="171">
        <f t="shared" si="2"/>
        <v>112.16392625</v>
      </c>
    </row>
    <row r="24" spans="1:17" x14ac:dyDescent="0.25">
      <c r="A24" s="101" t="s">
        <v>2</v>
      </c>
      <c r="C24" s="101">
        <v>519.48630000000003</v>
      </c>
      <c r="D24" s="101">
        <v>625.51670000000001</v>
      </c>
      <c r="E24" s="101">
        <v>139.4059</v>
      </c>
      <c r="F24" s="101">
        <v>390.23570000000001</v>
      </c>
      <c r="G24" s="101">
        <v>209.49879999999999</v>
      </c>
      <c r="H24" s="101">
        <v>1342.5482999999999</v>
      </c>
      <c r="I24" s="101">
        <v>769.65499999999997</v>
      </c>
      <c r="J24" s="101">
        <v>0</v>
      </c>
      <c r="L24" s="166" t="str">
        <f t="shared" si="0"/>
        <v>nicht bestimmbar, Wert zu hoch</v>
      </c>
      <c r="M24" s="162">
        <f t="shared" si="1"/>
        <v>125.4149</v>
      </c>
      <c r="N24" s="162">
        <f t="shared" si="5"/>
        <v>113.30494999999998</v>
      </c>
      <c r="O24" s="155" t="str">
        <f t="shared" si="6"/>
        <v>nicht bestimmbar, Wert zu hoch</v>
      </c>
      <c r="Q24" s="171">
        <f t="shared" si="2"/>
        <v>119.35992499999999</v>
      </c>
    </row>
    <row r="25" spans="1:17" x14ac:dyDescent="0.25">
      <c r="A25" s="101" t="s">
        <v>202</v>
      </c>
      <c r="C25" s="101">
        <v>0</v>
      </c>
      <c r="D25" s="101">
        <v>92.614199999999997</v>
      </c>
      <c r="E25" s="101">
        <v>0</v>
      </c>
      <c r="F25" s="101">
        <v>218.13669999999999</v>
      </c>
      <c r="G25" s="101">
        <v>0</v>
      </c>
      <c r="H25" s="101">
        <v>1025.3753999999999</v>
      </c>
      <c r="I25" s="101">
        <v>0</v>
      </c>
      <c r="J25" s="101">
        <v>2067.4539</v>
      </c>
      <c r="L25" s="166">
        <f t="shared" si="0"/>
        <v>92.614199999999997</v>
      </c>
      <c r="M25" s="162">
        <f t="shared" si="1"/>
        <v>109.06835</v>
      </c>
      <c r="N25" s="162">
        <f t="shared" si="5"/>
        <v>102.53753999999999</v>
      </c>
      <c r="O25" s="155">
        <f t="shared" si="6"/>
        <v>103.37269499999999</v>
      </c>
      <c r="Q25" s="171">
        <f t="shared" si="2"/>
        <v>101.89819624999998</v>
      </c>
    </row>
    <row r="26" spans="1:17" x14ac:dyDescent="0.25">
      <c r="A26" s="101" t="s">
        <v>183</v>
      </c>
      <c r="C26" s="101">
        <v>0</v>
      </c>
      <c r="D26" s="101">
        <v>80.064300000000003</v>
      </c>
      <c r="E26" s="101">
        <v>0</v>
      </c>
      <c r="F26" s="101">
        <v>168.99199999999999</v>
      </c>
      <c r="G26" s="101">
        <v>0</v>
      </c>
      <c r="H26" s="101">
        <v>895.7577</v>
      </c>
      <c r="I26" s="101">
        <v>0</v>
      </c>
      <c r="J26" s="101">
        <v>1567.0435</v>
      </c>
      <c r="L26" s="166">
        <f t="shared" si="0"/>
        <v>80.064300000000003</v>
      </c>
      <c r="M26" s="162">
        <f t="shared" si="1"/>
        <v>84.496000000000009</v>
      </c>
      <c r="N26" s="162">
        <f t="shared" si="5"/>
        <v>89.575770000000006</v>
      </c>
      <c r="O26" s="155">
        <f t="shared" si="6"/>
        <v>78.352175000000003</v>
      </c>
      <c r="Q26" s="171">
        <f t="shared" si="2"/>
        <v>83.122061250000002</v>
      </c>
    </row>
    <row r="27" spans="1:17" x14ac:dyDescent="0.25">
      <c r="A27" s="101" t="s">
        <v>3</v>
      </c>
      <c r="C27" s="101">
        <v>612.60329999999999</v>
      </c>
      <c r="D27" s="101">
        <v>665.85479999999995</v>
      </c>
      <c r="E27" s="101">
        <v>315.35219999999998</v>
      </c>
      <c r="F27" s="101">
        <v>499.51839999999999</v>
      </c>
      <c r="G27" s="101">
        <v>381.94929999999999</v>
      </c>
      <c r="H27" s="101">
        <v>1458.6762000000001</v>
      </c>
      <c r="I27" s="101">
        <v>473.12099999999998</v>
      </c>
      <c r="J27" s="101">
        <v>0</v>
      </c>
      <c r="L27" s="166" t="str">
        <f t="shared" si="0"/>
        <v>nicht bestimmbar, Wert zu hoch</v>
      </c>
      <c r="M27" s="162">
        <f t="shared" si="1"/>
        <v>92.083100000000002</v>
      </c>
      <c r="N27" s="162">
        <f t="shared" si="5"/>
        <v>107.67269000000002</v>
      </c>
      <c r="O27" s="155" t="str">
        <f t="shared" si="6"/>
        <v>nicht bestimmbar, Wert zu hoch</v>
      </c>
      <c r="Q27" s="171">
        <f t="shared" si="2"/>
        <v>99.877895000000009</v>
      </c>
    </row>
    <row r="28" spans="1:17" x14ac:dyDescent="0.25">
      <c r="A28" s="101" t="s">
        <v>205</v>
      </c>
      <c r="C28" s="101">
        <v>0</v>
      </c>
      <c r="D28" s="101">
        <v>71.471900000000005</v>
      </c>
      <c r="E28" s="101">
        <v>0</v>
      </c>
      <c r="F28" s="101">
        <v>168.07560000000001</v>
      </c>
      <c r="G28" s="101">
        <v>0</v>
      </c>
      <c r="H28" s="101">
        <v>863.0231</v>
      </c>
      <c r="I28" s="101">
        <v>0</v>
      </c>
      <c r="J28" s="101">
        <v>1543.4032999999999</v>
      </c>
      <c r="L28" s="166">
        <f t="shared" si="0"/>
        <v>71.471900000000005</v>
      </c>
      <c r="M28" s="162">
        <f t="shared" si="1"/>
        <v>84.037800000000004</v>
      </c>
      <c r="N28" s="162">
        <f t="shared" si="5"/>
        <v>86.302309999999991</v>
      </c>
      <c r="O28" s="155">
        <f t="shared" si="6"/>
        <v>77.170164999999997</v>
      </c>
      <c r="Q28" s="171">
        <f t="shared" si="2"/>
        <v>79.745543749999996</v>
      </c>
    </row>
    <row r="29" spans="1:17" x14ac:dyDescent="0.25">
      <c r="A29" s="101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870.82590000000005</v>
      </c>
      <c r="L29" s="166"/>
      <c r="M29" s="162"/>
      <c r="N29" s="162"/>
      <c r="O29" s="155">
        <f t="shared" si="6"/>
        <v>43.541295000000005</v>
      </c>
      <c r="Q29" s="171">
        <f t="shared" si="2"/>
        <v>43.541295000000005</v>
      </c>
    </row>
    <row r="30" spans="1:17" x14ac:dyDescent="0.25">
      <c r="A30" s="101" t="s">
        <v>207</v>
      </c>
      <c r="C30" s="101">
        <v>0</v>
      </c>
      <c r="D30" s="101">
        <v>94.250500000000002</v>
      </c>
      <c r="E30" s="101">
        <v>0</v>
      </c>
      <c r="F30" s="101">
        <v>217.01419999999999</v>
      </c>
      <c r="G30" s="101">
        <v>0</v>
      </c>
      <c r="H30" s="101">
        <v>957.42470000000003</v>
      </c>
      <c r="I30" s="101">
        <v>0</v>
      </c>
      <c r="J30" s="101">
        <v>1768.0646999999999</v>
      </c>
      <c r="L30" s="166">
        <f>IF(C30&gt;((D30)-C30)*2,"nicht bestimmbar, Wert zu hoch",(100*((D30)-(C30))/$S$4))</f>
        <v>94.250500000000017</v>
      </c>
      <c r="M30" s="162">
        <f>IF(E30&gt;((F30)-E30)*2,"nicht bestimmbar, Wert zu hoch",(100*((F30)-(E30))/$S$5))</f>
        <v>108.50709999999999</v>
      </c>
      <c r="N30" s="162">
        <f>IF(G30&gt;((H30)-G30)*2,"nicht bestimmbar, Wert zu hoch",(100*((H30)-(G30))/$S$6))</f>
        <v>95.742469999999997</v>
      </c>
      <c r="O30" s="155">
        <f t="shared" si="6"/>
        <v>88.403234999999995</v>
      </c>
      <c r="Q30" s="171">
        <f t="shared" si="2"/>
        <v>96.725826250000011</v>
      </c>
    </row>
    <row r="31" spans="1:17" x14ac:dyDescent="0.25">
      <c r="A31" s="101" t="s">
        <v>50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L31" s="166"/>
      <c r="M31" s="162"/>
      <c r="N31" s="162"/>
      <c r="O31" s="155"/>
      <c r="Q31" s="171" t="e">
        <f t="shared" si="2"/>
        <v>#DIV/0!</v>
      </c>
    </row>
    <row r="32" spans="1:17" x14ac:dyDescent="0.25">
      <c r="A32" s="101" t="s">
        <v>152</v>
      </c>
      <c r="C32" s="101">
        <v>298.14069999999998</v>
      </c>
      <c r="D32" s="101">
        <v>350.58479999999997</v>
      </c>
      <c r="E32" s="101">
        <v>75.180300000000003</v>
      </c>
      <c r="F32" s="101">
        <v>327.82029999999997</v>
      </c>
      <c r="G32" s="101">
        <v>100.2265</v>
      </c>
      <c r="H32" s="101">
        <v>1126.2511999999999</v>
      </c>
      <c r="I32" s="101">
        <v>357.233</v>
      </c>
      <c r="J32" s="101">
        <v>2320.1280999999999</v>
      </c>
      <c r="L32" s="166" t="str">
        <f t="shared" ref="L32:L40" si="7">IF(C32&gt;((D32)-C32)*2,"nicht bestimmbar, Wert zu hoch",(100*((D32)-(C32))/$S$4))</f>
        <v>nicht bestimmbar, Wert zu hoch</v>
      </c>
      <c r="M32" s="162">
        <f t="shared" ref="M32:M40" si="8">IF(E32&gt;((F32)-E32)*2,"nicht bestimmbar, Wert zu hoch",(100*((F32)-(E32))/$S$5))</f>
        <v>126.32</v>
      </c>
      <c r="N32" s="162">
        <f t="shared" ref="N32:N42" si="9">IF(G32&gt;((H32)-G32)*2,"nicht bestimmbar, Wert zu hoch",(100*((H32)-(G32))/$S$6))</f>
        <v>102.60247</v>
      </c>
      <c r="O32" s="155">
        <f t="shared" ref="O32:O46" si="10">IF(I32&gt;((J32)-I32)*2,"nicht bestimmbar, Wert zu hoch",(100*((J32)-(I32))/$S$7))</f>
        <v>98.144755000000004</v>
      </c>
      <c r="Q32" s="171">
        <f t="shared" si="2"/>
        <v>109.02240833333333</v>
      </c>
    </row>
    <row r="33" spans="1:17" x14ac:dyDescent="0.25">
      <c r="A33" s="101" t="s">
        <v>195</v>
      </c>
      <c r="C33" s="101">
        <v>33.866199999999999</v>
      </c>
      <c r="D33" s="101">
        <v>331.52229999999997</v>
      </c>
      <c r="E33" s="101">
        <v>20.340399999999999</v>
      </c>
      <c r="F33" s="101">
        <v>223.2131</v>
      </c>
      <c r="G33" s="101">
        <v>18.927199999999999</v>
      </c>
      <c r="H33" s="101">
        <v>1093.9139</v>
      </c>
      <c r="I33" s="101">
        <v>22.088000000000001</v>
      </c>
      <c r="J33" s="101">
        <v>0</v>
      </c>
      <c r="L33" s="166" t="s">
        <v>378</v>
      </c>
      <c r="M33" s="162">
        <f t="shared" si="8"/>
        <v>101.43635</v>
      </c>
      <c r="N33" s="162">
        <f t="shared" si="9"/>
        <v>107.49867</v>
      </c>
      <c r="O33" s="155" t="str">
        <f t="shared" si="10"/>
        <v>nicht bestimmbar, Wert zu hoch</v>
      </c>
      <c r="Q33" s="171">
        <f t="shared" si="2"/>
        <v>104.46751</v>
      </c>
    </row>
    <row r="34" spans="1:17" x14ac:dyDescent="0.25">
      <c r="A34" s="101" t="s">
        <v>178</v>
      </c>
      <c r="C34" s="101">
        <v>539.26289999999995</v>
      </c>
      <c r="D34" s="101">
        <v>627.745</v>
      </c>
      <c r="E34" s="101">
        <v>313.12369999999999</v>
      </c>
      <c r="F34" s="101">
        <v>515.702</v>
      </c>
      <c r="G34" s="101">
        <v>321.23410000000001</v>
      </c>
      <c r="H34" s="101">
        <v>1310.9177999999999</v>
      </c>
      <c r="I34" s="101">
        <v>368.2355</v>
      </c>
      <c r="J34" s="101">
        <v>2281.6134000000002</v>
      </c>
      <c r="L34" s="166" t="str">
        <f t="shared" si="7"/>
        <v>nicht bestimmbar, Wert zu hoch</v>
      </c>
      <c r="M34" s="162">
        <f t="shared" si="8"/>
        <v>101.28915000000001</v>
      </c>
      <c r="N34" s="162">
        <f t="shared" si="9"/>
        <v>98.968369999999993</v>
      </c>
      <c r="O34" s="155">
        <f t="shared" si="10"/>
        <v>95.668895000000006</v>
      </c>
      <c r="Q34" s="171">
        <f t="shared" si="2"/>
        <v>98.642138333333335</v>
      </c>
    </row>
    <row r="35" spans="1:17" x14ac:dyDescent="0.25">
      <c r="A35" s="101" t="s">
        <v>156</v>
      </c>
      <c r="C35" s="101">
        <v>0</v>
      </c>
      <c r="D35" s="101">
        <v>82.246399999999994</v>
      </c>
      <c r="E35" s="101">
        <v>0</v>
      </c>
      <c r="F35" s="101">
        <v>203.36089999999999</v>
      </c>
      <c r="G35" s="101">
        <v>0</v>
      </c>
      <c r="H35" s="101">
        <v>500.33690000000001</v>
      </c>
      <c r="I35" s="101">
        <v>0</v>
      </c>
      <c r="J35" s="101">
        <v>1996.6251</v>
      </c>
      <c r="L35" s="166">
        <f t="shared" si="7"/>
        <v>82.246399999999994</v>
      </c>
      <c r="M35" s="162">
        <f t="shared" si="8"/>
        <v>101.68045000000001</v>
      </c>
      <c r="N35" s="162">
        <f t="shared" si="9"/>
        <v>50.03369</v>
      </c>
      <c r="O35" s="155">
        <f t="shared" si="10"/>
        <v>99.831254999999999</v>
      </c>
      <c r="Q35" s="171">
        <f t="shared" si="2"/>
        <v>83.447948749999995</v>
      </c>
    </row>
    <row r="36" spans="1:17" x14ac:dyDescent="0.25">
      <c r="A36" s="101" t="s">
        <v>245</v>
      </c>
      <c r="C36" s="101">
        <v>346.0668</v>
      </c>
      <c r="D36" s="101">
        <v>388.40980000000002</v>
      </c>
      <c r="E36" s="101">
        <v>97.938699999999997</v>
      </c>
      <c r="F36" s="101">
        <v>313.4699</v>
      </c>
      <c r="G36" s="101">
        <v>145.67740000000001</v>
      </c>
      <c r="H36" s="101">
        <v>1161.3203000000001</v>
      </c>
      <c r="I36" s="101">
        <v>315.90989999999999</v>
      </c>
      <c r="J36" s="101">
        <v>2167.5551</v>
      </c>
      <c r="L36" s="166" t="str">
        <f t="shared" si="7"/>
        <v>nicht bestimmbar, Wert zu hoch</v>
      </c>
      <c r="M36" s="162">
        <f t="shared" si="8"/>
        <v>107.76560000000001</v>
      </c>
      <c r="N36" s="162">
        <f t="shared" si="9"/>
        <v>101.56429000000001</v>
      </c>
      <c r="O36" s="155">
        <f t="shared" si="10"/>
        <v>92.582259999999991</v>
      </c>
      <c r="Q36" s="171">
        <f t="shared" ref="Q36:Q57" si="11">AVERAGE(L36:O36)</f>
        <v>100.63738333333333</v>
      </c>
    </row>
    <row r="37" spans="1:17" x14ac:dyDescent="0.25">
      <c r="A37" s="101" t="s">
        <v>12</v>
      </c>
      <c r="C37" s="101">
        <v>0</v>
      </c>
      <c r="D37" s="101">
        <v>83.710800000000006</v>
      </c>
      <c r="E37" s="101">
        <v>0</v>
      </c>
      <c r="F37" s="101">
        <v>210.13810000000001</v>
      </c>
      <c r="G37" s="101">
        <v>0</v>
      </c>
      <c r="H37" s="101">
        <v>1022.0001999999999</v>
      </c>
      <c r="I37" s="101">
        <v>0</v>
      </c>
      <c r="J37" s="101">
        <v>1859.5223000000001</v>
      </c>
      <c r="L37" s="166">
        <f t="shared" si="7"/>
        <v>83.710800000000006</v>
      </c>
      <c r="M37" s="162">
        <f t="shared" si="8"/>
        <v>105.06905</v>
      </c>
      <c r="N37" s="162">
        <f t="shared" si="9"/>
        <v>102.20001999999999</v>
      </c>
      <c r="O37" s="155">
        <f t="shared" si="10"/>
        <v>92.976115000000007</v>
      </c>
      <c r="Q37" s="171">
        <f t="shared" si="11"/>
        <v>95.98899625</v>
      </c>
    </row>
    <row r="38" spans="1:17" x14ac:dyDescent="0.25">
      <c r="A38" s="101" t="s">
        <v>211</v>
      </c>
      <c r="C38" s="101">
        <v>140.2261</v>
      </c>
      <c r="D38" s="101">
        <v>239.26509999999999</v>
      </c>
      <c r="E38" s="101">
        <v>49.645099999999999</v>
      </c>
      <c r="F38" s="101">
        <v>280.90989999999999</v>
      </c>
      <c r="G38" s="101">
        <v>100.22490000000001</v>
      </c>
      <c r="H38" s="101">
        <v>1267.1025</v>
      </c>
      <c r="I38" s="101">
        <v>191.41120000000001</v>
      </c>
      <c r="J38" s="101">
        <v>2293.3042</v>
      </c>
      <c r="L38" s="166">
        <f t="shared" si="7"/>
        <v>99.038999999999973</v>
      </c>
      <c r="M38" s="162">
        <f t="shared" si="8"/>
        <v>115.6324</v>
      </c>
      <c r="N38" s="162">
        <f t="shared" si="9"/>
        <v>116.68776000000001</v>
      </c>
      <c r="O38" s="155">
        <f t="shared" si="10"/>
        <v>105.09464999999999</v>
      </c>
      <c r="Q38" s="171">
        <f t="shared" si="11"/>
        <v>109.11345249999999</v>
      </c>
    </row>
    <row r="39" spans="1:17" x14ac:dyDescent="0.25">
      <c r="A39" s="101" t="s">
        <v>180</v>
      </c>
      <c r="C39" s="101">
        <v>0</v>
      </c>
      <c r="D39" s="101">
        <v>112.41249999999999</v>
      </c>
      <c r="E39" s="101">
        <v>0</v>
      </c>
      <c r="F39" s="101">
        <v>224.63910000000001</v>
      </c>
      <c r="G39" s="101">
        <v>0</v>
      </c>
      <c r="H39" s="101">
        <v>1117.1958</v>
      </c>
      <c r="I39" s="101">
        <v>0</v>
      </c>
      <c r="J39" s="101">
        <v>1920.8689999999999</v>
      </c>
      <c r="L39" s="166">
        <f t="shared" si="7"/>
        <v>112.41249999999999</v>
      </c>
      <c r="M39" s="162">
        <f t="shared" si="8"/>
        <v>112.31954999999999</v>
      </c>
      <c r="N39" s="162">
        <f t="shared" si="9"/>
        <v>111.71958000000001</v>
      </c>
      <c r="O39" s="155">
        <f t="shared" si="10"/>
        <v>96.043449999999993</v>
      </c>
      <c r="Q39" s="171">
        <f t="shared" si="11"/>
        <v>108.12377000000001</v>
      </c>
    </row>
    <row r="40" spans="1:17" x14ac:dyDescent="0.25">
      <c r="A40" s="101" t="s">
        <v>250</v>
      </c>
      <c r="C40" s="101">
        <v>0</v>
      </c>
      <c r="D40" s="101">
        <v>92.630099999999999</v>
      </c>
      <c r="E40" s="101">
        <v>0</v>
      </c>
      <c r="F40" s="101">
        <v>217.2405</v>
      </c>
      <c r="G40" s="101">
        <v>0</v>
      </c>
      <c r="H40" s="101">
        <v>1068.2037</v>
      </c>
      <c r="I40" s="101">
        <v>0</v>
      </c>
      <c r="J40" s="101">
        <v>1999.5273</v>
      </c>
      <c r="L40" s="166">
        <f t="shared" si="7"/>
        <v>92.630099999999999</v>
      </c>
      <c r="M40" s="162">
        <f t="shared" si="8"/>
        <v>108.62025</v>
      </c>
      <c r="N40" s="162">
        <f t="shared" si="9"/>
        <v>106.82037</v>
      </c>
      <c r="O40" s="155">
        <f t="shared" si="10"/>
        <v>99.976365000000001</v>
      </c>
      <c r="Q40" s="171">
        <f t="shared" si="11"/>
        <v>102.01177125</v>
      </c>
    </row>
    <row r="41" spans="1:17" x14ac:dyDescent="0.25">
      <c r="A41" s="101" t="s">
        <v>252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897.23429999999996</v>
      </c>
      <c r="I41" s="101">
        <v>0</v>
      </c>
      <c r="J41" s="101">
        <v>2059.0565999999999</v>
      </c>
      <c r="L41" s="166"/>
      <c r="M41" s="162"/>
      <c r="N41" s="162">
        <f t="shared" si="9"/>
        <v>89.723429999999993</v>
      </c>
      <c r="O41" s="155">
        <f t="shared" si="10"/>
        <v>102.95282999999999</v>
      </c>
      <c r="Q41" s="171">
        <f t="shared" si="11"/>
        <v>96.338129999999992</v>
      </c>
    </row>
    <row r="42" spans="1:17" x14ac:dyDescent="0.25">
      <c r="A42" s="101" t="s">
        <v>58</v>
      </c>
      <c r="C42" s="101">
        <v>446.82150000000001</v>
      </c>
      <c r="D42" s="101">
        <v>550.55179999999996</v>
      </c>
      <c r="E42" s="101">
        <v>174.98330000000001</v>
      </c>
      <c r="F42" s="101">
        <v>376.94749999999999</v>
      </c>
      <c r="G42" s="101">
        <v>208.81389999999999</v>
      </c>
      <c r="H42" s="101">
        <v>1154.2167999999999</v>
      </c>
      <c r="I42" s="101">
        <v>742.28030000000001</v>
      </c>
      <c r="J42" s="101">
        <v>2320.8568</v>
      </c>
      <c r="L42" s="166" t="str">
        <f>IF(C42&gt;((D42)-C42)*2,"nicht bestimmbar, Wert zu hoch",(100*((D42)-(C42))/$S$4))</f>
        <v>nicht bestimmbar, Wert zu hoch</v>
      </c>
      <c r="M42" s="162">
        <f>IF(E42&gt;((F42)-E42)*2,"nicht bestimmbar, Wert zu hoch",(100*((F42)-(E42))/$S$5))</f>
        <v>100.98209999999999</v>
      </c>
      <c r="N42" s="162">
        <f t="shared" si="9"/>
        <v>94.540289999999999</v>
      </c>
      <c r="O42" s="155">
        <f t="shared" si="10"/>
        <v>78.928825000000018</v>
      </c>
      <c r="Q42" s="171">
        <f t="shared" si="11"/>
        <v>91.483738333333335</v>
      </c>
    </row>
    <row r="43" spans="1:17" x14ac:dyDescent="0.25">
      <c r="A43" s="101" t="s">
        <v>199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1813.1731</v>
      </c>
      <c r="L43" s="166"/>
      <c r="M43" s="162"/>
      <c r="N43" s="162"/>
      <c r="O43" s="155">
        <f t="shared" si="10"/>
        <v>90.658654999999996</v>
      </c>
      <c r="Q43" s="171">
        <f t="shared" si="11"/>
        <v>90.658654999999996</v>
      </c>
    </row>
    <row r="44" spans="1:17" x14ac:dyDescent="0.25">
      <c r="A44" s="101" t="s">
        <v>62</v>
      </c>
      <c r="C44" s="101">
        <v>0</v>
      </c>
      <c r="D44" s="101">
        <v>113.82510000000001</v>
      </c>
      <c r="E44" s="101">
        <v>0</v>
      </c>
      <c r="F44" s="101">
        <v>240.3991</v>
      </c>
      <c r="G44" s="101">
        <v>0</v>
      </c>
      <c r="H44" s="101">
        <v>513.45410000000004</v>
      </c>
      <c r="I44" s="101">
        <v>0</v>
      </c>
      <c r="J44" s="101">
        <v>1987.3043</v>
      </c>
      <c r="L44" s="166">
        <f>IF(C44&gt;((D44)-C44)*2,"nicht bestimmbar, Wert zu hoch",(100*((D44)-(C44))/$S$4))</f>
        <v>113.82510000000001</v>
      </c>
      <c r="M44" s="162">
        <f>IF(E44&gt;((F44)-E44)*2,"nicht bestimmbar, Wert zu hoch",(100*((F44)-(E44))/$S$5))</f>
        <v>120.19955</v>
      </c>
      <c r="N44" s="162">
        <f>IF(G44&gt;((H44)-G44)*2,"nicht bestimmbar, Wert zu hoch",(100*((H44)-(G44))/$S$6))</f>
        <v>51.345410000000001</v>
      </c>
      <c r="O44" s="155">
        <f t="shared" si="10"/>
        <v>99.365214999999992</v>
      </c>
      <c r="Q44" s="171">
        <f t="shared" si="11"/>
        <v>96.18381875</v>
      </c>
    </row>
    <row r="45" spans="1:17" x14ac:dyDescent="0.25">
      <c r="A45" s="101" t="s">
        <v>184</v>
      </c>
      <c r="C45" s="101">
        <v>0</v>
      </c>
      <c r="D45" s="101">
        <v>91.593699999999998</v>
      </c>
      <c r="E45" s="101">
        <v>0</v>
      </c>
      <c r="F45" s="101">
        <v>229.0985</v>
      </c>
      <c r="G45" s="101">
        <v>0</v>
      </c>
      <c r="H45" s="101">
        <v>1083.8408999999999</v>
      </c>
      <c r="I45" s="101">
        <v>0</v>
      </c>
      <c r="J45" s="101">
        <v>2184.2912000000001</v>
      </c>
      <c r="L45" s="166">
        <f>IF(C45&gt;((D45)-C45)*2,"nicht bestimmbar, Wert zu hoch",(100*((D45)-(C45))/$S$4))</f>
        <v>91.593699999999984</v>
      </c>
      <c r="M45" s="162">
        <f>IF(E45&gt;((F45)-E45)*2,"nicht bestimmbar, Wert zu hoch",(100*((F45)-(E45))/$S$5))</f>
        <v>114.54924999999999</v>
      </c>
      <c r="N45" s="162">
        <f>IF(G45&gt;((H45)-G45)*2,"nicht bestimmbar, Wert zu hoch",(100*((H45)-(G45))/$S$6))</f>
        <v>108.38409</v>
      </c>
      <c r="O45" s="155">
        <f t="shared" si="10"/>
        <v>109.21456000000001</v>
      </c>
      <c r="Q45" s="171">
        <f t="shared" si="11"/>
        <v>105.9354</v>
      </c>
    </row>
    <row r="46" spans="1:17" x14ac:dyDescent="0.25">
      <c r="A46" s="101" t="s">
        <v>209</v>
      </c>
      <c r="C46" s="101">
        <v>0</v>
      </c>
      <c r="D46" s="101">
        <v>101.5719</v>
      </c>
      <c r="E46" s="101">
        <v>0</v>
      </c>
      <c r="F46" s="101">
        <v>231.1388</v>
      </c>
      <c r="G46" s="101">
        <v>0</v>
      </c>
      <c r="H46" s="101">
        <v>1049.1237000000001</v>
      </c>
      <c r="I46" s="101">
        <v>0</v>
      </c>
      <c r="J46" s="101">
        <v>1987.2149999999999</v>
      </c>
      <c r="L46" s="166">
        <f>IF(C46&gt;((D46)-C46)*2,"nicht bestimmbar, Wert zu hoch",(100*((D46)-(C46))/$S$4))</f>
        <v>101.5719</v>
      </c>
      <c r="M46" s="162">
        <f>IF(E46&gt;((F46)-E46)*2,"nicht bestimmbar, Wert zu hoch",(100*((F46)-(E46))/$S$5))</f>
        <v>115.5694</v>
      </c>
      <c r="N46" s="162">
        <f>IF(G46&gt;((H46)-G46)*2,"nicht bestimmbar, Wert zu hoch",(100*((H46)-(G46))/$S$6))</f>
        <v>104.91237000000001</v>
      </c>
      <c r="O46" s="155">
        <f t="shared" si="10"/>
        <v>99.360749999999996</v>
      </c>
      <c r="Q46" s="171">
        <f t="shared" si="11"/>
        <v>105.353605</v>
      </c>
    </row>
    <row r="47" spans="1:17" x14ac:dyDescent="0.25">
      <c r="A47" s="101" t="s">
        <v>154</v>
      </c>
      <c r="C47" s="101"/>
      <c r="D47" s="101"/>
      <c r="F47" s="101"/>
      <c r="G47" s="101"/>
      <c r="L47" s="166"/>
      <c r="M47" s="162"/>
      <c r="N47" s="162"/>
      <c r="O47" s="155"/>
      <c r="Q47" s="171" t="e">
        <f t="shared" si="11"/>
        <v>#DIV/0!</v>
      </c>
    </row>
    <row r="48" spans="1:17" x14ac:dyDescent="0.25">
      <c r="A48" s="101" t="s">
        <v>176</v>
      </c>
      <c r="C48" s="101">
        <v>422.53910000000002</v>
      </c>
      <c r="D48" s="101">
        <v>440.73849999999999</v>
      </c>
      <c r="E48" s="101">
        <v>329.4101</v>
      </c>
      <c r="F48" s="101">
        <v>518.55460000000005</v>
      </c>
      <c r="G48" s="101">
        <v>230.548</v>
      </c>
      <c r="H48" s="101">
        <v>1275.8793000000001</v>
      </c>
      <c r="I48" s="101">
        <v>452.33010000000002</v>
      </c>
      <c r="J48" s="101">
        <v>2371.5192000000002</v>
      </c>
      <c r="L48" s="166" t="str">
        <f>IF(C48&gt;((D48)-C48)*2,"nicht bestimmbar, Wert zu hoch",(100*((D48)-(C48))/$S$4))</f>
        <v>nicht bestimmbar, Wert zu hoch</v>
      </c>
      <c r="M48" s="162">
        <f>IF(E48&gt;((F48)-E48)*2,"nicht bestimmbar, Wert zu hoch",(100*((F48)-(E48))/$S$5))</f>
        <v>94.572250000000025</v>
      </c>
      <c r="N48" s="162">
        <f>IF(G48&gt;((H48)-G48)*2,"nicht bestimmbar, Wert zu hoch",(100*((H48)-(G48))/$S$6))</f>
        <v>104.53313</v>
      </c>
      <c r="O48" s="155">
        <f>IF(I48&gt;((J48)-I48)*2,"nicht bestimmbar, Wert zu hoch",(100*((J48)-(I48))/$S$7))</f>
        <v>95.959455000000005</v>
      </c>
      <c r="Q48" s="171">
        <f t="shared" si="11"/>
        <v>98.354945000000001</v>
      </c>
    </row>
    <row r="49" spans="1:17" x14ac:dyDescent="0.25">
      <c r="A49" s="101" t="s">
        <v>149</v>
      </c>
      <c r="C49" s="101">
        <v>35.636400000000002</v>
      </c>
      <c r="D49" s="101">
        <v>115.8685</v>
      </c>
      <c r="E49" s="101">
        <v>0</v>
      </c>
      <c r="F49" s="101">
        <v>236.5222</v>
      </c>
      <c r="G49" s="101">
        <v>0</v>
      </c>
      <c r="H49" s="101">
        <v>1143.1463000000001</v>
      </c>
      <c r="I49" s="101">
        <v>38.258099999999999</v>
      </c>
      <c r="J49" s="101">
        <v>2065.1565999999998</v>
      </c>
      <c r="L49" s="166">
        <f>IF(C49&gt;((D49)-C49)*2,"nicht bestimmbar, Wert zu hoch",(100*((D49)-(C49))/$S$4))</f>
        <v>80.232100000000003</v>
      </c>
      <c r="M49" s="162">
        <f>IF(E49&gt;((F49)-E49)*2,"nicht bestimmbar, Wert zu hoch",(100*((F49)-(E49))/$S$5))</f>
        <v>118.2611</v>
      </c>
      <c r="N49" s="162">
        <f>IF(G49&gt;((H49)-G49)*2,"nicht bestimmbar, Wert zu hoch",(100*((H49)-(G49))/$S$6))</f>
        <v>114.31463000000001</v>
      </c>
      <c r="O49" s="155">
        <f>IF(I49&gt;((J49)-I49)*2,"nicht bestimmbar, Wert zu hoch",(100*((J49)-(I49))/$S$7))</f>
        <v>101.34492499999999</v>
      </c>
      <c r="Q49" s="171">
        <f t="shared" si="11"/>
        <v>103.53818875</v>
      </c>
    </row>
    <row r="50" spans="1:17" x14ac:dyDescent="0.25">
      <c r="A50" s="101" t="s">
        <v>116</v>
      </c>
      <c r="C50" s="101">
        <v>2011.2029</v>
      </c>
      <c r="D50" s="101">
        <v>1683.3732</v>
      </c>
      <c r="E50" s="101">
        <v>744.67520000000002</v>
      </c>
      <c r="F50" s="101">
        <v>709.00559999999996</v>
      </c>
      <c r="G50" s="101">
        <v>726.88509999999997</v>
      </c>
      <c r="H50" s="101">
        <v>1619.9466</v>
      </c>
      <c r="I50" s="101">
        <v>1835.9297999999999</v>
      </c>
      <c r="J50" s="101">
        <v>0</v>
      </c>
      <c r="L50" s="166" t="str">
        <f>IF(C50&gt;((D50)-C50)*3,"nicht bestimmbar, Wert zu hoch",(100*((D50)-(C50))/$S$4))</f>
        <v>nicht bestimmbar, Wert zu hoch</v>
      </c>
      <c r="M50" s="162" t="str">
        <f>IF(E50&gt;((F50)-E50)*3,"nicht bestimmbar, Wert zu hoch",(100*((F50)-(E50))/$S$5))</f>
        <v>nicht bestimmbar, Wert zu hoch</v>
      </c>
      <c r="N50" s="162">
        <f>IF(G50&gt;((H50)-G50)*3,"nicht bestimmbar, Wert zu hoch",(100*((H50)-(G50))/$S$6))</f>
        <v>89.306150000000002</v>
      </c>
      <c r="O50" s="155" t="str">
        <f>IF(I50&gt;((J50)-I50)*3,"nicht bestimmbar, Wert zu hoch",(100*((J50)-(I50))/$S$7))</f>
        <v>nicht bestimmbar, Wert zu hoch</v>
      </c>
      <c r="Q50" s="171">
        <f t="shared" si="11"/>
        <v>89.306150000000002</v>
      </c>
    </row>
    <row r="51" spans="1:17" x14ac:dyDescent="0.25">
      <c r="A51" s="101" t="s">
        <v>173</v>
      </c>
      <c r="C51" s="101">
        <v>44.9407</v>
      </c>
      <c r="D51" s="101">
        <v>114.8327</v>
      </c>
      <c r="E51" s="101">
        <v>17.7728</v>
      </c>
      <c r="F51" s="101">
        <v>256.16289999999998</v>
      </c>
      <c r="G51" s="101">
        <v>18.850899999999999</v>
      </c>
      <c r="H51" s="101">
        <v>1177.7081000000001</v>
      </c>
      <c r="I51" s="101">
        <v>23.366299999999999</v>
      </c>
      <c r="J51" s="101">
        <v>2110.8348000000001</v>
      </c>
      <c r="L51" s="166">
        <f>IF(C51&gt;((D51)-C51)*2,"nicht bestimmbar, Wert zu hoch",(100*((D51)-(C51))/$S$4))</f>
        <v>69.891999999999996</v>
      </c>
      <c r="M51" s="162">
        <f>IF(E51&gt;((F51)-E51)*2,"nicht bestimmbar, Wert zu hoch",(100*((F51)-(E51))/$S$5))</f>
        <v>119.19504999999999</v>
      </c>
      <c r="N51" s="162">
        <f>IF(G51&gt;((H51)-G51)*2,"nicht bestimmbar, Wert zu hoch",(100*((H51)-(G51))/$S$6))</f>
        <v>115.88572000000002</v>
      </c>
      <c r="O51" s="155">
        <f>IF(I51&gt;((J51)-I51)*2,"nicht bestimmbar, Wert zu hoch",(100*((J51)-(I51))/$S$7))</f>
        <v>104.373425</v>
      </c>
      <c r="Q51" s="171">
        <f t="shared" si="11"/>
        <v>102.33654874999999</v>
      </c>
    </row>
    <row r="52" spans="1:17" x14ac:dyDescent="0.25">
      <c r="A52" s="101" t="s">
        <v>158</v>
      </c>
      <c r="C52" s="101">
        <v>0</v>
      </c>
      <c r="D52" s="101">
        <v>108.6555</v>
      </c>
      <c r="E52" s="101">
        <v>0</v>
      </c>
      <c r="F52" s="101">
        <v>250.35980000000001</v>
      </c>
      <c r="G52" s="101">
        <v>0</v>
      </c>
      <c r="H52" s="101">
        <v>1131.9277</v>
      </c>
      <c r="I52" s="101">
        <v>0</v>
      </c>
      <c r="J52" s="101">
        <v>2273.3044</v>
      </c>
      <c r="L52" s="166">
        <f>IF(C52&gt;((D52)-C52)*2,"nicht bestimmbar, Wert zu hoch",(100*((D52)-(C52))/$S$4))</f>
        <v>108.65550000000002</v>
      </c>
      <c r="M52" s="162">
        <f>IF(E52&gt;((F52)-E52)*2,"nicht bestimmbar, Wert zu hoch",(100*((F52)-(E52))/$S$5))</f>
        <v>125.1799</v>
      </c>
      <c r="N52" s="162">
        <f>IF(G52&gt;((H52)-G52)*2,"nicht bestimmbar, Wert zu hoch",(100*((H52)-(G52))/$S$6))</f>
        <v>113.19277</v>
      </c>
      <c r="O52" s="155">
        <f>IF(I52&gt;((J52)-I52)*2,"nicht bestimmbar, Wert zu hoch",(100*((J52)-(I52))/$S$7))</f>
        <v>113.66522000000001</v>
      </c>
      <c r="Q52" s="171">
        <f t="shared" si="11"/>
        <v>115.17334750000001</v>
      </c>
    </row>
    <row r="53" spans="1:17" x14ac:dyDescent="0.25">
      <c r="A53" s="101" t="s">
        <v>117</v>
      </c>
      <c r="C53" s="101">
        <v>0</v>
      </c>
      <c r="D53" s="101">
        <v>115.533</v>
      </c>
      <c r="E53" s="101">
        <v>0</v>
      </c>
      <c r="F53" s="101">
        <v>243.21860000000001</v>
      </c>
      <c r="G53" s="101">
        <v>0</v>
      </c>
      <c r="H53" s="101">
        <v>918.15880000000004</v>
      </c>
      <c r="I53" s="101">
        <v>0</v>
      </c>
      <c r="J53" s="101">
        <v>1898.2788</v>
      </c>
      <c r="L53" s="166">
        <f>IF(C53&gt;((D53)-C53)*2,"nicht bestimmbar, Wert zu hoch",(100*((D53)-(C53))/$S$4))</f>
        <v>115.53299999999999</v>
      </c>
      <c r="M53" s="162">
        <f>IF(E53&gt;((F53)-E53)*2,"nicht bestimmbar, Wert zu hoch",(100*((F53)-(E53))/$S$5))</f>
        <v>121.6093</v>
      </c>
      <c r="N53" s="162">
        <f>IF(G53&gt;((H53)-G53)*2,"nicht bestimmbar, Wert zu hoch",(100*((H53)-(G53))/$S$6))</f>
        <v>91.815880000000007</v>
      </c>
      <c r="O53" s="155">
        <f>IF(I53&gt;((J53)-I53)*2,"nicht bestimmbar, Wert zu hoch",(100*((J53)-(I53))/$S$7))</f>
        <v>94.913939999999997</v>
      </c>
      <c r="Q53" s="171">
        <f t="shared" si="11"/>
        <v>105.96803</v>
      </c>
    </row>
    <row r="54" spans="1:17" x14ac:dyDescent="0.25">
      <c r="A54" s="101" t="s">
        <v>11</v>
      </c>
      <c r="C54" s="101">
        <v>1193.71</v>
      </c>
      <c r="D54" s="101">
        <v>1662.6797999999999</v>
      </c>
      <c r="E54" s="101">
        <v>807.42380000000003</v>
      </c>
      <c r="F54" s="101">
        <v>994.66420000000005</v>
      </c>
      <c r="G54" s="101">
        <v>977.18939999999998</v>
      </c>
      <c r="H54" s="101">
        <v>2021.7426</v>
      </c>
      <c r="I54" s="101">
        <v>1967.3164999999999</v>
      </c>
      <c r="J54" s="101">
        <v>3631.0801999999999</v>
      </c>
      <c r="L54" s="166" t="str">
        <f>IF(C54&gt;((D54)-C54)*2,"nicht bestimmbar, Wert zu hoch",(100*((D54)-(C54))/$S$4))</f>
        <v>nicht bestimmbar, Wert zu hoch</v>
      </c>
      <c r="M54" s="162" t="str">
        <f>IF(E54&gt;((F54)-E54)*2,"nicht bestimmbar, Wert zu hoch",(100*((F54)-(E54))/$S$5))</f>
        <v>nicht bestimmbar, Wert zu hoch</v>
      </c>
      <c r="N54" s="162">
        <f>IF(G54&gt;((H54)-G54)*2,"nicht bestimmbar, Wert zu hoch",(100*((H54)-(G54))/$S$6))</f>
        <v>104.45532</v>
      </c>
      <c r="O54" s="155">
        <f>IF(I54&gt;((J54)-I54)*2,"nicht bestimmbar, Wert zu hoch",(100*((J54)-(I54))/$S$7))</f>
        <v>83.188185000000004</v>
      </c>
      <c r="Q54" s="171">
        <f t="shared" si="11"/>
        <v>93.821752500000002</v>
      </c>
    </row>
    <row r="55" spans="1:17" x14ac:dyDescent="0.25">
      <c r="A55" s="101" t="s">
        <v>169</v>
      </c>
      <c r="C55" s="101"/>
      <c r="D55" s="101"/>
      <c r="F55" s="101"/>
      <c r="G55" s="101"/>
      <c r="L55" s="166"/>
      <c r="M55" s="162"/>
      <c r="N55" s="162"/>
      <c r="O55" s="155"/>
      <c r="Q55" s="171" t="e">
        <f t="shared" si="11"/>
        <v>#DIV/0!</v>
      </c>
    </row>
    <row r="56" spans="1:17" x14ac:dyDescent="0.25">
      <c r="A56" s="101" t="s">
        <v>69</v>
      </c>
      <c r="C56" s="101">
        <v>64.716700000000003</v>
      </c>
      <c r="D56" s="101">
        <v>170.27600000000001</v>
      </c>
      <c r="E56" s="101">
        <v>46.094900000000003</v>
      </c>
      <c r="F56" s="101">
        <v>274.99599999999998</v>
      </c>
      <c r="G56" s="101">
        <v>52.033200000000001</v>
      </c>
      <c r="H56" s="101">
        <v>1113.2384999999999</v>
      </c>
      <c r="I56" s="101">
        <v>64.3583</v>
      </c>
      <c r="J56" s="101">
        <v>2152.4378999999999</v>
      </c>
      <c r="L56" s="166">
        <f>IF(C56&gt;((D56)-C56)*2,"nicht bestimmbar, Wert zu hoch",(100*((D56)-(C56))/$S$4))</f>
        <v>105.55930000000001</v>
      </c>
      <c r="M56" s="162">
        <f>IF(E56&gt;((F56)-E56)*2,"nicht bestimmbar, Wert zu hoch",(100*((F56)-(E56))/$S$5))</f>
        <v>114.45054999999998</v>
      </c>
      <c r="N56" s="162">
        <f>IF(G56&gt;((H56)-G56)*2,"nicht bestimmbar, Wert zu hoch",(100*((H56)-(G56))/$S$6))</f>
        <v>106.12052999999999</v>
      </c>
      <c r="O56" s="155">
        <f>IF(I56&gt;((J56)-I56)*2,"nicht bestimmbar, Wert zu hoch",(100*((J56)-(I56))/$S$7))</f>
        <v>104.40397999999999</v>
      </c>
      <c r="Q56" s="171">
        <f t="shared" si="11"/>
        <v>107.63358999999998</v>
      </c>
    </row>
    <row r="57" spans="1:17" ht="15.75" thickBot="1" x14ac:dyDescent="0.3">
      <c r="A57" s="101" t="s">
        <v>187</v>
      </c>
      <c r="C57" s="101">
        <v>1388.5052000000001</v>
      </c>
      <c r="D57" s="101">
        <v>1554.8362</v>
      </c>
      <c r="E57" s="101">
        <v>369.7928</v>
      </c>
      <c r="F57" s="101">
        <v>555.40409999999997</v>
      </c>
      <c r="G57" s="101">
        <v>474.92669999999998</v>
      </c>
      <c r="H57" s="101">
        <v>1372.5658000000001</v>
      </c>
      <c r="I57" s="101">
        <v>1349.6586</v>
      </c>
      <c r="J57" s="101">
        <v>2562.3319000000001</v>
      </c>
      <c r="L57" s="167" t="str">
        <f>IF(C57&gt;((D57)-C57)*2,"nicht bestimmbar, Wert zu hoch",(100*((D57)-(C57))/$S$4))</f>
        <v>nicht bestimmbar, Wert zu hoch</v>
      </c>
      <c r="M57" s="168">
        <f>IF(E57&gt;((F57)-E57)*2,"nicht bestimmbar, Wert zu hoch",(100*((F57)-(E57))/$S$5))</f>
        <v>92.805649999999986</v>
      </c>
      <c r="N57" s="168">
        <f>IF(G57&gt;((H57)-G57)*2,"nicht bestimmbar, Wert zu hoch",(100*((H57)-(G57))/$S$6))</f>
        <v>89.76391000000001</v>
      </c>
      <c r="O57" s="169">
        <f>IF(I57&gt;((J57)-I57)*2,"nicht bestimmbar, Wert zu hoch",(100*((J57)-(I57))/$S$7))</f>
        <v>60.633665000000008</v>
      </c>
      <c r="Q57" s="175">
        <f t="shared" si="11"/>
        <v>81.067741666666663</v>
      </c>
    </row>
    <row r="58" spans="1:17" x14ac:dyDescent="0.25">
      <c r="Q58" s="92"/>
    </row>
    <row r="59" spans="1:17" x14ac:dyDescent="0.25">
      <c r="Q59" s="92"/>
    </row>
    <row r="60" spans="1:17" x14ac:dyDescent="0.25">
      <c r="Q60" s="92"/>
    </row>
    <row r="61" spans="1:17" x14ac:dyDescent="0.25">
      <c r="Q61" s="92"/>
    </row>
    <row r="62" spans="1:17" x14ac:dyDescent="0.25">
      <c r="Q62" s="92"/>
    </row>
    <row r="63" spans="1:17" x14ac:dyDescent="0.25">
      <c r="Q63" s="92"/>
    </row>
    <row r="64" spans="1:17" x14ac:dyDescent="0.25">
      <c r="Q64" s="92"/>
    </row>
    <row r="65" spans="17:17" x14ac:dyDescent="0.25">
      <c r="Q65" s="92"/>
    </row>
    <row r="66" spans="17:17" x14ac:dyDescent="0.25">
      <c r="Q66" s="92"/>
    </row>
    <row r="67" spans="17:17" x14ac:dyDescent="0.25">
      <c r="Q67" s="92"/>
    </row>
    <row r="68" spans="17:17" x14ac:dyDescent="0.25">
      <c r="Q68" s="92"/>
    </row>
    <row r="69" spans="17:17" x14ac:dyDescent="0.25">
      <c r="Q69" s="92"/>
    </row>
    <row r="70" spans="17:17" x14ac:dyDescent="0.25">
      <c r="Q70" s="92"/>
    </row>
    <row r="71" spans="17:17" x14ac:dyDescent="0.25">
      <c r="Q71" s="92"/>
    </row>
    <row r="72" spans="17:17" x14ac:dyDescent="0.25">
      <c r="Q72" s="92"/>
    </row>
    <row r="73" spans="17:17" x14ac:dyDescent="0.25">
      <c r="Q73" s="92"/>
    </row>
    <row r="74" spans="17:17" x14ac:dyDescent="0.25">
      <c r="Q74" s="92"/>
    </row>
    <row r="75" spans="17:17" x14ac:dyDescent="0.25">
      <c r="Q75" s="92"/>
    </row>
    <row r="76" spans="17:17" x14ac:dyDescent="0.25">
      <c r="Q76" s="92"/>
    </row>
    <row r="77" spans="17:17" x14ac:dyDescent="0.25">
      <c r="Q77" s="92"/>
    </row>
    <row r="78" spans="17:17" x14ac:dyDescent="0.25">
      <c r="Q78" s="92"/>
    </row>
    <row r="79" spans="17:17" x14ac:dyDescent="0.25">
      <c r="Q79" s="92"/>
    </row>
    <row r="80" spans="17:17" x14ac:dyDescent="0.25">
      <c r="Q80" s="92"/>
    </row>
    <row r="81" spans="17:17" x14ac:dyDescent="0.25">
      <c r="Q81" s="92"/>
    </row>
    <row r="82" spans="17:17" x14ac:dyDescent="0.25">
      <c r="Q82" s="92"/>
    </row>
    <row r="83" spans="17:17" x14ac:dyDescent="0.25">
      <c r="Q83" s="92"/>
    </row>
    <row r="84" spans="17:17" x14ac:dyDescent="0.25">
      <c r="Q84" s="92"/>
    </row>
    <row r="85" spans="17:17" x14ac:dyDescent="0.25">
      <c r="Q85" s="92"/>
    </row>
    <row r="86" spans="17:17" x14ac:dyDescent="0.25">
      <c r="Q86" s="92"/>
    </row>
    <row r="87" spans="17:17" x14ac:dyDescent="0.25">
      <c r="Q87" s="92"/>
    </row>
    <row r="88" spans="17:17" x14ac:dyDescent="0.25">
      <c r="Q88" s="92"/>
    </row>
    <row r="89" spans="17:17" x14ac:dyDescent="0.25">
      <c r="Q89" s="92"/>
    </row>
    <row r="90" spans="17:17" x14ac:dyDescent="0.25">
      <c r="Q90" s="92"/>
    </row>
    <row r="91" spans="17:17" x14ac:dyDescent="0.25">
      <c r="Q91" s="92"/>
    </row>
    <row r="92" spans="17:17" x14ac:dyDescent="0.25">
      <c r="Q92" s="92"/>
    </row>
    <row r="93" spans="17:17" x14ac:dyDescent="0.25">
      <c r="Q93" s="92"/>
    </row>
    <row r="94" spans="17:17" x14ac:dyDescent="0.25">
      <c r="Q94" s="92"/>
    </row>
    <row r="95" spans="17:17" x14ac:dyDescent="0.25">
      <c r="Q95" s="92"/>
    </row>
    <row r="96" spans="17:17" x14ac:dyDescent="0.25">
      <c r="Q96" s="92"/>
    </row>
    <row r="97" spans="17:17" x14ac:dyDescent="0.25">
      <c r="Q97" s="92"/>
    </row>
    <row r="98" spans="17:17" x14ac:dyDescent="0.25">
      <c r="Q98" s="92"/>
    </row>
    <row r="99" spans="17:17" x14ac:dyDescent="0.25">
      <c r="Q99" s="92"/>
    </row>
    <row r="100" spans="17:17" x14ac:dyDescent="0.25">
      <c r="Q100" s="92"/>
    </row>
    <row r="101" spans="17:17" x14ac:dyDescent="0.25">
      <c r="Q101" s="92"/>
    </row>
    <row r="102" spans="17:17" x14ac:dyDescent="0.25">
      <c r="Q102" s="92"/>
    </row>
    <row r="103" spans="17:17" x14ac:dyDescent="0.25">
      <c r="Q103" s="92"/>
    </row>
    <row r="104" spans="17:17" x14ac:dyDescent="0.25">
      <c r="Q104" s="92"/>
    </row>
    <row r="105" spans="17:17" x14ac:dyDescent="0.25">
      <c r="Q105" s="92"/>
    </row>
    <row r="106" spans="17:17" x14ac:dyDescent="0.25">
      <c r="Q106" s="92"/>
    </row>
    <row r="107" spans="17:17" x14ac:dyDescent="0.25">
      <c r="Q107" s="92"/>
    </row>
    <row r="108" spans="17:17" x14ac:dyDescent="0.25">
      <c r="Q108" s="92"/>
    </row>
    <row r="109" spans="17:17" x14ac:dyDescent="0.25">
      <c r="Q109" s="92"/>
    </row>
    <row r="110" spans="17:17" x14ac:dyDescent="0.25">
      <c r="Q110" s="92"/>
    </row>
    <row r="111" spans="17:17" x14ac:dyDescent="0.25">
      <c r="Q111" s="92"/>
    </row>
    <row r="112" spans="17:17" x14ac:dyDescent="0.25">
      <c r="Q112" s="92"/>
    </row>
    <row r="113" spans="17:17" x14ac:dyDescent="0.25">
      <c r="Q113" s="92"/>
    </row>
    <row r="114" spans="17:17" x14ac:dyDescent="0.25">
      <c r="Q114" s="92"/>
    </row>
    <row r="115" spans="17:17" x14ac:dyDescent="0.25">
      <c r="Q115" s="92"/>
    </row>
    <row r="116" spans="17:17" x14ac:dyDescent="0.25">
      <c r="Q116" s="92"/>
    </row>
    <row r="117" spans="17:17" x14ac:dyDescent="0.25">
      <c r="Q117" s="92"/>
    </row>
    <row r="118" spans="17:17" x14ac:dyDescent="0.25">
      <c r="Q118" s="92"/>
    </row>
    <row r="119" spans="17:17" x14ac:dyDescent="0.25">
      <c r="Q119" s="92"/>
    </row>
    <row r="120" spans="17:17" x14ac:dyDescent="0.25">
      <c r="Q120" s="92"/>
    </row>
    <row r="121" spans="17:17" x14ac:dyDescent="0.25">
      <c r="Q121" s="92"/>
    </row>
    <row r="122" spans="17:17" x14ac:dyDescent="0.25">
      <c r="Q122" s="92"/>
    </row>
    <row r="123" spans="17:17" x14ac:dyDescent="0.25">
      <c r="Q123" s="92"/>
    </row>
    <row r="124" spans="17:17" x14ac:dyDescent="0.25">
      <c r="Q124" s="92"/>
    </row>
    <row r="125" spans="17:17" x14ac:dyDescent="0.25">
      <c r="Q125" s="92"/>
    </row>
    <row r="126" spans="17:17" x14ac:dyDescent="0.25">
      <c r="Q126" s="92"/>
    </row>
    <row r="127" spans="17:17" x14ac:dyDescent="0.25">
      <c r="Q127" s="92"/>
    </row>
    <row r="128" spans="17:17" x14ac:dyDescent="0.25">
      <c r="Q128" s="92"/>
    </row>
    <row r="129" spans="17:17" x14ac:dyDescent="0.25">
      <c r="Q129" s="92"/>
    </row>
    <row r="130" spans="17:17" x14ac:dyDescent="0.25">
      <c r="Q130" s="92"/>
    </row>
    <row r="131" spans="17:17" x14ac:dyDescent="0.25">
      <c r="Q131" s="92"/>
    </row>
    <row r="132" spans="17:17" x14ac:dyDescent="0.25">
      <c r="Q132" s="92"/>
    </row>
    <row r="133" spans="17:17" x14ac:dyDescent="0.25">
      <c r="Q133" s="92"/>
    </row>
    <row r="134" spans="17:17" x14ac:dyDescent="0.25">
      <c r="Q134" s="92"/>
    </row>
    <row r="135" spans="17:17" x14ac:dyDescent="0.25">
      <c r="Q135" s="92"/>
    </row>
    <row r="136" spans="17:17" x14ac:dyDescent="0.25">
      <c r="Q136" s="92"/>
    </row>
    <row r="137" spans="17:17" x14ac:dyDescent="0.25">
      <c r="Q137" s="92"/>
    </row>
    <row r="138" spans="17:17" x14ac:dyDescent="0.25">
      <c r="Q138" s="92"/>
    </row>
    <row r="139" spans="17:17" x14ac:dyDescent="0.25">
      <c r="Q139" s="92"/>
    </row>
    <row r="140" spans="17:17" x14ac:dyDescent="0.25">
      <c r="Q140" s="92"/>
    </row>
    <row r="141" spans="17:17" x14ac:dyDescent="0.25">
      <c r="Q141" s="92"/>
    </row>
    <row r="142" spans="17:17" x14ac:dyDescent="0.25">
      <c r="Q142" s="92"/>
    </row>
    <row r="143" spans="17:17" x14ac:dyDescent="0.25">
      <c r="Q143" s="92"/>
    </row>
    <row r="144" spans="17:17" x14ac:dyDescent="0.25">
      <c r="Q144" s="92"/>
    </row>
    <row r="145" spans="17:17" x14ac:dyDescent="0.25">
      <c r="Q145" s="92"/>
    </row>
    <row r="146" spans="17:17" x14ac:dyDescent="0.25">
      <c r="Q146" s="92"/>
    </row>
    <row r="147" spans="17:17" x14ac:dyDescent="0.25">
      <c r="Q147" s="92"/>
    </row>
    <row r="148" spans="17:17" x14ac:dyDescent="0.25">
      <c r="Q148" s="92"/>
    </row>
    <row r="149" spans="17:17" x14ac:dyDescent="0.25">
      <c r="Q149" s="92"/>
    </row>
    <row r="150" spans="17:17" x14ac:dyDescent="0.25">
      <c r="Q150" s="92"/>
    </row>
    <row r="151" spans="17:17" x14ac:dyDescent="0.25">
      <c r="Q151" s="92"/>
    </row>
    <row r="152" spans="17:17" x14ac:dyDescent="0.25">
      <c r="Q152" s="92"/>
    </row>
    <row r="153" spans="17:17" x14ac:dyDescent="0.25">
      <c r="Q153" s="92"/>
    </row>
    <row r="154" spans="17:17" x14ac:dyDescent="0.25">
      <c r="Q154" s="92"/>
    </row>
    <row r="155" spans="17:17" x14ac:dyDescent="0.25">
      <c r="Q155" s="92"/>
    </row>
    <row r="156" spans="17:17" x14ac:dyDescent="0.25">
      <c r="Q156" s="92"/>
    </row>
    <row r="157" spans="17:17" x14ac:dyDescent="0.25">
      <c r="Q157" s="92"/>
    </row>
    <row r="158" spans="17:17" x14ac:dyDescent="0.25">
      <c r="Q158" s="92"/>
    </row>
    <row r="159" spans="17:17" x14ac:dyDescent="0.25">
      <c r="Q159" s="92"/>
    </row>
    <row r="160" spans="17:17" x14ac:dyDescent="0.25">
      <c r="Q160" s="92"/>
    </row>
    <row r="161" spans="17:17" x14ac:dyDescent="0.25">
      <c r="Q161" s="92"/>
    </row>
    <row r="162" spans="17:17" x14ac:dyDescent="0.25">
      <c r="Q162" s="92"/>
    </row>
    <row r="163" spans="17:17" x14ac:dyDescent="0.25">
      <c r="Q163" s="92"/>
    </row>
    <row r="164" spans="17:17" x14ac:dyDescent="0.25">
      <c r="Q164" s="92"/>
    </row>
    <row r="165" spans="17:17" x14ac:dyDescent="0.25">
      <c r="Q165" s="92"/>
    </row>
    <row r="166" spans="17:17" x14ac:dyDescent="0.25">
      <c r="Q166" s="92"/>
    </row>
    <row r="167" spans="17:17" x14ac:dyDescent="0.25">
      <c r="Q167" s="92"/>
    </row>
    <row r="168" spans="17:17" x14ac:dyDescent="0.25">
      <c r="Q168" s="92"/>
    </row>
    <row r="169" spans="17:17" x14ac:dyDescent="0.25">
      <c r="Q169" s="92"/>
    </row>
    <row r="170" spans="17:17" x14ac:dyDescent="0.25">
      <c r="Q170" s="92"/>
    </row>
    <row r="171" spans="17:17" x14ac:dyDescent="0.25">
      <c r="Q171" s="92"/>
    </row>
    <row r="172" spans="17:17" x14ac:dyDescent="0.25">
      <c r="Q172" s="92"/>
    </row>
    <row r="173" spans="17:17" x14ac:dyDescent="0.25">
      <c r="Q173" s="92"/>
    </row>
    <row r="174" spans="17:17" x14ac:dyDescent="0.25">
      <c r="Q174" s="92"/>
    </row>
    <row r="175" spans="17:17" x14ac:dyDescent="0.25">
      <c r="Q175" s="92"/>
    </row>
    <row r="176" spans="17:17" x14ac:dyDescent="0.25">
      <c r="Q176" s="92"/>
    </row>
    <row r="177" spans="17:17" x14ac:dyDescent="0.25">
      <c r="Q177" s="92"/>
    </row>
    <row r="178" spans="17:17" x14ac:dyDescent="0.25">
      <c r="Q178" s="92"/>
    </row>
    <row r="179" spans="17:17" x14ac:dyDescent="0.25">
      <c r="Q179" s="92"/>
    </row>
    <row r="180" spans="17:17" x14ac:dyDescent="0.25">
      <c r="Q180" s="92"/>
    </row>
    <row r="181" spans="17:17" x14ac:dyDescent="0.25">
      <c r="Q181" s="92"/>
    </row>
    <row r="182" spans="17:17" x14ac:dyDescent="0.25">
      <c r="Q182" s="92"/>
    </row>
    <row r="183" spans="17:17" x14ac:dyDescent="0.25">
      <c r="Q183" s="92"/>
    </row>
    <row r="184" spans="17:17" x14ac:dyDescent="0.25">
      <c r="Q184" s="92"/>
    </row>
    <row r="185" spans="17:17" x14ac:dyDescent="0.25">
      <c r="Q185" s="92"/>
    </row>
    <row r="186" spans="17:17" x14ac:dyDescent="0.25">
      <c r="Q186" s="92"/>
    </row>
    <row r="187" spans="17:17" x14ac:dyDescent="0.25">
      <c r="Q187" s="92"/>
    </row>
    <row r="188" spans="17:17" x14ac:dyDescent="0.25">
      <c r="Q188" s="92"/>
    </row>
    <row r="189" spans="17:17" x14ac:dyDescent="0.25">
      <c r="Q189" s="92"/>
    </row>
    <row r="190" spans="17:17" x14ac:dyDescent="0.25">
      <c r="Q190" s="92"/>
    </row>
    <row r="191" spans="17:17" x14ac:dyDescent="0.25">
      <c r="Q191" s="92"/>
    </row>
    <row r="192" spans="17:17" x14ac:dyDescent="0.25">
      <c r="Q192" s="92"/>
    </row>
    <row r="193" spans="17:17" x14ac:dyDescent="0.25">
      <c r="Q193" s="92"/>
    </row>
    <row r="194" spans="17:17" x14ac:dyDescent="0.25">
      <c r="Q194" s="92"/>
    </row>
    <row r="195" spans="17:17" x14ac:dyDescent="0.25">
      <c r="Q195" s="92"/>
    </row>
    <row r="196" spans="17:17" x14ac:dyDescent="0.25">
      <c r="Q196" s="92"/>
    </row>
    <row r="197" spans="17:17" x14ac:dyDescent="0.25">
      <c r="Q197" s="92"/>
    </row>
    <row r="198" spans="17:17" x14ac:dyDescent="0.25">
      <c r="Q198" s="92"/>
    </row>
    <row r="199" spans="17:17" x14ac:dyDescent="0.25">
      <c r="Q199" s="92"/>
    </row>
    <row r="200" spans="17:17" x14ac:dyDescent="0.25">
      <c r="Q200" s="92"/>
    </row>
    <row r="201" spans="17:17" x14ac:dyDescent="0.25">
      <c r="Q201" s="92"/>
    </row>
    <row r="202" spans="17:17" x14ac:dyDescent="0.25">
      <c r="Q202" s="92"/>
    </row>
    <row r="203" spans="17:17" x14ac:dyDescent="0.25">
      <c r="Q203" s="92"/>
    </row>
    <row r="204" spans="17:17" x14ac:dyDescent="0.25">
      <c r="Q204" s="92"/>
    </row>
    <row r="205" spans="17:17" x14ac:dyDescent="0.25">
      <c r="Q205" s="92"/>
    </row>
    <row r="206" spans="17:17" x14ac:dyDescent="0.25">
      <c r="Q206" s="92"/>
    </row>
    <row r="207" spans="17:17" x14ac:dyDescent="0.25">
      <c r="Q207" s="92"/>
    </row>
    <row r="208" spans="17:17" x14ac:dyDescent="0.25">
      <c r="Q208" s="92"/>
    </row>
    <row r="209" spans="17:17" x14ac:dyDescent="0.25">
      <c r="Q209" s="92"/>
    </row>
    <row r="210" spans="17:17" x14ac:dyDescent="0.25">
      <c r="Q210" s="92"/>
    </row>
    <row r="211" spans="17:17" x14ac:dyDescent="0.25">
      <c r="Q211" s="92"/>
    </row>
    <row r="212" spans="17:17" x14ac:dyDescent="0.25">
      <c r="Q212" s="92"/>
    </row>
    <row r="213" spans="17:17" x14ac:dyDescent="0.25">
      <c r="Q213" s="92"/>
    </row>
    <row r="214" spans="17:17" x14ac:dyDescent="0.25">
      <c r="Q214" s="92"/>
    </row>
    <row r="215" spans="17:17" x14ac:dyDescent="0.25">
      <c r="Q215" s="92"/>
    </row>
    <row r="216" spans="17:17" x14ac:dyDescent="0.25">
      <c r="Q216" s="92"/>
    </row>
    <row r="217" spans="17:17" x14ac:dyDescent="0.25">
      <c r="Q217" s="92"/>
    </row>
    <row r="218" spans="17:17" x14ac:dyDescent="0.25">
      <c r="Q218" s="92"/>
    </row>
    <row r="219" spans="17:17" x14ac:dyDescent="0.25">
      <c r="Q219" s="92"/>
    </row>
    <row r="220" spans="17:17" x14ac:dyDescent="0.25">
      <c r="Q220" s="92"/>
    </row>
    <row r="221" spans="17:17" x14ac:dyDescent="0.25">
      <c r="Q221" s="92"/>
    </row>
    <row r="222" spans="17:17" x14ac:dyDescent="0.25">
      <c r="Q222" s="92"/>
    </row>
    <row r="223" spans="17:17" x14ac:dyDescent="0.25">
      <c r="Q223" s="92"/>
    </row>
    <row r="224" spans="17:17" x14ac:dyDescent="0.25">
      <c r="Q224" s="92"/>
    </row>
    <row r="225" spans="17:17" x14ac:dyDescent="0.25">
      <c r="Q225" s="92"/>
    </row>
    <row r="226" spans="17:17" x14ac:dyDescent="0.25">
      <c r="Q226" s="92"/>
    </row>
    <row r="227" spans="17:17" x14ac:dyDescent="0.25">
      <c r="Q227" s="92"/>
    </row>
    <row r="228" spans="17:17" x14ac:dyDescent="0.25">
      <c r="Q228" s="92"/>
    </row>
    <row r="229" spans="17:17" x14ac:dyDescent="0.25">
      <c r="Q229" s="92"/>
    </row>
    <row r="230" spans="17:17" x14ac:dyDescent="0.25">
      <c r="Q230" s="92"/>
    </row>
    <row r="231" spans="17:17" x14ac:dyDescent="0.25">
      <c r="Q231" s="92"/>
    </row>
    <row r="232" spans="17:17" x14ac:dyDescent="0.25">
      <c r="Q232" s="92"/>
    </row>
    <row r="233" spans="17:17" x14ac:dyDescent="0.25">
      <c r="Q233" s="92"/>
    </row>
    <row r="234" spans="17:17" x14ac:dyDescent="0.25">
      <c r="Q234" s="92"/>
    </row>
    <row r="235" spans="17:17" x14ac:dyDescent="0.25">
      <c r="Q235" s="92"/>
    </row>
    <row r="236" spans="17:17" x14ac:dyDescent="0.25">
      <c r="Q236" s="92"/>
    </row>
    <row r="237" spans="17:17" x14ac:dyDescent="0.25">
      <c r="Q237" s="92"/>
    </row>
    <row r="238" spans="17:17" x14ac:dyDescent="0.25">
      <c r="Q238" s="92"/>
    </row>
    <row r="239" spans="17:17" x14ac:dyDescent="0.25">
      <c r="Q239" s="92"/>
    </row>
    <row r="240" spans="17:17" x14ac:dyDescent="0.25">
      <c r="Q240" s="92"/>
    </row>
    <row r="241" spans="17:17" x14ac:dyDescent="0.25">
      <c r="Q241" s="92"/>
    </row>
    <row r="242" spans="17:17" x14ac:dyDescent="0.25">
      <c r="Q242" s="92"/>
    </row>
    <row r="243" spans="17:17" x14ac:dyDescent="0.25">
      <c r="Q243" s="92"/>
    </row>
    <row r="244" spans="17:17" x14ac:dyDescent="0.25">
      <c r="Q244" s="92"/>
    </row>
    <row r="245" spans="17:17" x14ac:dyDescent="0.25">
      <c r="Q245" s="92"/>
    </row>
    <row r="246" spans="17:17" x14ac:dyDescent="0.25">
      <c r="Q246" s="92"/>
    </row>
    <row r="247" spans="17:17" x14ac:dyDescent="0.25">
      <c r="Q247" s="92"/>
    </row>
    <row r="248" spans="17:17" x14ac:dyDescent="0.25">
      <c r="Q248" s="92"/>
    </row>
    <row r="249" spans="17:17" x14ac:dyDescent="0.25">
      <c r="Q249" s="92"/>
    </row>
    <row r="250" spans="17:17" x14ac:dyDescent="0.25">
      <c r="Q250" s="92"/>
    </row>
    <row r="251" spans="17:17" x14ac:dyDescent="0.25">
      <c r="Q251" s="92"/>
    </row>
    <row r="252" spans="17:17" x14ac:dyDescent="0.25">
      <c r="Q252" s="92"/>
    </row>
    <row r="253" spans="17:17" x14ac:dyDescent="0.25">
      <c r="Q253" s="92"/>
    </row>
    <row r="254" spans="17:17" x14ac:dyDescent="0.25">
      <c r="Q254" s="92"/>
    </row>
    <row r="255" spans="17:17" x14ac:dyDescent="0.25">
      <c r="Q255" s="92"/>
    </row>
    <row r="256" spans="17:17" x14ac:dyDescent="0.25">
      <c r="Q256" s="92"/>
    </row>
    <row r="257" spans="17:17" x14ac:dyDescent="0.25">
      <c r="Q257" s="92"/>
    </row>
    <row r="258" spans="17:17" x14ac:dyDescent="0.25">
      <c r="Q258" s="92"/>
    </row>
    <row r="259" spans="17:17" x14ac:dyDescent="0.25">
      <c r="Q259" s="92"/>
    </row>
    <row r="260" spans="17:17" x14ac:dyDescent="0.25">
      <c r="Q260" s="92"/>
    </row>
    <row r="261" spans="17:17" x14ac:dyDescent="0.25">
      <c r="Q261" s="92"/>
    </row>
    <row r="262" spans="17:17" x14ac:dyDescent="0.25">
      <c r="Q262" s="92"/>
    </row>
    <row r="263" spans="17:17" x14ac:dyDescent="0.25">
      <c r="Q263" s="92"/>
    </row>
    <row r="264" spans="17:17" x14ac:dyDescent="0.25">
      <c r="Q264" s="92"/>
    </row>
    <row r="265" spans="17:17" x14ac:dyDescent="0.25">
      <c r="Q265" s="92"/>
    </row>
    <row r="266" spans="17:17" x14ac:dyDescent="0.25">
      <c r="Q266" s="92"/>
    </row>
    <row r="267" spans="17:17" x14ac:dyDescent="0.25">
      <c r="Q267" s="92"/>
    </row>
    <row r="268" spans="17:17" x14ac:dyDescent="0.25">
      <c r="Q268" s="92"/>
    </row>
    <row r="269" spans="17:17" x14ac:dyDescent="0.25">
      <c r="Q269" s="92"/>
    </row>
    <row r="270" spans="17:17" x14ac:dyDescent="0.25">
      <c r="Q270" s="92"/>
    </row>
    <row r="271" spans="17:17" x14ac:dyDescent="0.25">
      <c r="Q271" s="92"/>
    </row>
    <row r="272" spans="17:17" x14ac:dyDescent="0.25">
      <c r="Q272" s="92"/>
    </row>
    <row r="273" spans="17:17" x14ac:dyDescent="0.25">
      <c r="Q273" s="92"/>
    </row>
    <row r="274" spans="17:17" x14ac:dyDescent="0.25">
      <c r="Q274" s="92"/>
    </row>
    <row r="275" spans="17:17" x14ac:dyDescent="0.25">
      <c r="Q275" s="92"/>
    </row>
    <row r="276" spans="17:17" x14ac:dyDescent="0.25">
      <c r="Q276" s="92"/>
    </row>
    <row r="277" spans="17:17" x14ac:dyDescent="0.25">
      <c r="Q277" s="92"/>
    </row>
    <row r="278" spans="17:17" x14ac:dyDescent="0.25">
      <c r="Q278" s="92"/>
    </row>
    <row r="279" spans="17:17" x14ac:dyDescent="0.25">
      <c r="Q279" s="92"/>
    </row>
    <row r="280" spans="17:17" x14ac:dyDescent="0.25">
      <c r="Q280" s="92"/>
    </row>
    <row r="281" spans="17:17" x14ac:dyDescent="0.25">
      <c r="Q281" s="92"/>
    </row>
    <row r="282" spans="17:17" x14ac:dyDescent="0.25">
      <c r="Q282" s="92"/>
    </row>
    <row r="283" spans="17:17" x14ac:dyDescent="0.25">
      <c r="Q283" s="92"/>
    </row>
    <row r="284" spans="17:17" x14ac:dyDescent="0.25">
      <c r="Q284" s="92"/>
    </row>
    <row r="285" spans="17:17" x14ac:dyDescent="0.25">
      <c r="Q285" s="92"/>
    </row>
    <row r="286" spans="17:17" x14ac:dyDescent="0.25">
      <c r="Q286" s="92"/>
    </row>
    <row r="287" spans="17:17" x14ac:dyDescent="0.25">
      <c r="Q287" s="92"/>
    </row>
    <row r="288" spans="17:17" x14ac:dyDescent="0.25">
      <c r="Q288" s="92"/>
    </row>
    <row r="289" spans="17:17" x14ac:dyDescent="0.25">
      <c r="Q289" s="92"/>
    </row>
    <row r="290" spans="17:17" x14ac:dyDescent="0.25">
      <c r="Q290" s="92"/>
    </row>
    <row r="291" spans="17:17" x14ac:dyDescent="0.25">
      <c r="Q291" s="92"/>
    </row>
    <row r="292" spans="17:17" x14ac:dyDescent="0.25">
      <c r="Q292" s="92"/>
    </row>
    <row r="293" spans="17:17" x14ac:dyDescent="0.25">
      <c r="Q293" s="92"/>
    </row>
    <row r="294" spans="17:17" x14ac:dyDescent="0.25">
      <c r="Q294" s="92"/>
    </row>
    <row r="295" spans="17:17" x14ac:dyDescent="0.25">
      <c r="Q295" s="92"/>
    </row>
    <row r="296" spans="17:17" x14ac:dyDescent="0.25">
      <c r="Q296" s="92"/>
    </row>
    <row r="297" spans="17:17" x14ac:dyDescent="0.25">
      <c r="Q297" s="92"/>
    </row>
    <row r="298" spans="17:17" x14ac:dyDescent="0.25">
      <c r="Q298" s="92"/>
    </row>
    <row r="299" spans="17:17" x14ac:dyDescent="0.25">
      <c r="Q299" s="92"/>
    </row>
    <row r="300" spans="17:17" x14ac:dyDescent="0.25">
      <c r="Q300" s="92"/>
    </row>
    <row r="301" spans="17:17" x14ac:dyDescent="0.25">
      <c r="Q301" s="92"/>
    </row>
    <row r="302" spans="17:17" x14ac:dyDescent="0.25">
      <c r="Q302" s="92"/>
    </row>
    <row r="303" spans="17:17" x14ac:dyDescent="0.25">
      <c r="Q303" s="92"/>
    </row>
    <row r="304" spans="17:17" x14ac:dyDescent="0.25">
      <c r="Q304" s="92"/>
    </row>
    <row r="305" spans="17:17" x14ac:dyDescent="0.25">
      <c r="Q305" s="92"/>
    </row>
    <row r="306" spans="17:17" x14ac:dyDescent="0.25">
      <c r="Q306" s="92"/>
    </row>
    <row r="307" spans="17:17" x14ac:dyDescent="0.25">
      <c r="Q307" s="92"/>
    </row>
    <row r="308" spans="17:17" x14ac:dyDescent="0.25">
      <c r="Q308" s="92"/>
    </row>
    <row r="309" spans="17:17" x14ac:dyDescent="0.25">
      <c r="Q309" s="92"/>
    </row>
    <row r="310" spans="17:17" x14ac:dyDescent="0.25">
      <c r="Q310" s="92"/>
    </row>
    <row r="311" spans="17:17" x14ac:dyDescent="0.25">
      <c r="Q311" s="92"/>
    </row>
    <row r="312" spans="17:17" x14ac:dyDescent="0.25">
      <c r="Q312" s="92"/>
    </row>
    <row r="313" spans="17:17" x14ac:dyDescent="0.25">
      <c r="Q313" s="92"/>
    </row>
    <row r="314" spans="17:17" x14ac:dyDescent="0.25">
      <c r="Q314" s="92"/>
    </row>
    <row r="315" spans="17:17" x14ac:dyDescent="0.25">
      <c r="Q315" s="92"/>
    </row>
    <row r="316" spans="17:17" x14ac:dyDescent="0.25">
      <c r="Q316" s="92"/>
    </row>
    <row r="317" spans="17:17" x14ac:dyDescent="0.25">
      <c r="Q317" s="92"/>
    </row>
    <row r="318" spans="17:17" x14ac:dyDescent="0.25">
      <c r="Q318" s="92"/>
    </row>
    <row r="319" spans="17:17" x14ac:dyDescent="0.25">
      <c r="Q319" s="92"/>
    </row>
    <row r="320" spans="17:17" x14ac:dyDescent="0.25">
      <c r="Q320" s="92"/>
    </row>
    <row r="321" spans="17:17" x14ac:dyDescent="0.25">
      <c r="Q321" s="92"/>
    </row>
    <row r="322" spans="17:17" x14ac:dyDescent="0.25">
      <c r="Q322" s="92"/>
    </row>
    <row r="323" spans="17:17" x14ac:dyDescent="0.25">
      <c r="Q323" s="92"/>
    </row>
    <row r="324" spans="17:17" x14ac:dyDescent="0.25">
      <c r="Q324" s="92"/>
    </row>
    <row r="325" spans="17:17" x14ac:dyDescent="0.25">
      <c r="Q325" s="92"/>
    </row>
    <row r="326" spans="17:17" x14ac:dyDescent="0.25">
      <c r="Q326" s="92"/>
    </row>
    <row r="327" spans="17:17" x14ac:dyDescent="0.25">
      <c r="Q327" s="92"/>
    </row>
    <row r="328" spans="17:17" x14ac:dyDescent="0.25">
      <c r="Q328" s="92"/>
    </row>
    <row r="329" spans="17:17" x14ac:dyDescent="0.25">
      <c r="Q329" s="92"/>
    </row>
    <row r="330" spans="17:17" x14ac:dyDescent="0.25">
      <c r="Q330" s="92"/>
    </row>
    <row r="331" spans="17:17" x14ac:dyDescent="0.25">
      <c r="Q331" s="92"/>
    </row>
    <row r="332" spans="17:17" x14ac:dyDescent="0.25">
      <c r="Q332" s="92"/>
    </row>
    <row r="333" spans="17:17" x14ac:dyDescent="0.25">
      <c r="Q333" s="92"/>
    </row>
    <row r="334" spans="17:17" x14ac:dyDescent="0.25">
      <c r="Q334" s="92"/>
    </row>
    <row r="335" spans="17:17" x14ac:dyDescent="0.25">
      <c r="Q335" s="92"/>
    </row>
    <row r="336" spans="17:17" x14ac:dyDescent="0.25">
      <c r="Q336" s="92"/>
    </row>
    <row r="337" spans="17:17" x14ac:dyDescent="0.25">
      <c r="Q337" s="92"/>
    </row>
    <row r="338" spans="17:17" x14ac:dyDescent="0.25">
      <c r="Q338" s="92"/>
    </row>
    <row r="339" spans="17:17" x14ac:dyDescent="0.25">
      <c r="Q339" s="92"/>
    </row>
    <row r="340" spans="17:17" x14ac:dyDescent="0.25">
      <c r="Q340" s="92"/>
    </row>
    <row r="341" spans="17:17" x14ac:dyDescent="0.25">
      <c r="Q341" s="92"/>
    </row>
    <row r="342" spans="17:17" x14ac:dyDescent="0.25">
      <c r="Q342" s="92"/>
    </row>
    <row r="343" spans="17:17" x14ac:dyDescent="0.25">
      <c r="Q343" s="92"/>
    </row>
    <row r="344" spans="17:17" x14ac:dyDescent="0.25">
      <c r="Q344" s="92"/>
    </row>
    <row r="345" spans="17:17" x14ac:dyDescent="0.25">
      <c r="Q345" s="92"/>
    </row>
    <row r="346" spans="17:17" x14ac:dyDescent="0.25">
      <c r="Q346" s="92"/>
    </row>
    <row r="347" spans="17:17" x14ac:dyDescent="0.25">
      <c r="Q347" s="92"/>
    </row>
    <row r="348" spans="17:17" x14ac:dyDescent="0.25">
      <c r="Q348" s="92"/>
    </row>
    <row r="349" spans="17:17" x14ac:dyDescent="0.25">
      <c r="Q349" s="92"/>
    </row>
    <row r="350" spans="17:17" x14ac:dyDescent="0.25">
      <c r="Q350" s="92"/>
    </row>
    <row r="351" spans="17:17" x14ac:dyDescent="0.25">
      <c r="Q351" s="92"/>
    </row>
    <row r="352" spans="17:17" x14ac:dyDescent="0.25">
      <c r="Q352" s="92"/>
    </row>
    <row r="353" spans="17:17" x14ac:dyDescent="0.25">
      <c r="Q353" s="92"/>
    </row>
    <row r="354" spans="17:17" x14ac:dyDescent="0.25">
      <c r="Q354" s="92"/>
    </row>
    <row r="355" spans="17:17" x14ac:dyDescent="0.25">
      <c r="Q355" s="92"/>
    </row>
    <row r="356" spans="17:17" x14ac:dyDescent="0.25">
      <c r="Q356" s="92"/>
    </row>
    <row r="357" spans="17:17" x14ac:dyDescent="0.25">
      <c r="Q357" s="92"/>
    </row>
    <row r="358" spans="17:17" x14ac:dyDescent="0.25">
      <c r="Q358" s="92"/>
    </row>
    <row r="359" spans="17:17" x14ac:dyDescent="0.25">
      <c r="Q359" s="92"/>
    </row>
    <row r="360" spans="17:17" x14ac:dyDescent="0.25">
      <c r="Q360" s="92"/>
    </row>
    <row r="361" spans="17:17" x14ac:dyDescent="0.25">
      <c r="Q361" s="92"/>
    </row>
    <row r="362" spans="17:17" x14ac:dyDescent="0.25">
      <c r="Q362" s="92"/>
    </row>
    <row r="363" spans="17:17" x14ac:dyDescent="0.25">
      <c r="Q363" s="92"/>
    </row>
    <row r="364" spans="17:17" x14ac:dyDescent="0.25">
      <c r="Q364" s="92"/>
    </row>
    <row r="365" spans="17:17" x14ac:dyDescent="0.25">
      <c r="Q365" s="92"/>
    </row>
    <row r="366" spans="17:17" x14ac:dyDescent="0.25">
      <c r="Q366" s="92"/>
    </row>
    <row r="367" spans="17:17" x14ac:dyDescent="0.25">
      <c r="Q367" s="92"/>
    </row>
    <row r="368" spans="17:17" x14ac:dyDescent="0.25">
      <c r="Q368" s="92"/>
    </row>
    <row r="369" spans="17:17" x14ac:dyDescent="0.25">
      <c r="Q369" s="92"/>
    </row>
    <row r="370" spans="17:17" x14ac:dyDescent="0.25">
      <c r="Q370" s="92"/>
    </row>
    <row r="371" spans="17:17" x14ac:dyDescent="0.25">
      <c r="Q371" s="92"/>
    </row>
    <row r="372" spans="17:17" x14ac:dyDescent="0.25">
      <c r="Q372" s="92"/>
    </row>
    <row r="373" spans="17:17" x14ac:dyDescent="0.25">
      <c r="Q373" s="92"/>
    </row>
    <row r="374" spans="17:17" x14ac:dyDescent="0.25">
      <c r="Q374" s="92"/>
    </row>
    <row r="375" spans="17:17" x14ac:dyDescent="0.25">
      <c r="Q375" s="92"/>
    </row>
    <row r="376" spans="17:17" x14ac:dyDescent="0.25">
      <c r="Q376" s="92"/>
    </row>
    <row r="377" spans="17:17" x14ac:dyDescent="0.25">
      <c r="Q377" s="92"/>
    </row>
    <row r="378" spans="17:17" x14ac:dyDescent="0.25">
      <c r="Q378" s="92"/>
    </row>
    <row r="379" spans="17:17" x14ac:dyDescent="0.25">
      <c r="Q379" s="92"/>
    </row>
    <row r="380" spans="17:17" x14ac:dyDescent="0.25">
      <c r="Q380" s="92"/>
    </row>
    <row r="381" spans="17:17" x14ac:dyDescent="0.25">
      <c r="Q381" s="92"/>
    </row>
    <row r="382" spans="17:17" x14ac:dyDescent="0.25">
      <c r="Q382" s="92"/>
    </row>
    <row r="383" spans="17:17" x14ac:dyDescent="0.25">
      <c r="Q383" s="92"/>
    </row>
    <row r="384" spans="17:17" x14ac:dyDescent="0.25">
      <c r="Q384" s="92"/>
    </row>
    <row r="385" spans="17:17" x14ac:dyDescent="0.25">
      <c r="Q385" s="92"/>
    </row>
    <row r="386" spans="17:17" x14ac:dyDescent="0.25">
      <c r="Q386" s="92"/>
    </row>
    <row r="387" spans="17:17" x14ac:dyDescent="0.25">
      <c r="Q387" s="92"/>
    </row>
    <row r="388" spans="17:17" x14ac:dyDescent="0.25">
      <c r="Q388" s="92"/>
    </row>
    <row r="389" spans="17:17" x14ac:dyDescent="0.25">
      <c r="Q389" s="92"/>
    </row>
    <row r="390" spans="17:17" x14ac:dyDescent="0.25">
      <c r="Q390" s="92"/>
    </row>
    <row r="391" spans="17:17" x14ac:dyDescent="0.25">
      <c r="Q391" s="92"/>
    </row>
    <row r="392" spans="17:17" x14ac:dyDescent="0.25">
      <c r="Q392" s="92"/>
    </row>
    <row r="393" spans="17:17" x14ac:dyDescent="0.25">
      <c r="Q393" s="92"/>
    </row>
    <row r="394" spans="17:17" x14ac:dyDescent="0.25">
      <c r="Q394" s="92"/>
    </row>
    <row r="395" spans="17:17" x14ac:dyDescent="0.25">
      <c r="Q395" s="92"/>
    </row>
    <row r="396" spans="17:17" x14ac:dyDescent="0.25">
      <c r="Q396" s="92"/>
    </row>
    <row r="397" spans="17:17" x14ac:dyDescent="0.25">
      <c r="Q397" s="92"/>
    </row>
    <row r="398" spans="17:17" x14ac:dyDescent="0.25">
      <c r="Q398" s="92"/>
    </row>
    <row r="399" spans="17:17" x14ac:dyDescent="0.25">
      <c r="Q399" s="92"/>
    </row>
    <row r="400" spans="17:17" x14ac:dyDescent="0.25">
      <c r="Q400" s="92"/>
    </row>
    <row r="401" spans="17:17" x14ac:dyDescent="0.25">
      <c r="Q401" s="92"/>
    </row>
    <row r="402" spans="17:17" x14ac:dyDescent="0.25">
      <c r="Q402" s="92"/>
    </row>
    <row r="403" spans="17:17" x14ac:dyDescent="0.25">
      <c r="Q403" s="92"/>
    </row>
    <row r="404" spans="17:17" x14ac:dyDescent="0.25">
      <c r="Q404" s="92"/>
    </row>
    <row r="405" spans="17:17" x14ac:dyDescent="0.25">
      <c r="Q405" s="92"/>
    </row>
    <row r="406" spans="17:17" x14ac:dyDescent="0.25">
      <c r="Q406" s="92"/>
    </row>
    <row r="407" spans="17:17" x14ac:dyDescent="0.25">
      <c r="Q407" s="92"/>
    </row>
    <row r="408" spans="17:17" x14ac:dyDescent="0.25">
      <c r="Q408" s="92"/>
    </row>
    <row r="409" spans="17:17" x14ac:dyDescent="0.25">
      <c r="Q409" s="92"/>
    </row>
    <row r="410" spans="17:17" x14ac:dyDescent="0.25">
      <c r="Q410" s="92"/>
    </row>
    <row r="411" spans="17:17" x14ac:dyDescent="0.25">
      <c r="Q411" s="92"/>
    </row>
    <row r="412" spans="17:17" x14ac:dyDescent="0.25">
      <c r="Q412" s="92"/>
    </row>
    <row r="413" spans="17:17" x14ac:dyDescent="0.25">
      <c r="Q413" s="92"/>
    </row>
    <row r="414" spans="17:17" x14ac:dyDescent="0.25">
      <c r="Q414" s="92"/>
    </row>
    <row r="415" spans="17:17" x14ac:dyDescent="0.25">
      <c r="Q415" s="92"/>
    </row>
    <row r="416" spans="17:17" x14ac:dyDescent="0.25">
      <c r="Q416" s="92"/>
    </row>
    <row r="417" spans="17:17" x14ac:dyDescent="0.25">
      <c r="Q417" s="92"/>
    </row>
    <row r="418" spans="17:17" x14ac:dyDescent="0.25">
      <c r="Q418" s="92"/>
    </row>
    <row r="419" spans="17:17" x14ac:dyDescent="0.25">
      <c r="Q419" s="92"/>
    </row>
    <row r="420" spans="17:17" x14ac:dyDescent="0.25">
      <c r="Q420" s="92"/>
    </row>
    <row r="421" spans="17:17" x14ac:dyDescent="0.25">
      <c r="Q421" s="92"/>
    </row>
    <row r="422" spans="17:17" x14ac:dyDescent="0.25">
      <c r="Q422" s="92"/>
    </row>
    <row r="423" spans="17:17" x14ac:dyDescent="0.25">
      <c r="Q423" s="92"/>
    </row>
    <row r="424" spans="17:17" x14ac:dyDescent="0.25">
      <c r="Q424" s="92"/>
    </row>
    <row r="425" spans="17:17" x14ac:dyDescent="0.25">
      <c r="Q425" s="92"/>
    </row>
    <row r="426" spans="17:17" x14ac:dyDescent="0.25">
      <c r="Q426" s="92"/>
    </row>
    <row r="427" spans="17:17" x14ac:dyDescent="0.25">
      <c r="Q427" s="92"/>
    </row>
    <row r="428" spans="17:17" x14ac:dyDescent="0.25">
      <c r="Q428" s="92"/>
    </row>
    <row r="429" spans="17:17" x14ac:dyDescent="0.25">
      <c r="Q429" s="92"/>
    </row>
    <row r="430" spans="17:17" x14ac:dyDescent="0.25">
      <c r="Q430" s="92"/>
    </row>
    <row r="431" spans="17:17" x14ac:dyDescent="0.25">
      <c r="Q431" s="92"/>
    </row>
    <row r="432" spans="17:17" x14ac:dyDescent="0.25">
      <c r="Q432" s="92"/>
    </row>
    <row r="433" spans="17:17" x14ac:dyDescent="0.25">
      <c r="Q433" s="92"/>
    </row>
    <row r="434" spans="17:17" x14ac:dyDescent="0.25">
      <c r="Q434" s="92"/>
    </row>
    <row r="435" spans="17:17" x14ac:dyDescent="0.25">
      <c r="Q435" s="92"/>
    </row>
    <row r="436" spans="17:17" x14ac:dyDescent="0.25">
      <c r="Q436" s="92"/>
    </row>
    <row r="437" spans="17:17" x14ac:dyDescent="0.25">
      <c r="Q437" s="92"/>
    </row>
    <row r="438" spans="17:17" x14ac:dyDescent="0.25">
      <c r="Q438" s="92"/>
    </row>
    <row r="439" spans="17:17" x14ac:dyDescent="0.25">
      <c r="Q439" s="92"/>
    </row>
    <row r="440" spans="17:17" x14ac:dyDescent="0.25">
      <c r="Q440" s="92"/>
    </row>
    <row r="441" spans="17:17" x14ac:dyDescent="0.25">
      <c r="Q441" s="92"/>
    </row>
    <row r="442" spans="17:17" x14ac:dyDescent="0.25">
      <c r="Q442" s="92"/>
    </row>
    <row r="443" spans="17:17" x14ac:dyDescent="0.25">
      <c r="Q443" s="92"/>
    </row>
    <row r="444" spans="17:17" x14ac:dyDescent="0.25">
      <c r="Q444" s="92"/>
    </row>
    <row r="445" spans="17:17" x14ac:dyDescent="0.25">
      <c r="Q445" s="92"/>
    </row>
    <row r="446" spans="17:17" x14ac:dyDescent="0.25">
      <c r="Q446" s="92"/>
    </row>
    <row r="447" spans="17:17" x14ac:dyDescent="0.25">
      <c r="Q447" s="92"/>
    </row>
    <row r="448" spans="17:17" x14ac:dyDescent="0.25">
      <c r="Q448" s="92"/>
    </row>
    <row r="449" spans="17:17" x14ac:dyDescent="0.25">
      <c r="Q449" s="92"/>
    </row>
    <row r="450" spans="17:17" x14ac:dyDescent="0.25">
      <c r="Q450" s="92"/>
    </row>
    <row r="451" spans="17:17" x14ac:dyDescent="0.25">
      <c r="Q451" s="92"/>
    </row>
    <row r="452" spans="17:17" x14ac:dyDescent="0.25">
      <c r="Q452" s="92"/>
    </row>
    <row r="453" spans="17:17" x14ac:dyDescent="0.25">
      <c r="Q453" s="92"/>
    </row>
    <row r="454" spans="17:17" x14ac:dyDescent="0.25">
      <c r="Q454" s="92"/>
    </row>
    <row r="455" spans="17:17" x14ac:dyDescent="0.25">
      <c r="Q455" s="92"/>
    </row>
    <row r="456" spans="17:17" x14ac:dyDescent="0.25">
      <c r="Q456" s="92"/>
    </row>
    <row r="457" spans="17:17" x14ac:dyDescent="0.25">
      <c r="Q457" s="92"/>
    </row>
    <row r="458" spans="17:17" x14ac:dyDescent="0.25">
      <c r="Q458" s="92"/>
    </row>
    <row r="459" spans="17:17" x14ac:dyDescent="0.25">
      <c r="Q459" s="92"/>
    </row>
    <row r="460" spans="17:17" x14ac:dyDescent="0.25">
      <c r="Q460" s="92"/>
    </row>
    <row r="461" spans="17:17" x14ac:dyDescent="0.25">
      <c r="Q461" s="92"/>
    </row>
    <row r="462" spans="17:17" x14ac:dyDescent="0.25">
      <c r="Q462" s="92"/>
    </row>
    <row r="463" spans="17:17" x14ac:dyDescent="0.25">
      <c r="Q463" s="92"/>
    </row>
    <row r="464" spans="17:17" x14ac:dyDescent="0.25">
      <c r="Q464" s="92"/>
    </row>
    <row r="465" spans="17:17" x14ac:dyDescent="0.25">
      <c r="Q465" s="92"/>
    </row>
    <row r="466" spans="17:17" x14ac:dyDescent="0.25">
      <c r="Q466" s="92"/>
    </row>
    <row r="467" spans="17:17" x14ac:dyDescent="0.25">
      <c r="Q467" s="92"/>
    </row>
    <row r="468" spans="17:17" x14ac:dyDescent="0.25">
      <c r="Q468" s="92"/>
    </row>
    <row r="469" spans="17:17" x14ac:dyDescent="0.25">
      <c r="Q469" s="92"/>
    </row>
    <row r="470" spans="17:17" x14ac:dyDescent="0.25">
      <c r="Q470" s="92"/>
    </row>
    <row r="471" spans="17:17" x14ac:dyDescent="0.25">
      <c r="Q471" s="92"/>
    </row>
    <row r="472" spans="17:17" x14ac:dyDescent="0.25">
      <c r="Q472" s="92"/>
    </row>
    <row r="473" spans="17:17" x14ac:dyDescent="0.25">
      <c r="Q473" s="92"/>
    </row>
    <row r="474" spans="17:17" x14ac:dyDescent="0.25">
      <c r="Q474" s="92"/>
    </row>
    <row r="475" spans="17:17" x14ac:dyDescent="0.25">
      <c r="Q475" s="92"/>
    </row>
    <row r="476" spans="17:17" x14ac:dyDescent="0.25">
      <c r="Q476" s="92"/>
    </row>
    <row r="477" spans="17:17" x14ac:dyDescent="0.25">
      <c r="Q477" s="92"/>
    </row>
    <row r="478" spans="17:17" x14ac:dyDescent="0.25">
      <c r="Q478" s="92"/>
    </row>
    <row r="479" spans="17:17" x14ac:dyDescent="0.25">
      <c r="Q479" s="92"/>
    </row>
    <row r="480" spans="17:17" x14ac:dyDescent="0.25">
      <c r="Q480" s="92"/>
    </row>
    <row r="481" spans="17:17" x14ac:dyDescent="0.25">
      <c r="Q481" s="92"/>
    </row>
    <row r="482" spans="17:17" x14ac:dyDescent="0.25">
      <c r="Q482" s="92"/>
    </row>
    <row r="483" spans="17:17" x14ac:dyDescent="0.25">
      <c r="Q483" s="92"/>
    </row>
    <row r="484" spans="17:17" x14ac:dyDescent="0.25">
      <c r="Q484" s="92"/>
    </row>
    <row r="485" spans="17:17" x14ac:dyDescent="0.25">
      <c r="Q485" s="92"/>
    </row>
    <row r="486" spans="17:17" x14ac:dyDescent="0.25">
      <c r="Q486" s="92"/>
    </row>
    <row r="487" spans="17:17" x14ac:dyDescent="0.25">
      <c r="Q487" s="92"/>
    </row>
    <row r="488" spans="17:17" x14ac:dyDescent="0.25">
      <c r="Q488" s="92"/>
    </row>
    <row r="489" spans="17:17" x14ac:dyDescent="0.25">
      <c r="Q489" s="92"/>
    </row>
    <row r="490" spans="17:17" x14ac:dyDescent="0.25">
      <c r="Q490" s="92"/>
    </row>
    <row r="491" spans="17:17" x14ac:dyDescent="0.25">
      <c r="Q491" s="92"/>
    </row>
    <row r="492" spans="17:17" x14ac:dyDescent="0.25">
      <c r="Q492" s="92"/>
    </row>
    <row r="493" spans="17:17" x14ac:dyDescent="0.25">
      <c r="Q493" s="92"/>
    </row>
    <row r="494" spans="17:17" x14ac:dyDescent="0.25">
      <c r="Q494" s="92"/>
    </row>
    <row r="495" spans="17:17" x14ac:dyDescent="0.25">
      <c r="Q495" s="92"/>
    </row>
    <row r="496" spans="17:17" x14ac:dyDescent="0.25">
      <c r="Q496" s="92"/>
    </row>
    <row r="497" spans="17:17" x14ac:dyDescent="0.25">
      <c r="Q497" s="92"/>
    </row>
    <row r="498" spans="17:17" x14ac:dyDescent="0.25">
      <c r="Q498" s="92"/>
    </row>
    <row r="499" spans="17:17" x14ac:dyDescent="0.25">
      <c r="Q499" s="92"/>
    </row>
    <row r="500" spans="17:17" x14ac:dyDescent="0.25">
      <c r="Q500" s="92"/>
    </row>
    <row r="501" spans="17:17" x14ac:dyDescent="0.25">
      <c r="Q501" s="92"/>
    </row>
    <row r="502" spans="17:17" x14ac:dyDescent="0.25">
      <c r="Q502" s="92"/>
    </row>
    <row r="503" spans="17:17" x14ac:dyDescent="0.25">
      <c r="Q503" s="92"/>
    </row>
    <row r="504" spans="17:17" x14ac:dyDescent="0.25">
      <c r="Q504" s="92"/>
    </row>
    <row r="505" spans="17:17" x14ac:dyDescent="0.25">
      <c r="Q505" s="92"/>
    </row>
    <row r="506" spans="17:17" x14ac:dyDescent="0.25">
      <c r="Q506" s="92"/>
    </row>
    <row r="507" spans="17:17" x14ac:dyDescent="0.25">
      <c r="Q507" s="92"/>
    </row>
    <row r="508" spans="17:17" x14ac:dyDescent="0.25">
      <c r="Q508" s="92"/>
    </row>
    <row r="509" spans="17:17" x14ac:dyDescent="0.25">
      <c r="Q509" s="92"/>
    </row>
    <row r="510" spans="17:17" x14ac:dyDescent="0.25">
      <c r="Q510" s="92"/>
    </row>
    <row r="511" spans="17:17" x14ac:dyDescent="0.25">
      <c r="Q511" s="92"/>
    </row>
    <row r="512" spans="17:17" x14ac:dyDescent="0.25">
      <c r="Q512" s="92"/>
    </row>
    <row r="513" spans="17:17" x14ac:dyDescent="0.25">
      <c r="Q513" s="92"/>
    </row>
    <row r="514" spans="17:17" x14ac:dyDescent="0.25">
      <c r="Q514" s="92"/>
    </row>
    <row r="515" spans="17:17" x14ac:dyDescent="0.25">
      <c r="Q515" s="92"/>
    </row>
    <row r="516" spans="17:17" x14ac:dyDescent="0.25">
      <c r="Q516" s="92"/>
    </row>
    <row r="517" spans="17:17" x14ac:dyDescent="0.25">
      <c r="Q517" s="92"/>
    </row>
    <row r="518" spans="17:17" x14ac:dyDescent="0.25">
      <c r="Q518" s="92"/>
    </row>
    <row r="519" spans="17:17" x14ac:dyDescent="0.25">
      <c r="Q519" s="92"/>
    </row>
    <row r="520" spans="17:17" x14ac:dyDescent="0.25">
      <c r="Q520" s="92"/>
    </row>
    <row r="521" spans="17:17" x14ac:dyDescent="0.25">
      <c r="Q521" s="92"/>
    </row>
    <row r="522" spans="17:17" x14ac:dyDescent="0.25">
      <c r="Q522" s="92"/>
    </row>
    <row r="523" spans="17:17" x14ac:dyDescent="0.25">
      <c r="Q523" s="92"/>
    </row>
    <row r="524" spans="17:17" x14ac:dyDescent="0.25">
      <c r="Q524" s="92"/>
    </row>
    <row r="525" spans="17:17" x14ac:dyDescent="0.25">
      <c r="Q525" s="92"/>
    </row>
    <row r="526" spans="17:17" x14ac:dyDescent="0.25">
      <c r="Q526" s="92"/>
    </row>
    <row r="527" spans="17:17" x14ac:dyDescent="0.25">
      <c r="Q527" s="92"/>
    </row>
    <row r="528" spans="17:17" x14ac:dyDescent="0.25">
      <c r="Q528" s="92"/>
    </row>
    <row r="529" spans="17:17" x14ac:dyDescent="0.25">
      <c r="Q529" s="92"/>
    </row>
    <row r="530" spans="17:17" x14ac:dyDescent="0.25">
      <c r="Q530" s="92"/>
    </row>
    <row r="531" spans="17:17" x14ac:dyDescent="0.25">
      <c r="Q531" s="92"/>
    </row>
    <row r="532" spans="17:17" x14ac:dyDescent="0.25">
      <c r="Q532" s="92"/>
    </row>
    <row r="533" spans="17:17" x14ac:dyDescent="0.25">
      <c r="Q533" s="92"/>
    </row>
    <row r="534" spans="17:17" x14ac:dyDescent="0.25">
      <c r="Q534" s="92"/>
    </row>
    <row r="535" spans="17:17" x14ac:dyDescent="0.25">
      <c r="Q535" s="92"/>
    </row>
    <row r="536" spans="17:17" x14ac:dyDescent="0.25">
      <c r="Q536" s="92"/>
    </row>
    <row r="537" spans="17:17" x14ac:dyDescent="0.25">
      <c r="Q537" s="92"/>
    </row>
    <row r="538" spans="17:17" x14ac:dyDescent="0.25">
      <c r="Q538" s="92"/>
    </row>
    <row r="539" spans="17:17" x14ac:dyDescent="0.25">
      <c r="Q539" s="92"/>
    </row>
    <row r="540" spans="17:17" x14ac:dyDescent="0.25">
      <c r="Q540" s="92"/>
    </row>
    <row r="541" spans="17:17" x14ac:dyDescent="0.25">
      <c r="Q541" s="92"/>
    </row>
    <row r="542" spans="17:17" x14ac:dyDescent="0.25">
      <c r="Q542" s="92"/>
    </row>
    <row r="543" spans="17:17" x14ac:dyDescent="0.25">
      <c r="Q543" s="92"/>
    </row>
    <row r="544" spans="17:17" x14ac:dyDescent="0.25">
      <c r="Q544" s="92"/>
    </row>
    <row r="545" spans="17:17" x14ac:dyDescent="0.25">
      <c r="Q545" s="92"/>
    </row>
    <row r="546" spans="17:17" x14ac:dyDescent="0.25">
      <c r="Q546" s="92"/>
    </row>
    <row r="547" spans="17:17" x14ac:dyDescent="0.25">
      <c r="Q547" s="92"/>
    </row>
    <row r="548" spans="17:17" x14ac:dyDescent="0.25">
      <c r="Q548" s="92"/>
    </row>
    <row r="549" spans="17:17" x14ac:dyDescent="0.25">
      <c r="Q549" s="92"/>
    </row>
    <row r="550" spans="17:17" x14ac:dyDescent="0.25">
      <c r="Q550" s="92"/>
    </row>
    <row r="551" spans="17:17" x14ac:dyDescent="0.25">
      <c r="Q551" s="92"/>
    </row>
    <row r="552" spans="17:17" x14ac:dyDescent="0.25">
      <c r="Q552" s="92"/>
    </row>
    <row r="553" spans="17:17" x14ac:dyDescent="0.25">
      <c r="Q553" s="92"/>
    </row>
    <row r="554" spans="17:17" x14ac:dyDescent="0.25">
      <c r="Q554" s="92"/>
    </row>
    <row r="555" spans="17:17" x14ac:dyDescent="0.25">
      <c r="Q555" s="92"/>
    </row>
    <row r="556" spans="17:17" x14ac:dyDescent="0.25">
      <c r="Q556" s="92"/>
    </row>
    <row r="557" spans="17:17" x14ac:dyDescent="0.25">
      <c r="Q557" s="92"/>
    </row>
    <row r="558" spans="17:17" x14ac:dyDescent="0.25">
      <c r="Q558" s="92"/>
    </row>
    <row r="559" spans="17:17" x14ac:dyDescent="0.25">
      <c r="Q559" s="92"/>
    </row>
    <row r="560" spans="17:17" x14ac:dyDescent="0.25">
      <c r="Q560" s="92"/>
    </row>
    <row r="561" spans="17:17" x14ac:dyDescent="0.25">
      <c r="Q561" s="92"/>
    </row>
    <row r="562" spans="17:17" x14ac:dyDescent="0.25">
      <c r="Q562" s="92"/>
    </row>
    <row r="563" spans="17:17" x14ac:dyDescent="0.25">
      <c r="Q563" s="92"/>
    </row>
    <row r="564" spans="17:17" x14ac:dyDescent="0.25">
      <c r="Q564" s="92"/>
    </row>
    <row r="565" spans="17:17" x14ac:dyDescent="0.25">
      <c r="Q565" s="92"/>
    </row>
    <row r="566" spans="17:17" x14ac:dyDescent="0.25">
      <c r="Q566" s="92"/>
    </row>
    <row r="567" spans="17:17" x14ac:dyDescent="0.25">
      <c r="Q567" s="92"/>
    </row>
    <row r="568" spans="17:17" x14ac:dyDescent="0.25">
      <c r="Q568" s="92"/>
    </row>
    <row r="569" spans="17:17" x14ac:dyDescent="0.25">
      <c r="Q569" s="92"/>
    </row>
    <row r="570" spans="17:17" x14ac:dyDescent="0.25">
      <c r="Q570" s="92"/>
    </row>
    <row r="571" spans="17:17" x14ac:dyDescent="0.25">
      <c r="Q571" s="92"/>
    </row>
    <row r="572" spans="17:17" x14ac:dyDescent="0.25">
      <c r="Q572" s="92"/>
    </row>
    <row r="573" spans="17:17" x14ac:dyDescent="0.25">
      <c r="Q573" s="92"/>
    </row>
    <row r="574" spans="17:17" x14ac:dyDescent="0.25">
      <c r="Q574" s="92"/>
    </row>
    <row r="575" spans="17:17" x14ac:dyDescent="0.25">
      <c r="Q575" s="92"/>
    </row>
    <row r="576" spans="17:17" x14ac:dyDescent="0.25">
      <c r="Q576" s="92"/>
    </row>
    <row r="577" spans="17:17" x14ac:dyDescent="0.25">
      <c r="Q577" s="92"/>
    </row>
    <row r="578" spans="17:17" x14ac:dyDescent="0.25">
      <c r="Q578" s="92"/>
    </row>
    <row r="579" spans="17:17" x14ac:dyDescent="0.25">
      <c r="Q579" s="92"/>
    </row>
    <row r="580" spans="17:17" x14ac:dyDescent="0.25">
      <c r="Q580" s="92"/>
    </row>
    <row r="581" spans="17:17" x14ac:dyDescent="0.25">
      <c r="Q581" s="92"/>
    </row>
    <row r="582" spans="17:17" x14ac:dyDescent="0.25">
      <c r="Q582" s="92"/>
    </row>
    <row r="583" spans="17:17" x14ac:dyDescent="0.25">
      <c r="Q583" s="92"/>
    </row>
    <row r="584" spans="17:17" x14ac:dyDescent="0.25">
      <c r="Q584" s="92"/>
    </row>
    <row r="585" spans="17:17" x14ac:dyDescent="0.25">
      <c r="Q585" s="92"/>
    </row>
    <row r="586" spans="17:17" x14ac:dyDescent="0.25">
      <c r="Q586" s="92"/>
    </row>
    <row r="587" spans="17:17" x14ac:dyDescent="0.25">
      <c r="Q587" s="92"/>
    </row>
    <row r="588" spans="17:17" x14ac:dyDescent="0.25">
      <c r="Q588" s="92"/>
    </row>
    <row r="589" spans="17:17" x14ac:dyDescent="0.25">
      <c r="Q589" s="92"/>
    </row>
    <row r="590" spans="17:17" x14ac:dyDescent="0.25">
      <c r="Q590" s="92"/>
    </row>
    <row r="591" spans="17:17" x14ac:dyDescent="0.25">
      <c r="Q591" s="92"/>
    </row>
    <row r="592" spans="17:17" x14ac:dyDescent="0.25">
      <c r="Q592" s="92"/>
    </row>
    <row r="593" spans="17:17" x14ac:dyDescent="0.25">
      <c r="Q593" s="92"/>
    </row>
    <row r="594" spans="17:17" x14ac:dyDescent="0.25">
      <c r="Q594" s="92"/>
    </row>
    <row r="595" spans="17:17" x14ac:dyDescent="0.25">
      <c r="Q595" s="92"/>
    </row>
    <row r="596" spans="17:17" x14ac:dyDescent="0.25">
      <c r="Q596" s="92"/>
    </row>
    <row r="597" spans="17:17" x14ac:dyDescent="0.25">
      <c r="Q597" s="92"/>
    </row>
    <row r="598" spans="17:17" x14ac:dyDescent="0.25">
      <c r="Q598" s="92"/>
    </row>
    <row r="599" spans="17:17" x14ac:dyDescent="0.25">
      <c r="Q599" s="92"/>
    </row>
    <row r="600" spans="17:17" x14ac:dyDescent="0.25">
      <c r="Q600" s="92"/>
    </row>
    <row r="601" spans="17:17" x14ac:dyDescent="0.25">
      <c r="Q601" s="92"/>
    </row>
    <row r="602" spans="17:17" x14ac:dyDescent="0.25">
      <c r="Q602" s="92"/>
    </row>
    <row r="603" spans="17:17" x14ac:dyDescent="0.25">
      <c r="Q603" s="92"/>
    </row>
    <row r="604" spans="17:17" x14ac:dyDescent="0.25">
      <c r="Q604" s="92"/>
    </row>
    <row r="605" spans="17:17" x14ac:dyDescent="0.25">
      <c r="Q605" s="92"/>
    </row>
    <row r="606" spans="17:17" x14ac:dyDescent="0.25">
      <c r="Q606" s="92"/>
    </row>
    <row r="607" spans="17:17" x14ac:dyDescent="0.25">
      <c r="Q607" s="92"/>
    </row>
    <row r="608" spans="17:17" x14ac:dyDescent="0.25">
      <c r="Q608" s="92"/>
    </row>
    <row r="609" spans="17:17" x14ac:dyDescent="0.25">
      <c r="Q609" s="92"/>
    </row>
    <row r="610" spans="17:17" x14ac:dyDescent="0.25">
      <c r="Q610" s="92"/>
    </row>
    <row r="611" spans="17:17" x14ac:dyDescent="0.25">
      <c r="Q611" s="92"/>
    </row>
    <row r="612" spans="17:17" x14ac:dyDescent="0.25">
      <c r="Q612" s="92"/>
    </row>
    <row r="613" spans="17:17" x14ac:dyDescent="0.25">
      <c r="Q613" s="92"/>
    </row>
    <row r="614" spans="17:17" x14ac:dyDescent="0.25">
      <c r="Q614" s="92"/>
    </row>
    <row r="615" spans="17:17" x14ac:dyDescent="0.25">
      <c r="Q615" s="92"/>
    </row>
    <row r="616" spans="17:17" x14ac:dyDescent="0.25">
      <c r="Q616" s="92"/>
    </row>
    <row r="617" spans="17:17" x14ac:dyDescent="0.25">
      <c r="Q617" s="92"/>
    </row>
    <row r="618" spans="17:17" x14ac:dyDescent="0.25">
      <c r="Q618" s="92"/>
    </row>
    <row r="619" spans="17:17" x14ac:dyDescent="0.25">
      <c r="Q619" s="92"/>
    </row>
    <row r="620" spans="17:17" x14ac:dyDescent="0.25">
      <c r="Q620" s="92"/>
    </row>
    <row r="621" spans="17:17" x14ac:dyDescent="0.25">
      <c r="Q621" s="92"/>
    </row>
    <row r="622" spans="17:17" x14ac:dyDescent="0.25">
      <c r="Q622" s="92"/>
    </row>
    <row r="623" spans="17:17" x14ac:dyDescent="0.25">
      <c r="Q623" s="92"/>
    </row>
    <row r="624" spans="17:17" x14ac:dyDescent="0.25">
      <c r="Q624" s="92"/>
    </row>
    <row r="625" spans="17:17" x14ac:dyDescent="0.25">
      <c r="Q625" s="92"/>
    </row>
    <row r="626" spans="17:17" x14ac:dyDescent="0.25">
      <c r="Q626" s="92"/>
    </row>
    <row r="627" spans="17:17" x14ac:dyDescent="0.25">
      <c r="Q627" s="92"/>
    </row>
    <row r="628" spans="17:17" x14ac:dyDescent="0.25">
      <c r="Q628" s="92"/>
    </row>
    <row r="629" spans="17:17" x14ac:dyDescent="0.25">
      <c r="Q629" s="92"/>
    </row>
    <row r="630" spans="17:17" x14ac:dyDescent="0.25">
      <c r="Q630" s="92"/>
    </row>
    <row r="631" spans="17:17" x14ac:dyDescent="0.25">
      <c r="Q631" s="92"/>
    </row>
    <row r="632" spans="17:17" x14ac:dyDescent="0.25">
      <c r="Q632" s="92"/>
    </row>
    <row r="633" spans="17:17" x14ac:dyDescent="0.25">
      <c r="Q633" s="92"/>
    </row>
    <row r="634" spans="17:17" x14ac:dyDescent="0.25">
      <c r="Q634" s="92"/>
    </row>
    <row r="635" spans="17:17" x14ac:dyDescent="0.25">
      <c r="Q635" s="92"/>
    </row>
    <row r="636" spans="17:17" x14ac:dyDescent="0.25">
      <c r="Q636" s="92"/>
    </row>
    <row r="637" spans="17:17" x14ac:dyDescent="0.25">
      <c r="Q637" s="92"/>
    </row>
    <row r="638" spans="17:17" x14ac:dyDescent="0.25">
      <c r="Q638" s="92"/>
    </row>
    <row r="639" spans="17:17" x14ac:dyDescent="0.25">
      <c r="Q639" s="92"/>
    </row>
    <row r="640" spans="17:17" x14ac:dyDescent="0.25">
      <c r="Q640" s="92"/>
    </row>
    <row r="641" spans="17:17" x14ac:dyDescent="0.25">
      <c r="Q641" s="92"/>
    </row>
    <row r="642" spans="17:17" x14ac:dyDescent="0.25">
      <c r="Q642" s="92"/>
    </row>
    <row r="643" spans="17:17" x14ac:dyDescent="0.25">
      <c r="Q643" s="92"/>
    </row>
    <row r="644" spans="17:17" x14ac:dyDescent="0.25">
      <c r="Q644" s="92"/>
    </row>
    <row r="645" spans="17:17" x14ac:dyDescent="0.25">
      <c r="Q645" s="92"/>
    </row>
    <row r="646" spans="17:17" x14ac:dyDescent="0.25">
      <c r="Q646" s="92"/>
    </row>
    <row r="647" spans="17:17" x14ac:dyDescent="0.25">
      <c r="Q647" s="92"/>
    </row>
    <row r="648" spans="17:17" x14ac:dyDescent="0.25">
      <c r="Q648" s="92"/>
    </row>
    <row r="649" spans="17:17" x14ac:dyDescent="0.25">
      <c r="Q649" s="92"/>
    </row>
    <row r="650" spans="17:17" x14ac:dyDescent="0.25">
      <c r="Q650" s="92"/>
    </row>
    <row r="651" spans="17:17" x14ac:dyDescent="0.25">
      <c r="Q651" s="92"/>
    </row>
    <row r="652" spans="17:17" x14ac:dyDescent="0.25">
      <c r="Q652" s="92"/>
    </row>
    <row r="653" spans="17:17" x14ac:dyDescent="0.25">
      <c r="Q653" s="92"/>
    </row>
    <row r="654" spans="17:17" x14ac:dyDescent="0.25">
      <c r="Q654" s="92"/>
    </row>
    <row r="655" spans="17:17" x14ac:dyDescent="0.25">
      <c r="Q655" s="92"/>
    </row>
    <row r="656" spans="17:17" x14ac:dyDescent="0.25">
      <c r="Q656" s="92"/>
    </row>
    <row r="657" spans="17:17" x14ac:dyDescent="0.25">
      <c r="Q657" s="92"/>
    </row>
    <row r="658" spans="17:17" x14ac:dyDescent="0.25">
      <c r="Q658" s="92"/>
    </row>
    <row r="659" spans="17:17" x14ac:dyDescent="0.25">
      <c r="Q659" s="92"/>
    </row>
    <row r="660" spans="17:17" x14ac:dyDescent="0.25">
      <c r="Q660" s="92"/>
    </row>
    <row r="661" spans="17:17" x14ac:dyDescent="0.25">
      <c r="Q661" s="92"/>
    </row>
    <row r="662" spans="17:17" x14ac:dyDescent="0.25">
      <c r="Q662" s="92"/>
    </row>
    <row r="663" spans="17:17" x14ac:dyDescent="0.25">
      <c r="Q663" s="92"/>
    </row>
    <row r="664" spans="17:17" x14ac:dyDescent="0.25">
      <c r="Q664" s="92"/>
    </row>
    <row r="665" spans="17:17" x14ac:dyDescent="0.25">
      <c r="Q665" s="92"/>
    </row>
    <row r="666" spans="17:17" x14ac:dyDescent="0.25">
      <c r="Q666" s="92"/>
    </row>
    <row r="667" spans="17:17" x14ac:dyDescent="0.25">
      <c r="Q667" s="92"/>
    </row>
    <row r="668" spans="17:17" x14ac:dyDescent="0.25">
      <c r="Q668" s="92"/>
    </row>
    <row r="669" spans="17:17" x14ac:dyDescent="0.25">
      <c r="Q669" s="92"/>
    </row>
    <row r="670" spans="17:17" x14ac:dyDescent="0.25">
      <c r="Q670" s="92"/>
    </row>
    <row r="671" spans="17:17" x14ac:dyDescent="0.25">
      <c r="Q671" s="92"/>
    </row>
    <row r="672" spans="17:17" x14ac:dyDescent="0.25">
      <c r="Q672" s="92"/>
    </row>
    <row r="673" spans="17:17" x14ac:dyDescent="0.25">
      <c r="Q673" s="92"/>
    </row>
    <row r="674" spans="17:17" x14ac:dyDescent="0.25">
      <c r="Q674" s="92"/>
    </row>
    <row r="675" spans="17:17" x14ac:dyDescent="0.25">
      <c r="Q675" s="92"/>
    </row>
    <row r="676" spans="17:17" x14ac:dyDescent="0.25">
      <c r="Q676" s="92"/>
    </row>
    <row r="677" spans="17:17" x14ac:dyDescent="0.25">
      <c r="Q677" s="92"/>
    </row>
    <row r="678" spans="17:17" x14ac:dyDescent="0.25">
      <c r="Q678" s="92"/>
    </row>
    <row r="679" spans="17:17" x14ac:dyDescent="0.25">
      <c r="Q679" s="92"/>
    </row>
    <row r="680" spans="17:17" x14ac:dyDescent="0.25">
      <c r="Q680" s="92"/>
    </row>
    <row r="681" spans="17:17" x14ac:dyDescent="0.25">
      <c r="Q681" s="92"/>
    </row>
    <row r="682" spans="17:17" x14ac:dyDescent="0.25">
      <c r="Q682" s="92"/>
    </row>
    <row r="683" spans="17:17" x14ac:dyDescent="0.25">
      <c r="Q683" s="92"/>
    </row>
    <row r="684" spans="17:17" x14ac:dyDescent="0.25">
      <c r="Q684" s="92"/>
    </row>
    <row r="685" spans="17:17" x14ac:dyDescent="0.25">
      <c r="Q685" s="92"/>
    </row>
    <row r="686" spans="17:17" x14ac:dyDescent="0.25">
      <c r="Q686" s="92"/>
    </row>
    <row r="687" spans="17:17" x14ac:dyDescent="0.25">
      <c r="Q687" s="92"/>
    </row>
    <row r="688" spans="17:17" x14ac:dyDescent="0.25">
      <c r="Q688" s="92"/>
    </row>
    <row r="689" spans="17:17" x14ac:dyDescent="0.25">
      <c r="Q689" s="92"/>
    </row>
    <row r="690" spans="17:17" x14ac:dyDescent="0.25">
      <c r="Q690" s="92"/>
    </row>
    <row r="691" spans="17:17" x14ac:dyDescent="0.25">
      <c r="Q691" s="92"/>
    </row>
    <row r="692" spans="17:17" x14ac:dyDescent="0.25">
      <c r="Q692" s="92"/>
    </row>
    <row r="693" spans="17:17" x14ac:dyDescent="0.25">
      <c r="Q693" s="92"/>
    </row>
    <row r="694" spans="17:17" x14ac:dyDescent="0.25">
      <c r="Q694" s="92"/>
    </row>
    <row r="695" spans="17:17" x14ac:dyDescent="0.25">
      <c r="Q695" s="92"/>
    </row>
    <row r="696" spans="17:17" x14ac:dyDescent="0.25">
      <c r="Q696" s="92"/>
    </row>
    <row r="697" spans="17:17" x14ac:dyDescent="0.25">
      <c r="Q697" s="92"/>
    </row>
    <row r="698" spans="17:17" x14ac:dyDescent="0.25">
      <c r="Q698" s="92"/>
    </row>
    <row r="699" spans="17:17" x14ac:dyDescent="0.25">
      <c r="Q699" s="92"/>
    </row>
    <row r="700" spans="17:17" x14ac:dyDescent="0.25">
      <c r="Q700" s="92"/>
    </row>
    <row r="701" spans="17:17" x14ac:dyDescent="0.25">
      <c r="Q701" s="92"/>
    </row>
    <row r="702" spans="17:17" x14ac:dyDescent="0.25">
      <c r="Q702" s="92"/>
    </row>
    <row r="703" spans="17:17" x14ac:dyDescent="0.25">
      <c r="Q703" s="92"/>
    </row>
    <row r="704" spans="17:17" x14ac:dyDescent="0.25">
      <c r="Q704" s="92"/>
    </row>
    <row r="705" spans="17:17" x14ac:dyDescent="0.25">
      <c r="Q705" s="92"/>
    </row>
    <row r="706" spans="17:17" x14ac:dyDescent="0.25">
      <c r="Q706" s="92"/>
    </row>
    <row r="707" spans="17:17" x14ac:dyDescent="0.25">
      <c r="Q707" s="92"/>
    </row>
    <row r="708" spans="17:17" x14ac:dyDescent="0.25">
      <c r="Q708" s="92"/>
    </row>
    <row r="709" spans="17:17" x14ac:dyDescent="0.25">
      <c r="Q709" s="92"/>
    </row>
    <row r="710" spans="17:17" x14ac:dyDescent="0.25">
      <c r="Q710" s="92"/>
    </row>
    <row r="711" spans="17:17" x14ac:dyDescent="0.25">
      <c r="Q711" s="92"/>
    </row>
    <row r="712" spans="17:17" x14ac:dyDescent="0.25">
      <c r="Q712" s="92"/>
    </row>
    <row r="713" spans="17:17" x14ac:dyDescent="0.25">
      <c r="Q713" s="92"/>
    </row>
    <row r="714" spans="17:17" x14ac:dyDescent="0.25">
      <c r="Q714" s="92"/>
    </row>
    <row r="715" spans="17:17" x14ac:dyDescent="0.25">
      <c r="Q715" s="92"/>
    </row>
    <row r="716" spans="17:17" x14ac:dyDescent="0.25">
      <c r="Q716" s="92"/>
    </row>
    <row r="717" spans="17:17" x14ac:dyDescent="0.25">
      <c r="Q717" s="92"/>
    </row>
    <row r="718" spans="17:17" x14ac:dyDescent="0.25">
      <c r="Q718" s="92"/>
    </row>
    <row r="719" spans="17:17" x14ac:dyDescent="0.25">
      <c r="Q719" s="92"/>
    </row>
    <row r="720" spans="17:17" x14ac:dyDescent="0.25">
      <c r="Q720" s="92"/>
    </row>
    <row r="721" spans="17:17" x14ac:dyDescent="0.25">
      <c r="Q721" s="92"/>
    </row>
    <row r="722" spans="17:17" x14ac:dyDescent="0.25">
      <c r="Q722" s="92"/>
    </row>
    <row r="723" spans="17:17" x14ac:dyDescent="0.25">
      <c r="Q723" s="92"/>
    </row>
    <row r="724" spans="17:17" x14ac:dyDescent="0.25">
      <c r="Q724" s="92"/>
    </row>
    <row r="725" spans="17:17" x14ac:dyDescent="0.25">
      <c r="Q725" s="92"/>
    </row>
    <row r="726" spans="17:17" x14ac:dyDescent="0.25">
      <c r="Q726" s="92"/>
    </row>
    <row r="727" spans="17:17" x14ac:dyDescent="0.25">
      <c r="Q727" s="92"/>
    </row>
    <row r="728" spans="17:17" x14ac:dyDescent="0.25">
      <c r="Q728" s="92"/>
    </row>
    <row r="729" spans="17:17" x14ac:dyDescent="0.25">
      <c r="Q729" s="92"/>
    </row>
    <row r="730" spans="17:17" x14ac:dyDescent="0.25">
      <c r="Q730" s="92"/>
    </row>
    <row r="731" spans="17:17" x14ac:dyDescent="0.25">
      <c r="Q731" s="92"/>
    </row>
    <row r="732" spans="17:17" x14ac:dyDescent="0.25">
      <c r="Q732" s="92"/>
    </row>
    <row r="733" spans="17:17" x14ac:dyDescent="0.25">
      <c r="Q733" s="92"/>
    </row>
    <row r="734" spans="17:17" x14ac:dyDescent="0.25">
      <c r="Q734" s="92"/>
    </row>
    <row r="735" spans="17:17" x14ac:dyDescent="0.25">
      <c r="Q735" s="92"/>
    </row>
    <row r="736" spans="17:17" x14ac:dyDescent="0.25">
      <c r="Q736" s="92"/>
    </row>
    <row r="737" spans="17:17" x14ac:dyDescent="0.25">
      <c r="Q737" s="92"/>
    </row>
    <row r="738" spans="17:17" x14ac:dyDescent="0.25">
      <c r="Q738" s="92"/>
    </row>
    <row r="739" spans="17:17" x14ac:dyDescent="0.25">
      <c r="Q739" s="92"/>
    </row>
    <row r="740" spans="17:17" x14ac:dyDescent="0.25">
      <c r="Q740" s="92"/>
    </row>
    <row r="741" spans="17:17" x14ac:dyDescent="0.25">
      <c r="Q741" s="92"/>
    </row>
    <row r="742" spans="17:17" x14ac:dyDescent="0.25">
      <c r="Q742" s="92"/>
    </row>
    <row r="743" spans="17:17" x14ac:dyDescent="0.25">
      <c r="Q743" s="92"/>
    </row>
    <row r="744" spans="17:17" x14ac:dyDescent="0.25">
      <c r="Q744" s="92"/>
    </row>
    <row r="745" spans="17:17" x14ac:dyDescent="0.25">
      <c r="Q745" s="92"/>
    </row>
    <row r="746" spans="17:17" x14ac:dyDescent="0.25">
      <c r="Q746" s="92"/>
    </row>
    <row r="747" spans="17:17" x14ac:dyDescent="0.25">
      <c r="Q747" s="92"/>
    </row>
    <row r="748" spans="17:17" x14ac:dyDescent="0.25">
      <c r="Q748" s="92"/>
    </row>
    <row r="749" spans="17:17" x14ac:dyDescent="0.25">
      <c r="Q749" s="92"/>
    </row>
    <row r="750" spans="17:17" x14ac:dyDescent="0.25">
      <c r="Q750" s="92"/>
    </row>
    <row r="751" spans="17:17" x14ac:dyDescent="0.25">
      <c r="Q751" s="92"/>
    </row>
    <row r="752" spans="17:17" x14ac:dyDescent="0.25">
      <c r="Q752" s="92"/>
    </row>
    <row r="753" spans="17:17" x14ac:dyDescent="0.25">
      <c r="Q753" s="92"/>
    </row>
    <row r="754" spans="17:17" x14ac:dyDescent="0.25">
      <c r="Q754" s="92"/>
    </row>
    <row r="755" spans="17:17" x14ac:dyDescent="0.25">
      <c r="Q755" s="92"/>
    </row>
    <row r="756" spans="17:17" x14ac:dyDescent="0.25">
      <c r="Q756" s="92"/>
    </row>
    <row r="757" spans="17:17" x14ac:dyDescent="0.25">
      <c r="Q757" s="92"/>
    </row>
    <row r="758" spans="17:17" x14ac:dyDescent="0.25">
      <c r="Q758" s="92"/>
    </row>
    <row r="759" spans="17:17" x14ac:dyDescent="0.25">
      <c r="Q759" s="92"/>
    </row>
    <row r="760" spans="17:17" x14ac:dyDescent="0.25">
      <c r="Q760" s="92"/>
    </row>
    <row r="761" spans="17:17" x14ac:dyDescent="0.25">
      <c r="Q761" s="92"/>
    </row>
    <row r="762" spans="17:17" x14ac:dyDescent="0.25">
      <c r="Q762" s="92"/>
    </row>
    <row r="763" spans="17:17" x14ac:dyDescent="0.25">
      <c r="Q763" s="92"/>
    </row>
    <row r="764" spans="17:17" x14ac:dyDescent="0.25">
      <c r="Q764" s="92"/>
    </row>
    <row r="765" spans="17:17" x14ac:dyDescent="0.25">
      <c r="Q765" s="92"/>
    </row>
    <row r="766" spans="17:17" x14ac:dyDescent="0.25">
      <c r="Q766" s="92"/>
    </row>
    <row r="767" spans="17:17" x14ac:dyDescent="0.25">
      <c r="Q767" s="92"/>
    </row>
    <row r="768" spans="17:17" x14ac:dyDescent="0.25">
      <c r="Q768" s="92"/>
    </row>
    <row r="769" spans="17:17" x14ac:dyDescent="0.25">
      <c r="Q769" s="92"/>
    </row>
    <row r="770" spans="17:17" x14ac:dyDescent="0.25">
      <c r="Q770" s="92"/>
    </row>
    <row r="771" spans="17:17" x14ac:dyDescent="0.25">
      <c r="Q771" s="92"/>
    </row>
    <row r="772" spans="17:17" x14ac:dyDescent="0.25">
      <c r="Q772" s="92"/>
    </row>
    <row r="773" spans="17:17" x14ac:dyDescent="0.25">
      <c r="Q773" s="92"/>
    </row>
    <row r="774" spans="17:17" x14ac:dyDescent="0.25">
      <c r="Q774" s="92"/>
    </row>
    <row r="775" spans="17:17" x14ac:dyDescent="0.25">
      <c r="Q775" s="92"/>
    </row>
    <row r="776" spans="17:17" x14ac:dyDescent="0.25">
      <c r="Q776" s="92"/>
    </row>
    <row r="777" spans="17:17" x14ac:dyDescent="0.25">
      <c r="Q777" s="92"/>
    </row>
    <row r="778" spans="17:17" x14ac:dyDescent="0.25">
      <c r="Q778" s="92"/>
    </row>
    <row r="779" spans="17:17" x14ac:dyDescent="0.25">
      <c r="Q779" s="92"/>
    </row>
    <row r="780" spans="17:17" x14ac:dyDescent="0.25">
      <c r="Q780" s="92"/>
    </row>
    <row r="781" spans="17:17" x14ac:dyDescent="0.25">
      <c r="Q781" s="92"/>
    </row>
    <row r="782" spans="17:17" x14ac:dyDescent="0.25">
      <c r="Q782" s="92"/>
    </row>
    <row r="783" spans="17:17" x14ac:dyDescent="0.25">
      <c r="Q783" s="92"/>
    </row>
    <row r="784" spans="17:17" x14ac:dyDescent="0.25">
      <c r="Q784" s="92"/>
    </row>
    <row r="785" spans="17:17" x14ac:dyDescent="0.25">
      <c r="Q785" s="92"/>
    </row>
    <row r="786" spans="17:17" x14ac:dyDescent="0.25">
      <c r="Q786" s="92"/>
    </row>
    <row r="787" spans="17:17" x14ac:dyDescent="0.25">
      <c r="Q787" s="92"/>
    </row>
    <row r="788" spans="17:17" x14ac:dyDescent="0.25">
      <c r="Q788" s="92"/>
    </row>
    <row r="789" spans="17:17" x14ac:dyDescent="0.25">
      <c r="Q789" s="92"/>
    </row>
    <row r="790" spans="17:17" x14ac:dyDescent="0.25">
      <c r="Q790" s="92"/>
    </row>
    <row r="791" spans="17:17" x14ac:dyDescent="0.25">
      <c r="Q791" s="92"/>
    </row>
    <row r="792" spans="17:17" x14ac:dyDescent="0.25">
      <c r="Q792" s="92"/>
    </row>
    <row r="793" spans="17:17" x14ac:dyDescent="0.25">
      <c r="Q793" s="92"/>
    </row>
    <row r="794" spans="17:17" x14ac:dyDescent="0.25">
      <c r="Q794" s="92"/>
    </row>
    <row r="795" spans="17:17" x14ac:dyDescent="0.25">
      <c r="Q795" s="92"/>
    </row>
    <row r="796" spans="17:17" x14ac:dyDescent="0.25">
      <c r="Q796" s="92"/>
    </row>
    <row r="797" spans="17:17" x14ac:dyDescent="0.25">
      <c r="Q797" s="92"/>
    </row>
    <row r="798" spans="17:17" x14ac:dyDescent="0.25">
      <c r="Q798" s="92"/>
    </row>
    <row r="799" spans="17:17" x14ac:dyDescent="0.25">
      <c r="Q799" s="92"/>
    </row>
    <row r="800" spans="17:17" x14ac:dyDescent="0.25">
      <c r="Q800" s="92"/>
    </row>
    <row r="801" spans="17:17" x14ac:dyDescent="0.25">
      <c r="Q801" s="92"/>
    </row>
    <row r="802" spans="17:17" x14ac:dyDescent="0.25">
      <c r="Q802" s="92"/>
    </row>
    <row r="803" spans="17:17" x14ac:dyDescent="0.25">
      <c r="Q803" s="92"/>
    </row>
    <row r="804" spans="17:17" x14ac:dyDescent="0.25">
      <c r="Q804" s="92"/>
    </row>
    <row r="805" spans="17:17" x14ac:dyDescent="0.25">
      <c r="Q805" s="92"/>
    </row>
    <row r="806" spans="17:17" x14ac:dyDescent="0.25">
      <c r="Q806" s="92"/>
    </row>
    <row r="807" spans="17:17" x14ac:dyDescent="0.25">
      <c r="Q807" s="92"/>
    </row>
    <row r="808" spans="17:17" x14ac:dyDescent="0.25">
      <c r="Q808" s="92"/>
    </row>
    <row r="809" spans="17:17" x14ac:dyDescent="0.25">
      <c r="Q809" s="92"/>
    </row>
    <row r="810" spans="17:17" x14ac:dyDescent="0.25">
      <c r="Q810" s="92"/>
    </row>
    <row r="811" spans="17:17" x14ac:dyDescent="0.25">
      <c r="Q811" s="92"/>
    </row>
    <row r="812" spans="17:17" x14ac:dyDescent="0.25">
      <c r="Q812" s="92"/>
    </row>
    <row r="813" spans="17:17" x14ac:dyDescent="0.25">
      <c r="Q813" s="92"/>
    </row>
    <row r="814" spans="17:17" x14ac:dyDescent="0.25">
      <c r="Q814" s="92"/>
    </row>
    <row r="815" spans="17:17" x14ac:dyDescent="0.25">
      <c r="Q815" s="92"/>
    </row>
    <row r="816" spans="17:17" x14ac:dyDescent="0.25">
      <c r="Q816" s="92"/>
    </row>
    <row r="817" spans="17:17" x14ac:dyDescent="0.25">
      <c r="Q817" s="92"/>
    </row>
    <row r="818" spans="17:17" x14ac:dyDescent="0.25">
      <c r="Q818" s="92"/>
    </row>
    <row r="819" spans="17:17" x14ac:dyDescent="0.25">
      <c r="Q819" s="92"/>
    </row>
    <row r="820" spans="17:17" x14ac:dyDescent="0.25">
      <c r="Q820" s="92"/>
    </row>
    <row r="821" spans="17:17" x14ac:dyDescent="0.25">
      <c r="Q821" s="92"/>
    </row>
    <row r="822" spans="17:17" x14ac:dyDescent="0.25">
      <c r="Q822" s="92"/>
    </row>
    <row r="823" spans="17:17" x14ac:dyDescent="0.25">
      <c r="Q823" s="92"/>
    </row>
    <row r="824" spans="17:17" x14ac:dyDescent="0.25">
      <c r="Q824" s="92"/>
    </row>
    <row r="825" spans="17:17" x14ac:dyDescent="0.25">
      <c r="Q825" s="92"/>
    </row>
    <row r="826" spans="17:17" x14ac:dyDescent="0.25">
      <c r="Q826" s="92"/>
    </row>
    <row r="827" spans="17:17" x14ac:dyDescent="0.25">
      <c r="Q827" s="92"/>
    </row>
    <row r="828" spans="17:17" x14ac:dyDescent="0.25">
      <c r="Q828" s="92"/>
    </row>
    <row r="829" spans="17:17" x14ac:dyDescent="0.25">
      <c r="Q829" s="92"/>
    </row>
    <row r="830" spans="17:17" x14ac:dyDescent="0.25">
      <c r="Q830" s="92"/>
    </row>
    <row r="831" spans="17:17" x14ac:dyDescent="0.25">
      <c r="Q831" s="92"/>
    </row>
    <row r="832" spans="17:17" x14ac:dyDescent="0.25">
      <c r="Q832" s="92"/>
    </row>
    <row r="833" spans="17:17" x14ac:dyDescent="0.25">
      <c r="Q833" s="92"/>
    </row>
    <row r="834" spans="17:17" x14ac:dyDescent="0.25">
      <c r="Q834" s="92"/>
    </row>
    <row r="835" spans="17:17" x14ac:dyDescent="0.25">
      <c r="Q835" s="92"/>
    </row>
    <row r="836" spans="17:17" x14ac:dyDescent="0.25">
      <c r="Q836" s="92"/>
    </row>
    <row r="837" spans="17:17" x14ac:dyDescent="0.25">
      <c r="Q837" s="92"/>
    </row>
    <row r="838" spans="17:17" x14ac:dyDescent="0.25">
      <c r="Q838" s="92"/>
    </row>
    <row r="839" spans="17:17" x14ac:dyDescent="0.25">
      <c r="Q839" s="92"/>
    </row>
    <row r="840" spans="17:17" x14ac:dyDescent="0.25">
      <c r="Q840" s="92"/>
    </row>
    <row r="841" spans="17:17" x14ac:dyDescent="0.25">
      <c r="Q841" s="92"/>
    </row>
    <row r="842" spans="17:17" x14ac:dyDescent="0.25">
      <c r="Q842" s="92"/>
    </row>
    <row r="843" spans="17:17" x14ac:dyDescent="0.25">
      <c r="Q843" s="92"/>
    </row>
    <row r="844" spans="17:17" x14ac:dyDescent="0.25">
      <c r="Q844" s="92"/>
    </row>
    <row r="845" spans="17:17" x14ac:dyDescent="0.25">
      <c r="Q845" s="92"/>
    </row>
    <row r="846" spans="17:17" x14ac:dyDescent="0.25">
      <c r="Q846" s="92"/>
    </row>
    <row r="847" spans="17:17" x14ac:dyDescent="0.25">
      <c r="Q847" s="92"/>
    </row>
    <row r="848" spans="17:17" x14ac:dyDescent="0.25">
      <c r="Q848" s="92"/>
    </row>
    <row r="849" spans="17:17" x14ac:dyDescent="0.25">
      <c r="Q849" s="92"/>
    </row>
    <row r="850" spans="17:17" x14ac:dyDescent="0.25">
      <c r="Q850" s="92"/>
    </row>
    <row r="851" spans="17:17" x14ac:dyDescent="0.25">
      <c r="Q851" s="92"/>
    </row>
    <row r="852" spans="17:17" x14ac:dyDescent="0.25">
      <c r="Q852" s="92"/>
    </row>
    <row r="853" spans="17:17" x14ac:dyDescent="0.25">
      <c r="Q853" s="92"/>
    </row>
    <row r="854" spans="17:17" x14ac:dyDescent="0.25">
      <c r="Q854" s="92"/>
    </row>
    <row r="855" spans="17:17" x14ac:dyDescent="0.25">
      <c r="Q855" s="92"/>
    </row>
    <row r="856" spans="17:17" x14ac:dyDescent="0.25">
      <c r="Q856" s="92"/>
    </row>
    <row r="857" spans="17:17" x14ac:dyDescent="0.25">
      <c r="Q857" s="92"/>
    </row>
    <row r="858" spans="17:17" x14ac:dyDescent="0.25">
      <c r="Q858" s="92"/>
    </row>
    <row r="859" spans="17:17" x14ac:dyDescent="0.25">
      <c r="Q859" s="92"/>
    </row>
    <row r="860" spans="17:17" x14ac:dyDescent="0.25">
      <c r="Q860" s="92"/>
    </row>
    <row r="861" spans="17:17" x14ac:dyDescent="0.25">
      <c r="Q861" s="92"/>
    </row>
    <row r="862" spans="17:17" x14ac:dyDescent="0.25">
      <c r="Q862" s="92"/>
    </row>
    <row r="863" spans="17:17" x14ac:dyDescent="0.25">
      <c r="Q863" s="92"/>
    </row>
    <row r="864" spans="17:17" x14ac:dyDescent="0.25">
      <c r="Q864" s="92"/>
    </row>
    <row r="865" spans="17:17" x14ac:dyDescent="0.25">
      <c r="Q865" s="92"/>
    </row>
    <row r="866" spans="17:17" x14ac:dyDescent="0.25">
      <c r="Q866" s="92"/>
    </row>
    <row r="867" spans="17:17" x14ac:dyDescent="0.25">
      <c r="Q867" s="92"/>
    </row>
    <row r="868" spans="17:17" x14ac:dyDescent="0.25">
      <c r="Q868" s="92"/>
    </row>
    <row r="869" spans="17:17" x14ac:dyDescent="0.25">
      <c r="Q869" s="92"/>
    </row>
    <row r="870" spans="17:17" x14ac:dyDescent="0.25">
      <c r="Q870" s="92"/>
    </row>
    <row r="871" spans="17:17" x14ac:dyDescent="0.25">
      <c r="Q871" s="92"/>
    </row>
    <row r="872" spans="17:17" x14ac:dyDescent="0.25">
      <c r="Q872" s="92"/>
    </row>
    <row r="873" spans="17:17" x14ac:dyDescent="0.25">
      <c r="Q873" s="92"/>
    </row>
    <row r="874" spans="17:17" x14ac:dyDescent="0.25">
      <c r="Q874" s="92"/>
    </row>
    <row r="875" spans="17:17" x14ac:dyDescent="0.25">
      <c r="Q875" s="92"/>
    </row>
    <row r="876" spans="17:17" x14ac:dyDescent="0.25">
      <c r="Q876" s="92"/>
    </row>
    <row r="877" spans="17:17" x14ac:dyDescent="0.25">
      <c r="Q877" s="92"/>
    </row>
    <row r="878" spans="17:17" x14ac:dyDescent="0.25">
      <c r="Q878" s="92"/>
    </row>
    <row r="879" spans="17:17" x14ac:dyDescent="0.25">
      <c r="Q879" s="92"/>
    </row>
    <row r="880" spans="17:17" x14ac:dyDescent="0.25">
      <c r="Q880" s="92"/>
    </row>
    <row r="881" spans="17:17" x14ac:dyDescent="0.25">
      <c r="Q881" s="92"/>
    </row>
    <row r="882" spans="17:17" x14ac:dyDescent="0.25">
      <c r="Q882" s="92"/>
    </row>
    <row r="883" spans="17:17" x14ac:dyDescent="0.25">
      <c r="Q883" s="92"/>
    </row>
    <row r="884" spans="17:17" x14ac:dyDescent="0.25">
      <c r="Q884" s="92"/>
    </row>
    <row r="885" spans="17:17" x14ac:dyDescent="0.25">
      <c r="Q885" s="92"/>
    </row>
    <row r="886" spans="17:17" x14ac:dyDescent="0.25">
      <c r="Q886" s="92"/>
    </row>
    <row r="887" spans="17:17" x14ac:dyDescent="0.25">
      <c r="Q887" s="92"/>
    </row>
    <row r="888" spans="17:17" x14ac:dyDescent="0.25">
      <c r="Q888" s="92"/>
    </row>
    <row r="889" spans="17:17" x14ac:dyDescent="0.25">
      <c r="Q889" s="92"/>
    </row>
    <row r="890" spans="17:17" x14ac:dyDescent="0.25">
      <c r="Q890" s="92"/>
    </row>
    <row r="891" spans="17:17" x14ac:dyDescent="0.25">
      <c r="Q891" s="92"/>
    </row>
    <row r="892" spans="17:17" x14ac:dyDescent="0.25">
      <c r="Q892" s="92"/>
    </row>
    <row r="893" spans="17:17" x14ac:dyDescent="0.25">
      <c r="Q893" s="92"/>
    </row>
    <row r="894" spans="17:17" x14ac:dyDescent="0.25">
      <c r="Q894" s="92"/>
    </row>
    <row r="895" spans="17:17" x14ac:dyDescent="0.25">
      <c r="Q895" s="92"/>
    </row>
    <row r="896" spans="17:17" x14ac:dyDescent="0.25">
      <c r="Q896" s="92"/>
    </row>
    <row r="897" spans="17:17" x14ac:dyDescent="0.25">
      <c r="Q897" s="92"/>
    </row>
    <row r="898" spans="17:17" x14ac:dyDescent="0.25">
      <c r="Q898" s="92"/>
    </row>
    <row r="899" spans="17:17" x14ac:dyDescent="0.25">
      <c r="Q899" s="92"/>
    </row>
    <row r="900" spans="17:17" x14ac:dyDescent="0.25">
      <c r="Q900" s="92"/>
    </row>
    <row r="901" spans="17:17" x14ac:dyDescent="0.25">
      <c r="Q901" s="92"/>
    </row>
    <row r="902" spans="17:17" x14ac:dyDescent="0.25">
      <c r="Q902" s="92"/>
    </row>
    <row r="903" spans="17:17" x14ac:dyDescent="0.25">
      <c r="Q903" s="92"/>
    </row>
    <row r="904" spans="17:17" x14ac:dyDescent="0.25">
      <c r="Q904" s="92"/>
    </row>
    <row r="905" spans="17:17" x14ac:dyDescent="0.25">
      <c r="Q905" s="92"/>
    </row>
    <row r="906" spans="17:17" x14ac:dyDescent="0.25">
      <c r="Q906" s="92"/>
    </row>
    <row r="907" spans="17:17" x14ac:dyDescent="0.25">
      <c r="Q907" s="92"/>
    </row>
    <row r="908" spans="17:17" x14ac:dyDescent="0.25">
      <c r="Q908" s="92"/>
    </row>
    <row r="909" spans="17:17" x14ac:dyDescent="0.25">
      <c r="Q909" s="92"/>
    </row>
    <row r="910" spans="17:17" x14ac:dyDescent="0.25">
      <c r="Q910" s="92"/>
    </row>
    <row r="911" spans="17:17" x14ac:dyDescent="0.25">
      <c r="Q911" s="92"/>
    </row>
    <row r="912" spans="17:17" x14ac:dyDescent="0.25">
      <c r="Q912" s="92"/>
    </row>
    <row r="913" spans="17:17" x14ac:dyDescent="0.25">
      <c r="Q913" s="92"/>
    </row>
    <row r="914" spans="17:17" x14ac:dyDescent="0.25">
      <c r="Q914" s="92"/>
    </row>
    <row r="915" spans="17:17" x14ac:dyDescent="0.25">
      <c r="Q915" s="92"/>
    </row>
    <row r="916" spans="17:17" x14ac:dyDescent="0.25">
      <c r="Q916" s="92"/>
    </row>
    <row r="917" spans="17:17" x14ac:dyDescent="0.25">
      <c r="Q917" s="92"/>
    </row>
    <row r="918" spans="17:17" x14ac:dyDescent="0.25">
      <c r="Q918" s="92"/>
    </row>
    <row r="919" spans="17:17" x14ac:dyDescent="0.25">
      <c r="Q919" s="92"/>
    </row>
    <row r="920" spans="17:17" x14ac:dyDescent="0.25">
      <c r="Q920" s="92"/>
    </row>
    <row r="921" spans="17:17" x14ac:dyDescent="0.25">
      <c r="Q921" s="92"/>
    </row>
    <row r="922" spans="17:17" x14ac:dyDescent="0.25">
      <c r="Q922" s="92"/>
    </row>
    <row r="923" spans="17:17" x14ac:dyDescent="0.25">
      <c r="Q923" s="92"/>
    </row>
    <row r="924" spans="17:17" x14ac:dyDescent="0.25">
      <c r="Q924" s="92"/>
    </row>
    <row r="925" spans="17:17" x14ac:dyDescent="0.25">
      <c r="Q925" s="92"/>
    </row>
    <row r="926" spans="17:17" x14ac:dyDescent="0.25">
      <c r="Q926" s="92"/>
    </row>
    <row r="927" spans="17:17" x14ac:dyDescent="0.25">
      <c r="Q927" s="92"/>
    </row>
    <row r="928" spans="17:17" x14ac:dyDescent="0.25">
      <c r="Q928" s="92"/>
    </row>
    <row r="929" spans="17:17" x14ac:dyDescent="0.25">
      <c r="Q929" s="92"/>
    </row>
    <row r="930" spans="17:17" x14ac:dyDescent="0.25">
      <c r="Q930" s="92"/>
    </row>
    <row r="931" spans="17:17" x14ac:dyDescent="0.25">
      <c r="Q931" s="92"/>
    </row>
    <row r="932" spans="17:17" x14ac:dyDescent="0.25">
      <c r="Q932" s="92"/>
    </row>
    <row r="933" spans="17:17" x14ac:dyDescent="0.25">
      <c r="Q933" s="92"/>
    </row>
    <row r="934" spans="17:17" x14ac:dyDescent="0.25">
      <c r="Q934" s="92"/>
    </row>
    <row r="935" spans="17:17" x14ac:dyDescent="0.25">
      <c r="Q935" s="92"/>
    </row>
    <row r="936" spans="17:17" x14ac:dyDescent="0.25">
      <c r="Q936" s="92"/>
    </row>
    <row r="937" spans="17:17" x14ac:dyDescent="0.25">
      <c r="Q937" s="92"/>
    </row>
    <row r="938" spans="17:17" x14ac:dyDescent="0.25">
      <c r="Q938" s="92"/>
    </row>
    <row r="939" spans="17:17" x14ac:dyDescent="0.25">
      <c r="Q939" s="92"/>
    </row>
    <row r="940" spans="17:17" x14ac:dyDescent="0.25">
      <c r="Q940" s="92"/>
    </row>
    <row r="941" spans="17:17" x14ac:dyDescent="0.25">
      <c r="Q941" s="92"/>
    </row>
    <row r="942" spans="17:17" x14ac:dyDescent="0.25">
      <c r="Q942" s="92"/>
    </row>
    <row r="943" spans="17:17" x14ac:dyDescent="0.25">
      <c r="Q943" s="92"/>
    </row>
    <row r="944" spans="17:17" x14ac:dyDescent="0.25">
      <c r="Q944" s="92"/>
    </row>
    <row r="945" spans="17:17" x14ac:dyDescent="0.25">
      <c r="Q945" s="92"/>
    </row>
    <row r="946" spans="17:17" x14ac:dyDescent="0.25">
      <c r="Q946" s="92"/>
    </row>
    <row r="947" spans="17:17" x14ac:dyDescent="0.25">
      <c r="Q947" s="92"/>
    </row>
    <row r="948" spans="17:17" x14ac:dyDescent="0.25">
      <c r="Q948" s="92"/>
    </row>
    <row r="949" spans="17:17" x14ac:dyDescent="0.25">
      <c r="Q949" s="92"/>
    </row>
    <row r="950" spans="17:17" x14ac:dyDescent="0.25">
      <c r="Q950" s="92"/>
    </row>
    <row r="951" spans="17:17" x14ac:dyDescent="0.25">
      <c r="Q951" s="92"/>
    </row>
    <row r="952" spans="17:17" x14ac:dyDescent="0.25">
      <c r="Q952" s="92"/>
    </row>
    <row r="953" spans="17:17" x14ac:dyDescent="0.25">
      <c r="Q953" s="92"/>
    </row>
    <row r="954" spans="17:17" x14ac:dyDescent="0.25">
      <c r="Q954" s="92"/>
    </row>
    <row r="955" spans="17:17" x14ac:dyDescent="0.25">
      <c r="Q955" s="92"/>
    </row>
    <row r="956" spans="17:17" x14ac:dyDescent="0.25">
      <c r="Q956" s="92"/>
    </row>
    <row r="957" spans="17:17" x14ac:dyDescent="0.25">
      <c r="Q957" s="92"/>
    </row>
    <row r="958" spans="17:17" x14ac:dyDescent="0.25">
      <c r="Q958" s="92"/>
    </row>
    <row r="959" spans="17:17" x14ac:dyDescent="0.25">
      <c r="Q959" s="92"/>
    </row>
    <row r="960" spans="17:17" x14ac:dyDescent="0.25">
      <c r="Q960" s="92"/>
    </row>
    <row r="961" spans="17:17" x14ac:dyDescent="0.25">
      <c r="Q961" s="92"/>
    </row>
    <row r="962" spans="17:17" x14ac:dyDescent="0.25">
      <c r="Q962" s="92"/>
    </row>
    <row r="963" spans="17:17" x14ac:dyDescent="0.25">
      <c r="Q963" s="92"/>
    </row>
    <row r="964" spans="17:17" x14ac:dyDescent="0.25">
      <c r="Q964" s="92"/>
    </row>
    <row r="965" spans="17:17" x14ac:dyDescent="0.25">
      <c r="Q965" s="92"/>
    </row>
    <row r="966" spans="17:17" x14ac:dyDescent="0.25">
      <c r="Q966" s="92"/>
    </row>
    <row r="967" spans="17:17" x14ac:dyDescent="0.25">
      <c r="Q967" s="92"/>
    </row>
    <row r="968" spans="17:17" x14ac:dyDescent="0.25">
      <c r="Q968" s="92"/>
    </row>
    <row r="969" spans="17:17" x14ac:dyDescent="0.25">
      <c r="Q969" s="92"/>
    </row>
    <row r="970" spans="17:17" x14ac:dyDescent="0.25">
      <c r="Q970" s="92"/>
    </row>
    <row r="971" spans="17:17" x14ac:dyDescent="0.25">
      <c r="Q971" s="92"/>
    </row>
    <row r="972" spans="17:17" x14ac:dyDescent="0.25">
      <c r="Q972" s="92"/>
    </row>
    <row r="973" spans="17:17" x14ac:dyDescent="0.25">
      <c r="Q973" s="92"/>
    </row>
    <row r="974" spans="17:17" x14ac:dyDescent="0.25">
      <c r="Q974" s="92"/>
    </row>
    <row r="975" spans="17:17" x14ac:dyDescent="0.25">
      <c r="Q975" s="92"/>
    </row>
    <row r="976" spans="17:17" x14ac:dyDescent="0.25">
      <c r="Q976" s="92"/>
    </row>
    <row r="977" spans="17:17" x14ac:dyDescent="0.25">
      <c r="Q977" s="92"/>
    </row>
    <row r="978" spans="17:17" x14ac:dyDescent="0.25">
      <c r="Q978" s="92"/>
    </row>
    <row r="979" spans="17:17" x14ac:dyDescent="0.25">
      <c r="Q979" s="92"/>
    </row>
    <row r="980" spans="17:17" x14ac:dyDescent="0.25">
      <c r="Q980" s="92"/>
    </row>
    <row r="981" spans="17:17" x14ac:dyDescent="0.25">
      <c r="Q981" s="92"/>
    </row>
    <row r="982" spans="17:17" x14ac:dyDescent="0.25">
      <c r="Q982" s="92"/>
    </row>
    <row r="983" spans="17:17" x14ac:dyDescent="0.25">
      <c r="Q983" s="92"/>
    </row>
    <row r="984" spans="17:17" x14ac:dyDescent="0.25">
      <c r="Q984" s="92"/>
    </row>
    <row r="985" spans="17:17" x14ac:dyDescent="0.25">
      <c r="Q985" s="92"/>
    </row>
    <row r="986" spans="17:17" x14ac:dyDescent="0.25">
      <c r="Q986" s="92"/>
    </row>
    <row r="987" spans="17:17" x14ac:dyDescent="0.25">
      <c r="Q987" s="92"/>
    </row>
    <row r="988" spans="17:17" x14ac:dyDescent="0.25">
      <c r="Q988" s="92"/>
    </row>
    <row r="989" spans="17:17" x14ac:dyDescent="0.25">
      <c r="Q989" s="92"/>
    </row>
    <row r="990" spans="17:17" x14ac:dyDescent="0.25">
      <c r="Q990" s="92"/>
    </row>
    <row r="991" spans="17:17" x14ac:dyDescent="0.25">
      <c r="Q991" s="92"/>
    </row>
    <row r="992" spans="17:17" x14ac:dyDescent="0.25">
      <c r="Q992" s="92"/>
    </row>
    <row r="993" spans="17:17" x14ac:dyDescent="0.25">
      <c r="Q993" s="92"/>
    </row>
    <row r="994" spans="17:17" x14ac:dyDescent="0.25">
      <c r="Q994" s="92"/>
    </row>
    <row r="995" spans="17:17" x14ac:dyDescent="0.25">
      <c r="Q995" s="92"/>
    </row>
    <row r="996" spans="17:17" x14ac:dyDescent="0.25">
      <c r="Q996" s="92"/>
    </row>
    <row r="997" spans="17:17" x14ac:dyDescent="0.25">
      <c r="Q997" s="92"/>
    </row>
    <row r="998" spans="17:17" x14ac:dyDescent="0.25">
      <c r="Q998" s="92"/>
    </row>
    <row r="999" spans="17:17" x14ac:dyDescent="0.25">
      <c r="Q999" s="92"/>
    </row>
    <row r="1000" spans="17:17" x14ac:dyDescent="0.25">
      <c r="Q1000" s="92"/>
    </row>
    <row r="1001" spans="17:17" x14ac:dyDescent="0.25">
      <c r="Q1001" s="92"/>
    </row>
    <row r="1002" spans="17:17" x14ac:dyDescent="0.25">
      <c r="Q1002" s="92"/>
    </row>
    <row r="1003" spans="17:17" x14ac:dyDescent="0.25">
      <c r="Q1003" s="92"/>
    </row>
    <row r="1004" spans="17:17" x14ac:dyDescent="0.25">
      <c r="Q1004" s="92"/>
    </row>
    <row r="1005" spans="17:17" x14ac:dyDescent="0.25">
      <c r="Q1005" s="92"/>
    </row>
    <row r="1006" spans="17:17" x14ac:dyDescent="0.25">
      <c r="Q1006" s="92"/>
    </row>
    <row r="1007" spans="17:17" x14ac:dyDescent="0.25">
      <c r="Q1007" s="92"/>
    </row>
    <row r="1008" spans="17:17" x14ac:dyDescent="0.25">
      <c r="Q1008" s="92"/>
    </row>
    <row r="1009" spans="17:17" x14ac:dyDescent="0.25">
      <c r="Q1009" s="92"/>
    </row>
    <row r="1010" spans="17:17" x14ac:dyDescent="0.25">
      <c r="Q1010" s="92"/>
    </row>
    <row r="1011" spans="17:17" x14ac:dyDescent="0.25">
      <c r="Q1011" s="92"/>
    </row>
    <row r="1012" spans="17:17" x14ac:dyDescent="0.25">
      <c r="Q1012" s="92"/>
    </row>
    <row r="1013" spans="17:17" x14ac:dyDescent="0.25">
      <c r="Q1013" s="92"/>
    </row>
    <row r="1014" spans="17:17" x14ac:dyDescent="0.25">
      <c r="Q1014" s="92"/>
    </row>
    <row r="1015" spans="17:17" x14ac:dyDescent="0.25">
      <c r="Q1015" s="92"/>
    </row>
    <row r="1016" spans="17:17" x14ac:dyDescent="0.25">
      <c r="Q1016" s="92"/>
    </row>
    <row r="1017" spans="17:17" x14ac:dyDescent="0.25">
      <c r="Q1017" s="92"/>
    </row>
    <row r="1018" spans="17:17" x14ac:dyDescent="0.25">
      <c r="Q1018" s="92"/>
    </row>
    <row r="1019" spans="17:17" x14ac:dyDescent="0.25">
      <c r="Q1019" s="92"/>
    </row>
    <row r="1020" spans="17:17" x14ac:dyDescent="0.25">
      <c r="Q1020" s="92"/>
    </row>
    <row r="1021" spans="17:17" x14ac:dyDescent="0.25">
      <c r="Q1021" s="92"/>
    </row>
    <row r="1022" spans="17:17" x14ac:dyDescent="0.25">
      <c r="Q1022" s="92"/>
    </row>
    <row r="1023" spans="17:17" x14ac:dyDescent="0.25">
      <c r="Q1023" s="92"/>
    </row>
    <row r="1024" spans="17:17" x14ac:dyDescent="0.25">
      <c r="Q1024" s="92"/>
    </row>
    <row r="1025" spans="17:17" x14ac:dyDescent="0.25">
      <c r="Q1025" s="92"/>
    </row>
    <row r="1026" spans="17:17" x14ac:dyDescent="0.25">
      <c r="Q1026" s="92"/>
    </row>
    <row r="1027" spans="17:17" x14ac:dyDescent="0.25">
      <c r="Q1027" s="92"/>
    </row>
    <row r="1028" spans="17:17" x14ac:dyDescent="0.25">
      <c r="Q1028" s="92"/>
    </row>
    <row r="1029" spans="17:17" x14ac:dyDescent="0.25">
      <c r="Q1029" s="92"/>
    </row>
    <row r="1030" spans="17:17" x14ac:dyDescent="0.25">
      <c r="Q1030" s="92"/>
    </row>
    <row r="1031" spans="17:17" x14ac:dyDescent="0.25">
      <c r="Q1031" s="92"/>
    </row>
    <row r="1032" spans="17:17" x14ac:dyDescent="0.25">
      <c r="Q1032" s="92"/>
    </row>
    <row r="1033" spans="17:17" x14ac:dyDescent="0.25">
      <c r="Q1033" s="92"/>
    </row>
    <row r="1034" spans="17:17" x14ac:dyDescent="0.25">
      <c r="Q1034" s="92"/>
    </row>
    <row r="1035" spans="17:17" x14ac:dyDescent="0.25">
      <c r="Q1035" s="92"/>
    </row>
    <row r="1036" spans="17:17" x14ac:dyDescent="0.25">
      <c r="Q1036" s="92"/>
    </row>
    <row r="1037" spans="17:17" x14ac:dyDescent="0.25">
      <c r="Q1037" s="92"/>
    </row>
    <row r="1038" spans="17:17" x14ac:dyDescent="0.25">
      <c r="Q1038" s="92"/>
    </row>
    <row r="1039" spans="17:17" x14ac:dyDescent="0.25">
      <c r="Q1039" s="92"/>
    </row>
    <row r="1040" spans="17:17" x14ac:dyDescent="0.25">
      <c r="Q1040" s="92"/>
    </row>
    <row r="1041" spans="17:17" x14ac:dyDescent="0.25">
      <c r="Q1041" s="92"/>
    </row>
    <row r="1042" spans="17:17" x14ac:dyDescent="0.25">
      <c r="Q1042" s="92"/>
    </row>
    <row r="1043" spans="17:17" x14ac:dyDescent="0.25">
      <c r="Q1043" s="92"/>
    </row>
    <row r="1044" spans="17:17" x14ac:dyDescent="0.25">
      <c r="Q1044" s="92"/>
    </row>
    <row r="1045" spans="17:17" x14ac:dyDescent="0.25">
      <c r="Q1045" s="92"/>
    </row>
  </sheetData>
  <mergeCells count="2">
    <mergeCell ref="B2:B3"/>
    <mergeCell ref="L2:O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5" tint="0.39997558519241921"/>
  </sheetPr>
  <dimension ref="A1:CI58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12.85546875" defaultRowHeight="15" x14ac:dyDescent="0.25"/>
  <cols>
    <col min="1" max="2" width="34.28515625" style="95" customWidth="1"/>
    <col min="3" max="3" width="30.140625" style="99" customWidth="1"/>
    <col min="4" max="5" width="12.85546875" style="87"/>
    <col min="6" max="9" width="12.85546875" style="6"/>
    <col min="10" max="83" width="12.85546875" style="87"/>
    <col min="84" max="84" width="14" style="87" customWidth="1"/>
    <col min="85" max="16384" width="12.85546875" style="87"/>
  </cols>
  <sheetData>
    <row r="1" spans="1:87" ht="55.5" customHeight="1" x14ac:dyDescent="0.25">
      <c r="A1" s="96"/>
      <c r="B1" s="97"/>
      <c r="D1" s="101" t="s">
        <v>293</v>
      </c>
      <c r="E1" s="101" t="s">
        <v>294</v>
      </c>
      <c r="F1" s="101" t="s">
        <v>295</v>
      </c>
      <c r="G1" s="101" t="s">
        <v>296</v>
      </c>
      <c r="H1" s="101" t="s">
        <v>297</v>
      </c>
      <c r="I1" s="101" t="s">
        <v>298</v>
      </c>
      <c r="J1" s="101" t="s">
        <v>299</v>
      </c>
      <c r="K1" s="101" t="s">
        <v>300</v>
      </c>
      <c r="L1" s="101" t="s">
        <v>301</v>
      </c>
      <c r="M1" s="101" t="s">
        <v>302</v>
      </c>
      <c r="N1" s="101" t="s">
        <v>303</v>
      </c>
      <c r="O1" s="101" t="s">
        <v>304</v>
      </c>
      <c r="P1" s="101" t="s">
        <v>305</v>
      </c>
      <c r="Q1" s="101" t="s">
        <v>306</v>
      </c>
      <c r="R1" s="101" t="s">
        <v>307</v>
      </c>
      <c r="S1" s="101" t="s">
        <v>308</v>
      </c>
      <c r="T1" s="101" t="s">
        <v>309</v>
      </c>
      <c r="U1" s="101" t="s">
        <v>310</v>
      </c>
      <c r="V1" s="101" t="s">
        <v>311</v>
      </c>
      <c r="W1" s="101" t="s">
        <v>312</v>
      </c>
      <c r="X1" s="101" t="s">
        <v>313</v>
      </c>
      <c r="Y1" s="101" t="s">
        <v>314</v>
      </c>
      <c r="Z1" s="101" t="s">
        <v>315</v>
      </c>
      <c r="AA1" s="101" t="s">
        <v>316</v>
      </c>
      <c r="AB1" s="101" t="s">
        <v>317</v>
      </c>
      <c r="AC1" s="101" t="s">
        <v>318</v>
      </c>
      <c r="AD1" s="101" t="s">
        <v>319</v>
      </c>
      <c r="AE1" s="101" t="s">
        <v>320</v>
      </c>
      <c r="AF1" s="101" t="s">
        <v>321</v>
      </c>
      <c r="AG1" s="101" t="s">
        <v>322</v>
      </c>
      <c r="AH1" s="101" t="s">
        <v>323</v>
      </c>
      <c r="AI1" s="101" t="s">
        <v>324</v>
      </c>
      <c r="AJ1" s="101" t="s">
        <v>325</v>
      </c>
      <c r="AK1" s="101" t="s">
        <v>326</v>
      </c>
      <c r="AL1" s="101" t="s">
        <v>327</v>
      </c>
      <c r="AM1" s="101" t="s">
        <v>328</v>
      </c>
      <c r="AN1" s="101" t="s">
        <v>329</v>
      </c>
      <c r="AO1" s="101" t="s">
        <v>330</v>
      </c>
      <c r="AP1" s="101" t="s">
        <v>331</v>
      </c>
      <c r="AQ1" s="101" t="s">
        <v>332</v>
      </c>
      <c r="AR1" s="101" t="s">
        <v>333</v>
      </c>
      <c r="AS1" s="101" t="s">
        <v>334</v>
      </c>
      <c r="AT1" s="101" t="s">
        <v>335</v>
      </c>
      <c r="AU1" s="101" t="s">
        <v>336</v>
      </c>
      <c r="AV1" s="101" t="s">
        <v>337</v>
      </c>
      <c r="AW1" s="101" t="s">
        <v>338</v>
      </c>
      <c r="AX1" s="101" t="s">
        <v>339</v>
      </c>
      <c r="AY1" s="101" t="s">
        <v>340</v>
      </c>
      <c r="AZ1" s="101" t="s">
        <v>341</v>
      </c>
      <c r="BA1" s="101" t="s">
        <v>342</v>
      </c>
      <c r="BB1" s="101" t="s">
        <v>343</v>
      </c>
      <c r="BC1" s="101" t="s">
        <v>344</v>
      </c>
      <c r="BD1" s="101" t="s">
        <v>345</v>
      </c>
      <c r="BE1" s="101" t="s">
        <v>346</v>
      </c>
      <c r="BF1" s="101" t="s">
        <v>347</v>
      </c>
      <c r="BG1" s="101" t="s">
        <v>348</v>
      </c>
      <c r="BH1" s="101" t="s">
        <v>349</v>
      </c>
      <c r="BI1" s="101" t="s">
        <v>350</v>
      </c>
      <c r="BJ1" s="101" t="s">
        <v>351</v>
      </c>
      <c r="BK1" s="101" t="s">
        <v>352</v>
      </c>
      <c r="BL1" s="101" t="s">
        <v>353</v>
      </c>
      <c r="BM1" s="101" t="s">
        <v>354</v>
      </c>
      <c r="BN1" s="101" t="s">
        <v>355</v>
      </c>
      <c r="BO1" s="101" t="s">
        <v>356</v>
      </c>
      <c r="BP1" s="101" t="s">
        <v>357</v>
      </c>
      <c r="BQ1" s="101" t="s">
        <v>358</v>
      </c>
      <c r="BR1" s="101" t="s">
        <v>359</v>
      </c>
      <c r="BS1" s="101" t="s">
        <v>360</v>
      </c>
      <c r="BT1" s="101" t="s">
        <v>361</v>
      </c>
      <c r="BU1" s="101" t="s">
        <v>362</v>
      </c>
      <c r="BV1" s="101" t="s">
        <v>363</v>
      </c>
      <c r="BW1" s="101" t="s">
        <v>364</v>
      </c>
      <c r="BX1" s="101" t="s">
        <v>365</v>
      </c>
      <c r="BY1" s="101" t="s">
        <v>366</v>
      </c>
      <c r="BZ1" s="101" t="s">
        <v>367</v>
      </c>
      <c r="CA1" s="101" t="s">
        <v>368</v>
      </c>
      <c r="CB1" s="101" t="s">
        <v>369</v>
      </c>
      <c r="CC1" s="101" t="s">
        <v>370</v>
      </c>
      <c r="CD1" s="101" t="s">
        <v>371</v>
      </c>
      <c r="CE1" s="101" t="s">
        <v>372</v>
      </c>
      <c r="CF1" s="101" t="s">
        <v>373</v>
      </c>
      <c r="CG1" s="101" t="s">
        <v>374</v>
      </c>
      <c r="CH1" s="101" t="s">
        <v>375</v>
      </c>
      <c r="CI1" s="101" t="s">
        <v>376</v>
      </c>
    </row>
    <row r="2" spans="1:87" s="98" customFormat="1" ht="55.5" customHeight="1" x14ac:dyDescent="0.25">
      <c r="A2" s="97"/>
      <c r="B2" s="97"/>
      <c r="C2" s="99"/>
      <c r="D2" s="101" t="s">
        <v>293</v>
      </c>
      <c r="E2" s="101" t="s">
        <v>294</v>
      </c>
      <c r="F2" s="101" t="s">
        <v>295</v>
      </c>
      <c r="G2" s="101" t="s">
        <v>296</v>
      </c>
      <c r="H2" s="101" t="s">
        <v>297</v>
      </c>
      <c r="I2" s="101" t="s">
        <v>298</v>
      </c>
      <c r="J2" s="101" t="s">
        <v>299</v>
      </c>
      <c r="K2" s="101" t="s">
        <v>300</v>
      </c>
      <c r="L2" s="101" t="s">
        <v>301</v>
      </c>
      <c r="M2" s="101" t="s">
        <v>302</v>
      </c>
      <c r="N2" s="101" t="s">
        <v>303</v>
      </c>
      <c r="O2" s="101" t="s">
        <v>304</v>
      </c>
      <c r="P2" s="101" t="s">
        <v>305</v>
      </c>
      <c r="Q2" s="101" t="s">
        <v>306</v>
      </c>
      <c r="R2" s="101" t="s">
        <v>307</v>
      </c>
      <c r="S2" s="101" t="s">
        <v>308</v>
      </c>
      <c r="T2" s="101" t="s">
        <v>309</v>
      </c>
      <c r="U2" s="101" t="s">
        <v>310</v>
      </c>
      <c r="V2" s="101" t="s">
        <v>311</v>
      </c>
      <c r="W2" s="101" t="s">
        <v>312</v>
      </c>
      <c r="X2" s="101" t="s">
        <v>313</v>
      </c>
      <c r="Y2" s="101" t="s">
        <v>314</v>
      </c>
      <c r="Z2" s="101" t="s">
        <v>315</v>
      </c>
      <c r="AA2" s="101" t="s">
        <v>316</v>
      </c>
      <c r="AB2" s="101" t="s">
        <v>317</v>
      </c>
      <c r="AC2" s="101" t="s">
        <v>318</v>
      </c>
      <c r="AD2" s="101" t="s">
        <v>319</v>
      </c>
      <c r="AE2" s="101" t="s">
        <v>320</v>
      </c>
      <c r="AF2" s="101" t="s">
        <v>321</v>
      </c>
      <c r="AG2" s="101" t="s">
        <v>322</v>
      </c>
      <c r="AH2" s="101" t="s">
        <v>323</v>
      </c>
      <c r="AI2" s="101" t="s">
        <v>324</v>
      </c>
      <c r="AJ2" s="101" t="s">
        <v>325</v>
      </c>
      <c r="AK2" s="101" t="s">
        <v>326</v>
      </c>
      <c r="AL2" s="101" t="s">
        <v>327</v>
      </c>
      <c r="AM2" s="101" t="s">
        <v>328</v>
      </c>
      <c r="AN2" s="101" t="s">
        <v>329</v>
      </c>
      <c r="AO2" s="101" t="s">
        <v>330</v>
      </c>
      <c r="AP2" s="101" t="s">
        <v>331</v>
      </c>
      <c r="AQ2" s="101" t="s">
        <v>332</v>
      </c>
      <c r="AR2" s="101" t="s">
        <v>333</v>
      </c>
      <c r="AS2" s="101" t="s">
        <v>334</v>
      </c>
      <c r="AT2" s="101" t="s">
        <v>335</v>
      </c>
      <c r="AU2" s="101" t="s">
        <v>336</v>
      </c>
      <c r="AV2" s="101" t="s">
        <v>337</v>
      </c>
      <c r="AW2" s="101" t="s">
        <v>338</v>
      </c>
      <c r="AX2" s="101" t="s">
        <v>339</v>
      </c>
      <c r="AY2" s="101" t="s">
        <v>340</v>
      </c>
      <c r="AZ2" s="101" t="s">
        <v>341</v>
      </c>
      <c r="BA2" s="101" t="s">
        <v>342</v>
      </c>
      <c r="BB2" s="101" t="s">
        <v>343</v>
      </c>
      <c r="BC2" s="101" t="s">
        <v>344</v>
      </c>
      <c r="BD2" s="101" t="s">
        <v>345</v>
      </c>
      <c r="BE2" s="101" t="s">
        <v>346</v>
      </c>
      <c r="BF2" s="101" t="s">
        <v>347</v>
      </c>
      <c r="BG2" s="101" t="s">
        <v>348</v>
      </c>
      <c r="BH2" s="101" t="s">
        <v>349</v>
      </c>
      <c r="BI2" s="101" t="s">
        <v>350</v>
      </c>
      <c r="BJ2" s="101" t="s">
        <v>351</v>
      </c>
      <c r="BK2" s="101" t="s">
        <v>352</v>
      </c>
      <c r="BL2" s="101" t="s">
        <v>353</v>
      </c>
      <c r="BM2" s="101" t="s">
        <v>354</v>
      </c>
      <c r="BN2" s="101" t="s">
        <v>355</v>
      </c>
      <c r="BO2" s="101" t="s">
        <v>356</v>
      </c>
      <c r="BP2" s="101" t="s">
        <v>357</v>
      </c>
      <c r="BQ2" s="101" t="s">
        <v>358</v>
      </c>
      <c r="BR2" s="101" t="s">
        <v>359</v>
      </c>
      <c r="BS2" s="101" t="s">
        <v>360</v>
      </c>
      <c r="BT2" s="101" t="s">
        <v>361</v>
      </c>
      <c r="BU2" s="101" t="s">
        <v>362</v>
      </c>
      <c r="BV2" s="101" t="s">
        <v>363</v>
      </c>
      <c r="BW2" s="101" t="s">
        <v>364</v>
      </c>
      <c r="BX2" s="101" t="s">
        <v>365</v>
      </c>
      <c r="BY2" s="101" t="s">
        <v>366</v>
      </c>
      <c r="BZ2" s="101" t="s">
        <v>367</v>
      </c>
      <c r="CA2" s="101" t="s">
        <v>368</v>
      </c>
      <c r="CB2" s="101" t="s">
        <v>369</v>
      </c>
      <c r="CC2" s="101" t="s">
        <v>370</v>
      </c>
      <c r="CD2" s="101" t="s">
        <v>371</v>
      </c>
      <c r="CE2" s="101" t="s">
        <v>372</v>
      </c>
      <c r="CF2" s="101" t="s">
        <v>373</v>
      </c>
      <c r="CG2" s="101" t="s">
        <v>374</v>
      </c>
      <c r="CH2" s="101" t="s">
        <v>375</v>
      </c>
      <c r="CI2" s="101" t="s">
        <v>376</v>
      </c>
    </row>
    <row r="3" spans="1:87" ht="21" customHeight="1" x14ac:dyDescent="0.2">
      <c r="A3" s="270" t="s">
        <v>13</v>
      </c>
      <c r="B3" s="271"/>
      <c r="C3" s="113" t="s">
        <v>115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</row>
    <row r="4" spans="1:87" ht="12.75" x14ac:dyDescent="0.2">
      <c r="A4" s="85" t="s">
        <v>14</v>
      </c>
      <c r="B4" s="85" t="s">
        <v>6</v>
      </c>
      <c r="C4" s="111"/>
      <c r="D4" s="9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9" t="s">
        <v>106</v>
      </c>
      <c r="N4" s="9" t="s">
        <v>106</v>
      </c>
      <c r="O4" s="9" t="s">
        <v>106</v>
      </c>
      <c r="P4" s="9" t="s">
        <v>106</v>
      </c>
      <c r="Q4" s="9" t="s">
        <v>106</v>
      </c>
      <c r="R4" s="9" t="s">
        <v>106</v>
      </c>
      <c r="S4" s="9" t="s">
        <v>106</v>
      </c>
      <c r="T4" s="9" t="s">
        <v>106</v>
      </c>
      <c r="U4" s="9" t="s">
        <v>106</v>
      </c>
      <c r="V4" s="9" t="s">
        <v>106</v>
      </c>
      <c r="W4" s="9" t="s">
        <v>106</v>
      </c>
      <c r="X4" s="9" t="s">
        <v>106</v>
      </c>
      <c r="Y4" s="9" t="s">
        <v>106</v>
      </c>
      <c r="Z4" s="9" t="s">
        <v>106</v>
      </c>
      <c r="AA4" s="9" t="s">
        <v>106</v>
      </c>
      <c r="AB4" s="9" t="s">
        <v>106</v>
      </c>
      <c r="AC4" s="9" t="s">
        <v>106</v>
      </c>
      <c r="AD4" s="9" t="s">
        <v>106</v>
      </c>
      <c r="AE4" s="9" t="s">
        <v>106</v>
      </c>
      <c r="AF4" s="9" t="s">
        <v>106</v>
      </c>
      <c r="AG4" s="9" t="s">
        <v>106</v>
      </c>
      <c r="AH4" s="9" t="s">
        <v>106</v>
      </c>
      <c r="AI4" s="9" t="s">
        <v>106</v>
      </c>
      <c r="AJ4" s="9" t="s">
        <v>106</v>
      </c>
      <c r="AK4" s="9" t="s">
        <v>106</v>
      </c>
      <c r="AL4" s="9" t="s">
        <v>106</v>
      </c>
      <c r="AM4" s="9" t="s">
        <v>106</v>
      </c>
      <c r="AN4" s="9" t="s">
        <v>106</v>
      </c>
      <c r="AO4" s="9" t="s">
        <v>106</v>
      </c>
      <c r="AP4" s="9" t="s">
        <v>106</v>
      </c>
      <c r="AQ4" s="9" t="s">
        <v>106</v>
      </c>
      <c r="AR4" s="9" t="s">
        <v>106</v>
      </c>
      <c r="AS4" s="9" t="s">
        <v>106</v>
      </c>
      <c r="AT4" s="9" t="s">
        <v>106</v>
      </c>
      <c r="AU4" s="9" t="s">
        <v>106</v>
      </c>
      <c r="AV4" s="9" t="s">
        <v>106</v>
      </c>
      <c r="AW4" s="9" t="s">
        <v>106</v>
      </c>
      <c r="AX4" s="9" t="s">
        <v>106</v>
      </c>
      <c r="AY4" s="9" t="s">
        <v>106</v>
      </c>
      <c r="AZ4" s="9" t="s">
        <v>106</v>
      </c>
      <c r="BA4" s="9" t="s">
        <v>106</v>
      </c>
      <c r="BB4" s="9" t="s">
        <v>106</v>
      </c>
      <c r="BC4" s="9" t="s">
        <v>106</v>
      </c>
      <c r="BD4" s="9" t="s">
        <v>106</v>
      </c>
      <c r="BE4" s="9" t="s">
        <v>106</v>
      </c>
      <c r="BF4" s="9" t="s">
        <v>106</v>
      </c>
      <c r="BG4" s="9" t="s">
        <v>106</v>
      </c>
      <c r="BH4" s="9" t="s">
        <v>106</v>
      </c>
      <c r="BI4" s="9" t="s">
        <v>106</v>
      </c>
      <c r="BJ4" s="9" t="s">
        <v>106</v>
      </c>
      <c r="BK4" s="9" t="s">
        <v>106</v>
      </c>
      <c r="BL4" s="9" t="s">
        <v>106</v>
      </c>
      <c r="BM4" s="9" t="s">
        <v>106</v>
      </c>
      <c r="BN4" s="9" t="s">
        <v>106</v>
      </c>
      <c r="BO4" s="9" t="s">
        <v>106</v>
      </c>
      <c r="BP4" s="9" t="s">
        <v>106</v>
      </c>
      <c r="BQ4" s="9" t="s">
        <v>106</v>
      </c>
      <c r="BR4" s="9" t="s">
        <v>106</v>
      </c>
      <c r="BS4" s="9" t="s">
        <v>106</v>
      </c>
      <c r="BT4" s="9" t="s">
        <v>106</v>
      </c>
      <c r="BU4" s="9" t="s">
        <v>106</v>
      </c>
      <c r="BV4" s="9" t="s">
        <v>106</v>
      </c>
      <c r="BW4" s="9" t="s">
        <v>106</v>
      </c>
      <c r="BX4" s="9" t="s">
        <v>106</v>
      </c>
      <c r="BY4" s="9" t="s">
        <v>106</v>
      </c>
      <c r="BZ4" s="9" t="s">
        <v>106</v>
      </c>
      <c r="CA4" s="9" t="s">
        <v>106</v>
      </c>
      <c r="CB4" s="9" t="s">
        <v>106</v>
      </c>
      <c r="CC4" s="9" t="s">
        <v>106</v>
      </c>
      <c r="CD4" s="9" t="s">
        <v>106</v>
      </c>
      <c r="CE4" s="9" t="s">
        <v>106</v>
      </c>
      <c r="CF4" s="9" t="s">
        <v>106</v>
      </c>
      <c r="CG4" s="9" t="s">
        <v>106</v>
      </c>
      <c r="CH4" s="9" t="s">
        <v>106</v>
      </c>
      <c r="CI4" s="9" t="s">
        <v>106</v>
      </c>
    </row>
    <row r="5" spans="1:87" x14ac:dyDescent="0.25">
      <c r="A5" s="101" t="s">
        <v>213</v>
      </c>
      <c r="B5" s="101" t="s">
        <v>214</v>
      </c>
      <c r="C5" s="88"/>
      <c r="D5" s="88">
        <f>IF(AND('Qualifier check'!C5 &gt;80,'Qualifier check'!C5 &lt;120),1,
IF(INDEX('raw Sample Amt'!$C$2:$CJ$57,MATCH($A5,'raw Sample Amt'!$C$2:$C$57,0),MATCH(D$1,'raw Sample Amt'!$C$2:$CJ$2,0))&lt;INDEX(Auswertung_Sequence!$A$3:$M$59,MATCH($A5,Auswertung_Sequence!$A$6:$A$59,0),9),2,3))</f>
        <v>2</v>
      </c>
      <c r="E5" s="88">
        <f>IF(AND('Qualifier check'!D5 &gt;80,'Qualifier check'!D5 &lt;120),1,
IF(INDEX('raw Sample Amt'!$C$2:$CJ$57,MATCH($A5,'raw Sample Amt'!$C$2:$C$57,0),MATCH(E$1,'raw Sample Amt'!$C$2:$CJ$2,0))&lt;INDEX(Auswertung_Sequence!$A$3:$M$59,MATCH($A5,Auswertung_Sequence!$A$6:$A$59,0),9),2,3))</f>
        <v>2</v>
      </c>
      <c r="F5" s="88">
        <f>IF(AND('Qualifier check'!E5 &gt;80,'Qualifier check'!E5 &lt;120),1,
IF(INDEX('raw Sample Amt'!$C$2:$CJ$57,MATCH($A5,'raw Sample Amt'!$C$2:$C$57,0),MATCH(F$1,'raw Sample Amt'!$C$2:$CJ$2,0))&lt;INDEX(Auswertung_Sequence!$A$3:$M$59,MATCH($A5,Auswertung_Sequence!$A$6:$A$59,0),9),2,3))</f>
        <v>2</v>
      </c>
      <c r="G5" s="88">
        <f>IF(AND('Qualifier check'!F5 &gt;80,'Qualifier check'!F5 &lt;120),1,
IF(INDEX('raw Sample Amt'!$C$2:$CJ$57,MATCH($A5,'raw Sample Amt'!$C$2:$C$57,0),MATCH(G$1,'raw Sample Amt'!$C$2:$CJ$2,0))&lt;INDEX(Auswertung_Sequence!$A$3:$M$59,MATCH($A5,Auswertung_Sequence!$A$6:$A$59,0),9),2,3))</f>
        <v>2</v>
      </c>
      <c r="H5" s="88">
        <f>IF(AND('Qualifier check'!G5 &gt;80,'Qualifier check'!G5 &lt;120),1,
IF(INDEX('raw Sample Amt'!$C$2:$CJ$57,MATCH($A5,'raw Sample Amt'!$C$2:$C$57,0),MATCH(H$1,'raw Sample Amt'!$C$2:$CJ$2,0))&lt;INDEX(Auswertung_Sequence!$A$3:$M$59,MATCH($A5,Auswertung_Sequence!$A$6:$A$59,0),9),2,3))</f>
        <v>2</v>
      </c>
      <c r="I5" s="88">
        <f>IF(AND('Qualifier check'!H5 &gt;80,'Qualifier check'!H5 &lt;120),1,
IF(INDEX('raw Sample Amt'!$C$2:$CJ$57,MATCH($A5,'raw Sample Amt'!$C$2:$C$57,0),MATCH(I$1,'raw Sample Amt'!$C$2:$CJ$2,0))&lt;INDEX(Auswertung_Sequence!$A$3:$M$59,MATCH($A5,Auswertung_Sequence!$A$6:$A$59,0),9),2,3))</f>
        <v>2</v>
      </c>
      <c r="J5" s="88">
        <f>IF(AND('Qualifier check'!I5 &gt;80,'Qualifier check'!I5 &lt;120),1,
IF(INDEX('raw Sample Amt'!$C$2:$CJ$57,MATCH($A5,'raw Sample Amt'!$C$2:$C$57,0),MATCH(J$1,'raw Sample Amt'!$C$2:$CJ$2,0))&lt;INDEX(Auswertung_Sequence!$A$3:$M$59,MATCH($A5,Auswertung_Sequence!$A$6:$A$59,0),9),2,3))</f>
        <v>2</v>
      </c>
      <c r="K5" s="88">
        <f>IF(AND('Qualifier check'!J5 &gt;80,'Qualifier check'!J5 &lt;120),1,
IF(INDEX('raw Sample Amt'!$C$2:$CJ$57,MATCH($A5,'raw Sample Amt'!$C$2:$C$57,0),MATCH(K$1,'raw Sample Amt'!$C$2:$CJ$2,0))&lt;INDEX(Auswertung_Sequence!$A$3:$M$59,MATCH($A5,Auswertung_Sequence!$A$6:$A$59,0),9),2,3))</f>
        <v>2</v>
      </c>
      <c r="L5" s="88">
        <f>IF(AND('Qualifier check'!K5 &gt;80,'Qualifier check'!K5 &lt;120),1,
IF(INDEX('raw Sample Amt'!$C$2:$CJ$57,MATCH($A5,'raw Sample Amt'!$C$2:$C$57,0),MATCH(L$1,'raw Sample Amt'!$C$2:$CJ$2,0))&lt;INDEX(Auswertung_Sequence!$A$3:$M$59,MATCH($A5,Auswertung_Sequence!$A$6:$A$59,0),9),2,3))</f>
        <v>1</v>
      </c>
      <c r="M5" s="88">
        <f>IF(AND('Qualifier check'!L5 &gt;80,'Qualifier check'!L5 &lt;120),1,
IF(INDEX('raw Sample Amt'!$C$2:$CJ$57,MATCH($A5,'raw Sample Amt'!$C$2:$C$57,0),MATCH(M$1,'raw Sample Amt'!$C$2:$CJ$2,0))&lt;INDEX(Auswertung_Sequence!$A$3:$M$59,MATCH($A5,Auswertung_Sequence!$A$6:$A$59,0),9),2,3))</f>
        <v>1</v>
      </c>
      <c r="N5" s="88">
        <f>IF(AND('Qualifier check'!M5 &gt;80,'Qualifier check'!M5 &lt;120),1,
IF(INDEX('raw Sample Amt'!$C$2:$CJ$57,MATCH($A5,'raw Sample Amt'!$C$2:$C$57,0),MATCH(N$1,'raw Sample Amt'!$C$2:$CJ$2,0))&lt;INDEX(Auswertung_Sequence!$A$3:$M$59,MATCH($A5,Auswertung_Sequence!$A$6:$A$59,0),9),2,3))</f>
        <v>1</v>
      </c>
      <c r="O5" s="88">
        <f>IF(AND('Qualifier check'!N5 &gt;80,'Qualifier check'!N5 &lt;120),1,
IF(INDEX('raw Sample Amt'!$C$2:$CJ$57,MATCH($A5,'raw Sample Amt'!$C$2:$C$57,0),MATCH(O$1,'raw Sample Amt'!$C$2:$CJ$2,0))&lt;INDEX(Auswertung_Sequence!$A$3:$M$59,MATCH($A5,Auswertung_Sequence!$A$6:$A$59,0),9),2,3))</f>
        <v>1</v>
      </c>
      <c r="P5" s="88">
        <f>IF(AND('Qualifier check'!O5 &gt;80,'Qualifier check'!O5 &lt;120),1,
IF(INDEX('raw Sample Amt'!$C$2:$CJ$57,MATCH($A5,'raw Sample Amt'!$C$2:$C$57,0),MATCH(P$1,'raw Sample Amt'!$C$2:$CJ$2,0))&lt;INDEX(Auswertung_Sequence!$A$3:$M$59,MATCH($A5,Auswertung_Sequence!$A$6:$A$59,0),9),2,3))</f>
        <v>1</v>
      </c>
      <c r="Q5" s="88">
        <f>IF(AND('Qualifier check'!P5 &gt;80,'Qualifier check'!P5 &lt;120),1,
IF(INDEX('raw Sample Amt'!$C$2:$CJ$57,MATCH($A5,'raw Sample Amt'!$C$2:$C$57,0),MATCH(Q$1,'raw Sample Amt'!$C$2:$CJ$2,0))&lt;INDEX(Auswertung_Sequence!$A$3:$M$59,MATCH($A5,Auswertung_Sequence!$A$6:$A$59,0),9),2,3))</f>
        <v>1</v>
      </c>
      <c r="R5" s="88">
        <f>IF(AND('Qualifier check'!Q5 &gt;80,'Qualifier check'!Q5 &lt;120),1,
IF(INDEX('raw Sample Amt'!$C$2:$CJ$57,MATCH($A5,'raw Sample Amt'!$C$2:$C$57,0),MATCH(R$1,'raw Sample Amt'!$C$2:$CJ$2,0))&lt;INDEX(Auswertung_Sequence!$A$3:$M$59,MATCH($A5,Auswertung_Sequence!$A$6:$A$59,0),9),2,3))</f>
        <v>1</v>
      </c>
      <c r="S5" s="88">
        <f>IF(AND('Qualifier check'!R5 &gt;80,'Qualifier check'!R5 &lt;120),1,
IF(INDEX('raw Sample Amt'!$C$2:$CJ$57,MATCH($A5,'raw Sample Amt'!$C$2:$C$57,0),MATCH(S$1,'raw Sample Amt'!$C$2:$CJ$2,0))&lt;INDEX(Auswertung_Sequence!$A$3:$M$59,MATCH($A5,Auswertung_Sequence!$A$6:$A$59,0),9),2,3))</f>
        <v>1</v>
      </c>
      <c r="T5" s="88">
        <f>IF(AND('Qualifier check'!S5 &gt;80,'Qualifier check'!S5 &lt;120),1,
IF(INDEX('raw Sample Amt'!$C$2:$CJ$57,MATCH($A5,'raw Sample Amt'!$C$2:$C$57,0),MATCH(T$1,'raw Sample Amt'!$C$2:$CJ$2,0))&lt;INDEX(Auswertung_Sequence!$A$3:$M$59,MATCH($A5,Auswertung_Sequence!$A$6:$A$59,0),9),2,3))</f>
        <v>1</v>
      </c>
      <c r="U5" s="88">
        <f>IF(AND('Qualifier check'!T5 &gt;80,'Qualifier check'!T5 &lt;120),1,
IF(INDEX('raw Sample Amt'!$C$2:$CJ$57,MATCH($A5,'raw Sample Amt'!$C$2:$C$57,0),MATCH(U$1,'raw Sample Amt'!$C$2:$CJ$2,0))&lt;INDEX(Auswertung_Sequence!$A$3:$M$59,MATCH($A5,Auswertung_Sequence!$A$6:$A$59,0),9),2,3))</f>
        <v>1</v>
      </c>
      <c r="V5" s="88">
        <f>IF(AND('Qualifier check'!U5 &gt;80,'Qualifier check'!U5 &lt;120),1,
IF(INDEX('raw Sample Amt'!$C$2:$CJ$57,MATCH($A5,'raw Sample Amt'!$C$2:$C$57,0),MATCH(V$1,'raw Sample Amt'!$C$2:$CJ$2,0))&lt;INDEX(Auswertung_Sequence!$A$3:$M$59,MATCH($A5,Auswertung_Sequence!$A$6:$A$59,0),9),2,3))</f>
        <v>1</v>
      </c>
      <c r="W5" s="88">
        <f>IF(AND('Qualifier check'!V5 &gt;80,'Qualifier check'!V5 &lt;120),1,
IF(INDEX('raw Sample Amt'!$C$2:$CJ$57,MATCH($A5,'raw Sample Amt'!$C$2:$C$57,0),MATCH(W$1,'raw Sample Amt'!$C$2:$CJ$2,0))&lt;INDEX(Auswertung_Sequence!$A$3:$M$59,MATCH($A5,Auswertung_Sequence!$A$6:$A$59,0),9),2,3))</f>
        <v>2</v>
      </c>
      <c r="X5" s="88">
        <f>IF(AND('Qualifier check'!W5 &gt;80,'Qualifier check'!W5 &lt;120),1,
IF(INDEX('raw Sample Amt'!$C$2:$CJ$57,MATCH($A5,'raw Sample Amt'!$C$2:$C$57,0),MATCH(X$1,'raw Sample Amt'!$C$2:$CJ$2,0))&lt;INDEX(Auswertung_Sequence!$A$3:$M$59,MATCH($A5,Auswertung_Sequence!$A$6:$A$59,0),9),2,3))</f>
        <v>2</v>
      </c>
      <c r="Y5" s="88">
        <f>IF(AND('Qualifier check'!X5 &gt;80,'Qualifier check'!X5 &lt;120),1,
IF(INDEX('raw Sample Amt'!$C$2:$CJ$57,MATCH($A5,'raw Sample Amt'!$C$2:$C$57,0),MATCH(Y$1,'raw Sample Amt'!$C$2:$CJ$2,0))&lt;INDEX(Auswertung_Sequence!$A$3:$M$59,MATCH($A5,Auswertung_Sequence!$A$6:$A$59,0),9),2,3))</f>
        <v>2</v>
      </c>
      <c r="Z5" s="88">
        <f>IF(AND('Qualifier check'!Y5 &gt;80,'Qualifier check'!Y5 &lt;120),1,
IF(INDEX('raw Sample Amt'!$C$2:$CJ$57,MATCH($A5,'raw Sample Amt'!$C$2:$C$57,0),MATCH(Z$1,'raw Sample Amt'!$C$2:$CJ$2,0))&lt;INDEX(Auswertung_Sequence!$A$3:$M$59,MATCH($A5,Auswertung_Sequence!$A$6:$A$59,0),9),2,3))</f>
        <v>2</v>
      </c>
      <c r="AA5" s="88">
        <f>IF(AND('Qualifier check'!Z5 &gt;80,'Qualifier check'!Z5 &lt;120),1,
IF(INDEX('raw Sample Amt'!$C$2:$CJ$57,MATCH($A5,'raw Sample Amt'!$C$2:$C$57,0),MATCH(AA$1,'raw Sample Amt'!$C$2:$CJ$2,0))&lt;INDEX(Auswertung_Sequence!$A$3:$M$59,MATCH($A5,Auswertung_Sequence!$A$6:$A$59,0),9),2,3))</f>
        <v>2</v>
      </c>
      <c r="AB5" s="88">
        <f>IF(AND('Qualifier check'!AA5 &gt;80,'Qualifier check'!AA5 &lt;120),1,
IF(INDEX('raw Sample Amt'!$C$2:$CJ$57,MATCH($A5,'raw Sample Amt'!$C$2:$C$57,0),MATCH(AB$1,'raw Sample Amt'!$C$2:$CJ$2,0))&lt;INDEX(Auswertung_Sequence!$A$3:$M$59,MATCH($A5,Auswertung_Sequence!$A$6:$A$59,0),9),2,3))</f>
        <v>2</v>
      </c>
      <c r="AC5" s="88">
        <f>IF(AND('Qualifier check'!AB5 &gt;80,'Qualifier check'!AB5 &lt;120),1,
IF(INDEX('raw Sample Amt'!$C$2:$CJ$57,MATCH($A5,'raw Sample Amt'!$C$2:$C$57,0),MATCH(AC$1,'raw Sample Amt'!$C$2:$CJ$2,0))&lt;INDEX(Auswertung_Sequence!$A$3:$M$59,MATCH($A5,Auswertung_Sequence!$A$6:$A$59,0),9),2,3))</f>
        <v>2</v>
      </c>
      <c r="AD5" s="88">
        <f>IF(AND('Qualifier check'!AC5 &gt;80,'Qualifier check'!AC5 &lt;120),1,
IF(INDEX('raw Sample Amt'!$C$2:$CJ$57,MATCH($A5,'raw Sample Amt'!$C$2:$C$57,0),MATCH(AD$1,'raw Sample Amt'!$C$2:$CJ$2,0))&lt;INDEX(Auswertung_Sequence!$A$3:$M$59,MATCH($A5,Auswertung_Sequence!$A$6:$A$59,0),9),2,3))</f>
        <v>2</v>
      </c>
      <c r="AE5" s="88">
        <f>IF(AND('Qualifier check'!AD5 &gt;80,'Qualifier check'!AD5 &lt;120),1,
IF(INDEX('raw Sample Amt'!$C$2:$CJ$57,MATCH($A5,'raw Sample Amt'!$C$2:$C$57,0),MATCH(AE$1,'raw Sample Amt'!$C$2:$CJ$2,0))&lt;INDEX(Auswertung_Sequence!$A$3:$M$59,MATCH($A5,Auswertung_Sequence!$A$6:$A$59,0),9),2,3))</f>
        <v>2</v>
      </c>
      <c r="AF5" s="88">
        <f>IF(AND('Qualifier check'!AE5 &gt;80,'Qualifier check'!AE5 &lt;120),1,
IF(INDEX('raw Sample Amt'!$C$2:$CJ$57,MATCH($A5,'raw Sample Amt'!$C$2:$C$57,0),MATCH(AF$1,'raw Sample Amt'!$C$2:$CJ$2,0))&lt;INDEX(Auswertung_Sequence!$A$3:$M$59,MATCH($A5,Auswertung_Sequence!$A$6:$A$59,0),9),2,3))</f>
        <v>2</v>
      </c>
      <c r="AG5" s="88">
        <f>IF(AND('Qualifier check'!AF5 &gt;80,'Qualifier check'!AF5 &lt;120),1,
IF(INDEX('raw Sample Amt'!$C$2:$CJ$57,MATCH($A5,'raw Sample Amt'!$C$2:$C$57,0),MATCH(AG$1,'raw Sample Amt'!$C$2:$CJ$2,0))&lt;INDEX(Auswertung_Sequence!$A$3:$M$59,MATCH($A5,Auswertung_Sequence!$A$6:$A$59,0),9),2,3))</f>
        <v>2</v>
      </c>
      <c r="AH5" s="88">
        <f>IF(AND('Qualifier check'!AG5 &gt;80,'Qualifier check'!AG5 &lt;120),1,
IF(INDEX('raw Sample Amt'!$C$2:$CJ$57,MATCH($A5,'raw Sample Amt'!$C$2:$C$57,0),MATCH(AH$1,'raw Sample Amt'!$C$2:$CJ$2,0))&lt;INDEX(Auswertung_Sequence!$A$3:$M$59,MATCH($A5,Auswertung_Sequence!$A$6:$A$59,0),9),2,3))</f>
        <v>2</v>
      </c>
      <c r="AI5" s="88">
        <f>IF(AND('Qualifier check'!AH5 &gt;80,'Qualifier check'!AH5 &lt;120),1,
IF(INDEX('raw Sample Amt'!$C$2:$CJ$57,MATCH($A5,'raw Sample Amt'!$C$2:$C$57,0),MATCH(AI$1,'raw Sample Amt'!$C$2:$CJ$2,0))&lt;INDEX(Auswertung_Sequence!$A$3:$M$59,MATCH($A5,Auswertung_Sequence!$A$6:$A$59,0),9),2,3))</f>
        <v>2</v>
      </c>
      <c r="AJ5" s="88">
        <f>IF(AND('Qualifier check'!AI5 &gt;80,'Qualifier check'!AI5 &lt;120),1,
IF(INDEX('raw Sample Amt'!$C$2:$CJ$57,MATCH($A5,'raw Sample Amt'!$C$2:$C$57,0),MATCH(AJ$1,'raw Sample Amt'!$C$2:$CJ$2,0))&lt;INDEX(Auswertung_Sequence!$A$3:$M$59,MATCH($A5,Auswertung_Sequence!$A$6:$A$59,0),9),2,3))</f>
        <v>2</v>
      </c>
      <c r="AK5" s="88">
        <f>IF(AND('Qualifier check'!AJ5 &gt;80,'Qualifier check'!AJ5 &lt;120),1,
IF(INDEX('raw Sample Amt'!$C$2:$CJ$57,MATCH($A5,'raw Sample Amt'!$C$2:$C$57,0),MATCH(AK$1,'raw Sample Amt'!$C$2:$CJ$2,0))&lt;INDEX(Auswertung_Sequence!$A$3:$M$59,MATCH($A5,Auswertung_Sequence!$A$6:$A$59,0),9),2,3))</f>
        <v>2</v>
      </c>
      <c r="AL5" s="88">
        <f>IF(AND('Qualifier check'!AK5 &gt;80,'Qualifier check'!AK5 &lt;120),1,
IF(INDEX('raw Sample Amt'!$C$2:$CJ$57,MATCH($A5,'raw Sample Amt'!$C$2:$C$57,0),MATCH(AL$1,'raw Sample Amt'!$C$2:$CJ$2,0))&lt;INDEX(Auswertung_Sequence!$A$3:$M$59,MATCH($A5,Auswertung_Sequence!$A$6:$A$59,0),9),2,3))</f>
        <v>2</v>
      </c>
      <c r="AM5" s="88">
        <f>IF(AND('Qualifier check'!AL5 &gt;80,'Qualifier check'!AL5 &lt;120),1,
IF(INDEX('raw Sample Amt'!$C$2:$CJ$57,MATCH($A5,'raw Sample Amt'!$C$2:$C$57,0),MATCH(AM$1,'raw Sample Amt'!$C$2:$CJ$2,0))&lt;INDEX(Auswertung_Sequence!$A$3:$M$59,MATCH($A5,Auswertung_Sequence!$A$6:$A$59,0),9),2,3))</f>
        <v>2</v>
      </c>
      <c r="AN5" s="88">
        <f>IF(AND('Qualifier check'!AM5 &gt;80,'Qualifier check'!AM5 &lt;120),1,
IF(INDEX('raw Sample Amt'!$C$2:$CJ$57,MATCH($A5,'raw Sample Amt'!$C$2:$C$57,0),MATCH(AN$1,'raw Sample Amt'!$C$2:$CJ$2,0))&lt;INDEX(Auswertung_Sequence!$A$3:$M$59,MATCH($A5,Auswertung_Sequence!$A$6:$A$59,0),9),2,3))</f>
        <v>2</v>
      </c>
      <c r="AO5" s="88">
        <f>IF(AND('Qualifier check'!AN5 &gt;80,'Qualifier check'!AN5 &lt;120),1,
IF(INDEX('raw Sample Amt'!$C$2:$CJ$57,MATCH($A5,'raw Sample Amt'!$C$2:$C$57,0),MATCH(AO$1,'raw Sample Amt'!$C$2:$CJ$2,0))&lt;INDEX(Auswertung_Sequence!$A$3:$M$59,MATCH($A5,Auswertung_Sequence!$A$6:$A$59,0),9),2,3))</f>
        <v>2</v>
      </c>
      <c r="AP5" s="88">
        <f>IF(AND('Qualifier check'!AO5 &gt;80,'Qualifier check'!AO5 &lt;120),1,
IF(INDEX('raw Sample Amt'!$C$2:$CJ$57,MATCH($A5,'raw Sample Amt'!$C$2:$C$57,0),MATCH(AP$1,'raw Sample Amt'!$C$2:$CJ$2,0))&lt;INDEX(Auswertung_Sequence!$A$3:$M$59,MATCH($A5,Auswertung_Sequence!$A$6:$A$59,0),9),2,3))</f>
        <v>2</v>
      </c>
      <c r="AQ5" s="88">
        <f>IF(AND('Qualifier check'!AP5 &gt;80,'Qualifier check'!AP5 &lt;120),1,
IF(INDEX('raw Sample Amt'!$C$2:$CJ$57,MATCH($A5,'raw Sample Amt'!$C$2:$C$57,0),MATCH(AQ$1,'raw Sample Amt'!$C$2:$CJ$2,0))&lt;INDEX(Auswertung_Sequence!$A$3:$M$59,MATCH($A5,Auswertung_Sequence!$A$6:$A$59,0),9),2,3))</f>
        <v>1</v>
      </c>
      <c r="AR5" s="88">
        <f>IF(AND('Qualifier check'!AQ5 &gt;80,'Qualifier check'!AQ5 &lt;120),1,
IF(INDEX('raw Sample Amt'!$C$2:$CJ$57,MATCH($A5,'raw Sample Amt'!$C$2:$C$57,0),MATCH(AR$1,'raw Sample Amt'!$C$2:$CJ$2,0))&lt;INDEX(Auswertung_Sequence!$A$3:$M$59,MATCH($A5,Auswertung_Sequence!$A$6:$A$59,0),9),2,3))</f>
        <v>2</v>
      </c>
      <c r="AS5" s="88">
        <f>IF(AND('Qualifier check'!AR5 &gt;80,'Qualifier check'!AR5 &lt;120),1,
IF(INDEX('raw Sample Amt'!$C$2:$CJ$57,MATCH($A5,'raw Sample Amt'!$C$2:$C$57,0),MATCH(AS$1,'raw Sample Amt'!$C$2:$CJ$2,0))&lt;INDEX(Auswertung_Sequence!$A$3:$M$59,MATCH($A5,Auswertung_Sequence!$A$6:$A$59,0),9),2,3))</f>
        <v>2</v>
      </c>
      <c r="AT5" s="88">
        <f>IF(AND('Qualifier check'!AS5 &gt;80,'Qualifier check'!AS5 &lt;120),1,
IF(INDEX('raw Sample Amt'!$C$2:$CJ$57,MATCH($A5,'raw Sample Amt'!$C$2:$C$57,0),MATCH(AT$1,'raw Sample Amt'!$C$2:$CJ$2,0))&lt;INDEX(Auswertung_Sequence!$A$3:$M$59,MATCH($A5,Auswertung_Sequence!$A$6:$A$59,0),9),2,3))</f>
        <v>2</v>
      </c>
      <c r="AU5" s="88">
        <f>IF(AND('Qualifier check'!AT5 &gt;80,'Qualifier check'!AT5 &lt;120),1,
IF(INDEX('raw Sample Amt'!$C$2:$CJ$57,MATCH($A5,'raw Sample Amt'!$C$2:$C$57,0),MATCH(AU$1,'raw Sample Amt'!$C$2:$CJ$2,0))&lt;INDEX(Auswertung_Sequence!$A$3:$M$59,MATCH($A5,Auswertung_Sequence!$A$6:$A$59,0),9),2,3))</f>
        <v>2</v>
      </c>
      <c r="AV5" s="88">
        <f>IF(AND('Qualifier check'!AU5 &gt;80,'Qualifier check'!AU5 &lt;120),1,
IF(INDEX('raw Sample Amt'!$C$2:$CJ$57,MATCH($A5,'raw Sample Amt'!$C$2:$C$57,0),MATCH(AV$1,'raw Sample Amt'!$C$2:$CJ$2,0))&lt;INDEX(Auswertung_Sequence!$A$3:$M$59,MATCH($A5,Auswertung_Sequence!$A$6:$A$59,0),9),2,3))</f>
        <v>2</v>
      </c>
      <c r="AW5" s="88">
        <f>IF(AND('Qualifier check'!AV5 &gt;80,'Qualifier check'!AV5 &lt;120),1,
IF(INDEX('raw Sample Amt'!$C$2:$CJ$57,MATCH($A5,'raw Sample Amt'!$C$2:$C$57,0),MATCH(AW$1,'raw Sample Amt'!$C$2:$CJ$2,0))&lt;INDEX(Auswertung_Sequence!$A$3:$M$59,MATCH($A5,Auswertung_Sequence!$A$6:$A$59,0),9),2,3))</f>
        <v>2</v>
      </c>
      <c r="AX5" s="88">
        <f>IF(AND('Qualifier check'!AW5 &gt;80,'Qualifier check'!AW5 &lt;120),1,
IF(INDEX('raw Sample Amt'!$C$2:$CJ$57,MATCH($A5,'raw Sample Amt'!$C$2:$C$57,0),MATCH(AX$1,'raw Sample Amt'!$C$2:$CJ$2,0))&lt;INDEX(Auswertung_Sequence!$A$3:$M$59,MATCH($A5,Auswertung_Sequence!$A$6:$A$59,0),9),2,3))</f>
        <v>2</v>
      </c>
      <c r="AY5" s="88">
        <f>IF(AND('Qualifier check'!AX5 &gt;80,'Qualifier check'!AX5 &lt;120),1,
IF(INDEX('raw Sample Amt'!$C$2:$CJ$57,MATCH($A5,'raw Sample Amt'!$C$2:$C$57,0),MATCH(AY$1,'raw Sample Amt'!$C$2:$CJ$2,0))&lt;INDEX(Auswertung_Sequence!$A$3:$M$59,MATCH($A5,Auswertung_Sequence!$A$6:$A$59,0),9),2,3))</f>
        <v>2</v>
      </c>
      <c r="AZ5" s="88">
        <f>IF(AND('Qualifier check'!AY5 &gt;80,'Qualifier check'!AY5 &lt;120),1,
IF(INDEX('raw Sample Amt'!$C$2:$CJ$57,MATCH($A5,'raw Sample Amt'!$C$2:$C$57,0),MATCH(AZ$1,'raw Sample Amt'!$C$2:$CJ$2,0))&lt;INDEX(Auswertung_Sequence!$A$3:$M$59,MATCH($A5,Auswertung_Sequence!$A$6:$A$59,0),9),2,3))</f>
        <v>2</v>
      </c>
      <c r="BA5" s="88">
        <f>IF(AND('Qualifier check'!AZ5 &gt;80,'Qualifier check'!AZ5 &lt;120),1,
IF(INDEX('raw Sample Amt'!$C$2:$CJ$57,MATCH($A5,'raw Sample Amt'!$C$2:$C$57,0),MATCH(BA$1,'raw Sample Amt'!$C$2:$CJ$2,0))&lt;INDEX(Auswertung_Sequence!$A$3:$M$59,MATCH($A5,Auswertung_Sequence!$A$6:$A$59,0),9),2,3))</f>
        <v>2</v>
      </c>
      <c r="BB5" s="88">
        <f>IF(AND('Qualifier check'!BA5 &gt;80,'Qualifier check'!BA5 &lt;120),1,
IF(INDEX('raw Sample Amt'!$C$2:$CJ$57,MATCH($A5,'raw Sample Amt'!$C$2:$C$57,0),MATCH(BB$1,'raw Sample Amt'!$C$2:$CJ$2,0))&lt;INDEX(Auswertung_Sequence!$A$3:$M$59,MATCH($A5,Auswertung_Sequence!$A$6:$A$59,0),9),2,3))</f>
        <v>2</v>
      </c>
      <c r="BC5" s="88">
        <f>IF(AND('Qualifier check'!BB5 &gt;80,'Qualifier check'!BB5 &lt;120),1,
IF(INDEX('raw Sample Amt'!$C$2:$CJ$57,MATCH($A5,'raw Sample Amt'!$C$2:$C$57,0),MATCH(BC$1,'raw Sample Amt'!$C$2:$CJ$2,0))&lt;INDEX(Auswertung_Sequence!$A$3:$M$59,MATCH($A5,Auswertung_Sequence!$A$6:$A$59,0),9),2,3))</f>
        <v>2</v>
      </c>
      <c r="BD5" s="88">
        <f>IF(AND('Qualifier check'!BC5 &gt;80,'Qualifier check'!BC5 &lt;120),1,
IF(INDEX('raw Sample Amt'!$C$2:$CJ$57,MATCH($A5,'raw Sample Amt'!$C$2:$C$57,0),MATCH(BD$1,'raw Sample Amt'!$C$2:$CJ$2,0))&lt;INDEX(Auswertung_Sequence!$A$3:$M$59,MATCH($A5,Auswertung_Sequence!$A$6:$A$59,0),9),2,3))</f>
        <v>2</v>
      </c>
      <c r="BE5" s="88">
        <f>IF(AND('Qualifier check'!BD5 &gt;80,'Qualifier check'!BD5 &lt;120),1,
IF(INDEX('raw Sample Amt'!$C$2:$CJ$57,MATCH($A5,'raw Sample Amt'!$C$2:$C$57,0),MATCH(BE$1,'raw Sample Amt'!$C$2:$CJ$2,0))&lt;INDEX(Auswertung_Sequence!$A$3:$M$59,MATCH($A5,Auswertung_Sequence!$A$6:$A$59,0),9),2,3))</f>
        <v>2</v>
      </c>
      <c r="BF5" s="88">
        <f>IF(AND('Qualifier check'!BE5 &gt;80,'Qualifier check'!BE5 &lt;120),1,
IF(INDEX('raw Sample Amt'!$C$2:$CJ$57,MATCH($A5,'raw Sample Amt'!$C$2:$C$57,0),MATCH(BF$1,'raw Sample Amt'!$C$2:$CJ$2,0))&lt;INDEX(Auswertung_Sequence!$A$3:$M$59,MATCH($A5,Auswertung_Sequence!$A$6:$A$59,0),9),2,3))</f>
        <v>2</v>
      </c>
      <c r="BG5" s="88">
        <f>IF(AND('Qualifier check'!BF5 &gt;80,'Qualifier check'!BF5 &lt;120),1,
IF(INDEX('raw Sample Amt'!$C$2:$CJ$57,MATCH($A5,'raw Sample Amt'!$C$2:$C$57,0),MATCH(BG$1,'raw Sample Amt'!$C$2:$CJ$2,0))&lt;INDEX(Auswertung_Sequence!$A$3:$M$59,MATCH($A5,Auswertung_Sequence!$A$6:$A$59,0),9),2,3))</f>
        <v>2</v>
      </c>
      <c r="BH5" s="88">
        <f>IF(AND('Qualifier check'!BG5 &gt;80,'Qualifier check'!BG5 &lt;120),1,
IF(INDEX('raw Sample Amt'!$C$2:$CJ$57,MATCH($A5,'raw Sample Amt'!$C$2:$C$57,0),MATCH(BH$1,'raw Sample Amt'!$C$2:$CJ$2,0))&lt;INDEX(Auswertung_Sequence!$A$3:$M$59,MATCH($A5,Auswertung_Sequence!$A$6:$A$59,0),9),2,3))</f>
        <v>1</v>
      </c>
      <c r="BI5" s="88">
        <f>IF(AND('Qualifier check'!BH5 &gt;80,'Qualifier check'!BH5 &lt;120),1,
IF(INDEX('raw Sample Amt'!$C$2:$CJ$57,MATCH($A5,'raw Sample Amt'!$C$2:$C$57,0),MATCH(BI$1,'raw Sample Amt'!$C$2:$CJ$2,0))&lt;INDEX(Auswertung_Sequence!$A$3:$M$59,MATCH($A5,Auswertung_Sequence!$A$6:$A$59,0),9),2,3))</f>
        <v>2</v>
      </c>
      <c r="BJ5" s="88">
        <f>IF(AND('Qualifier check'!BI5 &gt;80,'Qualifier check'!BI5 &lt;120),1,
IF(INDEX('raw Sample Amt'!$C$2:$CJ$57,MATCH($A5,'raw Sample Amt'!$C$2:$C$57,0),MATCH(BJ$1,'raw Sample Amt'!$C$2:$CJ$2,0))&lt;INDEX(Auswertung_Sequence!$A$3:$M$59,MATCH($A5,Auswertung_Sequence!$A$6:$A$59,0),9),2,3))</f>
        <v>2</v>
      </c>
      <c r="BK5" s="88">
        <f>IF(AND('Qualifier check'!BJ5 &gt;80,'Qualifier check'!BJ5 &lt;120),1,
IF(INDEX('raw Sample Amt'!$C$2:$CJ$57,MATCH($A5,'raw Sample Amt'!$C$2:$C$57,0),MATCH(BK$1,'raw Sample Amt'!$C$2:$CJ$2,0))&lt;INDEX(Auswertung_Sequence!$A$3:$M$59,MATCH($A5,Auswertung_Sequence!$A$6:$A$59,0),9),2,3))</f>
        <v>2</v>
      </c>
      <c r="BL5" s="88">
        <f>IF(AND('Qualifier check'!BK5 &gt;80,'Qualifier check'!BK5 &lt;120),1,
IF(INDEX('raw Sample Amt'!$C$2:$CJ$57,MATCH($A5,'raw Sample Amt'!$C$2:$C$57,0),MATCH(BL$1,'raw Sample Amt'!$C$2:$CJ$2,0))&lt;INDEX(Auswertung_Sequence!$A$3:$M$59,MATCH($A5,Auswertung_Sequence!$A$6:$A$59,0),9),2,3))</f>
        <v>2</v>
      </c>
      <c r="BM5" s="88">
        <f>IF(AND('Qualifier check'!BL5 &gt;80,'Qualifier check'!BL5 &lt;120),1,
IF(INDEX('raw Sample Amt'!$C$2:$CJ$57,MATCH($A5,'raw Sample Amt'!$C$2:$C$57,0),MATCH(BM$1,'raw Sample Amt'!$C$2:$CJ$2,0))&lt;INDEX(Auswertung_Sequence!$A$3:$M$59,MATCH($A5,Auswertung_Sequence!$A$6:$A$59,0),9),2,3))</f>
        <v>1</v>
      </c>
      <c r="BN5" s="88">
        <f>IF(AND('Qualifier check'!BM5 &gt;80,'Qualifier check'!BM5 &lt;120),1,
IF(INDEX('raw Sample Amt'!$C$2:$CJ$57,MATCH($A5,'raw Sample Amt'!$C$2:$C$57,0),MATCH(BN$1,'raw Sample Amt'!$C$2:$CJ$2,0))&lt;INDEX(Auswertung_Sequence!$A$3:$M$59,MATCH($A5,Auswertung_Sequence!$A$6:$A$59,0),9),2,3))</f>
        <v>1</v>
      </c>
      <c r="BO5" s="88">
        <f>IF(AND('Qualifier check'!BN5 &gt;80,'Qualifier check'!BN5 &lt;120),1,
IF(INDEX('raw Sample Amt'!$C$2:$CJ$57,MATCH($A5,'raw Sample Amt'!$C$2:$C$57,0),MATCH(BO$1,'raw Sample Amt'!$C$2:$CJ$2,0))&lt;INDEX(Auswertung_Sequence!$A$3:$M$59,MATCH($A5,Auswertung_Sequence!$A$6:$A$59,0),9),2,3))</f>
        <v>2</v>
      </c>
      <c r="BP5" s="88">
        <f>IF(AND('Qualifier check'!BO5 &gt;80,'Qualifier check'!BO5 &lt;120),1,
IF(INDEX('raw Sample Amt'!$C$2:$CJ$57,MATCH($A5,'raw Sample Amt'!$C$2:$C$57,0),MATCH(BP$1,'raw Sample Amt'!$C$2:$CJ$2,0))&lt;INDEX(Auswertung_Sequence!$A$3:$M$59,MATCH($A5,Auswertung_Sequence!$A$6:$A$59,0),9),2,3))</f>
        <v>2</v>
      </c>
      <c r="BQ5" s="88">
        <f>IF(AND('Qualifier check'!BP5 &gt;80,'Qualifier check'!BP5 &lt;120),1,
IF(INDEX('raw Sample Amt'!$C$2:$CJ$57,MATCH($A5,'raw Sample Amt'!$C$2:$C$57,0),MATCH(BQ$1,'raw Sample Amt'!$C$2:$CJ$2,0))&lt;INDEX(Auswertung_Sequence!$A$3:$M$59,MATCH($A5,Auswertung_Sequence!$A$6:$A$59,0),9),2,3))</f>
        <v>2</v>
      </c>
      <c r="BR5" s="88">
        <f>IF(AND('Qualifier check'!BQ5 &gt;80,'Qualifier check'!BQ5 &lt;120),1,
IF(INDEX('raw Sample Amt'!$C$2:$CJ$57,MATCH($A5,'raw Sample Amt'!$C$2:$C$57,0),MATCH(BR$1,'raw Sample Amt'!$C$2:$CJ$2,0))&lt;INDEX(Auswertung_Sequence!$A$3:$M$59,MATCH($A5,Auswertung_Sequence!$A$6:$A$59,0),9),2,3))</f>
        <v>2</v>
      </c>
      <c r="BS5" s="88">
        <f>IF(AND('Qualifier check'!BR5 &gt;80,'Qualifier check'!BR5 &lt;120),1,
IF(INDEX('raw Sample Amt'!$C$2:$CJ$57,MATCH($A5,'raw Sample Amt'!$C$2:$C$57,0),MATCH(BS$1,'raw Sample Amt'!$C$2:$CJ$2,0))&lt;INDEX(Auswertung_Sequence!$A$3:$M$59,MATCH($A5,Auswertung_Sequence!$A$6:$A$59,0),9),2,3))</f>
        <v>2</v>
      </c>
      <c r="BT5" s="88">
        <f>IF(AND('Qualifier check'!BS5 &gt;80,'Qualifier check'!BS5 &lt;120),1,
IF(INDEX('raw Sample Amt'!$C$2:$CJ$57,MATCH($A5,'raw Sample Amt'!$C$2:$C$57,0),MATCH(BT$1,'raw Sample Amt'!$C$2:$CJ$2,0))&lt;INDEX(Auswertung_Sequence!$A$3:$M$59,MATCH($A5,Auswertung_Sequence!$A$6:$A$59,0),9),2,3))</f>
        <v>2</v>
      </c>
      <c r="BU5" s="88">
        <f>IF(AND('Qualifier check'!BT5 &gt;80,'Qualifier check'!BT5 &lt;120),1,
IF(INDEX('raw Sample Amt'!$C$2:$CJ$57,MATCH($A5,'raw Sample Amt'!$C$2:$C$57,0),MATCH(BU$1,'raw Sample Amt'!$C$2:$CJ$2,0))&lt;INDEX(Auswertung_Sequence!$A$3:$M$59,MATCH($A5,Auswertung_Sequence!$A$6:$A$59,0),9),2,3))</f>
        <v>2</v>
      </c>
      <c r="BV5" s="88">
        <f>IF(AND('Qualifier check'!BU5 &gt;80,'Qualifier check'!BU5 &lt;120),1,
IF(INDEX('raw Sample Amt'!$C$2:$CJ$57,MATCH($A5,'raw Sample Amt'!$C$2:$C$57,0),MATCH(BV$1,'raw Sample Amt'!$C$2:$CJ$2,0))&lt;INDEX(Auswertung_Sequence!$A$3:$M$59,MATCH($A5,Auswertung_Sequence!$A$6:$A$59,0),9),2,3))</f>
        <v>2</v>
      </c>
      <c r="BW5" s="88">
        <f>IF(AND('Qualifier check'!BV5 &gt;80,'Qualifier check'!BV5 &lt;120),1,
IF(INDEX('raw Sample Amt'!$C$2:$CJ$57,MATCH($A5,'raw Sample Amt'!$C$2:$C$57,0),MATCH(BW$1,'raw Sample Amt'!$C$2:$CJ$2,0))&lt;INDEX(Auswertung_Sequence!$A$3:$M$59,MATCH($A5,Auswertung_Sequence!$A$6:$A$59,0),9),2,3))</f>
        <v>2</v>
      </c>
      <c r="BX5" s="88">
        <f>IF(AND('Qualifier check'!BW5 &gt;80,'Qualifier check'!BW5 &lt;120),1,
IF(INDEX('raw Sample Amt'!$C$2:$CJ$57,MATCH($A5,'raw Sample Amt'!$C$2:$C$57,0),MATCH(BX$1,'raw Sample Amt'!$C$2:$CJ$2,0))&lt;INDEX(Auswertung_Sequence!$A$3:$M$59,MATCH($A5,Auswertung_Sequence!$A$6:$A$59,0),9),2,3))</f>
        <v>2</v>
      </c>
      <c r="BY5" s="88">
        <f>IF(AND('Qualifier check'!BX5 &gt;80,'Qualifier check'!BX5 &lt;120),1,
IF(INDEX('raw Sample Amt'!$C$2:$CJ$57,MATCH($A5,'raw Sample Amt'!$C$2:$C$57,0),MATCH(BY$1,'raw Sample Amt'!$C$2:$CJ$2,0))&lt;INDEX(Auswertung_Sequence!$A$3:$M$59,MATCH($A5,Auswertung_Sequence!$A$6:$A$59,0),9),2,3))</f>
        <v>1</v>
      </c>
      <c r="BZ5" s="88">
        <f>IF(AND('Qualifier check'!BY5 &gt;80,'Qualifier check'!BY5 &lt;120),1,
IF(INDEX('raw Sample Amt'!$C$2:$CJ$57,MATCH($A5,'raw Sample Amt'!$C$2:$C$57,0),MATCH(BZ$1,'raw Sample Amt'!$C$2:$CJ$2,0))&lt;INDEX(Auswertung_Sequence!$A$3:$M$59,MATCH($A5,Auswertung_Sequence!$A$6:$A$59,0),9),2,3))</f>
        <v>1</v>
      </c>
      <c r="CA5" s="88">
        <f>IF(AND('Qualifier check'!BZ5 &gt;80,'Qualifier check'!BZ5 &lt;120),1,
IF(INDEX('raw Sample Amt'!$C$2:$CJ$57,MATCH($A5,'raw Sample Amt'!$C$2:$C$57,0),MATCH(CA$1,'raw Sample Amt'!$C$2:$CJ$2,0))&lt;INDEX(Auswertung_Sequence!$A$3:$M$59,MATCH($A5,Auswertung_Sequence!$A$6:$A$59,0),9),2,3))</f>
        <v>1</v>
      </c>
      <c r="CB5" s="88">
        <f>IF(AND('Qualifier check'!CA5 &gt;80,'Qualifier check'!CA5 &lt;120),1,
IF(INDEX('raw Sample Amt'!$C$2:$CJ$57,MATCH($A5,'raw Sample Amt'!$C$2:$C$57,0),MATCH(CB$1,'raw Sample Amt'!$C$2:$CJ$2,0))&lt;INDEX(Auswertung_Sequence!$A$3:$M$59,MATCH($A5,Auswertung_Sequence!$A$6:$A$59,0),9),2,3))</f>
        <v>1</v>
      </c>
      <c r="CC5" s="88">
        <f>IF(AND('Qualifier check'!CB5 &gt;80,'Qualifier check'!CB5 &lt;120),1,
IF(INDEX('raw Sample Amt'!$C$2:$CJ$57,MATCH($A5,'raw Sample Amt'!$C$2:$C$57,0),MATCH(CC$1,'raw Sample Amt'!$C$2:$CJ$2,0))&lt;INDEX(Auswertung_Sequence!$A$3:$M$59,MATCH($A5,Auswertung_Sequence!$A$6:$A$59,0),9),2,3))</f>
        <v>1</v>
      </c>
      <c r="CD5" s="88">
        <f>IF(AND('Qualifier check'!CC5 &gt;80,'Qualifier check'!CC5 &lt;120),1,
IF(INDEX('raw Sample Amt'!$C$2:$CJ$57,MATCH($A5,'raw Sample Amt'!$C$2:$C$57,0),MATCH(CD$1,'raw Sample Amt'!$C$2:$CJ$2,0))&lt;INDEX(Auswertung_Sequence!$A$3:$M$59,MATCH($A5,Auswertung_Sequence!$A$6:$A$59,0),9),2,3))</f>
        <v>1</v>
      </c>
      <c r="CE5" s="88">
        <f>IF(AND('Qualifier check'!CD5 &gt;80,'Qualifier check'!CD5 &lt;120),1,
IF(INDEX('raw Sample Amt'!$C$2:$CJ$57,MATCH($A5,'raw Sample Amt'!$C$2:$C$57,0),MATCH(CE$1,'raw Sample Amt'!$C$2:$CJ$2,0))&lt;INDEX(Auswertung_Sequence!$A$3:$M$59,MATCH($A5,Auswertung_Sequence!$A$6:$A$59,0),9),2,3))</f>
        <v>1</v>
      </c>
      <c r="CF5" s="88">
        <f>IF(AND('Qualifier check'!CE5 &gt;80,'Qualifier check'!CE5 &lt;120),1,
IF(INDEX('raw Sample Amt'!$C$2:$CJ$57,MATCH($A5,'raw Sample Amt'!$C$2:$C$57,0),MATCH(CF$1,'raw Sample Amt'!$C$2:$CJ$2,0))&lt;INDEX(Auswertung_Sequence!$A$3:$M$59,MATCH($A5,Auswertung_Sequence!$A$6:$A$59,0),9),2,3))</f>
        <v>1</v>
      </c>
      <c r="CG5" s="88">
        <f>IF(AND('Qualifier check'!CF5 &gt;80,'Qualifier check'!CF5 &lt;120),1,
IF(INDEX('raw Sample Amt'!$C$2:$CJ$57,MATCH($A5,'raw Sample Amt'!$C$2:$C$57,0),MATCH(CG$1,'raw Sample Amt'!$C$2:$CJ$2,0))&lt;INDEX(Auswertung_Sequence!$A$3:$M$59,MATCH($A5,Auswertung_Sequence!$A$6:$A$59,0),9),2,3))</f>
        <v>1</v>
      </c>
      <c r="CH5" s="88">
        <f>IF(AND('Qualifier check'!CG5 &gt;80,'Qualifier check'!CG5 &lt;120),1,
IF(INDEX('raw Sample Amt'!$C$2:$CJ$57,MATCH($A5,'raw Sample Amt'!$C$2:$C$57,0),MATCH(CH$1,'raw Sample Amt'!$C$2:$CJ$2,0))&lt;INDEX(Auswertung_Sequence!$A$3:$M$59,MATCH($A5,Auswertung_Sequence!$A$6:$A$59,0),9),2,3))</f>
        <v>1</v>
      </c>
      <c r="CI5" s="88">
        <f>IF(AND('Qualifier check'!CH5 &gt;80,'Qualifier check'!CH5 &lt;120),1,
IF(INDEX('raw Sample Amt'!$C$2:$CJ$57,MATCH($A5,'raw Sample Amt'!$C$2:$C$57,0),MATCH(CI$1,'raw Sample Amt'!$C$2:$CJ$2,0))&lt;INDEX(Auswertung_Sequence!$A$3:$M$59,MATCH($A5,Auswertung_Sequence!$A$6:$A$59,0),9),2,3))</f>
        <v>1</v>
      </c>
    </row>
    <row r="6" spans="1:87" x14ac:dyDescent="0.25">
      <c r="A6" s="101" t="s">
        <v>215</v>
      </c>
      <c r="B6" s="101" t="s">
        <v>216</v>
      </c>
      <c r="C6" s="88"/>
      <c r="D6" s="88">
        <f>IF(AND('Qualifier check'!C6 &gt;80,'Qualifier check'!C6 &lt;120),1,
IF(INDEX('raw Sample Amt'!$C$2:$CJ$57,MATCH($A6,'raw Sample Amt'!$C$2:$C$57,0),MATCH(D$1,'raw Sample Amt'!$C$2:$CJ$2,0))&lt;INDEX(Auswertung_Sequence!$A$3:$M$59,MATCH($A6,Auswertung_Sequence!$A$6:$A$59,0),9),2,3))</f>
        <v>3</v>
      </c>
      <c r="E6" s="88">
        <f>IF(AND('Qualifier check'!D6 &gt;80,'Qualifier check'!D6 &lt;120),1,
IF(INDEX('raw Sample Amt'!$C$2:$CJ$57,MATCH($A6,'raw Sample Amt'!$C$2:$C$57,0),MATCH(E$1,'raw Sample Amt'!$C$2:$CJ$2,0))&lt;INDEX(Auswertung_Sequence!$A$3:$M$59,MATCH($A6,Auswertung_Sequence!$A$6:$A$59,0),9),2,3))</f>
        <v>3</v>
      </c>
      <c r="F6" s="88">
        <f>IF(AND('Qualifier check'!E6 &gt;80,'Qualifier check'!E6 &lt;120),1,
IF(INDEX('raw Sample Amt'!$C$2:$CJ$57,MATCH($A6,'raw Sample Amt'!$C$2:$C$57,0),MATCH(F$1,'raw Sample Amt'!$C$2:$CJ$2,0))&lt;INDEX(Auswertung_Sequence!$A$3:$M$59,MATCH($A6,Auswertung_Sequence!$A$6:$A$59,0),9),2,3))</f>
        <v>3</v>
      </c>
      <c r="G6" s="88">
        <f>IF(AND('Qualifier check'!F6 &gt;80,'Qualifier check'!F6 &lt;120),1,
IF(INDEX('raw Sample Amt'!$C$2:$CJ$57,MATCH($A6,'raw Sample Amt'!$C$2:$C$57,0),MATCH(G$1,'raw Sample Amt'!$C$2:$CJ$2,0))&lt;INDEX(Auswertung_Sequence!$A$3:$M$59,MATCH($A6,Auswertung_Sequence!$A$6:$A$59,0),9),2,3))</f>
        <v>3</v>
      </c>
      <c r="H6" s="88">
        <f>IF(AND('Qualifier check'!G6 &gt;80,'Qualifier check'!G6 &lt;120),1,
IF(INDEX('raw Sample Amt'!$C$2:$CJ$57,MATCH($A6,'raw Sample Amt'!$C$2:$C$57,0),MATCH(H$1,'raw Sample Amt'!$C$2:$CJ$2,0))&lt;INDEX(Auswertung_Sequence!$A$3:$M$59,MATCH($A6,Auswertung_Sequence!$A$6:$A$59,0),9),2,3))</f>
        <v>3</v>
      </c>
      <c r="I6" s="88">
        <f>IF(AND('Qualifier check'!H6 &gt;80,'Qualifier check'!H6 &lt;120),1,
IF(INDEX('raw Sample Amt'!$C$2:$CJ$57,MATCH($A6,'raw Sample Amt'!$C$2:$C$57,0),MATCH(I$1,'raw Sample Amt'!$C$2:$CJ$2,0))&lt;INDEX(Auswertung_Sequence!$A$3:$M$59,MATCH($A6,Auswertung_Sequence!$A$6:$A$59,0),9),2,3))</f>
        <v>3</v>
      </c>
      <c r="J6" s="88">
        <f>IF(AND('Qualifier check'!I6 &gt;80,'Qualifier check'!I6 &lt;120),1,
IF(INDEX('raw Sample Amt'!$C$2:$CJ$57,MATCH($A6,'raw Sample Amt'!$C$2:$C$57,0),MATCH(J$1,'raw Sample Amt'!$C$2:$CJ$2,0))&lt;INDEX(Auswertung_Sequence!$A$3:$M$59,MATCH($A6,Auswertung_Sequence!$A$6:$A$59,0),9),2,3))</f>
        <v>3</v>
      </c>
      <c r="K6" s="88">
        <f>IF(AND('Qualifier check'!J6 &gt;80,'Qualifier check'!J6 &lt;120),1,
IF(INDEX('raw Sample Amt'!$C$2:$CJ$57,MATCH($A6,'raw Sample Amt'!$C$2:$C$57,0),MATCH(K$1,'raw Sample Amt'!$C$2:$CJ$2,0))&lt;INDEX(Auswertung_Sequence!$A$3:$M$59,MATCH($A6,Auswertung_Sequence!$A$6:$A$59,0),9),2,3))</f>
        <v>3</v>
      </c>
      <c r="L6" s="88">
        <f>IF(AND('Qualifier check'!K6 &gt;80,'Qualifier check'!K6 &lt;120),1,
IF(INDEX('raw Sample Amt'!$C$2:$CJ$57,MATCH($A6,'raw Sample Amt'!$C$2:$C$57,0),MATCH(L$1,'raw Sample Amt'!$C$2:$CJ$2,0))&lt;INDEX(Auswertung_Sequence!$A$3:$M$59,MATCH($A6,Auswertung_Sequence!$A$6:$A$59,0),9),2,3))</f>
        <v>1</v>
      </c>
      <c r="M6" s="88">
        <f>IF(AND('Qualifier check'!L6 &gt;80,'Qualifier check'!L6 &lt;120),1,
IF(INDEX('raw Sample Amt'!$C$2:$CJ$57,MATCH($A6,'raw Sample Amt'!$C$2:$C$57,0),MATCH(M$1,'raw Sample Amt'!$C$2:$CJ$2,0))&lt;INDEX(Auswertung_Sequence!$A$3:$M$59,MATCH($A6,Auswertung_Sequence!$A$6:$A$59,0),9),2,3))</f>
        <v>1</v>
      </c>
      <c r="N6" s="88">
        <f>IF(AND('Qualifier check'!M6 &gt;80,'Qualifier check'!M6 &lt;120),1,
IF(INDEX('raw Sample Amt'!$C$2:$CJ$57,MATCH($A6,'raw Sample Amt'!$C$2:$C$57,0),MATCH(N$1,'raw Sample Amt'!$C$2:$CJ$2,0))&lt;INDEX(Auswertung_Sequence!$A$3:$M$59,MATCH($A6,Auswertung_Sequence!$A$6:$A$59,0),9),2,3))</f>
        <v>1</v>
      </c>
      <c r="O6" s="88">
        <f>IF(AND('Qualifier check'!N6 &gt;80,'Qualifier check'!N6 &lt;120),1,
IF(INDEX('raw Sample Amt'!$C$2:$CJ$57,MATCH($A6,'raw Sample Amt'!$C$2:$C$57,0),MATCH(O$1,'raw Sample Amt'!$C$2:$CJ$2,0))&lt;INDEX(Auswertung_Sequence!$A$3:$M$59,MATCH($A6,Auswertung_Sequence!$A$6:$A$59,0),9),2,3))</f>
        <v>1</v>
      </c>
      <c r="P6" s="88">
        <f>IF(AND('Qualifier check'!O6 &gt;80,'Qualifier check'!O6 &lt;120),1,
IF(INDEX('raw Sample Amt'!$C$2:$CJ$57,MATCH($A6,'raw Sample Amt'!$C$2:$C$57,0),MATCH(P$1,'raw Sample Amt'!$C$2:$CJ$2,0))&lt;INDEX(Auswertung_Sequence!$A$3:$M$59,MATCH($A6,Auswertung_Sequence!$A$6:$A$59,0),9),2,3))</f>
        <v>1</v>
      </c>
      <c r="Q6" s="88">
        <f>IF(AND('Qualifier check'!P6 &gt;80,'Qualifier check'!P6 &lt;120),1,
IF(INDEX('raw Sample Amt'!$C$2:$CJ$57,MATCH($A6,'raw Sample Amt'!$C$2:$C$57,0),MATCH(Q$1,'raw Sample Amt'!$C$2:$CJ$2,0))&lt;INDEX(Auswertung_Sequence!$A$3:$M$59,MATCH($A6,Auswertung_Sequence!$A$6:$A$59,0),9),2,3))</f>
        <v>1</v>
      </c>
      <c r="R6" s="88">
        <f>IF(AND('Qualifier check'!Q6 &gt;80,'Qualifier check'!Q6 &lt;120),1,
IF(INDEX('raw Sample Amt'!$C$2:$CJ$57,MATCH($A6,'raw Sample Amt'!$C$2:$C$57,0),MATCH(R$1,'raw Sample Amt'!$C$2:$CJ$2,0))&lt;INDEX(Auswertung_Sequence!$A$3:$M$59,MATCH($A6,Auswertung_Sequence!$A$6:$A$59,0),9),2,3))</f>
        <v>1</v>
      </c>
      <c r="S6" s="88">
        <f>IF(AND('Qualifier check'!R6 &gt;80,'Qualifier check'!R6 &lt;120),1,
IF(INDEX('raw Sample Amt'!$C$2:$CJ$57,MATCH($A6,'raw Sample Amt'!$C$2:$C$57,0),MATCH(S$1,'raw Sample Amt'!$C$2:$CJ$2,0))&lt;INDEX(Auswertung_Sequence!$A$3:$M$59,MATCH($A6,Auswertung_Sequence!$A$6:$A$59,0),9),2,3))</f>
        <v>1</v>
      </c>
      <c r="T6" s="88">
        <f>IF(AND('Qualifier check'!S6 &gt;80,'Qualifier check'!S6 &lt;120),1,
IF(INDEX('raw Sample Amt'!$C$2:$CJ$57,MATCH($A6,'raw Sample Amt'!$C$2:$C$57,0),MATCH(T$1,'raw Sample Amt'!$C$2:$CJ$2,0))&lt;INDEX(Auswertung_Sequence!$A$3:$M$59,MATCH($A6,Auswertung_Sequence!$A$6:$A$59,0),9),2,3))</f>
        <v>1</v>
      </c>
      <c r="U6" s="88">
        <f>IF(AND('Qualifier check'!T6 &gt;80,'Qualifier check'!T6 &lt;120),1,
IF(INDEX('raw Sample Amt'!$C$2:$CJ$57,MATCH($A6,'raw Sample Amt'!$C$2:$C$57,0),MATCH(U$1,'raw Sample Amt'!$C$2:$CJ$2,0))&lt;INDEX(Auswertung_Sequence!$A$3:$M$59,MATCH($A6,Auswertung_Sequence!$A$6:$A$59,0),9),2,3))</f>
        <v>1</v>
      </c>
      <c r="V6" s="88">
        <f>IF(AND('Qualifier check'!U6 &gt;80,'Qualifier check'!U6 &lt;120),1,
IF(INDEX('raw Sample Amt'!$C$2:$CJ$57,MATCH($A6,'raw Sample Amt'!$C$2:$C$57,0),MATCH(V$1,'raw Sample Amt'!$C$2:$CJ$2,0))&lt;INDEX(Auswertung_Sequence!$A$3:$M$59,MATCH($A6,Auswertung_Sequence!$A$6:$A$59,0),9),2,3))</f>
        <v>1</v>
      </c>
      <c r="W6" s="88">
        <f>IF(AND('Qualifier check'!V6 &gt;80,'Qualifier check'!V6 &lt;120),1,
IF(INDEX('raw Sample Amt'!$C$2:$CJ$57,MATCH($A6,'raw Sample Amt'!$C$2:$C$57,0),MATCH(W$1,'raw Sample Amt'!$C$2:$CJ$2,0))&lt;INDEX(Auswertung_Sequence!$A$3:$M$59,MATCH($A6,Auswertung_Sequence!$A$6:$A$59,0),9),2,3))</f>
        <v>3</v>
      </c>
      <c r="X6" s="88">
        <f>IF(AND('Qualifier check'!W6 &gt;80,'Qualifier check'!W6 &lt;120),1,
IF(INDEX('raw Sample Amt'!$C$2:$CJ$57,MATCH($A6,'raw Sample Amt'!$C$2:$C$57,0),MATCH(X$1,'raw Sample Amt'!$C$2:$CJ$2,0))&lt;INDEX(Auswertung_Sequence!$A$3:$M$59,MATCH($A6,Auswertung_Sequence!$A$6:$A$59,0),9),2,3))</f>
        <v>3</v>
      </c>
      <c r="Y6" s="88">
        <f>IF(AND('Qualifier check'!X6 &gt;80,'Qualifier check'!X6 &lt;120),1,
IF(INDEX('raw Sample Amt'!$C$2:$CJ$57,MATCH($A6,'raw Sample Amt'!$C$2:$C$57,0),MATCH(Y$1,'raw Sample Amt'!$C$2:$CJ$2,0))&lt;INDEX(Auswertung_Sequence!$A$3:$M$59,MATCH($A6,Auswertung_Sequence!$A$6:$A$59,0),9),2,3))</f>
        <v>3</v>
      </c>
      <c r="Z6" s="88">
        <f>IF(AND('Qualifier check'!Y6 &gt;80,'Qualifier check'!Y6 &lt;120),1,
IF(INDEX('raw Sample Amt'!$C$2:$CJ$57,MATCH($A6,'raw Sample Amt'!$C$2:$C$57,0),MATCH(Z$1,'raw Sample Amt'!$C$2:$CJ$2,0))&lt;INDEX(Auswertung_Sequence!$A$3:$M$59,MATCH($A6,Auswertung_Sequence!$A$6:$A$59,0),9),2,3))</f>
        <v>3</v>
      </c>
      <c r="AA6" s="88">
        <f>IF(AND('Qualifier check'!Z6 &gt;80,'Qualifier check'!Z6 &lt;120),1,
IF(INDEX('raw Sample Amt'!$C$2:$CJ$57,MATCH($A6,'raw Sample Amt'!$C$2:$C$57,0),MATCH(AA$1,'raw Sample Amt'!$C$2:$CJ$2,0))&lt;INDEX(Auswertung_Sequence!$A$3:$M$59,MATCH($A6,Auswertung_Sequence!$A$6:$A$59,0),9),2,3))</f>
        <v>1</v>
      </c>
      <c r="AB6" s="88">
        <f>IF(AND('Qualifier check'!AA6 &gt;80,'Qualifier check'!AA6 &lt;120),1,
IF(INDEX('raw Sample Amt'!$C$2:$CJ$57,MATCH($A6,'raw Sample Amt'!$C$2:$C$57,0),MATCH(AB$1,'raw Sample Amt'!$C$2:$CJ$2,0))&lt;INDEX(Auswertung_Sequence!$A$3:$M$59,MATCH($A6,Auswertung_Sequence!$A$6:$A$59,0),9),2,3))</f>
        <v>3</v>
      </c>
      <c r="AC6" s="88">
        <f>IF(AND('Qualifier check'!AB6 &gt;80,'Qualifier check'!AB6 &lt;120),1,
IF(INDEX('raw Sample Amt'!$C$2:$CJ$57,MATCH($A6,'raw Sample Amt'!$C$2:$C$57,0),MATCH(AC$1,'raw Sample Amt'!$C$2:$CJ$2,0))&lt;INDEX(Auswertung_Sequence!$A$3:$M$59,MATCH($A6,Auswertung_Sequence!$A$6:$A$59,0),9),2,3))</f>
        <v>3</v>
      </c>
      <c r="AD6" s="88">
        <f>IF(AND('Qualifier check'!AC6 &gt;80,'Qualifier check'!AC6 &lt;120),1,
IF(INDEX('raw Sample Amt'!$C$2:$CJ$57,MATCH($A6,'raw Sample Amt'!$C$2:$C$57,0),MATCH(AD$1,'raw Sample Amt'!$C$2:$CJ$2,0))&lt;INDEX(Auswertung_Sequence!$A$3:$M$59,MATCH($A6,Auswertung_Sequence!$A$6:$A$59,0),9),2,3))</f>
        <v>3</v>
      </c>
      <c r="AE6" s="88">
        <f>IF(AND('Qualifier check'!AD6 &gt;80,'Qualifier check'!AD6 &lt;120),1,
IF(INDEX('raw Sample Amt'!$C$2:$CJ$57,MATCH($A6,'raw Sample Amt'!$C$2:$C$57,0),MATCH(AE$1,'raw Sample Amt'!$C$2:$CJ$2,0))&lt;INDEX(Auswertung_Sequence!$A$3:$M$59,MATCH($A6,Auswertung_Sequence!$A$6:$A$59,0),9),2,3))</f>
        <v>1</v>
      </c>
      <c r="AF6" s="88">
        <f>IF(AND('Qualifier check'!AE6 &gt;80,'Qualifier check'!AE6 &lt;120),1,
IF(INDEX('raw Sample Amt'!$C$2:$CJ$57,MATCH($A6,'raw Sample Amt'!$C$2:$C$57,0),MATCH(AF$1,'raw Sample Amt'!$C$2:$CJ$2,0))&lt;INDEX(Auswertung_Sequence!$A$3:$M$59,MATCH($A6,Auswertung_Sequence!$A$6:$A$59,0),9),2,3))</f>
        <v>1</v>
      </c>
      <c r="AG6" s="88">
        <f>IF(AND('Qualifier check'!AF6 &gt;80,'Qualifier check'!AF6 &lt;120),1,
IF(INDEX('raw Sample Amt'!$C$2:$CJ$57,MATCH($A6,'raw Sample Amt'!$C$2:$C$57,0),MATCH(AG$1,'raw Sample Amt'!$C$2:$CJ$2,0))&lt;INDEX(Auswertung_Sequence!$A$3:$M$59,MATCH($A6,Auswertung_Sequence!$A$6:$A$59,0),9),2,3))</f>
        <v>3</v>
      </c>
      <c r="AH6" s="88">
        <f>IF(AND('Qualifier check'!AG6 &gt;80,'Qualifier check'!AG6 &lt;120),1,
IF(INDEX('raw Sample Amt'!$C$2:$CJ$57,MATCH($A6,'raw Sample Amt'!$C$2:$C$57,0),MATCH(AH$1,'raw Sample Amt'!$C$2:$CJ$2,0))&lt;INDEX(Auswertung_Sequence!$A$3:$M$59,MATCH($A6,Auswertung_Sequence!$A$6:$A$59,0),9),2,3))</f>
        <v>1</v>
      </c>
      <c r="AI6" s="88">
        <f>IF(AND('Qualifier check'!AH6 &gt;80,'Qualifier check'!AH6 &lt;120),1,
IF(INDEX('raw Sample Amt'!$C$2:$CJ$57,MATCH($A6,'raw Sample Amt'!$C$2:$C$57,0),MATCH(AI$1,'raw Sample Amt'!$C$2:$CJ$2,0))&lt;INDEX(Auswertung_Sequence!$A$3:$M$59,MATCH($A6,Auswertung_Sequence!$A$6:$A$59,0),9),2,3))</f>
        <v>1</v>
      </c>
      <c r="AJ6" s="88">
        <f>IF(AND('Qualifier check'!AI6 &gt;80,'Qualifier check'!AI6 &lt;120),1,
IF(INDEX('raw Sample Amt'!$C$2:$CJ$57,MATCH($A6,'raw Sample Amt'!$C$2:$C$57,0),MATCH(AJ$1,'raw Sample Amt'!$C$2:$CJ$2,0))&lt;INDEX(Auswertung_Sequence!$A$3:$M$59,MATCH($A6,Auswertung_Sequence!$A$6:$A$59,0),9),2,3))</f>
        <v>1</v>
      </c>
      <c r="AK6" s="88">
        <f>IF(AND('Qualifier check'!AJ6 &gt;80,'Qualifier check'!AJ6 &lt;120),1,
IF(INDEX('raw Sample Amt'!$C$2:$CJ$57,MATCH($A6,'raw Sample Amt'!$C$2:$C$57,0),MATCH(AK$1,'raw Sample Amt'!$C$2:$CJ$2,0))&lt;INDEX(Auswertung_Sequence!$A$3:$M$59,MATCH($A6,Auswertung_Sequence!$A$6:$A$59,0),9),2,3))</f>
        <v>1</v>
      </c>
      <c r="AL6" s="88">
        <f>IF(AND('Qualifier check'!AK6 &gt;80,'Qualifier check'!AK6 &lt;120),1,
IF(INDEX('raw Sample Amt'!$C$2:$CJ$57,MATCH($A6,'raw Sample Amt'!$C$2:$C$57,0),MATCH(AL$1,'raw Sample Amt'!$C$2:$CJ$2,0))&lt;INDEX(Auswertung_Sequence!$A$3:$M$59,MATCH($A6,Auswertung_Sequence!$A$6:$A$59,0),9),2,3))</f>
        <v>1</v>
      </c>
      <c r="AM6" s="88">
        <f>IF(AND('Qualifier check'!AL6 &gt;80,'Qualifier check'!AL6 &lt;120),1,
IF(INDEX('raw Sample Amt'!$C$2:$CJ$57,MATCH($A6,'raw Sample Amt'!$C$2:$C$57,0),MATCH(AM$1,'raw Sample Amt'!$C$2:$CJ$2,0))&lt;INDEX(Auswertung_Sequence!$A$3:$M$59,MATCH($A6,Auswertung_Sequence!$A$6:$A$59,0),9),2,3))</f>
        <v>3</v>
      </c>
      <c r="AN6" s="88">
        <f>IF(AND('Qualifier check'!AM6 &gt;80,'Qualifier check'!AM6 &lt;120),1,
IF(INDEX('raw Sample Amt'!$C$2:$CJ$57,MATCH($A6,'raw Sample Amt'!$C$2:$C$57,0),MATCH(AN$1,'raw Sample Amt'!$C$2:$CJ$2,0))&lt;INDEX(Auswertung_Sequence!$A$3:$M$59,MATCH($A6,Auswertung_Sequence!$A$6:$A$59,0),9),2,3))</f>
        <v>3</v>
      </c>
      <c r="AO6" s="88">
        <f>IF(AND('Qualifier check'!AN6 &gt;80,'Qualifier check'!AN6 &lt;120),1,
IF(INDEX('raw Sample Amt'!$C$2:$CJ$57,MATCH($A6,'raw Sample Amt'!$C$2:$C$57,0),MATCH(AO$1,'raw Sample Amt'!$C$2:$CJ$2,0))&lt;INDEX(Auswertung_Sequence!$A$3:$M$59,MATCH($A6,Auswertung_Sequence!$A$6:$A$59,0),9),2,3))</f>
        <v>3</v>
      </c>
      <c r="AP6" s="88">
        <f>IF(AND('Qualifier check'!AO6 &gt;80,'Qualifier check'!AO6 &lt;120),1,
IF(INDEX('raw Sample Amt'!$C$2:$CJ$57,MATCH($A6,'raw Sample Amt'!$C$2:$C$57,0),MATCH(AP$1,'raw Sample Amt'!$C$2:$CJ$2,0))&lt;INDEX(Auswertung_Sequence!$A$3:$M$59,MATCH($A6,Auswertung_Sequence!$A$6:$A$59,0),9),2,3))</f>
        <v>3</v>
      </c>
      <c r="AQ6" s="88">
        <f>IF(AND('Qualifier check'!AP6 &gt;80,'Qualifier check'!AP6 &lt;120),1,
IF(INDEX('raw Sample Amt'!$C$2:$CJ$57,MATCH($A6,'raw Sample Amt'!$C$2:$C$57,0),MATCH(AQ$1,'raw Sample Amt'!$C$2:$CJ$2,0))&lt;INDEX(Auswertung_Sequence!$A$3:$M$59,MATCH($A6,Auswertung_Sequence!$A$6:$A$59,0),9),2,3))</f>
        <v>1</v>
      </c>
      <c r="AR6" s="88">
        <f>IF(AND('Qualifier check'!AQ6 &gt;80,'Qualifier check'!AQ6 &lt;120),1,
IF(INDEX('raw Sample Amt'!$C$2:$CJ$57,MATCH($A6,'raw Sample Amt'!$C$2:$C$57,0),MATCH(AR$1,'raw Sample Amt'!$C$2:$CJ$2,0))&lt;INDEX(Auswertung_Sequence!$A$3:$M$59,MATCH($A6,Auswertung_Sequence!$A$6:$A$59,0),9),2,3))</f>
        <v>3</v>
      </c>
      <c r="AS6" s="88">
        <f>IF(AND('Qualifier check'!AR6 &gt;80,'Qualifier check'!AR6 &lt;120),1,
IF(INDEX('raw Sample Amt'!$C$2:$CJ$57,MATCH($A6,'raw Sample Amt'!$C$2:$C$57,0),MATCH(AS$1,'raw Sample Amt'!$C$2:$CJ$2,0))&lt;INDEX(Auswertung_Sequence!$A$3:$M$59,MATCH($A6,Auswertung_Sequence!$A$6:$A$59,0),9),2,3))</f>
        <v>3</v>
      </c>
      <c r="AT6" s="88">
        <f>IF(AND('Qualifier check'!AS6 &gt;80,'Qualifier check'!AS6 &lt;120),1,
IF(INDEX('raw Sample Amt'!$C$2:$CJ$57,MATCH($A6,'raw Sample Amt'!$C$2:$C$57,0),MATCH(AT$1,'raw Sample Amt'!$C$2:$CJ$2,0))&lt;INDEX(Auswertung_Sequence!$A$3:$M$59,MATCH($A6,Auswertung_Sequence!$A$6:$A$59,0),9),2,3))</f>
        <v>3</v>
      </c>
      <c r="AU6" s="88">
        <f>IF(AND('Qualifier check'!AT6 &gt;80,'Qualifier check'!AT6 &lt;120),1,
IF(INDEX('raw Sample Amt'!$C$2:$CJ$57,MATCH($A6,'raw Sample Amt'!$C$2:$C$57,0),MATCH(AU$1,'raw Sample Amt'!$C$2:$CJ$2,0))&lt;INDEX(Auswertung_Sequence!$A$3:$M$59,MATCH($A6,Auswertung_Sequence!$A$6:$A$59,0),9),2,3))</f>
        <v>3</v>
      </c>
      <c r="AV6" s="88">
        <f>IF(AND('Qualifier check'!AU6 &gt;80,'Qualifier check'!AU6 &lt;120),1,
IF(INDEX('raw Sample Amt'!$C$2:$CJ$57,MATCH($A6,'raw Sample Amt'!$C$2:$C$57,0),MATCH(AV$1,'raw Sample Amt'!$C$2:$CJ$2,0))&lt;INDEX(Auswertung_Sequence!$A$3:$M$59,MATCH($A6,Auswertung_Sequence!$A$6:$A$59,0),9),2,3))</f>
        <v>1</v>
      </c>
      <c r="AW6" s="88">
        <f>IF(AND('Qualifier check'!AV6 &gt;80,'Qualifier check'!AV6 &lt;120),1,
IF(INDEX('raw Sample Amt'!$C$2:$CJ$57,MATCH($A6,'raw Sample Amt'!$C$2:$C$57,0),MATCH(AW$1,'raw Sample Amt'!$C$2:$CJ$2,0))&lt;INDEX(Auswertung_Sequence!$A$3:$M$59,MATCH($A6,Auswertung_Sequence!$A$6:$A$59,0),9),2,3))</f>
        <v>1</v>
      </c>
      <c r="AX6" s="88">
        <f>IF(AND('Qualifier check'!AW6 &gt;80,'Qualifier check'!AW6 &lt;120),1,
IF(INDEX('raw Sample Amt'!$C$2:$CJ$57,MATCH($A6,'raw Sample Amt'!$C$2:$C$57,0),MATCH(AX$1,'raw Sample Amt'!$C$2:$CJ$2,0))&lt;INDEX(Auswertung_Sequence!$A$3:$M$59,MATCH($A6,Auswertung_Sequence!$A$6:$A$59,0),9),2,3))</f>
        <v>1</v>
      </c>
      <c r="AY6" s="88">
        <f>IF(AND('Qualifier check'!AX6 &gt;80,'Qualifier check'!AX6 &lt;120),1,
IF(INDEX('raw Sample Amt'!$C$2:$CJ$57,MATCH($A6,'raw Sample Amt'!$C$2:$C$57,0),MATCH(AY$1,'raw Sample Amt'!$C$2:$CJ$2,0))&lt;INDEX(Auswertung_Sequence!$A$3:$M$59,MATCH($A6,Auswertung_Sequence!$A$6:$A$59,0),9),2,3))</f>
        <v>1</v>
      </c>
      <c r="AZ6" s="88">
        <f>IF(AND('Qualifier check'!AY6 &gt;80,'Qualifier check'!AY6 &lt;120),1,
IF(INDEX('raw Sample Amt'!$C$2:$CJ$57,MATCH($A6,'raw Sample Amt'!$C$2:$C$57,0),MATCH(AZ$1,'raw Sample Amt'!$C$2:$CJ$2,0))&lt;INDEX(Auswertung_Sequence!$A$3:$M$59,MATCH($A6,Auswertung_Sequence!$A$6:$A$59,0),9),2,3))</f>
        <v>1</v>
      </c>
      <c r="BA6" s="88">
        <f>IF(AND('Qualifier check'!AZ6 &gt;80,'Qualifier check'!AZ6 &lt;120),1,
IF(INDEX('raw Sample Amt'!$C$2:$CJ$57,MATCH($A6,'raw Sample Amt'!$C$2:$C$57,0),MATCH(BA$1,'raw Sample Amt'!$C$2:$CJ$2,0))&lt;INDEX(Auswertung_Sequence!$A$3:$M$59,MATCH($A6,Auswertung_Sequence!$A$6:$A$59,0),9),2,3))</f>
        <v>1</v>
      </c>
      <c r="BB6" s="88">
        <f>IF(AND('Qualifier check'!BA6 &gt;80,'Qualifier check'!BA6 &lt;120),1,
IF(INDEX('raw Sample Amt'!$C$2:$CJ$57,MATCH($A6,'raw Sample Amt'!$C$2:$C$57,0),MATCH(BB$1,'raw Sample Amt'!$C$2:$CJ$2,0))&lt;INDEX(Auswertung_Sequence!$A$3:$M$59,MATCH($A6,Auswertung_Sequence!$A$6:$A$59,0),9),2,3))</f>
        <v>1</v>
      </c>
      <c r="BC6" s="88">
        <f>IF(AND('Qualifier check'!BB6 &gt;80,'Qualifier check'!BB6 &lt;120),1,
IF(INDEX('raw Sample Amt'!$C$2:$CJ$57,MATCH($A6,'raw Sample Amt'!$C$2:$C$57,0),MATCH(BC$1,'raw Sample Amt'!$C$2:$CJ$2,0))&lt;INDEX(Auswertung_Sequence!$A$3:$M$59,MATCH($A6,Auswertung_Sequence!$A$6:$A$59,0),9),2,3))</f>
        <v>1</v>
      </c>
      <c r="BD6" s="88">
        <f>IF(AND('Qualifier check'!BC6 &gt;80,'Qualifier check'!BC6 &lt;120),1,
IF(INDEX('raw Sample Amt'!$C$2:$CJ$57,MATCH($A6,'raw Sample Amt'!$C$2:$C$57,0),MATCH(BD$1,'raw Sample Amt'!$C$2:$CJ$2,0))&lt;INDEX(Auswertung_Sequence!$A$3:$M$59,MATCH($A6,Auswertung_Sequence!$A$6:$A$59,0),9),2,3))</f>
        <v>3</v>
      </c>
      <c r="BE6" s="88">
        <f>IF(AND('Qualifier check'!BD6 &gt;80,'Qualifier check'!BD6 &lt;120),1,
IF(INDEX('raw Sample Amt'!$C$2:$CJ$57,MATCH($A6,'raw Sample Amt'!$C$2:$C$57,0),MATCH(BE$1,'raw Sample Amt'!$C$2:$CJ$2,0))&lt;INDEX(Auswertung_Sequence!$A$3:$M$59,MATCH($A6,Auswertung_Sequence!$A$6:$A$59,0),9),2,3))</f>
        <v>3</v>
      </c>
      <c r="BF6" s="88">
        <f>IF(AND('Qualifier check'!BE6 &gt;80,'Qualifier check'!BE6 &lt;120),1,
IF(INDEX('raw Sample Amt'!$C$2:$CJ$57,MATCH($A6,'raw Sample Amt'!$C$2:$C$57,0),MATCH(BF$1,'raw Sample Amt'!$C$2:$CJ$2,0))&lt;INDEX(Auswertung_Sequence!$A$3:$M$59,MATCH($A6,Auswertung_Sequence!$A$6:$A$59,0),9),2,3))</f>
        <v>3</v>
      </c>
      <c r="BG6" s="88">
        <f>IF(AND('Qualifier check'!BF6 &gt;80,'Qualifier check'!BF6 &lt;120),1,
IF(INDEX('raw Sample Amt'!$C$2:$CJ$57,MATCH($A6,'raw Sample Amt'!$C$2:$C$57,0),MATCH(BG$1,'raw Sample Amt'!$C$2:$CJ$2,0))&lt;INDEX(Auswertung_Sequence!$A$3:$M$59,MATCH($A6,Auswertung_Sequence!$A$6:$A$59,0),9),2,3))</f>
        <v>3</v>
      </c>
      <c r="BH6" s="88">
        <f>IF(AND('Qualifier check'!BG6 &gt;80,'Qualifier check'!BG6 &lt;120),1,
IF(INDEX('raw Sample Amt'!$C$2:$CJ$57,MATCH($A6,'raw Sample Amt'!$C$2:$C$57,0),MATCH(BH$1,'raw Sample Amt'!$C$2:$CJ$2,0))&lt;INDEX(Auswertung_Sequence!$A$3:$M$59,MATCH($A6,Auswertung_Sequence!$A$6:$A$59,0),9),2,3))</f>
        <v>1</v>
      </c>
      <c r="BI6" s="88">
        <f>IF(AND('Qualifier check'!BH6 &gt;80,'Qualifier check'!BH6 &lt;120),1,
IF(INDEX('raw Sample Amt'!$C$2:$CJ$57,MATCH($A6,'raw Sample Amt'!$C$2:$C$57,0),MATCH(BI$1,'raw Sample Amt'!$C$2:$CJ$2,0))&lt;INDEX(Auswertung_Sequence!$A$3:$M$59,MATCH($A6,Auswertung_Sequence!$A$6:$A$59,0),9),2,3))</f>
        <v>3</v>
      </c>
      <c r="BJ6" s="88">
        <f>IF(AND('Qualifier check'!BI6 &gt;80,'Qualifier check'!BI6 &lt;120),1,
IF(INDEX('raw Sample Amt'!$C$2:$CJ$57,MATCH($A6,'raw Sample Amt'!$C$2:$C$57,0),MATCH(BJ$1,'raw Sample Amt'!$C$2:$CJ$2,0))&lt;INDEX(Auswertung_Sequence!$A$3:$M$59,MATCH($A6,Auswertung_Sequence!$A$6:$A$59,0),9),2,3))</f>
        <v>3</v>
      </c>
      <c r="BK6" s="88">
        <f>IF(AND('Qualifier check'!BJ6 &gt;80,'Qualifier check'!BJ6 &lt;120),1,
IF(INDEX('raw Sample Amt'!$C$2:$CJ$57,MATCH($A6,'raw Sample Amt'!$C$2:$C$57,0),MATCH(BK$1,'raw Sample Amt'!$C$2:$CJ$2,0))&lt;INDEX(Auswertung_Sequence!$A$3:$M$59,MATCH($A6,Auswertung_Sequence!$A$6:$A$59,0),9),2,3))</f>
        <v>3</v>
      </c>
      <c r="BL6" s="88">
        <f>IF(AND('Qualifier check'!BK6 &gt;80,'Qualifier check'!BK6 &lt;120),1,
IF(INDEX('raw Sample Amt'!$C$2:$CJ$57,MATCH($A6,'raw Sample Amt'!$C$2:$C$57,0),MATCH(BL$1,'raw Sample Amt'!$C$2:$CJ$2,0))&lt;INDEX(Auswertung_Sequence!$A$3:$M$59,MATCH($A6,Auswertung_Sequence!$A$6:$A$59,0),9),2,3))</f>
        <v>3</v>
      </c>
      <c r="BM6" s="88">
        <f>IF(AND('Qualifier check'!BL6 &gt;80,'Qualifier check'!BL6 &lt;120),1,
IF(INDEX('raw Sample Amt'!$C$2:$CJ$57,MATCH($A6,'raw Sample Amt'!$C$2:$C$57,0),MATCH(BM$1,'raw Sample Amt'!$C$2:$CJ$2,0))&lt;INDEX(Auswertung_Sequence!$A$3:$M$59,MATCH($A6,Auswertung_Sequence!$A$6:$A$59,0),9),2,3))</f>
        <v>1</v>
      </c>
      <c r="BN6" s="88">
        <f>IF(AND('Qualifier check'!BM6 &gt;80,'Qualifier check'!BM6 &lt;120),1,
IF(INDEX('raw Sample Amt'!$C$2:$CJ$57,MATCH($A6,'raw Sample Amt'!$C$2:$C$57,0),MATCH(BN$1,'raw Sample Amt'!$C$2:$CJ$2,0))&lt;INDEX(Auswertung_Sequence!$A$3:$M$59,MATCH($A6,Auswertung_Sequence!$A$6:$A$59,0),9),2,3))</f>
        <v>1</v>
      </c>
      <c r="BO6" s="88">
        <f>IF(AND('Qualifier check'!BN6 &gt;80,'Qualifier check'!BN6 &lt;120),1,
IF(INDEX('raw Sample Amt'!$C$2:$CJ$57,MATCH($A6,'raw Sample Amt'!$C$2:$C$57,0),MATCH(BO$1,'raw Sample Amt'!$C$2:$CJ$2,0))&lt;INDEX(Auswertung_Sequence!$A$3:$M$59,MATCH($A6,Auswertung_Sequence!$A$6:$A$59,0),9),2,3))</f>
        <v>1</v>
      </c>
      <c r="BP6" s="88">
        <f>IF(AND('Qualifier check'!BO6 &gt;80,'Qualifier check'!BO6 &lt;120),1,
IF(INDEX('raw Sample Amt'!$C$2:$CJ$57,MATCH($A6,'raw Sample Amt'!$C$2:$C$57,0),MATCH(BP$1,'raw Sample Amt'!$C$2:$CJ$2,0))&lt;INDEX(Auswertung_Sequence!$A$3:$M$59,MATCH($A6,Auswertung_Sequence!$A$6:$A$59,0),9),2,3))</f>
        <v>1</v>
      </c>
      <c r="BQ6" s="88">
        <f>IF(AND('Qualifier check'!BP6 &gt;80,'Qualifier check'!BP6 &lt;120),1,
IF(INDEX('raw Sample Amt'!$C$2:$CJ$57,MATCH($A6,'raw Sample Amt'!$C$2:$C$57,0),MATCH(BQ$1,'raw Sample Amt'!$C$2:$CJ$2,0))&lt;INDEX(Auswertung_Sequence!$A$3:$M$59,MATCH($A6,Auswertung_Sequence!$A$6:$A$59,0),9),2,3))</f>
        <v>3</v>
      </c>
      <c r="BR6" s="88">
        <f>IF(AND('Qualifier check'!BQ6 &gt;80,'Qualifier check'!BQ6 &lt;120),1,
IF(INDEX('raw Sample Amt'!$C$2:$CJ$57,MATCH($A6,'raw Sample Amt'!$C$2:$C$57,0),MATCH(BR$1,'raw Sample Amt'!$C$2:$CJ$2,0))&lt;INDEX(Auswertung_Sequence!$A$3:$M$59,MATCH($A6,Auswertung_Sequence!$A$6:$A$59,0),9),2,3))</f>
        <v>3</v>
      </c>
      <c r="BS6" s="88">
        <f>IF(AND('Qualifier check'!BR6 &gt;80,'Qualifier check'!BR6 &lt;120),1,
IF(INDEX('raw Sample Amt'!$C$2:$CJ$57,MATCH($A6,'raw Sample Amt'!$C$2:$C$57,0),MATCH(BS$1,'raw Sample Amt'!$C$2:$CJ$2,0))&lt;INDEX(Auswertung_Sequence!$A$3:$M$59,MATCH($A6,Auswertung_Sequence!$A$6:$A$59,0),9),2,3))</f>
        <v>3</v>
      </c>
      <c r="BT6" s="88">
        <f>IF(AND('Qualifier check'!BS6 &gt;80,'Qualifier check'!BS6 &lt;120),1,
IF(INDEX('raw Sample Amt'!$C$2:$CJ$57,MATCH($A6,'raw Sample Amt'!$C$2:$C$57,0),MATCH(BT$1,'raw Sample Amt'!$C$2:$CJ$2,0))&lt;INDEX(Auswertung_Sequence!$A$3:$M$59,MATCH($A6,Auswertung_Sequence!$A$6:$A$59,0),9),2,3))</f>
        <v>3</v>
      </c>
      <c r="BU6" s="88">
        <f>IF(AND('Qualifier check'!BT6 &gt;80,'Qualifier check'!BT6 &lt;120),1,
IF(INDEX('raw Sample Amt'!$C$2:$CJ$57,MATCH($A6,'raw Sample Amt'!$C$2:$C$57,0),MATCH(BU$1,'raw Sample Amt'!$C$2:$CJ$2,0))&lt;INDEX(Auswertung_Sequence!$A$3:$M$59,MATCH($A6,Auswertung_Sequence!$A$6:$A$59,0),9),2,3))</f>
        <v>3</v>
      </c>
      <c r="BV6" s="88">
        <f>IF(AND('Qualifier check'!BU6 &gt;80,'Qualifier check'!BU6 &lt;120),1,
IF(INDEX('raw Sample Amt'!$C$2:$CJ$57,MATCH($A6,'raw Sample Amt'!$C$2:$C$57,0),MATCH(BV$1,'raw Sample Amt'!$C$2:$CJ$2,0))&lt;INDEX(Auswertung_Sequence!$A$3:$M$59,MATCH($A6,Auswertung_Sequence!$A$6:$A$59,0),9),2,3))</f>
        <v>3</v>
      </c>
      <c r="BW6" s="88">
        <f>IF(AND('Qualifier check'!BV6 &gt;80,'Qualifier check'!BV6 &lt;120),1,
IF(INDEX('raw Sample Amt'!$C$2:$CJ$57,MATCH($A6,'raw Sample Amt'!$C$2:$C$57,0),MATCH(BW$1,'raw Sample Amt'!$C$2:$CJ$2,0))&lt;INDEX(Auswertung_Sequence!$A$3:$M$59,MATCH($A6,Auswertung_Sequence!$A$6:$A$59,0),9),2,3))</f>
        <v>3</v>
      </c>
      <c r="BX6" s="88">
        <f>IF(AND('Qualifier check'!BW6 &gt;80,'Qualifier check'!BW6 &lt;120),1,
IF(INDEX('raw Sample Amt'!$C$2:$CJ$57,MATCH($A6,'raw Sample Amt'!$C$2:$C$57,0),MATCH(BX$1,'raw Sample Amt'!$C$2:$CJ$2,0))&lt;INDEX(Auswertung_Sequence!$A$3:$M$59,MATCH($A6,Auswertung_Sequence!$A$6:$A$59,0),9),2,3))</f>
        <v>3</v>
      </c>
      <c r="BY6" s="88">
        <f>IF(AND('Qualifier check'!BX6 &gt;80,'Qualifier check'!BX6 &lt;120),1,
IF(INDEX('raw Sample Amt'!$C$2:$CJ$57,MATCH($A6,'raw Sample Amt'!$C$2:$C$57,0),MATCH(BY$1,'raw Sample Amt'!$C$2:$CJ$2,0))&lt;INDEX(Auswertung_Sequence!$A$3:$M$59,MATCH($A6,Auswertung_Sequence!$A$6:$A$59,0),9),2,3))</f>
        <v>1</v>
      </c>
      <c r="BZ6" s="88">
        <f>IF(AND('Qualifier check'!BY6 &gt;80,'Qualifier check'!BY6 &lt;120),1,
IF(INDEX('raw Sample Amt'!$C$2:$CJ$57,MATCH($A6,'raw Sample Amt'!$C$2:$C$57,0),MATCH(BZ$1,'raw Sample Amt'!$C$2:$CJ$2,0))&lt;INDEX(Auswertung_Sequence!$A$3:$M$59,MATCH($A6,Auswertung_Sequence!$A$6:$A$59,0),9),2,3))</f>
        <v>1</v>
      </c>
      <c r="CA6" s="88">
        <f>IF(AND('Qualifier check'!BZ6 &gt;80,'Qualifier check'!BZ6 &lt;120),1,
IF(INDEX('raw Sample Amt'!$C$2:$CJ$57,MATCH($A6,'raw Sample Amt'!$C$2:$C$57,0),MATCH(CA$1,'raw Sample Amt'!$C$2:$CJ$2,0))&lt;INDEX(Auswertung_Sequence!$A$3:$M$59,MATCH($A6,Auswertung_Sequence!$A$6:$A$59,0),9),2,3))</f>
        <v>1</v>
      </c>
      <c r="CB6" s="88">
        <f>IF(AND('Qualifier check'!CA6 &gt;80,'Qualifier check'!CA6 &lt;120),1,
IF(INDEX('raw Sample Amt'!$C$2:$CJ$57,MATCH($A6,'raw Sample Amt'!$C$2:$C$57,0),MATCH(CB$1,'raw Sample Amt'!$C$2:$CJ$2,0))&lt;INDEX(Auswertung_Sequence!$A$3:$M$59,MATCH($A6,Auswertung_Sequence!$A$6:$A$59,0),9),2,3))</f>
        <v>1</v>
      </c>
      <c r="CC6" s="88">
        <f>IF(AND('Qualifier check'!CB6 &gt;80,'Qualifier check'!CB6 &lt;120),1,
IF(INDEX('raw Sample Amt'!$C$2:$CJ$57,MATCH($A6,'raw Sample Amt'!$C$2:$C$57,0),MATCH(CC$1,'raw Sample Amt'!$C$2:$CJ$2,0))&lt;INDEX(Auswertung_Sequence!$A$3:$M$59,MATCH($A6,Auswertung_Sequence!$A$6:$A$59,0),9),2,3))</f>
        <v>1</v>
      </c>
      <c r="CD6" s="88">
        <f>IF(AND('Qualifier check'!CC6 &gt;80,'Qualifier check'!CC6 &lt;120),1,
IF(INDEX('raw Sample Amt'!$C$2:$CJ$57,MATCH($A6,'raw Sample Amt'!$C$2:$C$57,0),MATCH(CD$1,'raw Sample Amt'!$C$2:$CJ$2,0))&lt;INDEX(Auswertung_Sequence!$A$3:$M$59,MATCH($A6,Auswertung_Sequence!$A$6:$A$59,0),9),2,3))</f>
        <v>1</v>
      </c>
      <c r="CE6" s="88">
        <f>IF(AND('Qualifier check'!CD6 &gt;80,'Qualifier check'!CD6 &lt;120),1,
IF(INDEX('raw Sample Amt'!$C$2:$CJ$57,MATCH($A6,'raw Sample Amt'!$C$2:$C$57,0),MATCH(CE$1,'raw Sample Amt'!$C$2:$CJ$2,0))&lt;INDEX(Auswertung_Sequence!$A$3:$M$59,MATCH($A6,Auswertung_Sequence!$A$6:$A$59,0),9),2,3))</f>
        <v>1</v>
      </c>
      <c r="CF6" s="88">
        <f>IF(AND('Qualifier check'!CE6 &gt;80,'Qualifier check'!CE6 &lt;120),1,
IF(INDEX('raw Sample Amt'!$C$2:$CJ$57,MATCH($A6,'raw Sample Amt'!$C$2:$C$57,0),MATCH(CF$1,'raw Sample Amt'!$C$2:$CJ$2,0))&lt;INDEX(Auswertung_Sequence!$A$3:$M$59,MATCH($A6,Auswertung_Sequence!$A$6:$A$59,0),9),2,3))</f>
        <v>1</v>
      </c>
      <c r="CG6" s="88">
        <f>IF(AND('Qualifier check'!CF6 &gt;80,'Qualifier check'!CF6 &lt;120),1,
IF(INDEX('raw Sample Amt'!$C$2:$CJ$57,MATCH($A6,'raw Sample Amt'!$C$2:$C$57,0),MATCH(CG$1,'raw Sample Amt'!$C$2:$CJ$2,0))&lt;INDEX(Auswertung_Sequence!$A$3:$M$59,MATCH($A6,Auswertung_Sequence!$A$6:$A$59,0),9),2,3))</f>
        <v>1</v>
      </c>
      <c r="CH6" s="88">
        <f>IF(AND('Qualifier check'!CG6 &gt;80,'Qualifier check'!CG6 &lt;120),1,
IF(INDEX('raw Sample Amt'!$C$2:$CJ$57,MATCH($A6,'raw Sample Amt'!$C$2:$C$57,0),MATCH(CH$1,'raw Sample Amt'!$C$2:$CJ$2,0))&lt;INDEX(Auswertung_Sequence!$A$3:$M$59,MATCH($A6,Auswertung_Sequence!$A$6:$A$59,0),9),2,3))</f>
        <v>1</v>
      </c>
      <c r="CI6" s="88">
        <f>IF(AND('Qualifier check'!CH6 &gt;80,'Qualifier check'!CH6 &lt;120),1,
IF(INDEX('raw Sample Amt'!$C$2:$CJ$57,MATCH($A6,'raw Sample Amt'!$C$2:$C$57,0),MATCH(CI$1,'raw Sample Amt'!$C$2:$CJ$2,0))&lt;INDEX(Auswertung_Sequence!$A$3:$M$59,MATCH($A6,Auswertung_Sequence!$A$6:$A$59,0),9),2,3))</f>
        <v>1</v>
      </c>
    </row>
    <row r="7" spans="1:87" x14ac:dyDescent="0.25">
      <c r="A7" s="101" t="s">
        <v>217</v>
      </c>
      <c r="B7" s="101" t="s">
        <v>218</v>
      </c>
      <c r="C7" s="88"/>
      <c r="D7" s="88">
        <f>IF(AND('Qualifier check'!C7 &gt;80,'Qualifier check'!C7 &lt;120),1,
IF(INDEX('raw Sample Amt'!$C$2:$CJ$57,MATCH($A7,'raw Sample Amt'!$C$2:$C$57,0),MATCH(D$1,'raw Sample Amt'!$C$2:$CJ$2,0))&lt;INDEX(Auswertung_Sequence!$A$3:$M$59,MATCH($A7,Auswertung_Sequence!$A$6:$A$59,0),9),2,3))</f>
        <v>2</v>
      </c>
      <c r="E7" s="88">
        <f>IF(AND('Qualifier check'!D7 &gt;80,'Qualifier check'!D7 &lt;120),1,
IF(INDEX('raw Sample Amt'!$C$2:$CJ$57,MATCH($A7,'raw Sample Amt'!$C$2:$C$57,0),MATCH(E$1,'raw Sample Amt'!$C$2:$CJ$2,0))&lt;INDEX(Auswertung_Sequence!$A$3:$M$59,MATCH($A7,Auswertung_Sequence!$A$6:$A$59,0),9),2,3))</f>
        <v>2</v>
      </c>
      <c r="F7" s="88">
        <f>IF(AND('Qualifier check'!E7 &gt;80,'Qualifier check'!E7 &lt;120),1,
IF(INDEX('raw Sample Amt'!$C$2:$CJ$57,MATCH($A7,'raw Sample Amt'!$C$2:$C$57,0),MATCH(F$1,'raw Sample Amt'!$C$2:$CJ$2,0))&lt;INDEX(Auswertung_Sequence!$A$3:$M$59,MATCH($A7,Auswertung_Sequence!$A$6:$A$59,0),9),2,3))</f>
        <v>2</v>
      </c>
      <c r="G7" s="88">
        <f>IF(AND('Qualifier check'!F7 &gt;80,'Qualifier check'!F7 &lt;120),1,
IF(INDEX('raw Sample Amt'!$C$2:$CJ$57,MATCH($A7,'raw Sample Amt'!$C$2:$C$57,0),MATCH(G$1,'raw Sample Amt'!$C$2:$CJ$2,0))&lt;INDEX(Auswertung_Sequence!$A$3:$M$59,MATCH($A7,Auswertung_Sequence!$A$6:$A$59,0),9),2,3))</f>
        <v>2</v>
      </c>
      <c r="H7" s="88">
        <f>IF(AND('Qualifier check'!G7 &gt;80,'Qualifier check'!G7 &lt;120),1,
IF(INDEX('raw Sample Amt'!$C$2:$CJ$57,MATCH($A7,'raw Sample Amt'!$C$2:$C$57,0),MATCH(H$1,'raw Sample Amt'!$C$2:$CJ$2,0))&lt;INDEX(Auswertung_Sequence!$A$3:$M$59,MATCH($A7,Auswertung_Sequence!$A$6:$A$59,0),9),2,3))</f>
        <v>2</v>
      </c>
      <c r="I7" s="88">
        <f>IF(AND('Qualifier check'!H7 &gt;80,'Qualifier check'!H7 &lt;120),1,
IF(INDEX('raw Sample Amt'!$C$2:$CJ$57,MATCH($A7,'raw Sample Amt'!$C$2:$C$57,0),MATCH(I$1,'raw Sample Amt'!$C$2:$CJ$2,0))&lt;INDEX(Auswertung_Sequence!$A$3:$M$59,MATCH($A7,Auswertung_Sequence!$A$6:$A$59,0),9),2,3))</f>
        <v>2</v>
      </c>
      <c r="J7" s="88">
        <f>IF(AND('Qualifier check'!I7 &gt;80,'Qualifier check'!I7 &lt;120),1,
IF(INDEX('raw Sample Amt'!$C$2:$CJ$57,MATCH($A7,'raw Sample Amt'!$C$2:$C$57,0),MATCH(J$1,'raw Sample Amt'!$C$2:$CJ$2,0))&lt;INDEX(Auswertung_Sequence!$A$3:$M$59,MATCH($A7,Auswertung_Sequence!$A$6:$A$59,0),9),2,3))</f>
        <v>2</v>
      </c>
      <c r="K7" s="88">
        <f>IF(AND('Qualifier check'!J7 &gt;80,'Qualifier check'!J7 &lt;120),1,
IF(INDEX('raw Sample Amt'!$C$2:$CJ$57,MATCH($A7,'raw Sample Amt'!$C$2:$C$57,0),MATCH(K$1,'raw Sample Amt'!$C$2:$CJ$2,0))&lt;INDEX(Auswertung_Sequence!$A$3:$M$59,MATCH($A7,Auswertung_Sequence!$A$6:$A$59,0),9),2,3))</f>
        <v>2</v>
      </c>
      <c r="L7" s="88">
        <f>IF(AND('Qualifier check'!K7 &gt;80,'Qualifier check'!K7 &lt;120),1,
IF(INDEX('raw Sample Amt'!$C$2:$CJ$57,MATCH($A7,'raw Sample Amt'!$C$2:$C$57,0),MATCH(L$1,'raw Sample Amt'!$C$2:$CJ$2,0))&lt;INDEX(Auswertung_Sequence!$A$3:$M$59,MATCH($A7,Auswertung_Sequence!$A$6:$A$59,0),9),2,3))</f>
        <v>2</v>
      </c>
      <c r="M7" s="88">
        <f>IF(AND('Qualifier check'!L7 &gt;80,'Qualifier check'!L7 &lt;120),1,
IF(INDEX('raw Sample Amt'!$C$2:$CJ$57,MATCH($A7,'raw Sample Amt'!$C$2:$C$57,0),MATCH(M$1,'raw Sample Amt'!$C$2:$CJ$2,0))&lt;INDEX(Auswertung_Sequence!$A$3:$M$59,MATCH($A7,Auswertung_Sequence!$A$6:$A$59,0),9),2,3))</f>
        <v>2</v>
      </c>
      <c r="N7" s="88">
        <f>IF(AND('Qualifier check'!M7 &gt;80,'Qualifier check'!M7 &lt;120),1,
IF(INDEX('raw Sample Amt'!$C$2:$CJ$57,MATCH($A7,'raw Sample Amt'!$C$2:$C$57,0),MATCH(N$1,'raw Sample Amt'!$C$2:$CJ$2,0))&lt;INDEX(Auswertung_Sequence!$A$3:$M$59,MATCH($A7,Auswertung_Sequence!$A$6:$A$59,0),9),2,3))</f>
        <v>2</v>
      </c>
      <c r="O7" s="88">
        <f>IF(AND('Qualifier check'!N7 &gt;80,'Qualifier check'!N7 &lt;120),1,
IF(INDEX('raw Sample Amt'!$C$2:$CJ$57,MATCH($A7,'raw Sample Amt'!$C$2:$C$57,0),MATCH(O$1,'raw Sample Amt'!$C$2:$CJ$2,0))&lt;INDEX(Auswertung_Sequence!$A$3:$M$59,MATCH($A7,Auswertung_Sequence!$A$6:$A$59,0),9),2,3))</f>
        <v>1</v>
      </c>
      <c r="P7" s="88">
        <f>IF(AND('Qualifier check'!O7 &gt;80,'Qualifier check'!O7 &lt;120),1,
IF(INDEX('raw Sample Amt'!$C$2:$CJ$57,MATCH($A7,'raw Sample Amt'!$C$2:$C$57,0),MATCH(P$1,'raw Sample Amt'!$C$2:$CJ$2,0))&lt;INDEX(Auswertung_Sequence!$A$3:$M$59,MATCH($A7,Auswertung_Sequence!$A$6:$A$59,0),9),2,3))</f>
        <v>1</v>
      </c>
      <c r="Q7" s="88">
        <f>IF(AND('Qualifier check'!P7 &gt;80,'Qualifier check'!P7 &lt;120),1,
IF(INDEX('raw Sample Amt'!$C$2:$CJ$57,MATCH($A7,'raw Sample Amt'!$C$2:$C$57,0),MATCH(Q$1,'raw Sample Amt'!$C$2:$CJ$2,0))&lt;INDEX(Auswertung_Sequence!$A$3:$M$59,MATCH($A7,Auswertung_Sequence!$A$6:$A$59,0),9),2,3))</f>
        <v>1</v>
      </c>
      <c r="R7" s="88">
        <f>IF(AND('Qualifier check'!Q7 &gt;80,'Qualifier check'!Q7 &lt;120),1,
IF(INDEX('raw Sample Amt'!$C$2:$CJ$57,MATCH($A7,'raw Sample Amt'!$C$2:$C$57,0),MATCH(R$1,'raw Sample Amt'!$C$2:$CJ$2,0))&lt;INDEX(Auswertung_Sequence!$A$3:$M$59,MATCH($A7,Auswertung_Sequence!$A$6:$A$59,0),9),2,3))</f>
        <v>1</v>
      </c>
      <c r="S7" s="88">
        <f>IF(AND('Qualifier check'!R7 &gt;80,'Qualifier check'!R7 &lt;120),1,
IF(INDEX('raw Sample Amt'!$C$2:$CJ$57,MATCH($A7,'raw Sample Amt'!$C$2:$C$57,0),MATCH(S$1,'raw Sample Amt'!$C$2:$CJ$2,0))&lt;INDEX(Auswertung_Sequence!$A$3:$M$59,MATCH($A7,Auswertung_Sequence!$A$6:$A$59,0),9),2,3))</f>
        <v>1</v>
      </c>
      <c r="T7" s="88">
        <f>IF(AND('Qualifier check'!S7 &gt;80,'Qualifier check'!S7 &lt;120),1,
IF(INDEX('raw Sample Amt'!$C$2:$CJ$57,MATCH($A7,'raw Sample Amt'!$C$2:$C$57,0),MATCH(T$1,'raw Sample Amt'!$C$2:$CJ$2,0))&lt;INDEX(Auswertung_Sequence!$A$3:$M$59,MATCH($A7,Auswertung_Sequence!$A$6:$A$59,0),9),2,3))</f>
        <v>1</v>
      </c>
      <c r="U7" s="88">
        <f>IF(AND('Qualifier check'!T7 &gt;80,'Qualifier check'!T7 &lt;120),1,
IF(INDEX('raw Sample Amt'!$C$2:$CJ$57,MATCH($A7,'raw Sample Amt'!$C$2:$C$57,0),MATCH(U$1,'raw Sample Amt'!$C$2:$CJ$2,0))&lt;INDEX(Auswertung_Sequence!$A$3:$M$59,MATCH($A7,Auswertung_Sequence!$A$6:$A$59,0),9),2,3))</f>
        <v>1</v>
      </c>
      <c r="V7" s="88">
        <f>IF(AND('Qualifier check'!U7 &gt;80,'Qualifier check'!U7 &lt;120),1,
IF(INDEX('raw Sample Amt'!$C$2:$CJ$57,MATCH($A7,'raw Sample Amt'!$C$2:$C$57,0),MATCH(V$1,'raw Sample Amt'!$C$2:$CJ$2,0))&lt;INDEX(Auswertung_Sequence!$A$3:$M$59,MATCH($A7,Auswertung_Sequence!$A$6:$A$59,0),9),2,3))</f>
        <v>1</v>
      </c>
      <c r="W7" s="88">
        <f>IF(AND('Qualifier check'!V7 &gt;80,'Qualifier check'!V7 &lt;120),1,
IF(INDEX('raw Sample Amt'!$C$2:$CJ$57,MATCH($A7,'raw Sample Amt'!$C$2:$C$57,0),MATCH(W$1,'raw Sample Amt'!$C$2:$CJ$2,0))&lt;INDEX(Auswertung_Sequence!$A$3:$M$59,MATCH($A7,Auswertung_Sequence!$A$6:$A$59,0),9),2,3))</f>
        <v>2</v>
      </c>
      <c r="X7" s="88">
        <f>IF(AND('Qualifier check'!W7 &gt;80,'Qualifier check'!W7 &lt;120),1,
IF(INDEX('raw Sample Amt'!$C$2:$CJ$57,MATCH($A7,'raw Sample Amt'!$C$2:$C$57,0),MATCH(X$1,'raw Sample Amt'!$C$2:$CJ$2,0))&lt;INDEX(Auswertung_Sequence!$A$3:$M$59,MATCH($A7,Auswertung_Sequence!$A$6:$A$59,0),9),2,3))</f>
        <v>2</v>
      </c>
      <c r="Y7" s="88">
        <f>IF(AND('Qualifier check'!X7 &gt;80,'Qualifier check'!X7 &lt;120),1,
IF(INDEX('raw Sample Amt'!$C$2:$CJ$57,MATCH($A7,'raw Sample Amt'!$C$2:$C$57,0),MATCH(Y$1,'raw Sample Amt'!$C$2:$CJ$2,0))&lt;INDEX(Auswertung_Sequence!$A$3:$M$59,MATCH($A7,Auswertung_Sequence!$A$6:$A$59,0),9),2,3))</f>
        <v>2</v>
      </c>
      <c r="Z7" s="88">
        <f>IF(AND('Qualifier check'!Y7 &gt;80,'Qualifier check'!Y7 &lt;120),1,
IF(INDEX('raw Sample Amt'!$C$2:$CJ$57,MATCH($A7,'raw Sample Amt'!$C$2:$C$57,0),MATCH(Z$1,'raw Sample Amt'!$C$2:$CJ$2,0))&lt;INDEX(Auswertung_Sequence!$A$3:$M$59,MATCH($A7,Auswertung_Sequence!$A$6:$A$59,0),9),2,3))</f>
        <v>2</v>
      </c>
      <c r="AA7" s="88">
        <f>IF(AND('Qualifier check'!Z7 &gt;80,'Qualifier check'!Z7 &lt;120),1,
IF(INDEX('raw Sample Amt'!$C$2:$CJ$57,MATCH($A7,'raw Sample Amt'!$C$2:$C$57,0),MATCH(AA$1,'raw Sample Amt'!$C$2:$CJ$2,0))&lt;INDEX(Auswertung_Sequence!$A$3:$M$59,MATCH($A7,Auswertung_Sequence!$A$6:$A$59,0),9),2,3))</f>
        <v>1</v>
      </c>
      <c r="AB7" s="88">
        <f>IF(AND('Qualifier check'!AA7 &gt;80,'Qualifier check'!AA7 &lt;120),1,
IF(INDEX('raw Sample Amt'!$C$2:$CJ$57,MATCH($A7,'raw Sample Amt'!$C$2:$C$57,0),MATCH(AB$1,'raw Sample Amt'!$C$2:$CJ$2,0))&lt;INDEX(Auswertung_Sequence!$A$3:$M$59,MATCH($A7,Auswertung_Sequence!$A$6:$A$59,0),9),2,3))</f>
        <v>2</v>
      </c>
      <c r="AC7" s="88">
        <f>IF(AND('Qualifier check'!AB7 &gt;80,'Qualifier check'!AB7 &lt;120),1,
IF(INDEX('raw Sample Amt'!$C$2:$CJ$57,MATCH($A7,'raw Sample Amt'!$C$2:$C$57,0),MATCH(AC$1,'raw Sample Amt'!$C$2:$CJ$2,0))&lt;INDEX(Auswertung_Sequence!$A$3:$M$59,MATCH($A7,Auswertung_Sequence!$A$6:$A$59,0),9),2,3))</f>
        <v>2</v>
      </c>
      <c r="AD7" s="88">
        <f>IF(AND('Qualifier check'!AC7 &gt;80,'Qualifier check'!AC7 &lt;120),1,
IF(INDEX('raw Sample Amt'!$C$2:$CJ$57,MATCH($A7,'raw Sample Amt'!$C$2:$C$57,0),MATCH(AD$1,'raw Sample Amt'!$C$2:$CJ$2,0))&lt;INDEX(Auswertung_Sequence!$A$3:$M$59,MATCH($A7,Auswertung_Sequence!$A$6:$A$59,0),9),2,3))</f>
        <v>2</v>
      </c>
      <c r="AE7" s="88">
        <f>IF(AND('Qualifier check'!AD7 &gt;80,'Qualifier check'!AD7 &lt;120),1,
IF(INDEX('raw Sample Amt'!$C$2:$CJ$57,MATCH($A7,'raw Sample Amt'!$C$2:$C$57,0),MATCH(AE$1,'raw Sample Amt'!$C$2:$CJ$2,0))&lt;INDEX(Auswertung_Sequence!$A$3:$M$59,MATCH($A7,Auswertung_Sequence!$A$6:$A$59,0),9),2,3))</f>
        <v>2</v>
      </c>
      <c r="AF7" s="88">
        <f>IF(AND('Qualifier check'!AE7 &gt;80,'Qualifier check'!AE7 &lt;120),1,
IF(INDEX('raw Sample Amt'!$C$2:$CJ$57,MATCH($A7,'raw Sample Amt'!$C$2:$C$57,0),MATCH(AF$1,'raw Sample Amt'!$C$2:$CJ$2,0))&lt;INDEX(Auswertung_Sequence!$A$3:$M$59,MATCH($A7,Auswertung_Sequence!$A$6:$A$59,0),9),2,3))</f>
        <v>2</v>
      </c>
      <c r="AG7" s="88">
        <f>IF(AND('Qualifier check'!AF7 &gt;80,'Qualifier check'!AF7 &lt;120),1,
IF(INDEX('raw Sample Amt'!$C$2:$CJ$57,MATCH($A7,'raw Sample Amt'!$C$2:$C$57,0),MATCH(AG$1,'raw Sample Amt'!$C$2:$CJ$2,0))&lt;INDEX(Auswertung_Sequence!$A$3:$M$59,MATCH($A7,Auswertung_Sequence!$A$6:$A$59,0),9),2,3))</f>
        <v>2</v>
      </c>
      <c r="AH7" s="88">
        <f>IF(AND('Qualifier check'!AG7 &gt;80,'Qualifier check'!AG7 &lt;120),1,
IF(INDEX('raw Sample Amt'!$C$2:$CJ$57,MATCH($A7,'raw Sample Amt'!$C$2:$C$57,0),MATCH(AH$1,'raw Sample Amt'!$C$2:$CJ$2,0))&lt;INDEX(Auswertung_Sequence!$A$3:$M$59,MATCH($A7,Auswertung_Sequence!$A$6:$A$59,0),9),2,3))</f>
        <v>1</v>
      </c>
      <c r="AI7" s="88">
        <f>IF(AND('Qualifier check'!AH7 &gt;80,'Qualifier check'!AH7 &lt;120),1,
IF(INDEX('raw Sample Amt'!$C$2:$CJ$57,MATCH($A7,'raw Sample Amt'!$C$2:$C$57,0),MATCH(AI$1,'raw Sample Amt'!$C$2:$CJ$2,0))&lt;INDEX(Auswertung_Sequence!$A$3:$M$59,MATCH($A7,Auswertung_Sequence!$A$6:$A$59,0),9),2,3))</f>
        <v>1</v>
      </c>
      <c r="AJ7" s="88">
        <f>IF(AND('Qualifier check'!AI7 &gt;80,'Qualifier check'!AI7 &lt;120),1,
IF(INDEX('raw Sample Amt'!$C$2:$CJ$57,MATCH($A7,'raw Sample Amt'!$C$2:$C$57,0),MATCH(AJ$1,'raw Sample Amt'!$C$2:$CJ$2,0))&lt;INDEX(Auswertung_Sequence!$A$3:$M$59,MATCH($A7,Auswertung_Sequence!$A$6:$A$59,0),9),2,3))</f>
        <v>1</v>
      </c>
      <c r="AK7" s="88">
        <f>IF(AND('Qualifier check'!AJ7 &gt;80,'Qualifier check'!AJ7 &lt;120),1,
IF(INDEX('raw Sample Amt'!$C$2:$CJ$57,MATCH($A7,'raw Sample Amt'!$C$2:$C$57,0),MATCH(AK$1,'raw Sample Amt'!$C$2:$CJ$2,0))&lt;INDEX(Auswertung_Sequence!$A$3:$M$59,MATCH($A7,Auswertung_Sequence!$A$6:$A$59,0),9),2,3))</f>
        <v>1</v>
      </c>
      <c r="AL7" s="88">
        <f>IF(AND('Qualifier check'!AK7 &gt;80,'Qualifier check'!AK7 &lt;120),1,
IF(INDEX('raw Sample Amt'!$C$2:$CJ$57,MATCH($A7,'raw Sample Amt'!$C$2:$C$57,0),MATCH(AL$1,'raw Sample Amt'!$C$2:$CJ$2,0))&lt;INDEX(Auswertung_Sequence!$A$3:$M$59,MATCH($A7,Auswertung_Sequence!$A$6:$A$59,0),9),2,3))</f>
        <v>1</v>
      </c>
      <c r="AM7" s="88">
        <f>IF(AND('Qualifier check'!AL7 &gt;80,'Qualifier check'!AL7 &lt;120),1,
IF(INDEX('raw Sample Amt'!$C$2:$CJ$57,MATCH($A7,'raw Sample Amt'!$C$2:$C$57,0),MATCH(AM$1,'raw Sample Amt'!$C$2:$CJ$2,0))&lt;INDEX(Auswertung_Sequence!$A$3:$M$59,MATCH($A7,Auswertung_Sequence!$A$6:$A$59,0),9),2,3))</f>
        <v>2</v>
      </c>
      <c r="AN7" s="88">
        <f>IF(AND('Qualifier check'!AM7 &gt;80,'Qualifier check'!AM7 &lt;120),1,
IF(INDEX('raw Sample Amt'!$C$2:$CJ$57,MATCH($A7,'raw Sample Amt'!$C$2:$C$57,0),MATCH(AN$1,'raw Sample Amt'!$C$2:$CJ$2,0))&lt;INDEX(Auswertung_Sequence!$A$3:$M$59,MATCH($A7,Auswertung_Sequence!$A$6:$A$59,0),9),2,3))</f>
        <v>2</v>
      </c>
      <c r="AO7" s="88">
        <f>IF(AND('Qualifier check'!AN7 &gt;80,'Qualifier check'!AN7 &lt;120),1,
IF(INDEX('raw Sample Amt'!$C$2:$CJ$57,MATCH($A7,'raw Sample Amt'!$C$2:$C$57,0),MATCH(AO$1,'raw Sample Amt'!$C$2:$CJ$2,0))&lt;INDEX(Auswertung_Sequence!$A$3:$M$59,MATCH($A7,Auswertung_Sequence!$A$6:$A$59,0),9),2,3))</f>
        <v>2</v>
      </c>
      <c r="AP7" s="88">
        <f>IF(AND('Qualifier check'!AO7 &gt;80,'Qualifier check'!AO7 &lt;120),1,
IF(INDEX('raw Sample Amt'!$C$2:$CJ$57,MATCH($A7,'raw Sample Amt'!$C$2:$C$57,0),MATCH(AP$1,'raw Sample Amt'!$C$2:$CJ$2,0))&lt;INDEX(Auswertung_Sequence!$A$3:$M$59,MATCH($A7,Auswertung_Sequence!$A$6:$A$59,0),9),2,3))</f>
        <v>2</v>
      </c>
      <c r="AQ7" s="88">
        <f>IF(AND('Qualifier check'!AP7 &gt;80,'Qualifier check'!AP7 &lt;120),1,
IF(INDEX('raw Sample Amt'!$C$2:$CJ$57,MATCH($A7,'raw Sample Amt'!$C$2:$C$57,0),MATCH(AQ$1,'raw Sample Amt'!$C$2:$CJ$2,0))&lt;INDEX(Auswertung_Sequence!$A$3:$M$59,MATCH($A7,Auswertung_Sequence!$A$6:$A$59,0),9),2,3))</f>
        <v>1</v>
      </c>
      <c r="AR7" s="88">
        <f>IF(AND('Qualifier check'!AQ7 &gt;80,'Qualifier check'!AQ7 &lt;120),1,
IF(INDEX('raw Sample Amt'!$C$2:$CJ$57,MATCH($A7,'raw Sample Amt'!$C$2:$C$57,0),MATCH(AR$1,'raw Sample Amt'!$C$2:$CJ$2,0))&lt;INDEX(Auswertung_Sequence!$A$3:$M$59,MATCH($A7,Auswertung_Sequence!$A$6:$A$59,0),9),2,3))</f>
        <v>2</v>
      </c>
      <c r="AS7" s="88">
        <f>IF(AND('Qualifier check'!AR7 &gt;80,'Qualifier check'!AR7 &lt;120),1,
IF(INDEX('raw Sample Amt'!$C$2:$CJ$57,MATCH($A7,'raw Sample Amt'!$C$2:$C$57,0),MATCH(AS$1,'raw Sample Amt'!$C$2:$CJ$2,0))&lt;INDEX(Auswertung_Sequence!$A$3:$M$59,MATCH($A7,Auswertung_Sequence!$A$6:$A$59,0),9),2,3))</f>
        <v>2</v>
      </c>
      <c r="AT7" s="88">
        <f>IF(AND('Qualifier check'!AS7 &gt;80,'Qualifier check'!AS7 &lt;120),1,
IF(INDEX('raw Sample Amt'!$C$2:$CJ$57,MATCH($A7,'raw Sample Amt'!$C$2:$C$57,0),MATCH(AT$1,'raw Sample Amt'!$C$2:$CJ$2,0))&lt;INDEX(Auswertung_Sequence!$A$3:$M$59,MATCH($A7,Auswertung_Sequence!$A$6:$A$59,0),9),2,3))</f>
        <v>2</v>
      </c>
      <c r="AU7" s="88">
        <f>IF(AND('Qualifier check'!AT7 &gt;80,'Qualifier check'!AT7 &lt;120),1,
IF(INDEX('raw Sample Amt'!$C$2:$CJ$57,MATCH($A7,'raw Sample Amt'!$C$2:$C$57,0),MATCH(AU$1,'raw Sample Amt'!$C$2:$CJ$2,0))&lt;INDEX(Auswertung_Sequence!$A$3:$M$59,MATCH($A7,Auswertung_Sequence!$A$6:$A$59,0),9),2,3))</f>
        <v>2</v>
      </c>
      <c r="AV7" s="88">
        <f>IF(AND('Qualifier check'!AU7 &gt;80,'Qualifier check'!AU7 &lt;120),1,
IF(INDEX('raw Sample Amt'!$C$2:$CJ$57,MATCH($A7,'raw Sample Amt'!$C$2:$C$57,0),MATCH(AV$1,'raw Sample Amt'!$C$2:$CJ$2,0))&lt;INDEX(Auswertung_Sequence!$A$3:$M$59,MATCH($A7,Auswertung_Sequence!$A$6:$A$59,0),9),2,3))</f>
        <v>1</v>
      </c>
      <c r="AW7" s="88">
        <f>IF(AND('Qualifier check'!AV7 &gt;80,'Qualifier check'!AV7 &lt;120),1,
IF(INDEX('raw Sample Amt'!$C$2:$CJ$57,MATCH($A7,'raw Sample Amt'!$C$2:$C$57,0),MATCH(AW$1,'raw Sample Amt'!$C$2:$CJ$2,0))&lt;INDEX(Auswertung_Sequence!$A$3:$M$59,MATCH($A7,Auswertung_Sequence!$A$6:$A$59,0),9),2,3))</f>
        <v>1</v>
      </c>
      <c r="AX7" s="88">
        <f>IF(AND('Qualifier check'!AW7 &gt;80,'Qualifier check'!AW7 &lt;120),1,
IF(INDEX('raw Sample Amt'!$C$2:$CJ$57,MATCH($A7,'raw Sample Amt'!$C$2:$C$57,0),MATCH(AX$1,'raw Sample Amt'!$C$2:$CJ$2,0))&lt;INDEX(Auswertung_Sequence!$A$3:$M$59,MATCH($A7,Auswertung_Sequence!$A$6:$A$59,0),9),2,3))</f>
        <v>1</v>
      </c>
      <c r="AY7" s="88">
        <f>IF(AND('Qualifier check'!AX7 &gt;80,'Qualifier check'!AX7 &lt;120),1,
IF(INDEX('raw Sample Amt'!$C$2:$CJ$57,MATCH($A7,'raw Sample Amt'!$C$2:$C$57,0),MATCH(AY$1,'raw Sample Amt'!$C$2:$CJ$2,0))&lt;INDEX(Auswertung_Sequence!$A$3:$M$59,MATCH($A7,Auswertung_Sequence!$A$6:$A$59,0),9),2,3))</f>
        <v>1</v>
      </c>
      <c r="AZ7" s="88">
        <f>IF(AND('Qualifier check'!AY7 &gt;80,'Qualifier check'!AY7 &lt;120),1,
IF(INDEX('raw Sample Amt'!$C$2:$CJ$57,MATCH($A7,'raw Sample Amt'!$C$2:$C$57,0),MATCH(AZ$1,'raw Sample Amt'!$C$2:$CJ$2,0))&lt;INDEX(Auswertung_Sequence!$A$3:$M$59,MATCH($A7,Auswertung_Sequence!$A$6:$A$59,0),9),2,3))</f>
        <v>1</v>
      </c>
      <c r="BA7" s="88">
        <f>IF(AND('Qualifier check'!AZ7 &gt;80,'Qualifier check'!AZ7 &lt;120),1,
IF(INDEX('raw Sample Amt'!$C$2:$CJ$57,MATCH($A7,'raw Sample Amt'!$C$2:$C$57,0),MATCH(BA$1,'raw Sample Amt'!$C$2:$CJ$2,0))&lt;INDEX(Auswertung_Sequence!$A$3:$M$59,MATCH($A7,Auswertung_Sequence!$A$6:$A$59,0),9),2,3))</f>
        <v>1</v>
      </c>
      <c r="BB7" s="88">
        <f>IF(AND('Qualifier check'!BA7 &gt;80,'Qualifier check'!BA7 &lt;120),1,
IF(INDEX('raw Sample Amt'!$C$2:$CJ$57,MATCH($A7,'raw Sample Amt'!$C$2:$C$57,0),MATCH(BB$1,'raw Sample Amt'!$C$2:$CJ$2,0))&lt;INDEX(Auswertung_Sequence!$A$3:$M$59,MATCH($A7,Auswertung_Sequence!$A$6:$A$59,0),9),2,3))</f>
        <v>1</v>
      </c>
      <c r="BC7" s="88">
        <f>IF(AND('Qualifier check'!BB7 &gt;80,'Qualifier check'!BB7 &lt;120),1,
IF(INDEX('raw Sample Amt'!$C$2:$CJ$57,MATCH($A7,'raw Sample Amt'!$C$2:$C$57,0),MATCH(BC$1,'raw Sample Amt'!$C$2:$CJ$2,0))&lt;INDEX(Auswertung_Sequence!$A$3:$M$59,MATCH($A7,Auswertung_Sequence!$A$6:$A$59,0),9),2,3))</f>
        <v>1</v>
      </c>
      <c r="BD7" s="88">
        <f>IF(AND('Qualifier check'!BC7 &gt;80,'Qualifier check'!BC7 &lt;120),1,
IF(INDEX('raw Sample Amt'!$C$2:$CJ$57,MATCH($A7,'raw Sample Amt'!$C$2:$C$57,0),MATCH(BD$1,'raw Sample Amt'!$C$2:$CJ$2,0))&lt;INDEX(Auswertung_Sequence!$A$3:$M$59,MATCH($A7,Auswertung_Sequence!$A$6:$A$59,0),9),2,3))</f>
        <v>2</v>
      </c>
      <c r="BE7" s="88">
        <f>IF(AND('Qualifier check'!BD7 &gt;80,'Qualifier check'!BD7 &lt;120),1,
IF(INDEX('raw Sample Amt'!$C$2:$CJ$57,MATCH($A7,'raw Sample Amt'!$C$2:$C$57,0),MATCH(BE$1,'raw Sample Amt'!$C$2:$CJ$2,0))&lt;INDEX(Auswertung_Sequence!$A$3:$M$59,MATCH($A7,Auswertung_Sequence!$A$6:$A$59,0),9),2,3))</f>
        <v>2</v>
      </c>
      <c r="BF7" s="88">
        <f>IF(AND('Qualifier check'!BE7 &gt;80,'Qualifier check'!BE7 &lt;120),1,
IF(INDEX('raw Sample Amt'!$C$2:$CJ$57,MATCH($A7,'raw Sample Amt'!$C$2:$C$57,0),MATCH(BF$1,'raw Sample Amt'!$C$2:$CJ$2,0))&lt;INDEX(Auswertung_Sequence!$A$3:$M$59,MATCH($A7,Auswertung_Sequence!$A$6:$A$59,0),9),2,3))</f>
        <v>2</v>
      </c>
      <c r="BG7" s="88">
        <f>IF(AND('Qualifier check'!BF7 &gt;80,'Qualifier check'!BF7 &lt;120),1,
IF(INDEX('raw Sample Amt'!$C$2:$CJ$57,MATCH($A7,'raw Sample Amt'!$C$2:$C$57,0),MATCH(BG$1,'raw Sample Amt'!$C$2:$CJ$2,0))&lt;INDEX(Auswertung_Sequence!$A$3:$M$59,MATCH($A7,Auswertung_Sequence!$A$6:$A$59,0),9),2,3))</f>
        <v>2</v>
      </c>
      <c r="BH7" s="88">
        <f>IF(AND('Qualifier check'!BG7 &gt;80,'Qualifier check'!BG7 &lt;120),1,
IF(INDEX('raw Sample Amt'!$C$2:$CJ$57,MATCH($A7,'raw Sample Amt'!$C$2:$C$57,0),MATCH(BH$1,'raw Sample Amt'!$C$2:$CJ$2,0))&lt;INDEX(Auswertung_Sequence!$A$3:$M$59,MATCH($A7,Auswertung_Sequence!$A$6:$A$59,0),9),2,3))</f>
        <v>1</v>
      </c>
      <c r="BI7" s="88">
        <f>IF(AND('Qualifier check'!BH7 &gt;80,'Qualifier check'!BH7 &lt;120),1,
IF(INDEX('raw Sample Amt'!$C$2:$CJ$57,MATCH($A7,'raw Sample Amt'!$C$2:$C$57,0),MATCH(BI$1,'raw Sample Amt'!$C$2:$CJ$2,0))&lt;INDEX(Auswertung_Sequence!$A$3:$M$59,MATCH($A7,Auswertung_Sequence!$A$6:$A$59,0),9),2,3))</f>
        <v>2</v>
      </c>
      <c r="BJ7" s="88">
        <f>IF(AND('Qualifier check'!BI7 &gt;80,'Qualifier check'!BI7 &lt;120),1,
IF(INDEX('raw Sample Amt'!$C$2:$CJ$57,MATCH($A7,'raw Sample Amt'!$C$2:$C$57,0),MATCH(BJ$1,'raw Sample Amt'!$C$2:$CJ$2,0))&lt;INDEX(Auswertung_Sequence!$A$3:$M$59,MATCH($A7,Auswertung_Sequence!$A$6:$A$59,0),9),2,3))</f>
        <v>2</v>
      </c>
      <c r="BK7" s="88">
        <f>IF(AND('Qualifier check'!BJ7 &gt;80,'Qualifier check'!BJ7 &lt;120),1,
IF(INDEX('raw Sample Amt'!$C$2:$CJ$57,MATCH($A7,'raw Sample Amt'!$C$2:$C$57,0),MATCH(BK$1,'raw Sample Amt'!$C$2:$CJ$2,0))&lt;INDEX(Auswertung_Sequence!$A$3:$M$59,MATCH($A7,Auswertung_Sequence!$A$6:$A$59,0),9),2,3))</f>
        <v>2</v>
      </c>
      <c r="BL7" s="88">
        <f>IF(AND('Qualifier check'!BK7 &gt;80,'Qualifier check'!BK7 &lt;120),1,
IF(INDEX('raw Sample Amt'!$C$2:$CJ$57,MATCH($A7,'raw Sample Amt'!$C$2:$C$57,0),MATCH(BL$1,'raw Sample Amt'!$C$2:$CJ$2,0))&lt;INDEX(Auswertung_Sequence!$A$3:$M$59,MATCH($A7,Auswertung_Sequence!$A$6:$A$59,0),9),2,3))</f>
        <v>2</v>
      </c>
      <c r="BM7" s="88">
        <f>IF(AND('Qualifier check'!BL7 &gt;80,'Qualifier check'!BL7 &lt;120),1,
IF(INDEX('raw Sample Amt'!$C$2:$CJ$57,MATCH($A7,'raw Sample Amt'!$C$2:$C$57,0),MATCH(BM$1,'raw Sample Amt'!$C$2:$CJ$2,0))&lt;INDEX(Auswertung_Sequence!$A$3:$M$59,MATCH($A7,Auswertung_Sequence!$A$6:$A$59,0),9),2,3))</f>
        <v>1</v>
      </c>
      <c r="BN7" s="88">
        <f>IF(AND('Qualifier check'!BM7 &gt;80,'Qualifier check'!BM7 &lt;120),1,
IF(INDEX('raw Sample Amt'!$C$2:$CJ$57,MATCH($A7,'raw Sample Amt'!$C$2:$C$57,0),MATCH(BN$1,'raw Sample Amt'!$C$2:$CJ$2,0))&lt;INDEX(Auswertung_Sequence!$A$3:$M$59,MATCH($A7,Auswertung_Sequence!$A$6:$A$59,0),9),2,3))</f>
        <v>1</v>
      </c>
      <c r="BO7" s="88">
        <f>IF(AND('Qualifier check'!BN7 &gt;80,'Qualifier check'!BN7 &lt;120),1,
IF(INDEX('raw Sample Amt'!$C$2:$CJ$57,MATCH($A7,'raw Sample Amt'!$C$2:$C$57,0),MATCH(BO$1,'raw Sample Amt'!$C$2:$CJ$2,0))&lt;INDEX(Auswertung_Sequence!$A$3:$M$59,MATCH($A7,Auswertung_Sequence!$A$6:$A$59,0),9),2,3))</f>
        <v>1</v>
      </c>
      <c r="BP7" s="88">
        <f>IF(AND('Qualifier check'!BO7 &gt;80,'Qualifier check'!BO7 &lt;120),1,
IF(INDEX('raw Sample Amt'!$C$2:$CJ$57,MATCH($A7,'raw Sample Amt'!$C$2:$C$57,0),MATCH(BP$1,'raw Sample Amt'!$C$2:$CJ$2,0))&lt;INDEX(Auswertung_Sequence!$A$3:$M$59,MATCH($A7,Auswertung_Sequence!$A$6:$A$59,0),9),2,3))</f>
        <v>1</v>
      </c>
      <c r="BQ7" s="88">
        <f>IF(AND('Qualifier check'!BP7 &gt;80,'Qualifier check'!BP7 &lt;120),1,
IF(INDEX('raw Sample Amt'!$C$2:$CJ$57,MATCH($A7,'raw Sample Amt'!$C$2:$C$57,0),MATCH(BQ$1,'raw Sample Amt'!$C$2:$CJ$2,0))&lt;INDEX(Auswertung_Sequence!$A$3:$M$59,MATCH($A7,Auswertung_Sequence!$A$6:$A$59,0),9),2,3))</f>
        <v>2</v>
      </c>
      <c r="BR7" s="88">
        <f>IF(AND('Qualifier check'!BQ7 &gt;80,'Qualifier check'!BQ7 &lt;120),1,
IF(INDEX('raw Sample Amt'!$C$2:$CJ$57,MATCH($A7,'raw Sample Amt'!$C$2:$C$57,0),MATCH(BR$1,'raw Sample Amt'!$C$2:$CJ$2,0))&lt;INDEX(Auswertung_Sequence!$A$3:$M$59,MATCH($A7,Auswertung_Sequence!$A$6:$A$59,0),9),2,3))</f>
        <v>2</v>
      </c>
      <c r="BS7" s="88">
        <f>IF(AND('Qualifier check'!BR7 &gt;80,'Qualifier check'!BR7 &lt;120),1,
IF(INDEX('raw Sample Amt'!$C$2:$CJ$57,MATCH($A7,'raw Sample Amt'!$C$2:$C$57,0),MATCH(BS$1,'raw Sample Amt'!$C$2:$CJ$2,0))&lt;INDEX(Auswertung_Sequence!$A$3:$M$59,MATCH($A7,Auswertung_Sequence!$A$6:$A$59,0),9),2,3))</f>
        <v>2</v>
      </c>
      <c r="BT7" s="88">
        <f>IF(AND('Qualifier check'!BS7 &gt;80,'Qualifier check'!BS7 &lt;120),1,
IF(INDEX('raw Sample Amt'!$C$2:$CJ$57,MATCH($A7,'raw Sample Amt'!$C$2:$C$57,0),MATCH(BT$1,'raw Sample Amt'!$C$2:$CJ$2,0))&lt;INDEX(Auswertung_Sequence!$A$3:$M$59,MATCH($A7,Auswertung_Sequence!$A$6:$A$59,0),9),2,3))</f>
        <v>2</v>
      </c>
      <c r="BU7" s="88">
        <f>IF(AND('Qualifier check'!BT7 &gt;80,'Qualifier check'!BT7 &lt;120),1,
IF(INDEX('raw Sample Amt'!$C$2:$CJ$57,MATCH($A7,'raw Sample Amt'!$C$2:$C$57,0),MATCH(BU$1,'raw Sample Amt'!$C$2:$CJ$2,0))&lt;INDEX(Auswertung_Sequence!$A$3:$M$59,MATCH($A7,Auswertung_Sequence!$A$6:$A$59,0),9),2,3))</f>
        <v>2</v>
      </c>
      <c r="BV7" s="88">
        <f>IF(AND('Qualifier check'!BU7 &gt;80,'Qualifier check'!BU7 &lt;120),1,
IF(INDEX('raw Sample Amt'!$C$2:$CJ$57,MATCH($A7,'raw Sample Amt'!$C$2:$C$57,0),MATCH(BV$1,'raw Sample Amt'!$C$2:$CJ$2,0))&lt;INDEX(Auswertung_Sequence!$A$3:$M$59,MATCH($A7,Auswertung_Sequence!$A$6:$A$59,0),9),2,3))</f>
        <v>2</v>
      </c>
      <c r="BW7" s="88">
        <f>IF(AND('Qualifier check'!BV7 &gt;80,'Qualifier check'!BV7 &lt;120),1,
IF(INDEX('raw Sample Amt'!$C$2:$CJ$57,MATCH($A7,'raw Sample Amt'!$C$2:$C$57,0),MATCH(BW$1,'raw Sample Amt'!$C$2:$CJ$2,0))&lt;INDEX(Auswertung_Sequence!$A$3:$M$59,MATCH($A7,Auswertung_Sequence!$A$6:$A$59,0),9),2,3))</f>
        <v>2</v>
      </c>
      <c r="BX7" s="88">
        <f>IF(AND('Qualifier check'!BW7 &gt;80,'Qualifier check'!BW7 &lt;120),1,
IF(INDEX('raw Sample Amt'!$C$2:$CJ$57,MATCH($A7,'raw Sample Amt'!$C$2:$C$57,0),MATCH(BX$1,'raw Sample Amt'!$C$2:$CJ$2,0))&lt;INDEX(Auswertung_Sequence!$A$3:$M$59,MATCH($A7,Auswertung_Sequence!$A$6:$A$59,0),9),2,3))</f>
        <v>2</v>
      </c>
      <c r="BY7" s="88">
        <f>IF(AND('Qualifier check'!BX7 &gt;80,'Qualifier check'!BX7 &lt;120),1,
IF(INDEX('raw Sample Amt'!$C$2:$CJ$57,MATCH($A7,'raw Sample Amt'!$C$2:$C$57,0),MATCH(BY$1,'raw Sample Amt'!$C$2:$CJ$2,0))&lt;INDEX(Auswertung_Sequence!$A$3:$M$59,MATCH($A7,Auswertung_Sequence!$A$6:$A$59,0),9),2,3))</f>
        <v>2</v>
      </c>
      <c r="BZ7" s="88">
        <f>IF(AND('Qualifier check'!BY7 &gt;80,'Qualifier check'!BY7 &lt;120),1,
IF(INDEX('raw Sample Amt'!$C$2:$CJ$57,MATCH($A7,'raw Sample Amt'!$C$2:$C$57,0),MATCH(BZ$1,'raw Sample Amt'!$C$2:$CJ$2,0))&lt;INDEX(Auswertung_Sequence!$A$3:$M$59,MATCH($A7,Auswertung_Sequence!$A$6:$A$59,0),9),2,3))</f>
        <v>2</v>
      </c>
      <c r="CA7" s="88">
        <f>IF(AND('Qualifier check'!BZ7 &gt;80,'Qualifier check'!BZ7 &lt;120),1,
IF(INDEX('raw Sample Amt'!$C$2:$CJ$57,MATCH($A7,'raw Sample Amt'!$C$2:$C$57,0),MATCH(CA$1,'raw Sample Amt'!$C$2:$CJ$2,0))&lt;INDEX(Auswertung_Sequence!$A$3:$M$59,MATCH($A7,Auswertung_Sequence!$A$6:$A$59,0),9),2,3))</f>
        <v>2</v>
      </c>
      <c r="CB7" s="88">
        <f>IF(AND('Qualifier check'!CA7 &gt;80,'Qualifier check'!CA7 &lt;120),1,
IF(INDEX('raw Sample Amt'!$C$2:$CJ$57,MATCH($A7,'raw Sample Amt'!$C$2:$C$57,0),MATCH(CB$1,'raw Sample Amt'!$C$2:$CJ$2,0))&lt;INDEX(Auswertung_Sequence!$A$3:$M$59,MATCH($A7,Auswertung_Sequence!$A$6:$A$59,0),9),2,3))</f>
        <v>1</v>
      </c>
      <c r="CC7" s="88">
        <f>IF(AND('Qualifier check'!CB7 &gt;80,'Qualifier check'!CB7 &lt;120),1,
IF(INDEX('raw Sample Amt'!$C$2:$CJ$57,MATCH($A7,'raw Sample Amt'!$C$2:$C$57,0),MATCH(CC$1,'raw Sample Amt'!$C$2:$CJ$2,0))&lt;INDEX(Auswertung_Sequence!$A$3:$M$59,MATCH($A7,Auswertung_Sequence!$A$6:$A$59,0),9),2,3))</f>
        <v>1</v>
      </c>
      <c r="CD7" s="88">
        <f>IF(AND('Qualifier check'!CC7 &gt;80,'Qualifier check'!CC7 &lt;120),1,
IF(INDEX('raw Sample Amt'!$C$2:$CJ$57,MATCH($A7,'raw Sample Amt'!$C$2:$C$57,0),MATCH(CD$1,'raw Sample Amt'!$C$2:$CJ$2,0))&lt;INDEX(Auswertung_Sequence!$A$3:$M$59,MATCH($A7,Auswertung_Sequence!$A$6:$A$59,0),9),2,3))</f>
        <v>1</v>
      </c>
      <c r="CE7" s="88">
        <f>IF(AND('Qualifier check'!CD7 &gt;80,'Qualifier check'!CD7 &lt;120),1,
IF(INDEX('raw Sample Amt'!$C$2:$CJ$57,MATCH($A7,'raw Sample Amt'!$C$2:$C$57,0),MATCH(CE$1,'raw Sample Amt'!$C$2:$CJ$2,0))&lt;INDEX(Auswertung_Sequence!$A$3:$M$59,MATCH($A7,Auswertung_Sequence!$A$6:$A$59,0),9),2,3))</f>
        <v>1</v>
      </c>
      <c r="CF7" s="88">
        <f>IF(AND('Qualifier check'!CE7 &gt;80,'Qualifier check'!CE7 &lt;120),1,
IF(INDEX('raw Sample Amt'!$C$2:$CJ$57,MATCH($A7,'raw Sample Amt'!$C$2:$C$57,0),MATCH(CF$1,'raw Sample Amt'!$C$2:$CJ$2,0))&lt;INDEX(Auswertung_Sequence!$A$3:$M$59,MATCH($A7,Auswertung_Sequence!$A$6:$A$59,0),9),2,3))</f>
        <v>1</v>
      </c>
      <c r="CG7" s="88">
        <f>IF(AND('Qualifier check'!CF7 &gt;80,'Qualifier check'!CF7 &lt;120),1,
IF(INDEX('raw Sample Amt'!$C$2:$CJ$57,MATCH($A7,'raw Sample Amt'!$C$2:$C$57,0),MATCH(CG$1,'raw Sample Amt'!$C$2:$CJ$2,0))&lt;INDEX(Auswertung_Sequence!$A$3:$M$59,MATCH($A7,Auswertung_Sequence!$A$6:$A$59,0),9),2,3))</f>
        <v>1</v>
      </c>
      <c r="CH7" s="88">
        <f>IF(AND('Qualifier check'!CG7 &gt;80,'Qualifier check'!CG7 &lt;120),1,
IF(INDEX('raw Sample Amt'!$C$2:$CJ$57,MATCH($A7,'raw Sample Amt'!$C$2:$C$57,0),MATCH(CH$1,'raw Sample Amt'!$C$2:$CJ$2,0))&lt;INDEX(Auswertung_Sequence!$A$3:$M$59,MATCH($A7,Auswertung_Sequence!$A$6:$A$59,0),9),2,3))</f>
        <v>1</v>
      </c>
      <c r="CI7" s="88">
        <f>IF(AND('Qualifier check'!CH7 &gt;80,'Qualifier check'!CH7 &lt;120),1,
IF(INDEX('raw Sample Amt'!$C$2:$CJ$57,MATCH($A7,'raw Sample Amt'!$C$2:$C$57,0),MATCH(CI$1,'raw Sample Amt'!$C$2:$CJ$2,0))&lt;INDEX(Auswertung_Sequence!$A$3:$M$59,MATCH($A7,Auswertung_Sequence!$A$6:$A$59,0),9),2,3))</f>
        <v>1</v>
      </c>
    </row>
    <row r="8" spans="1:87" x14ac:dyDescent="0.25">
      <c r="A8" s="101" t="s">
        <v>219</v>
      </c>
      <c r="B8" s="101" t="s">
        <v>220</v>
      </c>
      <c r="C8" s="88"/>
      <c r="D8" s="88">
        <f>IF(AND('Qualifier check'!C8 &gt;80,'Qualifier check'!C8 &lt;120),1,
IF(INDEX('raw Sample Amt'!$C$2:$CJ$57,MATCH($A8,'raw Sample Amt'!$C$2:$C$57,0),MATCH(D$1,'raw Sample Amt'!$C$2:$CJ$2,0))&lt;INDEX(Auswertung_Sequence!$A$3:$M$59,MATCH($A8,Auswertung_Sequence!$A$6:$A$59,0),9),2,3))</f>
        <v>2</v>
      </c>
      <c r="E8" s="88">
        <f>IF(AND('Qualifier check'!D8 &gt;80,'Qualifier check'!D8 &lt;120),1,
IF(INDEX('raw Sample Amt'!$C$2:$CJ$57,MATCH($A8,'raw Sample Amt'!$C$2:$C$57,0),MATCH(E$1,'raw Sample Amt'!$C$2:$CJ$2,0))&lt;INDEX(Auswertung_Sequence!$A$3:$M$59,MATCH($A8,Auswertung_Sequence!$A$6:$A$59,0),9),2,3))</f>
        <v>2</v>
      </c>
      <c r="F8" s="88">
        <f>IF(AND('Qualifier check'!E8 &gt;80,'Qualifier check'!E8 &lt;120),1,
IF(INDEX('raw Sample Amt'!$C$2:$CJ$57,MATCH($A8,'raw Sample Amt'!$C$2:$C$57,0),MATCH(F$1,'raw Sample Amt'!$C$2:$CJ$2,0))&lt;INDEX(Auswertung_Sequence!$A$3:$M$59,MATCH($A8,Auswertung_Sequence!$A$6:$A$59,0),9),2,3))</f>
        <v>2</v>
      </c>
      <c r="G8" s="88">
        <f>IF(AND('Qualifier check'!F8 &gt;80,'Qualifier check'!F8 &lt;120),1,
IF(INDEX('raw Sample Amt'!$C$2:$CJ$57,MATCH($A8,'raw Sample Amt'!$C$2:$C$57,0),MATCH(G$1,'raw Sample Amt'!$C$2:$CJ$2,0))&lt;INDEX(Auswertung_Sequence!$A$3:$M$59,MATCH($A8,Auswertung_Sequence!$A$6:$A$59,0),9),2,3))</f>
        <v>2</v>
      </c>
      <c r="H8" s="88">
        <f>IF(AND('Qualifier check'!G8 &gt;80,'Qualifier check'!G8 &lt;120),1,
IF(INDEX('raw Sample Amt'!$C$2:$CJ$57,MATCH($A8,'raw Sample Amt'!$C$2:$C$57,0),MATCH(H$1,'raw Sample Amt'!$C$2:$CJ$2,0))&lt;INDEX(Auswertung_Sequence!$A$3:$M$59,MATCH($A8,Auswertung_Sequence!$A$6:$A$59,0),9),2,3))</f>
        <v>2</v>
      </c>
      <c r="I8" s="88">
        <f>IF(AND('Qualifier check'!H8 &gt;80,'Qualifier check'!H8 &lt;120),1,
IF(INDEX('raw Sample Amt'!$C$2:$CJ$57,MATCH($A8,'raw Sample Amt'!$C$2:$C$57,0),MATCH(I$1,'raw Sample Amt'!$C$2:$CJ$2,0))&lt;INDEX(Auswertung_Sequence!$A$3:$M$59,MATCH($A8,Auswertung_Sequence!$A$6:$A$59,0),9),2,3))</f>
        <v>2</v>
      </c>
      <c r="J8" s="88">
        <f>IF(AND('Qualifier check'!I8 &gt;80,'Qualifier check'!I8 &lt;120),1,
IF(INDEX('raw Sample Amt'!$C$2:$CJ$57,MATCH($A8,'raw Sample Amt'!$C$2:$C$57,0),MATCH(J$1,'raw Sample Amt'!$C$2:$CJ$2,0))&lt;INDEX(Auswertung_Sequence!$A$3:$M$59,MATCH($A8,Auswertung_Sequence!$A$6:$A$59,0),9),2,3))</f>
        <v>2</v>
      </c>
      <c r="K8" s="88">
        <f>IF(AND('Qualifier check'!J8 &gt;80,'Qualifier check'!J8 &lt;120),1,
IF(INDEX('raw Sample Amt'!$C$2:$CJ$57,MATCH($A8,'raw Sample Amt'!$C$2:$C$57,0),MATCH(K$1,'raw Sample Amt'!$C$2:$CJ$2,0))&lt;INDEX(Auswertung_Sequence!$A$3:$M$59,MATCH($A8,Auswertung_Sequence!$A$6:$A$59,0),9),2,3))</f>
        <v>1</v>
      </c>
      <c r="L8" s="88">
        <f>IF(AND('Qualifier check'!K8 &gt;80,'Qualifier check'!K8 &lt;120),1,
IF(INDEX('raw Sample Amt'!$C$2:$CJ$57,MATCH($A8,'raw Sample Amt'!$C$2:$C$57,0),MATCH(L$1,'raw Sample Amt'!$C$2:$CJ$2,0))&lt;INDEX(Auswertung_Sequence!$A$3:$M$59,MATCH($A8,Auswertung_Sequence!$A$6:$A$59,0),9),2,3))</f>
        <v>1</v>
      </c>
      <c r="M8" s="88">
        <f>IF(AND('Qualifier check'!L8 &gt;80,'Qualifier check'!L8 &lt;120),1,
IF(INDEX('raw Sample Amt'!$C$2:$CJ$57,MATCH($A8,'raw Sample Amt'!$C$2:$C$57,0),MATCH(M$1,'raw Sample Amt'!$C$2:$CJ$2,0))&lt;INDEX(Auswertung_Sequence!$A$3:$M$59,MATCH($A8,Auswertung_Sequence!$A$6:$A$59,0),9),2,3))</f>
        <v>1</v>
      </c>
      <c r="N8" s="88">
        <f>IF(AND('Qualifier check'!M8 &gt;80,'Qualifier check'!M8 &lt;120),1,
IF(INDEX('raw Sample Amt'!$C$2:$CJ$57,MATCH($A8,'raw Sample Amt'!$C$2:$C$57,0),MATCH(N$1,'raw Sample Amt'!$C$2:$CJ$2,0))&lt;INDEX(Auswertung_Sequence!$A$3:$M$59,MATCH($A8,Auswertung_Sequence!$A$6:$A$59,0),9),2,3))</f>
        <v>1</v>
      </c>
      <c r="O8" s="88">
        <f>IF(AND('Qualifier check'!N8 &gt;80,'Qualifier check'!N8 &lt;120),1,
IF(INDEX('raw Sample Amt'!$C$2:$CJ$57,MATCH($A8,'raw Sample Amt'!$C$2:$C$57,0),MATCH(O$1,'raw Sample Amt'!$C$2:$CJ$2,0))&lt;INDEX(Auswertung_Sequence!$A$3:$M$59,MATCH($A8,Auswertung_Sequence!$A$6:$A$59,0),9),2,3))</f>
        <v>1</v>
      </c>
      <c r="P8" s="88">
        <f>IF(AND('Qualifier check'!O8 &gt;80,'Qualifier check'!O8 &lt;120),1,
IF(INDEX('raw Sample Amt'!$C$2:$CJ$57,MATCH($A8,'raw Sample Amt'!$C$2:$C$57,0),MATCH(P$1,'raw Sample Amt'!$C$2:$CJ$2,0))&lt;INDEX(Auswertung_Sequence!$A$3:$M$59,MATCH($A8,Auswertung_Sequence!$A$6:$A$59,0),9),2,3))</f>
        <v>1</v>
      </c>
      <c r="Q8" s="88">
        <f>IF(AND('Qualifier check'!P8 &gt;80,'Qualifier check'!P8 &lt;120),1,
IF(INDEX('raw Sample Amt'!$C$2:$CJ$57,MATCH($A8,'raw Sample Amt'!$C$2:$C$57,0),MATCH(Q$1,'raw Sample Amt'!$C$2:$CJ$2,0))&lt;INDEX(Auswertung_Sequence!$A$3:$M$59,MATCH($A8,Auswertung_Sequence!$A$6:$A$59,0),9),2,3))</f>
        <v>1</v>
      </c>
      <c r="R8" s="88">
        <f>IF(AND('Qualifier check'!Q8 &gt;80,'Qualifier check'!Q8 &lt;120),1,
IF(INDEX('raw Sample Amt'!$C$2:$CJ$57,MATCH($A8,'raw Sample Amt'!$C$2:$C$57,0),MATCH(R$1,'raw Sample Amt'!$C$2:$CJ$2,0))&lt;INDEX(Auswertung_Sequence!$A$3:$M$59,MATCH($A8,Auswertung_Sequence!$A$6:$A$59,0),9),2,3))</f>
        <v>1</v>
      </c>
      <c r="S8" s="88">
        <f>IF(AND('Qualifier check'!R8 &gt;80,'Qualifier check'!R8 &lt;120),1,
IF(INDEX('raw Sample Amt'!$C$2:$CJ$57,MATCH($A8,'raw Sample Amt'!$C$2:$C$57,0),MATCH(S$1,'raw Sample Amt'!$C$2:$CJ$2,0))&lt;INDEX(Auswertung_Sequence!$A$3:$M$59,MATCH($A8,Auswertung_Sequence!$A$6:$A$59,0),9),2,3))</f>
        <v>1</v>
      </c>
      <c r="T8" s="88">
        <f>IF(AND('Qualifier check'!S8 &gt;80,'Qualifier check'!S8 &lt;120),1,
IF(INDEX('raw Sample Amt'!$C$2:$CJ$57,MATCH($A8,'raw Sample Amt'!$C$2:$C$57,0),MATCH(T$1,'raw Sample Amt'!$C$2:$CJ$2,0))&lt;INDEX(Auswertung_Sequence!$A$3:$M$59,MATCH($A8,Auswertung_Sequence!$A$6:$A$59,0),9),2,3))</f>
        <v>1</v>
      </c>
      <c r="U8" s="88">
        <f>IF(AND('Qualifier check'!T8 &gt;80,'Qualifier check'!T8 &lt;120),1,
IF(INDEX('raw Sample Amt'!$C$2:$CJ$57,MATCH($A8,'raw Sample Amt'!$C$2:$C$57,0),MATCH(U$1,'raw Sample Amt'!$C$2:$CJ$2,0))&lt;INDEX(Auswertung_Sequence!$A$3:$M$59,MATCH($A8,Auswertung_Sequence!$A$6:$A$59,0),9),2,3))</f>
        <v>1</v>
      </c>
      <c r="V8" s="88">
        <f>IF(AND('Qualifier check'!U8 &gt;80,'Qualifier check'!U8 &lt;120),1,
IF(INDEX('raw Sample Amt'!$C$2:$CJ$57,MATCH($A8,'raw Sample Amt'!$C$2:$C$57,0),MATCH(V$1,'raw Sample Amt'!$C$2:$CJ$2,0))&lt;INDEX(Auswertung_Sequence!$A$3:$M$59,MATCH($A8,Auswertung_Sequence!$A$6:$A$59,0),9),2,3))</f>
        <v>1</v>
      </c>
      <c r="W8" s="88">
        <f>IF(AND('Qualifier check'!V8 &gt;80,'Qualifier check'!V8 &lt;120),1,
IF(INDEX('raw Sample Amt'!$C$2:$CJ$57,MATCH($A8,'raw Sample Amt'!$C$2:$C$57,0),MATCH(W$1,'raw Sample Amt'!$C$2:$CJ$2,0))&lt;INDEX(Auswertung_Sequence!$A$3:$M$59,MATCH($A8,Auswertung_Sequence!$A$6:$A$59,0),9),2,3))</f>
        <v>2</v>
      </c>
      <c r="X8" s="88">
        <f>IF(AND('Qualifier check'!W8 &gt;80,'Qualifier check'!W8 &lt;120),1,
IF(INDEX('raw Sample Amt'!$C$2:$CJ$57,MATCH($A8,'raw Sample Amt'!$C$2:$C$57,0),MATCH(X$1,'raw Sample Amt'!$C$2:$CJ$2,0))&lt;INDEX(Auswertung_Sequence!$A$3:$M$59,MATCH($A8,Auswertung_Sequence!$A$6:$A$59,0),9),2,3))</f>
        <v>2</v>
      </c>
      <c r="Y8" s="88">
        <f>IF(AND('Qualifier check'!X8 &gt;80,'Qualifier check'!X8 &lt;120),1,
IF(INDEX('raw Sample Amt'!$C$2:$CJ$57,MATCH($A8,'raw Sample Amt'!$C$2:$C$57,0),MATCH(Y$1,'raw Sample Amt'!$C$2:$CJ$2,0))&lt;INDEX(Auswertung_Sequence!$A$3:$M$59,MATCH($A8,Auswertung_Sequence!$A$6:$A$59,0),9),2,3))</f>
        <v>2</v>
      </c>
      <c r="Z8" s="88">
        <f>IF(AND('Qualifier check'!Y8 &gt;80,'Qualifier check'!Y8 &lt;120),1,
IF(INDEX('raw Sample Amt'!$C$2:$CJ$57,MATCH($A8,'raw Sample Amt'!$C$2:$C$57,0),MATCH(Z$1,'raw Sample Amt'!$C$2:$CJ$2,0))&lt;INDEX(Auswertung_Sequence!$A$3:$M$59,MATCH($A8,Auswertung_Sequence!$A$6:$A$59,0),9),2,3))</f>
        <v>2</v>
      </c>
      <c r="AA8" s="88">
        <f>IF(AND('Qualifier check'!Z8 &gt;80,'Qualifier check'!Z8 &lt;120),1,
IF(INDEX('raw Sample Amt'!$C$2:$CJ$57,MATCH($A8,'raw Sample Amt'!$C$2:$C$57,0),MATCH(AA$1,'raw Sample Amt'!$C$2:$CJ$2,0))&lt;INDEX(Auswertung_Sequence!$A$3:$M$59,MATCH($A8,Auswertung_Sequence!$A$6:$A$59,0),9),2,3))</f>
        <v>1</v>
      </c>
      <c r="AB8" s="88">
        <f>IF(AND('Qualifier check'!AA8 &gt;80,'Qualifier check'!AA8 &lt;120),1,
IF(INDEX('raw Sample Amt'!$C$2:$CJ$57,MATCH($A8,'raw Sample Amt'!$C$2:$C$57,0),MATCH(AB$1,'raw Sample Amt'!$C$2:$CJ$2,0))&lt;INDEX(Auswertung_Sequence!$A$3:$M$59,MATCH($A8,Auswertung_Sequence!$A$6:$A$59,0),9),2,3))</f>
        <v>1</v>
      </c>
      <c r="AC8" s="88">
        <f>IF(AND('Qualifier check'!AB8 &gt;80,'Qualifier check'!AB8 &lt;120),1,
IF(INDEX('raw Sample Amt'!$C$2:$CJ$57,MATCH($A8,'raw Sample Amt'!$C$2:$C$57,0),MATCH(AC$1,'raw Sample Amt'!$C$2:$CJ$2,0))&lt;INDEX(Auswertung_Sequence!$A$3:$M$59,MATCH($A8,Auswertung_Sequence!$A$6:$A$59,0),9),2,3))</f>
        <v>1</v>
      </c>
      <c r="AD8" s="88">
        <f>IF(AND('Qualifier check'!AC8 &gt;80,'Qualifier check'!AC8 &lt;120),1,
IF(INDEX('raw Sample Amt'!$C$2:$CJ$57,MATCH($A8,'raw Sample Amt'!$C$2:$C$57,0),MATCH(AD$1,'raw Sample Amt'!$C$2:$CJ$2,0))&lt;INDEX(Auswertung_Sequence!$A$3:$M$59,MATCH($A8,Auswertung_Sequence!$A$6:$A$59,0),9),2,3))</f>
        <v>1</v>
      </c>
      <c r="AE8" s="88">
        <f>IF(AND('Qualifier check'!AD8 &gt;80,'Qualifier check'!AD8 &lt;120),1,
IF(INDEX('raw Sample Amt'!$C$2:$CJ$57,MATCH($A8,'raw Sample Amt'!$C$2:$C$57,0),MATCH(AE$1,'raw Sample Amt'!$C$2:$CJ$2,0))&lt;INDEX(Auswertung_Sequence!$A$3:$M$59,MATCH($A8,Auswertung_Sequence!$A$6:$A$59,0),9),2,3))</f>
        <v>1</v>
      </c>
      <c r="AF8" s="88">
        <f>IF(AND('Qualifier check'!AE8 &gt;80,'Qualifier check'!AE8 &lt;120),1,
IF(INDEX('raw Sample Amt'!$C$2:$CJ$57,MATCH($A8,'raw Sample Amt'!$C$2:$C$57,0),MATCH(AF$1,'raw Sample Amt'!$C$2:$CJ$2,0))&lt;INDEX(Auswertung_Sequence!$A$3:$M$59,MATCH($A8,Auswertung_Sequence!$A$6:$A$59,0),9),2,3))</f>
        <v>1</v>
      </c>
      <c r="AG8" s="88">
        <f>IF(AND('Qualifier check'!AF8 &gt;80,'Qualifier check'!AF8 &lt;120),1,
IF(INDEX('raw Sample Amt'!$C$2:$CJ$57,MATCH($A8,'raw Sample Amt'!$C$2:$C$57,0),MATCH(AG$1,'raw Sample Amt'!$C$2:$CJ$2,0))&lt;INDEX(Auswertung_Sequence!$A$3:$M$59,MATCH($A8,Auswertung_Sequence!$A$6:$A$59,0),9),2,3))</f>
        <v>1</v>
      </c>
      <c r="AH8" s="88">
        <f>IF(AND('Qualifier check'!AG8 &gt;80,'Qualifier check'!AG8 &lt;120),1,
IF(INDEX('raw Sample Amt'!$C$2:$CJ$57,MATCH($A8,'raw Sample Amt'!$C$2:$C$57,0),MATCH(AH$1,'raw Sample Amt'!$C$2:$CJ$2,0))&lt;INDEX(Auswertung_Sequence!$A$3:$M$59,MATCH($A8,Auswertung_Sequence!$A$6:$A$59,0),9),2,3))</f>
        <v>1</v>
      </c>
      <c r="AI8" s="88">
        <f>IF(AND('Qualifier check'!AH8 &gt;80,'Qualifier check'!AH8 &lt;120),1,
IF(INDEX('raw Sample Amt'!$C$2:$CJ$57,MATCH($A8,'raw Sample Amt'!$C$2:$C$57,0),MATCH(AI$1,'raw Sample Amt'!$C$2:$CJ$2,0))&lt;INDEX(Auswertung_Sequence!$A$3:$M$59,MATCH($A8,Auswertung_Sequence!$A$6:$A$59,0),9),2,3))</f>
        <v>1</v>
      </c>
      <c r="AJ8" s="88">
        <f>IF(AND('Qualifier check'!AI8 &gt;80,'Qualifier check'!AI8 &lt;120),1,
IF(INDEX('raw Sample Amt'!$C$2:$CJ$57,MATCH($A8,'raw Sample Amt'!$C$2:$C$57,0),MATCH(AJ$1,'raw Sample Amt'!$C$2:$CJ$2,0))&lt;INDEX(Auswertung_Sequence!$A$3:$M$59,MATCH($A8,Auswertung_Sequence!$A$6:$A$59,0),9),2,3))</f>
        <v>1</v>
      </c>
      <c r="AK8" s="88">
        <f>IF(AND('Qualifier check'!AJ8 &gt;80,'Qualifier check'!AJ8 &lt;120),1,
IF(INDEX('raw Sample Amt'!$C$2:$CJ$57,MATCH($A8,'raw Sample Amt'!$C$2:$C$57,0),MATCH(AK$1,'raw Sample Amt'!$C$2:$CJ$2,0))&lt;INDEX(Auswertung_Sequence!$A$3:$M$59,MATCH($A8,Auswertung_Sequence!$A$6:$A$59,0),9),2,3))</f>
        <v>1</v>
      </c>
      <c r="AL8" s="88">
        <f>IF(AND('Qualifier check'!AK8 &gt;80,'Qualifier check'!AK8 &lt;120),1,
IF(INDEX('raw Sample Amt'!$C$2:$CJ$57,MATCH($A8,'raw Sample Amt'!$C$2:$C$57,0),MATCH(AL$1,'raw Sample Amt'!$C$2:$CJ$2,0))&lt;INDEX(Auswertung_Sequence!$A$3:$M$59,MATCH($A8,Auswertung_Sequence!$A$6:$A$59,0),9),2,3))</f>
        <v>1</v>
      </c>
      <c r="AM8" s="88">
        <f>IF(AND('Qualifier check'!AL8 &gt;80,'Qualifier check'!AL8 &lt;120),1,
IF(INDEX('raw Sample Amt'!$C$2:$CJ$57,MATCH($A8,'raw Sample Amt'!$C$2:$C$57,0),MATCH(AM$1,'raw Sample Amt'!$C$2:$CJ$2,0))&lt;INDEX(Auswertung_Sequence!$A$3:$M$59,MATCH($A8,Auswertung_Sequence!$A$6:$A$59,0),9),2,3))</f>
        <v>2</v>
      </c>
      <c r="AN8" s="88">
        <f>IF(AND('Qualifier check'!AM8 &gt;80,'Qualifier check'!AM8 &lt;120),1,
IF(INDEX('raw Sample Amt'!$C$2:$CJ$57,MATCH($A8,'raw Sample Amt'!$C$2:$C$57,0),MATCH(AN$1,'raw Sample Amt'!$C$2:$CJ$2,0))&lt;INDEX(Auswertung_Sequence!$A$3:$M$59,MATCH($A8,Auswertung_Sequence!$A$6:$A$59,0),9),2,3))</f>
        <v>2</v>
      </c>
      <c r="AO8" s="88">
        <f>IF(AND('Qualifier check'!AN8 &gt;80,'Qualifier check'!AN8 &lt;120),1,
IF(INDEX('raw Sample Amt'!$C$2:$CJ$57,MATCH($A8,'raw Sample Amt'!$C$2:$C$57,0),MATCH(AO$1,'raw Sample Amt'!$C$2:$CJ$2,0))&lt;INDEX(Auswertung_Sequence!$A$3:$M$59,MATCH($A8,Auswertung_Sequence!$A$6:$A$59,0),9),2,3))</f>
        <v>2</v>
      </c>
      <c r="AP8" s="88">
        <f>IF(AND('Qualifier check'!AO8 &gt;80,'Qualifier check'!AO8 &lt;120),1,
IF(INDEX('raw Sample Amt'!$C$2:$CJ$57,MATCH($A8,'raw Sample Amt'!$C$2:$C$57,0),MATCH(AP$1,'raw Sample Amt'!$C$2:$CJ$2,0))&lt;INDEX(Auswertung_Sequence!$A$3:$M$59,MATCH($A8,Auswertung_Sequence!$A$6:$A$59,0),9),2,3))</f>
        <v>2</v>
      </c>
      <c r="AQ8" s="88">
        <f>IF(AND('Qualifier check'!AP8 &gt;80,'Qualifier check'!AP8 &lt;120),1,
IF(INDEX('raw Sample Amt'!$C$2:$CJ$57,MATCH($A8,'raw Sample Amt'!$C$2:$C$57,0),MATCH(AQ$1,'raw Sample Amt'!$C$2:$CJ$2,0))&lt;INDEX(Auswertung_Sequence!$A$3:$M$59,MATCH($A8,Auswertung_Sequence!$A$6:$A$59,0),9),2,3))</f>
        <v>1</v>
      </c>
      <c r="AR8" s="88">
        <f>IF(AND('Qualifier check'!AQ8 &gt;80,'Qualifier check'!AQ8 &lt;120),1,
IF(INDEX('raw Sample Amt'!$C$2:$CJ$57,MATCH($A8,'raw Sample Amt'!$C$2:$C$57,0),MATCH(AR$1,'raw Sample Amt'!$C$2:$CJ$2,0))&lt;INDEX(Auswertung_Sequence!$A$3:$M$59,MATCH($A8,Auswertung_Sequence!$A$6:$A$59,0),9),2,3))</f>
        <v>2</v>
      </c>
      <c r="AS8" s="88">
        <f>IF(AND('Qualifier check'!AR8 &gt;80,'Qualifier check'!AR8 &lt;120),1,
IF(INDEX('raw Sample Amt'!$C$2:$CJ$57,MATCH($A8,'raw Sample Amt'!$C$2:$C$57,0),MATCH(AS$1,'raw Sample Amt'!$C$2:$CJ$2,0))&lt;INDEX(Auswertung_Sequence!$A$3:$M$59,MATCH($A8,Auswertung_Sequence!$A$6:$A$59,0),9),2,3))</f>
        <v>2</v>
      </c>
      <c r="AT8" s="88">
        <f>IF(AND('Qualifier check'!AS8 &gt;80,'Qualifier check'!AS8 &lt;120),1,
IF(INDEX('raw Sample Amt'!$C$2:$CJ$57,MATCH($A8,'raw Sample Amt'!$C$2:$C$57,0),MATCH(AT$1,'raw Sample Amt'!$C$2:$CJ$2,0))&lt;INDEX(Auswertung_Sequence!$A$3:$M$59,MATCH($A8,Auswertung_Sequence!$A$6:$A$59,0),9),2,3))</f>
        <v>2</v>
      </c>
      <c r="AU8" s="88">
        <f>IF(AND('Qualifier check'!AT8 &gt;80,'Qualifier check'!AT8 &lt;120),1,
IF(INDEX('raw Sample Amt'!$C$2:$CJ$57,MATCH($A8,'raw Sample Amt'!$C$2:$C$57,0),MATCH(AU$1,'raw Sample Amt'!$C$2:$CJ$2,0))&lt;INDEX(Auswertung_Sequence!$A$3:$M$59,MATCH($A8,Auswertung_Sequence!$A$6:$A$59,0),9),2,3))</f>
        <v>2</v>
      </c>
      <c r="AV8" s="88">
        <f>IF(AND('Qualifier check'!AU8 &gt;80,'Qualifier check'!AU8 &lt;120),1,
IF(INDEX('raw Sample Amt'!$C$2:$CJ$57,MATCH($A8,'raw Sample Amt'!$C$2:$C$57,0),MATCH(AV$1,'raw Sample Amt'!$C$2:$CJ$2,0))&lt;INDEX(Auswertung_Sequence!$A$3:$M$59,MATCH($A8,Auswertung_Sequence!$A$6:$A$59,0),9),2,3))</f>
        <v>1</v>
      </c>
      <c r="AW8" s="88">
        <f>IF(AND('Qualifier check'!AV8 &gt;80,'Qualifier check'!AV8 &lt;120),1,
IF(INDEX('raw Sample Amt'!$C$2:$CJ$57,MATCH($A8,'raw Sample Amt'!$C$2:$C$57,0),MATCH(AW$1,'raw Sample Amt'!$C$2:$CJ$2,0))&lt;INDEX(Auswertung_Sequence!$A$3:$M$59,MATCH($A8,Auswertung_Sequence!$A$6:$A$59,0),9),2,3))</f>
        <v>1</v>
      </c>
      <c r="AX8" s="88">
        <f>IF(AND('Qualifier check'!AW8 &gt;80,'Qualifier check'!AW8 &lt;120),1,
IF(INDEX('raw Sample Amt'!$C$2:$CJ$57,MATCH($A8,'raw Sample Amt'!$C$2:$C$57,0),MATCH(AX$1,'raw Sample Amt'!$C$2:$CJ$2,0))&lt;INDEX(Auswertung_Sequence!$A$3:$M$59,MATCH($A8,Auswertung_Sequence!$A$6:$A$59,0),9),2,3))</f>
        <v>1</v>
      </c>
      <c r="AY8" s="88">
        <f>IF(AND('Qualifier check'!AX8 &gt;80,'Qualifier check'!AX8 &lt;120),1,
IF(INDEX('raw Sample Amt'!$C$2:$CJ$57,MATCH($A8,'raw Sample Amt'!$C$2:$C$57,0),MATCH(AY$1,'raw Sample Amt'!$C$2:$CJ$2,0))&lt;INDEX(Auswertung_Sequence!$A$3:$M$59,MATCH($A8,Auswertung_Sequence!$A$6:$A$59,0),9),2,3))</f>
        <v>1</v>
      </c>
      <c r="AZ8" s="88">
        <f>IF(AND('Qualifier check'!AY8 &gt;80,'Qualifier check'!AY8 &lt;120),1,
IF(INDEX('raw Sample Amt'!$C$2:$CJ$57,MATCH($A8,'raw Sample Amt'!$C$2:$C$57,0),MATCH(AZ$1,'raw Sample Amt'!$C$2:$CJ$2,0))&lt;INDEX(Auswertung_Sequence!$A$3:$M$59,MATCH($A8,Auswertung_Sequence!$A$6:$A$59,0),9),2,3))</f>
        <v>1</v>
      </c>
      <c r="BA8" s="88">
        <f>IF(AND('Qualifier check'!AZ8 &gt;80,'Qualifier check'!AZ8 &lt;120),1,
IF(INDEX('raw Sample Amt'!$C$2:$CJ$57,MATCH($A8,'raw Sample Amt'!$C$2:$C$57,0),MATCH(BA$1,'raw Sample Amt'!$C$2:$CJ$2,0))&lt;INDEX(Auswertung_Sequence!$A$3:$M$59,MATCH($A8,Auswertung_Sequence!$A$6:$A$59,0),9),2,3))</f>
        <v>1</v>
      </c>
      <c r="BB8" s="88">
        <f>IF(AND('Qualifier check'!BA8 &gt;80,'Qualifier check'!BA8 &lt;120),1,
IF(INDEX('raw Sample Amt'!$C$2:$CJ$57,MATCH($A8,'raw Sample Amt'!$C$2:$C$57,0),MATCH(BB$1,'raw Sample Amt'!$C$2:$CJ$2,0))&lt;INDEX(Auswertung_Sequence!$A$3:$M$59,MATCH($A8,Auswertung_Sequence!$A$6:$A$59,0),9),2,3))</f>
        <v>1</v>
      </c>
      <c r="BC8" s="88">
        <f>IF(AND('Qualifier check'!BB8 &gt;80,'Qualifier check'!BB8 &lt;120),1,
IF(INDEX('raw Sample Amt'!$C$2:$CJ$57,MATCH($A8,'raw Sample Amt'!$C$2:$C$57,0),MATCH(BC$1,'raw Sample Amt'!$C$2:$CJ$2,0))&lt;INDEX(Auswertung_Sequence!$A$3:$M$59,MATCH($A8,Auswertung_Sequence!$A$6:$A$59,0),9),2,3))</f>
        <v>1</v>
      </c>
      <c r="BD8" s="88">
        <f>IF(AND('Qualifier check'!BC8 &gt;80,'Qualifier check'!BC8 &lt;120),1,
IF(INDEX('raw Sample Amt'!$C$2:$CJ$57,MATCH($A8,'raw Sample Amt'!$C$2:$C$57,0),MATCH(BD$1,'raw Sample Amt'!$C$2:$CJ$2,0))&lt;INDEX(Auswertung_Sequence!$A$3:$M$59,MATCH($A8,Auswertung_Sequence!$A$6:$A$59,0),9),2,3))</f>
        <v>2</v>
      </c>
      <c r="BE8" s="88">
        <f>IF(AND('Qualifier check'!BD8 &gt;80,'Qualifier check'!BD8 &lt;120),1,
IF(INDEX('raw Sample Amt'!$C$2:$CJ$57,MATCH($A8,'raw Sample Amt'!$C$2:$C$57,0),MATCH(BE$1,'raw Sample Amt'!$C$2:$CJ$2,0))&lt;INDEX(Auswertung_Sequence!$A$3:$M$59,MATCH($A8,Auswertung_Sequence!$A$6:$A$59,0),9),2,3))</f>
        <v>2</v>
      </c>
      <c r="BF8" s="88">
        <f>IF(AND('Qualifier check'!BE8 &gt;80,'Qualifier check'!BE8 &lt;120),1,
IF(INDEX('raw Sample Amt'!$C$2:$CJ$57,MATCH($A8,'raw Sample Amt'!$C$2:$C$57,0),MATCH(BF$1,'raw Sample Amt'!$C$2:$CJ$2,0))&lt;INDEX(Auswertung_Sequence!$A$3:$M$59,MATCH($A8,Auswertung_Sequence!$A$6:$A$59,0),9),2,3))</f>
        <v>2</v>
      </c>
      <c r="BG8" s="88">
        <f>IF(AND('Qualifier check'!BF8 &gt;80,'Qualifier check'!BF8 &lt;120),1,
IF(INDEX('raw Sample Amt'!$C$2:$CJ$57,MATCH($A8,'raw Sample Amt'!$C$2:$C$57,0),MATCH(BG$1,'raw Sample Amt'!$C$2:$CJ$2,0))&lt;INDEX(Auswertung_Sequence!$A$3:$M$59,MATCH($A8,Auswertung_Sequence!$A$6:$A$59,0),9),2,3))</f>
        <v>2</v>
      </c>
      <c r="BH8" s="88">
        <f>IF(AND('Qualifier check'!BG8 &gt;80,'Qualifier check'!BG8 &lt;120),1,
IF(INDEX('raw Sample Amt'!$C$2:$CJ$57,MATCH($A8,'raw Sample Amt'!$C$2:$C$57,0),MATCH(BH$1,'raw Sample Amt'!$C$2:$CJ$2,0))&lt;INDEX(Auswertung_Sequence!$A$3:$M$59,MATCH($A8,Auswertung_Sequence!$A$6:$A$59,0),9),2,3))</f>
        <v>1</v>
      </c>
      <c r="BI8" s="88">
        <f>IF(AND('Qualifier check'!BH8 &gt;80,'Qualifier check'!BH8 &lt;120),1,
IF(INDEX('raw Sample Amt'!$C$2:$CJ$57,MATCH($A8,'raw Sample Amt'!$C$2:$C$57,0),MATCH(BI$1,'raw Sample Amt'!$C$2:$CJ$2,0))&lt;INDEX(Auswertung_Sequence!$A$3:$M$59,MATCH($A8,Auswertung_Sequence!$A$6:$A$59,0),9),2,3))</f>
        <v>2</v>
      </c>
      <c r="BJ8" s="88">
        <f>IF(AND('Qualifier check'!BI8 &gt;80,'Qualifier check'!BI8 &lt;120),1,
IF(INDEX('raw Sample Amt'!$C$2:$CJ$57,MATCH($A8,'raw Sample Amt'!$C$2:$C$57,0),MATCH(BJ$1,'raw Sample Amt'!$C$2:$CJ$2,0))&lt;INDEX(Auswertung_Sequence!$A$3:$M$59,MATCH($A8,Auswertung_Sequence!$A$6:$A$59,0),9),2,3))</f>
        <v>2</v>
      </c>
      <c r="BK8" s="88">
        <f>IF(AND('Qualifier check'!BJ8 &gt;80,'Qualifier check'!BJ8 &lt;120),1,
IF(INDEX('raw Sample Amt'!$C$2:$CJ$57,MATCH($A8,'raw Sample Amt'!$C$2:$C$57,0),MATCH(BK$1,'raw Sample Amt'!$C$2:$CJ$2,0))&lt;INDEX(Auswertung_Sequence!$A$3:$M$59,MATCH($A8,Auswertung_Sequence!$A$6:$A$59,0),9),2,3))</f>
        <v>2</v>
      </c>
      <c r="BL8" s="88">
        <f>IF(AND('Qualifier check'!BK8 &gt;80,'Qualifier check'!BK8 &lt;120),1,
IF(INDEX('raw Sample Amt'!$C$2:$CJ$57,MATCH($A8,'raw Sample Amt'!$C$2:$C$57,0),MATCH(BL$1,'raw Sample Amt'!$C$2:$CJ$2,0))&lt;INDEX(Auswertung_Sequence!$A$3:$M$59,MATCH($A8,Auswertung_Sequence!$A$6:$A$59,0),9),2,3))</f>
        <v>2</v>
      </c>
      <c r="BM8" s="88">
        <f>IF(AND('Qualifier check'!BL8 &gt;80,'Qualifier check'!BL8 &lt;120),1,
IF(INDEX('raw Sample Amt'!$C$2:$CJ$57,MATCH($A8,'raw Sample Amt'!$C$2:$C$57,0),MATCH(BM$1,'raw Sample Amt'!$C$2:$CJ$2,0))&lt;INDEX(Auswertung_Sequence!$A$3:$M$59,MATCH($A8,Auswertung_Sequence!$A$6:$A$59,0),9),2,3))</f>
        <v>1</v>
      </c>
      <c r="BN8" s="88">
        <f>IF(AND('Qualifier check'!BM8 &gt;80,'Qualifier check'!BM8 &lt;120),1,
IF(INDEX('raw Sample Amt'!$C$2:$CJ$57,MATCH($A8,'raw Sample Amt'!$C$2:$C$57,0),MATCH(BN$1,'raw Sample Amt'!$C$2:$CJ$2,0))&lt;INDEX(Auswertung_Sequence!$A$3:$M$59,MATCH($A8,Auswertung_Sequence!$A$6:$A$59,0),9),2,3))</f>
        <v>1</v>
      </c>
      <c r="BO8" s="88">
        <f>IF(AND('Qualifier check'!BN8 &gt;80,'Qualifier check'!BN8 &lt;120),1,
IF(INDEX('raw Sample Amt'!$C$2:$CJ$57,MATCH($A8,'raw Sample Amt'!$C$2:$C$57,0),MATCH(BO$1,'raw Sample Amt'!$C$2:$CJ$2,0))&lt;INDEX(Auswertung_Sequence!$A$3:$M$59,MATCH($A8,Auswertung_Sequence!$A$6:$A$59,0),9),2,3))</f>
        <v>1</v>
      </c>
      <c r="BP8" s="88">
        <f>IF(AND('Qualifier check'!BO8 &gt;80,'Qualifier check'!BO8 &lt;120),1,
IF(INDEX('raw Sample Amt'!$C$2:$CJ$57,MATCH($A8,'raw Sample Amt'!$C$2:$C$57,0),MATCH(BP$1,'raw Sample Amt'!$C$2:$CJ$2,0))&lt;INDEX(Auswertung_Sequence!$A$3:$M$59,MATCH($A8,Auswertung_Sequence!$A$6:$A$59,0),9),2,3))</f>
        <v>1</v>
      </c>
      <c r="BQ8" s="88">
        <f>IF(AND('Qualifier check'!BP8 &gt;80,'Qualifier check'!BP8 &lt;120),1,
IF(INDEX('raw Sample Amt'!$C$2:$CJ$57,MATCH($A8,'raw Sample Amt'!$C$2:$C$57,0),MATCH(BQ$1,'raw Sample Amt'!$C$2:$CJ$2,0))&lt;INDEX(Auswertung_Sequence!$A$3:$M$59,MATCH($A8,Auswertung_Sequence!$A$6:$A$59,0),9),2,3))</f>
        <v>2</v>
      </c>
      <c r="BR8" s="88">
        <f>IF(AND('Qualifier check'!BQ8 &gt;80,'Qualifier check'!BQ8 &lt;120),1,
IF(INDEX('raw Sample Amt'!$C$2:$CJ$57,MATCH($A8,'raw Sample Amt'!$C$2:$C$57,0),MATCH(BR$1,'raw Sample Amt'!$C$2:$CJ$2,0))&lt;INDEX(Auswertung_Sequence!$A$3:$M$59,MATCH($A8,Auswertung_Sequence!$A$6:$A$59,0),9),2,3))</f>
        <v>2</v>
      </c>
      <c r="BS8" s="88">
        <f>IF(AND('Qualifier check'!BR8 &gt;80,'Qualifier check'!BR8 &lt;120),1,
IF(INDEX('raw Sample Amt'!$C$2:$CJ$57,MATCH($A8,'raw Sample Amt'!$C$2:$C$57,0),MATCH(BS$1,'raw Sample Amt'!$C$2:$CJ$2,0))&lt;INDEX(Auswertung_Sequence!$A$3:$M$59,MATCH($A8,Auswertung_Sequence!$A$6:$A$59,0),9),2,3))</f>
        <v>2</v>
      </c>
      <c r="BT8" s="88">
        <f>IF(AND('Qualifier check'!BS8 &gt;80,'Qualifier check'!BS8 &lt;120),1,
IF(INDEX('raw Sample Amt'!$C$2:$CJ$57,MATCH($A8,'raw Sample Amt'!$C$2:$C$57,0),MATCH(BT$1,'raw Sample Amt'!$C$2:$CJ$2,0))&lt;INDEX(Auswertung_Sequence!$A$3:$M$59,MATCH($A8,Auswertung_Sequence!$A$6:$A$59,0),9),2,3))</f>
        <v>2</v>
      </c>
      <c r="BU8" s="88">
        <f>IF(AND('Qualifier check'!BT8 &gt;80,'Qualifier check'!BT8 &lt;120),1,
IF(INDEX('raw Sample Amt'!$C$2:$CJ$57,MATCH($A8,'raw Sample Amt'!$C$2:$C$57,0),MATCH(BU$1,'raw Sample Amt'!$C$2:$CJ$2,0))&lt;INDEX(Auswertung_Sequence!$A$3:$M$59,MATCH($A8,Auswertung_Sequence!$A$6:$A$59,0),9),2,3))</f>
        <v>2</v>
      </c>
      <c r="BV8" s="88">
        <f>IF(AND('Qualifier check'!BU8 &gt;80,'Qualifier check'!BU8 &lt;120),1,
IF(INDEX('raw Sample Amt'!$C$2:$CJ$57,MATCH($A8,'raw Sample Amt'!$C$2:$C$57,0),MATCH(BV$1,'raw Sample Amt'!$C$2:$CJ$2,0))&lt;INDEX(Auswertung_Sequence!$A$3:$M$59,MATCH($A8,Auswertung_Sequence!$A$6:$A$59,0),9),2,3))</f>
        <v>2</v>
      </c>
      <c r="BW8" s="88">
        <f>IF(AND('Qualifier check'!BV8 &gt;80,'Qualifier check'!BV8 &lt;120),1,
IF(INDEX('raw Sample Amt'!$C$2:$CJ$57,MATCH($A8,'raw Sample Amt'!$C$2:$C$57,0),MATCH(BW$1,'raw Sample Amt'!$C$2:$CJ$2,0))&lt;INDEX(Auswertung_Sequence!$A$3:$M$59,MATCH($A8,Auswertung_Sequence!$A$6:$A$59,0),9),2,3))</f>
        <v>2</v>
      </c>
      <c r="BX8" s="88">
        <f>IF(AND('Qualifier check'!BW8 &gt;80,'Qualifier check'!BW8 &lt;120),1,
IF(INDEX('raw Sample Amt'!$C$2:$CJ$57,MATCH($A8,'raw Sample Amt'!$C$2:$C$57,0),MATCH(BX$1,'raw Sample Amt'!$C$2:$CJ$2,0))&lt;INDEX(Auswertung_Sequence!$A$3:$M$59,MATCH($A8,Auswertung_Sequence!$A$6:$A$59,0),9),2,3))</f>
        <v>1</v>
      </c>
      <c r="BY8" s="88">
        <f>IF(AND('Qualifier check'!BX8 &gt;80,'Qualifier check'!BX8 &lt;120),1,
IF(INDEX('raw Sample Amt'!$C$2:$CJ$57,MATCH($A8,'raw Sample Amt'!$C$2:$C$57,0),MATCH(BY$1,'raw Sample Amt'!$C$2:$CJ$2,0))&lt;INDEX(Auswertung_Sequence!$A$3:$M$59,MATCH($A8,Auswertung_Sequence!$A$6:$A$59,0),9),2,3))</f>
        <v>1</v>
      </c>
      <c r="BZ8" s="88">
        <f>IF(AND('Qualifier check'!BY8 &gt;80,'Qualifier check'!BY8 &lt;120),1,
IF(INDEX('raw Sample Amt'!$C$2:$CJ$57,MATCH($A8,'raw Sample Amt'!$C$2:$C$57,0),MATCH(BZ$1,'raw Sample Amt'!$C$2:$CJ$2,0))&lt;INDEX(Auswertung_Sequence!$A$3:$M$59,MATCH($A8,Auswertung_Sequence!$A$6:$A$59,0),9),2,3))</f>
        <v>1</v>
      </c>
      <c r="CA8" s="88">
        <f>IF(AND('Qualifier check'!BZ8 &gt;80,'Qualifier check'!BZ8 &lt;120),1,
IF(INDEX('raw Sample Amt'!$C$2:$CJ$57,MATCH($A8,'raw Sample Amt'!$C$2:$C$57,0),MATCH(CA$1,'raw Sample Amt'!$C$2:$CJ$2,0))&lt;INDEX(Auswertung_Sequence!$A$3:$M$59,MATCH($A8,Auswertung_Sequence!$A$6:$A$59,0),9),2,3))</f>
        <v>1</v>
      </c>
      <c r="CB8" s="88">
        <f>IF(AND('Qualifier check'!CA8 &gt;80,'Qualifier check'!CA8 &lt;120),1,
IF(INDEX('raw Sample Amt'!$C$2:$CJ$57,MATCH($A8,'raw Sample Amt'!$C$2:$C$57,0),MATCH(CB$1,'raw Sample Amt'!$C$2:$CJ$2,0))&lt;INDEX(Auswertung_Sequence!$A$3:$M$59,MATCH($A8,Auswertung_Sequence!$A$6:$A$59,0),9),2,3))</f>
        <v>1</v>
      </c>
      <c r="CC8" s="88">
        <f>IF(AND('Qualifier check'!CB8 &gt;80,'Qualifier check'!CB8 &lt;120),1,
IF(INDEX('raw Sample Amt'!$C$2:$CJ$57,MATCH($A8,'raw Sample Amt'!$C$2:$C$57,0),MATCH(CC$1,'raw Sample Amt'!$C$2:$CJ$2,0))&lt;INDEX(Auswertung_Sequence!$A$3:$M$59,MATCH($A8,Auswertung_Sequence!$A$6:$A$59,0),9),2,3))</f>
        <v>1</v>
      </c>
      <c r="CD8" s="88">
        <f>IF(AND('Qualifier check'!CC8 &gt;80,'Qualifier check'!CC8 &lt;120),1,
IF(INDEX('raw Sample Amt'!$C$2:$CJ$57,MATCH($A8,'raw Sample Amt'!$C$2:$C$57,0),MATCH(CD$1,'raw Sample Amt'!$C$2:$CJ$2,0))&lt;INDEX(Auswertung_Sequence!$A$3:$M$59,MATCH($A8,Auswertung_Sequence!$A$6:$A$59,0),9),2,3))</f>
        <v>1</v>
      </c>
      <c r="CE8" s="88">
        <f>IF(AND('Qualifier check'!CD8 &gt;80,'Qualifier check'!CD8 &lt;120),1,
IF(INDEX('raw Sample Amt'!$C$2:$CJ$57,MATCH($A8,'raw Sample Amt'!$C$2:$C$57,0),MATCH(CE$1,'raw Sample Amt'!$C$2:$CJ$2,0))&lt;INDEX(Auswertung_Sequence!$A$3:$M$59,MATCH($A8,Auswertung_Sequence!$A$6:$A$59,0),9),2,3))</f>
        <v>1</v>
      </c>
      <c r="CF8" s="88">
        <f>IF(AND('Qualifier check'!CE8 &gt;80,'Qualifier check'!CE8 &lt;120),1,
IF(INDEX('raw Sample Amt'!$C$2:$CJ$57,MATCH($A8,'raw Sample Amt'!$C$2:$C$57,0),MATCH(CF$1,'raw Sample Amt'!$C$2:$CJ$2,0))&lt;INDEX(Auswertung_Sequence!$A$3:$M$59,MATCH($A8,Auswertung_Sequence!$A$6:$A$59,0),9),2,3))</f>
        <v>1</v>
      </c>
      <c r="CG8" s="88">
        <f>IF(AND('Qualifier check'!CF8 &gt;80,'Qualifier check'!CF8 &lt;120),1,
IF(INDEX('raw Sample Amt'!$C$2:$CJ$57,MATCH($A8,'raw Sample Amt'!$C$2:$C$57,0),MATCH(CG$1,'raw Sample Amt'!$C$2:$CJ$2,0))&lt;INDEX(Auswertung_Sequence!$A$3:$M$59,MATCH($A8,Auswertung_Sequence!$A$6:$A$59,0),9),2,3))</f>
        <v>1</v>
      </c>
      <c r="CH8" s="88">
        <f>IF(AND('Qualifier check'!CG8 &gt;80,'Qualifier check'!CG8 &lt;120),1,
IF(INDEX('raw Sample Amt'!$C$2:$CJ$57,MATCH($A8,'raw Sample Amt'!$C$2:$C$57,0),MATCH(CH$1,'raw Sample Amt'!$C$2:$CJ$2,0))&lt;INDEX(Auswertung_Sequence!$A$3:$M$59,MATCH($A8,Auswertung_Sequence!$A$6:$A$59,0),9),2,3))</f>
        <v>1</v>
      </c>
      <c r="CI8" s="88">
        <f>IF(AND('Qualifier check'!CH8 &gt;80,'Qualifier check'!CH8 &lt;120),1,
IF(INDEX('raw Sample Amt'!$C$2:$CJ$57,MATCH($A8,'raw Sample Amt'!$C$2:$C$57,0),MATCH(CI$1,'raw Sample Amt'!$C$2:$CJ$2,0))&lt;INDEX(Auswertung_Sequence!$A$3:$M$59,MATCH($A8,Auswertung_Sequence!$A$6:$A$59,0),9),2,3))</f>
        <v>1</v>
      </c>
    </row>
    <row r="9" spans="1:87" x14ac:dyDescent="0.25">
      <c r="A9" s="101" t="s">
        <v>30</v>
      </c>
      <c r="B9" s="101" t="s">
        <v>221</v>
      </c>
      <c r="C9" s="88"/>
      <c r="D9" s="88">
        <f>IF(AND('Qualifier check'!C9 &gt;80,'Qualifier check'!C9 &lt;120),1,
IF(INDEX('raw Sample Amt'!$C$2:$CJ$57,MATCH($A9,'raw Sample Amt'!$C$2:$C$57,0),MATCH(D$1,'raw Sample Amt'!$C$2:$CJ$2,0))&lt;INDEX(Auswertung_Sequence!$A$3:$M$59,MATCH($A9,Auswertung_Sequence!$A$6:$A$59,0),9),2,3))</f>
        <v>2</v>
      </c>
      <c r="E9" s="88">
        <f>IF(AND('Qualifier check'!D9 &gt;80,'Qualifier check'!D9 &lt;120),1,
IF(INDEX('raw Sample Amt'!$C$2:$CJ$57,MATCH($A9,'raw Sample Amt'!$C$2:$C$57,0),MATCH(E$1,'raw Sample Amt'!$C$2:$CJ$2,0))&lt;INDEX(Auswertung_Sequence!$A$3:$M$59,MATCH($A9,Auswertung_Sequence!$A$6:$A$59,0),9),2,3))</f>
        <v>2</v>
      </c>
      <c r="F9" s="88">
        <f>IF(AND('Qualifier check'!E9 &gt;80,'Qualifier check'!E9 &lt;120),1,
IF(INDEX('raw Sample Amt'!$C$2:$CJ$57,MATCH($A9,'raw Sample Amt'!$C$2:$C$57,0),MATCH(F$1,'raw Sample Amt'!$C$2:$CJ$2,0))&lt;INDEX(Auswertung_Sequence!$A$3:$M$59,MATCH($A9,Auswertung_Sequence!$A$6:$A$59,0),9),2,3))</f>
        <v>2</v>
      </c>
      <c r="G9" s="88">
        <f>IF(AND('Qualifier check'!F9 &gt;80,'Qualifier check'!F9 &lt;120),1,
IF(INDEX('raw Sample Amt'!$C$2:$CJ$57,MATCH($A9,'raw Sample Amt'!$C$2:$C$57,0),MATCH(G$1,'raw Sample Amt'!$C$2:$CJ$2,0))&lt;INDEX(Auswertung_Sequence!$A$3:$M$59,MATCH($A9,Auswertung_Sequence!$A$6:$A$59,0),9),2,3))</f>
        <v>2</v>
      </c>
      <c r="H9" s="88">
        <f>IF(AND('Qualifier check'!G9 &gt;80,'Qualifier check'!G9 &lt;120),1,
IF(INDEX('raw Sample Amt'!$C$2:$CJ$57,MATCH($A9,'raw Sample Amt'!$C$2:$C$57,0),MATCH(H$1,'raw Sample Amt'!$C$2:$CJ$2,0))&lt;INDEX(Auswertung_Sequence!$A$3:$M$59,MATCH($A9,Auswertung_Sequence!$A$6:$A$59,0),9),2,3))</f>
        <v>2</v>
      </c>
      <c r="I9" s="88">
        <f>IF(AND('Qualifier check'!H9 &gt;80,'Qualifier check'!H9 &lt;120),1,
IF(INDEX('raw Sample Amt'!$C$2:$CJ$57,MATCH($A9,'raw Sample Amt'!$C$2:$C$57,0),MATCH(I$1,'raw Sample Amt'!$C$2:$CJ$2,0))&lt;INDEX(Auswertung_Sequence!$A$3:$M$59,MATCH($A9,Auswertung_Sequence!$A$6:$A$59,0),9),2,3))</f>
        <v>2</v>
      </c>
      <c r="J9" s="88">
        <f>IF(AND('Qualifier check'!I9 &gt;80,'Qualifier check'!I9 &lt;120),1,
IF(INDEX('raw Sample Amt'!$C$2:$CJ$57,MATCH($A9,'raw Sample Amt'!$C$2:$C$57,0),MATCH(J$1,'raw Sample Amt'!$C$2:$CJ$2,0))&lt;INDEX(Auswertung_Sequence!$A$3:$M$59,MATCH($A9,Auswertung_Sequence!$A$6:$A$59,0),9),2,3))</f>
        <v>2</v>
      </c>
      <c r="K9" s="88">
        <f>IF(AND('Qualifier check'!J9 &gt;80,'Qualifier check'!J9 &lt;120),1,
IF(INDEX('raw Sample Amt'!$C$2:$CJ$57,MATCH($A9,'raw Sample Amt'!$C$2:$C$57,0),MATCH(K$1,'raw Sample Amt'!$C$2:$CJ$2,0))&lt;INDEX(Auswertung_Sequence!$A$3:$M$59,MATCH($A9,Auswertung_Sequence!$A$6:$A$59,0),9),2,3))</f>
        <v>2</v>
      </c>
      <c r="L9" s="88">
        <f>IF(AND('Qualifier check'!K9 &gt;80,'Qualifier check'!K9 &lt;120),1,
IF(INDEX('raw Sample Amt'!$C$2:$CJ$57,MATCH($A9,'raw Sample Amt'!$C$2:$C$57,0),MATCH(L$1,'raw Sample Amt'!$C$2:$CJ$2,0))&lt;INDEX(Auswertung_Sequence!$A$3:$M$59,MATCH($A9,Auswertung_Sequence!$A$6:$A$59,0),9),2,3))</f>
        <v>2</v>
      </c>
      <c r="M9" s="88">
        <f>IF(AND('Qualifier check'!L9 &gt;80,'Qualifier check'!L9 &lt;120),1,
IF(INDEX('raw Sample Amt'!$C$2:$CJ$57,MATCH($A9,'raw Sample Amt'!$C$2:$C$57,0),MATCH(M$1,'raw Sample Amt'!$C$2:$CJ$2,0))&lt;INDEX(Auswertung_Sequence!$A$3:$M$59,MATCH($A9,Auswertung_Sequence!$A$6:$A$59,0),9),2,3))</f>
        <v>2</v>
      </c>
      <c r="N9" s="88">
        <f>IF(AND('Qualifier check'!M9 &gt;80,'Qualifier check'!M9 &lt;120),1,
IF(INDEX('raw Sample Amt'!$C$2:$CJ$57,MATCH($A9,'raw Sample Amt'!$C$2:$C$57,0),MATCH(N$1,'raw Sample Amt'!$C$2:$CJ$2,0))&lt;INDEX(Auswertung_Sequence!$A$3:$M$59,MATCH($A9,Auswertung_Sequence!$A$6:$A$59,0),9),2,3))</f>
        <v>3</v>
      </c>
      <c r="O9" s="88">
        <f>IF(AND('Qualifier check'!N9 &gt;80,'Qualifier check'!N9 &lt;120),1,
IF(INDEX('raw Sample Amt'!$C$2:$CJ$57,MATCH($A9,'raw Sample Amt'!$C$2:$C$57,0),MATCH(O$1,'raw Sample Amt'!$C$2:$CJ$2,0))&lt;INDEX(Auswertung_Sequence!$A$3:$M$59,MATCH($A9,Auswertung_Sequence!$A$6:$A$59,0),9),2,3))</f>
        <v>3</v>
      </c>
      <c r="P9" s="88">
        <f>IF(AND('Qualifier check'!O9 &gt;80,'Qualifier check'!O9 &lt;120),1,
IF(INDEX('raw Sample Amt'!$C$2:$CJ$57,MATCH($A9,'raw Sample Amt'!$C$2:$C$57,0),MATCH(P$1,'raw Sample Amt'!$C$2:$CJ$2,0))&lt;INDEX(Auswertung_Sequence!$A$3:$M$59,MATCH($A9,Auswertung_Sequence!$A$6:$A$59,0),9),2,3))</f>
        <v>3</v>
      </c>
      <c r="Q9" s="88">
        <f>IF(AND('Qualifier check'!P9 &gt;80,'Qualifier check'!P9 &lt;120),1,
IF(INDEX('raw Sample Amt'!$C$2:$CJ$57,MATCH($A9,'raw Sample Amt'!$C$2:$C$57,0),MATCH(Q$1,'raw Sample Amt'!$C$2:$CJ$2,0))&lt;INDEX(Auswertung_Sequence!$A$3:$M$59,MATCH($A9,Auswertung_Sequence!$A$6:$A$59,0),9),2,3))</f>
        <v>3</v>
      </c>
      <c r="R9" s="88">
        <f>IF(AND('Qualifier check'!Q9 &gt;80,'Qualifier check'!Q9 &lt;120),1,
IF(INDEX('raw Sample Amt'!$C$2:$CJ$57,MATCH($A9,'raw Sample Amt'!$C$2:$C$57,0),MATCH(R$1,'raw Sample Amt'!$C$2:$CJ$2,0))&lt;INDEX(Auswertung_Sequence!$A$3:$M$59,MATCH($A9,Auswertung_Sequence!$A$6:$A$59,0),9),2,3))</f>
        <v>3</v>
      </c>
      <c r="S9" s="88">
        <f>IF(AND('Qualifier check'!R9 &gt;80,'Qualifier check'!R9 &lt;120),1,
IF(INDEX('raw Sample Amt'!$C$2:$CJ$57,MATCH($A9,'raw Sample Amt'!$C$2:$C$57,0),MATCH(S$1,'raw Sample Amt'!$C$2:$CJ$2,0))&lt;INDEX(Auswertung_Sequence!$A$3:$M$59,MATCH($A9,Auswertung_Sequence!$A$6:$A$59,0),9),2,3))</f>
        <v>3</v>
      </c>
      <c r="T9" s="88">
        <f>IF(AND('Qualifier check'!S9 &gt;80,'Qualifier check'!S9 &lt;120),1,
IF(INDEX('raw Sample Amt'!$C$2:$CJ$57,MATCH($A9,'raw Sample Amt'!$C$2:$C$57,0),MATCH(T$1,'raw Sample Amt'!$C$2:$CJ$2,0))&lt;INDEX(Auswertung_Sequence!$A$3:$M$59,MATCH($A9,Auswertung_Sequence!$A$6:$A$59,0),9),2,3))</f>
        <v>3</v>
      </c>
      <c r="U9" s="88">
        <f>IF(AND('Qualifier check'!T9 &gt;80,'Qualifier check'!T9 &lt;120),1,
IF(INDEX('raw Sample Amt'!$C$2:$CJ$57,MATCH($A9,'raw Sample Amt'!$C$2:$C$57,0),MATCH(U$1,'raw Sample Amt'!$C$2:$CJ$2,0))&lt;INDEX(Auswertung_Sequence!$A$3:$M$59,MATCH($A9,Auswertung_Sequence!$A$6:$A$59,0),9),2,3))</f>
        <v>3</v>
      </c>
      <c r="V9" s="88">
        <f>IF(AND('Qualifier check'!U9 &gt;80,'Qualifier check'!U9 &lt;120),1,
IF(INDEX('raw Sample Amt'!$C$2:$CJ$57,MATCH($A9,'raw Sample Amt'!$C$2:$C$57,0),MATCH(V$1,'raw Sample Amt'!$C$2:$CJ$2,0))&lt;INDEX(Auswertung_Sequence!$A$3:$M$59,MATCH($A9,Auswertung_Sequence!$A$6:$A$59,0),9),2,3))</f>
        <v>3</v>
      </c>
      <c r="W9" s="88">
        <f>IF(AND('Qualifier check'!V9 &gt;80,'Qualifier check'!V9 &lt;120),1,
IF(INDEX('raw Sample Amt'!$C$2:$CJ$57,MATCH($A9,'raw Sample Amt'!$C$2:$C$57,0),MATCH(W$1,'raw Sample Amt'!$C$2:$CJ$2,0))&lt;INDEX(Auswertung_Sequence!$A$3:$M$59,MATCH($A9,Auswertung_Sequence!$A$6:$A$59,0),9),2,3))</f>
        <v>2</v>
      </c>
      <c r="X9" s="88">
        <f>IF(AND('Qualifier check'!W9 &gt;80,'Qualifier check'!W9 &lt;120),1,
IF(INDEX('raw Sample Amt'!$C$2:$CJ$57,MATCH($A9,'raw Sample Amt'!$C$2:$C$57,0),MATCH(X$1,'raw Sample Amt'!$C$2:$CJ$2,0))&lt;INDEX(Auswertung_Sequence!$A$3:$M$59,MATCH($A9,Auswertung_Sequence!$A$6:$A$59,0),9),2,3))</f>
        <v>2</v>
      </c>
      <c r="Y9" s="88">
        <f>IF(AND('Qualifier check'!X9 &gt;80,'Qualifier check'!X9 &lt;120),1,
IF(INDEX('raw Sample Amt'!$C$2:$CJ$57,MATCH($A9,'raw Sample Amt'!$C$2:$C$57,0),MATCH(Y$1,'raw Sample Amt'!$C$2:$CJ$2,0))&lt;INDEX(Auswertung_Sequence!$A$3:$M$59,MATCH($A9,Auswertung_Sequence!$A$6:$A$59,0),9),2,3))</f>
        <v>2</v>
      </c>
      <c r="Z9" s="88">
        <f>IF(AND('Qualifier check'!Y9 &gt;80,'Qualifier check'!Y9 &lt;120),1,
IF(INDEX('raw Sample Amt'!$C$2:$CJ$57,MATCH($A9,'raw Sample Amt'!$C$2:$C$57,0),MATCH(Z$1,'raw Sample Amt'!$C$2:$CJ$2,0))&lt;INDEX(Auswertung_Sequence!$A$3:$M$59,MATCH($A9,Auswertung_Sequence!$A$6:$A$59,0),9),2,3))</f>
        <v>2</v>
      </c>
      <c r="AA9" s="88">
        <f>IF(AND('Qualifier check'!Z9 &gt;80,'Qualifier check'!Z9 &lt;120),1,
IF(INDEX('raw Sample Amt'!$C$2:$CJ$57,MATCH($A9,'raw Sample Amt'!$C$2:$C$57,0),MATCH(AA$1,'raw Sample Amt'!$C$2:$CJ$2,0))&lt;INDEX(Auswertung_Sequence!$A$3:$M$59,MATCH($A9,Auswertung_Sequence!$A$6:$A$59,0),9),2,3))</f>
        <v>3</v>
      </c>
      <c r="AB9" s="88">
        <f>IF(AND('Qualifier check'!AA9 &gt;80,'Qualifier check'!AA9 &lt;120),1,
IF(INDEX('raw Sample Amt'!$C$2:$CJ$57,MATCH($A9,'raw Sample Amt'!$C$2:$C$57,0),MATCH(AB$1,'raw Sample Amt'!$C$2:$CJ$2,0))&lt;INDEX(Auswertung_Sequence!$A$3:$M$59,MATCH($A9,Auswertung_Sequence!$A$6:$A$59,0),9),2,3))</f>
        <v>2</v>
      </c>
      <c r="AC9" s="88">
        <f>IF(AND('Qualifier check'!AB9 &gt;80,'Qualifier check'!AB9 &lt;120),1,
IF(INDEX('raw Sample Amt'!$C$2:$CJ$57,MATCH($A9,'raw Sample Amt'!$C$2:$C$57,0),MATCH(AC$1,'raw Sample Amt'!$C$2:$CJ$2,0))&lt;INDEX(Auswertung_Sequence!$A$3:$M$59,MATCH($A9,Auswertung_Sequence!$A$6:$A$59,0),9),2,3))</f>
        <v>2</v>
      </c>
      <c r="AD9" s="88">
        <f>IF(AND('Qualifier check'!AC9 &gt;80,'Qualifier check'!AC9 &lt;120),1,
IF(INDEX('raw Sample Amt'!$C$2:$CJ$57,MATCH($A9,'raw Sample Amt'!$C$2:$C$57,0),MATCH(AD$1,'raw Sample Amt'!$C$2:$CJ$2,0))&lt;INDEX(Auswertung_Sequence!$A$3:$M$59,MATCH($A9,Auswertung_Sequence!$A$6:$A$59,0),9),2,3))</f>
        <v>2</v>
      </c>
      <c r="AE9" s="88">
        <f>IF(AND('Qualifier check'!AD9 &gt;80,'Qualifier check'!AD9 &lt;120),1,
IF(INDEX('raw Sample Amt'!$C$2:$CJ$57,MATCH($A9,'raw Sample Amt'!$C$2:$C$57,0),MATCH(AE$1,'raw Sample Amt'!$C$2:$CJ$2,0))&lt;INDEX(Auswertung_Sequence!$A$3:$M$59,MATCH($A9,Auswertung_Sequence!$A$6:$A$59,0),9),2,3))</f>
        <v>3</v>
      </c>
      <c r="AF9" s="88">
        <f>IF(AND('Qualifier check'!AE9 &gt;80,'Qualifier check'!AE9 &lt;120),1,
IF(INDEX('raw Sample Amt'!$C$2:$CJ$57,MATCH($A9,'raw Sample Amt'!$C$2:$C$57,0),MATCH(AF$1,'raw Sample Amt'!$C$2:$CJ$2,0))&lt;INDEX(Auswertung_Sequence!$A$3:$M$59,MATCH($A9,Auswertung_Sequence!$A$6:$A$59,0),9),2,3))</f>
        <v>3</v>
      </c>
      <c r="AG9" s="88">
        <f>IF(AND('Qualifier check'!AF9 &gt;80,'Qualifier check'!AF9 &lt;120),1,
IF(INDEX('raw Sample Amt'!$C$2:$CJ$57,MATCH($A9,'raw Sample Amt'!$C$2:$C$57,0),MATCH(AG$1,'raw Sample Amt'!$C$2:$CJ$2,0))&lt;INDEX(Auswertung_Sequence!$A$3:$M$59,MATCH($A9,Auswertung_Sequence!$A$6:$A$59,0),9),2,3))</f>
        <v>2</v>
      </c>
      <c r="AH9" s="88">
        <f>IF(AND('Qualifier check'!AG9 &gt;80,'Qualifier check'!AG9 &lt;120),1,
IF(INDEX('raw Sample Amt'!$C$2:$CJ$57,MATCH($A9,'raw Sample Amt'!$C$2:$C$57,0),MATCH(AH$1,'raw Sample Amt'!$C$2:$CJ$2,0))&lt;INDEX(Auswertung_Sequence!$A$3:$M$59,MATCH($A9,Auswertung_Sequence!$A$6:$A$59,0),9),2,3))</f>
        <v>3</v>
      </c>
      <c r="AI9" s="88">
        <f>IF(AND('Qualifier check'!AH9 &gt;80,'Qualifier check'!AH9 &lt;120),1,
IF(INDEX('raw Sample Amt'!$C$2:$CJ$57,MATCH($A9,'raw Sample Amt'!$C$2:$C$57,0),MATCH(AI$1,'raw Sample Amt'!$C$2:$CJ$2,0))&lt;INDEX(Auswertung_Sequence!$A$3:$M$59,MATCH($A9,Auswertung_Sequence!$A$6:$A$59,0),9),2,3))</f>
        <v>3</v>
      </c>
      <c r="AJ9" s="88">
        <f>IF(AND('Qualifier check'!AI9 &gt;80,'Qualifier check'!AI9 &lt;120),1,
IF(INDEX('raw Sample Amt'!$C$2:$CJ$57,MATCH($A9,'raw Sample Amt'!$C$2:$C$57,0),MATCH(AJ$1,'raw Sample Amt'!$C$2:$CJ$2,0))&lt;INDEX(Auswertung_Sequence!$A$3:$M$59,MATCH($A9,Auswertung_Sequence!$A$6:$A$59,0),9),2,3))</f>
        <v>3</v>
      </c>
      <c r="AK9" s="88">
        <f>IF(AND('Qualifier check'!AJ9 &gt;80,'Qualifier check'!AJ9 &lt;120),1,
IF(INDEX('raw Sample Amt'!$C$2:$CJ$57,MATCH($A9,'raw Sample Amt'!$C$2:$C$57,0),MATCH(AK$1,'raw Sample Amt'!$C$2:$CJ$2,0))&lt;INDEX(Auswertung_Sequence!$A$3:$M$59,MATCH($A9,Auswertung_Sequence!$A$6:$A$59,0),9),2,3))</f>
        <v>3</v>
      </c>
      <c r="AL9" s="88">
        <f>IF(AND('Qualifier check'!AK9 &gt;80,'Qualifier check'!AK9 &lt;120),1,
IF(INDEX('raw Sample Amt'!$C$2:$CJ$57,MATCH($A9,'raw Sample Amt'!$C$2:$C$57,0),MATCH(AL$1,'raw Sample Amt'!$C$2:$CJ$2,0))&lt;INDEX(Auswertung_Sequence!$A$3:$M$59,MATCH($A9,Auswertung_Sequence!$A$6:$A$59,0),9),2,3))</f>
        <v>3</v>
      </c>
      <c r="AM9" s="88">
        <f>IF(AND('Qualifier check'!AL9 &gt;80,'Qualifier check'!AL9 &lt;120),1,
IF(INDEX('raw Sample Amt'!$C$2:$CJ$57,MATCH($A9,'raw Sample Amt'!$C$2:$C$57,0),MATCH(AM$1,'raw Sample Amt'!$C$2:$CJ$2,0))&lt;INDEX(Auswertung_Sequence!$A$3:$M$59,MATCH($A9,Auswertung_Sequence!$A$6:$A$59,0),9),2,3))</f>
        <v>2</v>
      </c>
      <c r="AN9" s="88">
        <f>IF(AND('Qualifier check'!AM9 &gt;80,'Qualifier check'!AM9 &lt;120),1,
IF(INDEX('raw Sample Amt'!$C$2:$CJ$57,MATCH($A9,'raw Sample Amt'!$C$2:$C$57,0),MATCH(AN$1,'raw Sample Amt'!$C$2:$CJ$2,0))&lt;INDEX(Auswertung_Sequence!$A$3:$M$59,MATCH($A9,Auswertung_Sequence!$A$6:$A$59,0),9),2,3))</f>
        <v>2</v>
      </c>
      <c r="AO9" s="88">
        <f>IF(AND('Qualifier check'!AN9 &gt;80,'Qualifier check'!AN9 &lt;120),1,
IF(INDEX('raw Sample Amt'!$C$2:$CJ$57,MATCH($A9,'raw Sample Amt'!$C$2:$C$57,0),MATCH(AO$1,'raw Sample Amt'!$C$2:$CJ$2,0))&lt;INDEX(Auswertung_Sequence!$A$3:$M$59,MATCH($A9,Auswertung_Sequence!$A$6:$A$59,0),9),2,3))</f>
        <v>2</v>
      </c>
      <c r="AP9" s="88">
        <f>IF(AND('Qualifier check'!AO9 &gt;80,'Qualifier check'!AO9 &lt;120),1,
IF(INDEX('raw Sample Amt'!$C$2:$CJ$57,MATCH($A9,'raw Sample Amt'!$C$2:$C$57,0),MATCH(AP$1,'raw Sample Amt'!$C$2:$CJ$2,0))&lt;INDEX(Auswertung_Sequence!$A$3:$M$59,MATCH($A9,Auswertung_Sequence!$A$6:$A$59,0),9),2,3))</f>
        <v>2</v>
      </c>
      <c r="AQ9" s="88">
        <f>IF(AND('Qualifier check'!AP9 &gt;80,'Qualifier check'!AP9 &lt;120),1,
IF(INDEX('raw Sample Amt'!$C$2:$CJ$57,MATCH($A9,'raw Sample Amt'!$C$2:$C$57,0),MATCH(AQ$1,'raw Sample Amt'!$C$2:$CJ$2,0))&lt;INDEX(Auswertung_Sequence!$A$3:$M$59,MATCH($A9,Auswertung_Sequence!$A$6:$A$59,0),9),2,3))</f>
        <v>3</v>
      </c>
      <c r="AR9" s="88">
        <f>IF(AND('Qualifier check'!AQ9 &gt;80,'Qualifier check'!AQ9 &lt;120),1,
IF(INDEX('raw Sample Amt'!$C$2:$CJ$57,MATCH($A9,'raw Sample Amt'!$C$2:$C$57,0),MATCH(AR$1,'raw Sample Amt'!$C$2:$CJ$2,0))&lt;INDEX(Auswertung_Sequence!$A$3:$M$59,MATCH($A9,Auswertung_Sequence!$A$6:$A$59,0),9),2,3))</f>
        <v>2</v>
      </c>
      <c r="AS9" s="88">
        <f>IF(AND('Qualifier check'!AR9 &gt;80,'Qualifier check'!AR9 &lt;120),1,
IF(INDEX('raw Sample Amt'!$C$2:$CJ$57,MATCH($A9,'raw Sample Amt'!$C$2:$C$57,0),MATCH(AS$1,'raw Sample Amt'!$C$2:$CJ$2,0))&lt;INDEX(Auswertung_Sequence!$A$3:$M$59,MATCH($A9,Auswertung_Sequence!$A$6:$A$59,0),9),2,3))</f>
        <v>2</v>
      </c>
      <c r="AT9" s="88">
        <f>IF(AND('Qualifier check'!AS9 &gt;80,'Qualifier check'!AS9 &lt;120),1,
IF(INDEX('raw Sample Amt'!$C$2:$CJ$57,MATCH($A9,'raw Sample Amt'!$C$2:$C$57,0),MATCH(AT$1,'raw Sample Amt'!$C$2:$CJ$2,0))&lt;INDEX(Auswertung_Sequence!$A$3:$M$59,MATCH($A9,Auswertung_Sequence!$A$6:$A$59,0),9),2,3))</f>
        <v>2</v>
      </c>
      <c r="AU9" s="88">
        <f>IF(AND('Qualifier check'!AT9 &gt;80,'Qualifier check'!AT9 &lt;120),1,
IF(INDEX('raw Sample Amt'!$C$2:$CJ$57,MATCH($A9,'raw Sample Amt'!$C$2:$C$57,0),MATCH(AU$1,'raw Sample Amt'!$C$2:$CJ$2,0))&lt;INDEX(Auswertung_Sequence!$A$3:$M$59,MATCH($A9,Auswertung_Sequence!$A$6:$A$59,0),9),2,3))</f>
        <v>2</v>
      </c>
      <c r="AV9" s="88">
        <f>IF(AND('Qualifier check'!AU9 &gt;80,'Qualifier check'!AU9 &lt;120),1,
IF(INDEX('raw Sample Amt'!$C$2:$CJ$57,MATCH($A9,'raw Sample Amt'!$C$2:$C$57,0),MATCH(AV$1,'raw Sample Amt'!$C$2:$CJ$2,0))&lt;INDEX(Auswertung_Sequence!$A$3:$M$59,MATCH($A9,Auswertung_Sequence!$A$6:$A$59,0),9),2,3))</f>
        <v>3</v>
      </c>
      <c r="AW9" s="88">
        <f>IF(AND('Qualifier check'!AV9 &gt;80,'Qualifier check'!AV9 &lt;120),1,
IF(INDEX('raw Sample Amt'!$C$2:$CJ$57,MATCH($A9,'raw Sample Amt'!$C$2:$C$57,0),MATCH(AW$1,'raw Sample Amt'!$C$2:$CJ$2,0))&lt;INDEX(Auswertung_Sequence!$A$3:$M$59,MATCH($A9,Auswertung_Sequence!$A$6:$A$59,0),9),2,3))</f>
        <v>3</v>
      </c>
      <c r="AX9" s="88">
        <f>IF(AND('Qualifier check'!AW9 &gt;80,'Qualifier check'!AW9 &lt;120),1,
IF(INDEX('raw Sample Amt'!$C$2:$CJ$57,MATCH($A9,'raw Sample Amt'!$C$2:$C$57,0),MATCH(AX$1,'raw Sample Amt'!$C$2:$CJ$2,0))&lt;INDEX(Auswertung_Sequence!$A$3:$M$59,MATCH($A9,Auswertung_Sequence!$A$6:$A$59,0),9),2,3))</f>
        <v>3</v>
      </c>
      <c r="AY9" s="88">
        <f>IF(AND('Qualifier check'!AX9 &gt;80,'Qualifier check'!AX9 &lt;120),1,
IF(INDEX('raw Sample Amt'!$C$2:$CJ$57,MATCH($A9,'raw Sample Amt'!$C$2:$C$57,0),MATCH(AY$1,'raw Sample Amt'!$C$2:$CJ$2,0))&lt;INDEX(Auswertung_Sequence!$A$3:$M$59,MATCH($A9,Auswertung_Sequence!$A$6:$A$59,0),9),2,3))</f>
        <v>3</v>
      </c>
      <c r="AZ9" s="88">
        <f>IF(AND('Qualifier check'!AY9 &gt;80,'Qualifier check'!AY9 &lt;120),1,
IF(INDEX('raw Sample Amt'!$C$2:$CJ$57,MATCH($A9,'raw Sample Amt'!$C$2:$C$57,0),MATCH(AZ$1,'raw Sample Amt'!$C$2:$CJ$2,0))&lt;INDEX(Auswertung_Sequence!$A$3:$M$59,MATCH($A9,Auswertung_Sequence!$A$6:$A$59,0),9),2,3))</f>
        <v>3</v>
      </c>
      <c r="BA9" s="88">
        <f>IF(AND('Qualifier check'!AZ9 &gt;80,'Qualifier check'!AZ9 &lt;120),1,
IF(INDEX('raw Sample Amt'!$C$2:$CJ$57,MATCH($A9,'raw Sample Amt'!$C$2:$C$57,0),MATCH(BA$1,'raw Sample Amt'!$C$2:$CJ$2,0))&lt;INDEX(Auswertung_Sequence!$A$3:$M$59,MATCH($A9,Auswertung_Sequence!$A$6:$A$59,0),9),2,3))</f>
        <v>3</v>
      </c>
      <c r="BB9" s="88">
        <f>IF(AND('Qualifier check'!BA9 &gt;80,'Qualifier check'!BA9 &lt;120),1,
IF(INDEX('raw Sample Amt'!$C$2:$CJ$57,MATCH($A9,'raw Sample Amt'!$C$2:$C$57,0),MATCH(BB$1,'raw Sample Amt'!$C$2:$CJ$2,0))&lt;INDEX(Auswertung_Sequence!$A$3:$M$59,MATCH($A9,Auswertung_Sequence!$A$6:$A$59,0),9),2,3))</f>
        <v>3</v>
      </c>
      <c r="BC9" s="88">
        <f>IF(AND('Qualifier check'!BB9 &gt;80,'Qualifier check'!BB9 &lt;120),1,
IF(INDEX('raw Sample Amt'!$C$2:$CJ$57,MATCH($A9,'raw Sample Amt'!$C$2:$C$57,0),MATCH(BC$1,'raw Sample Amt'!$C$2:$CJ$2,0))&lt;INDEX(Auswertung_Sequence!$A$3:$M$59,MATCH($A9,Auswertung_Sequence!$A$6:$A$59,0),9),2,3))</f>
        <v>3</v>
      </c>
      <c r="BD9" s="88">
        <f>IF(AND('Qualifier check'!BC9 &gt;80,'Qualifier check'!BC9 &lt;120),1,
IF(INDEX('raw Sample Amt'!$C$2:$CJ$57,MATCH($A9,'raw Sample Amt'!$C$2:$C$57,0),MATCH(BD$1,'raw Sample Amt'!$C$2:$CJ$2,0))&lt;INDEX(Auswertung_Sequence!$A$3:$M$59,MATCH($A9,Auswertung_Sequence!$A$6:$A$59,0),9),2,3))</f>
        <v>2</v>
      </c>
      <c r="BE9" s="88">
        <f>IF(AND('Qualifier check'!BD9 &gt;80,'Qualifier check'!BD9 &lt;120),1,
IF(INDEX('raw Sample Amt'!$C$2:$CJ$57,MATCH($A9,'raw Sample Amt'!$C$2:$C$57,0),MATCH(BE$1,'raw Sample Amt'!$C$2:$CJ$2,0))&lt;INDEX(Auswertung_Sequence!$A$3:$M$59,MATCH($A9,Auswertung_Sequence!$A$6:$A$59,0),9),2,3))</f>
        <v>2</v>
      </c>
      <c r="BF9" s="88">
        <f>IF(AND('Qualifier check'!BE9 &gt;80,'Qualifier check'!BE9 &lt;120),1,
IF(INDEX('raw Sample Amt'!$C$2:$CJ$57,MATCH($A9,'raw Sample Amt'!$C$2:$C$57,0),MATCH(BF$1,'raw Sample Amt'!$C$2:$CJ$2,0))&lt;INDEX(Auswertung_Sequence!$A$3:$M$59,MATCH($A9,Auswertung_Sequence!$A$6:$A$59,0),9),2,3))</f>
        <v>2</v>
      </c>
      <c r="BG9" s="88">
        <f>IF(AND('Qualifier check'!BF9 &gt;80,'Qualifier check'!BF9 &lt;120),1,
IF(INDEX('raw Sample Amt'!$C$2:$CJ$57,MATCH($A9,'raw Sample Amt'!$C$2:$C$57,0),MATCH(BG$1,'raw Sample Amt'!$C$2:$CJ$2,0))&lt;INDEX(Auswertung_Sequence!$A$3:$M$59,MATCH($A9,Auswertung_Sequence!$A$6:$A$59,0),9),2,3))</f>
        <v>2</v>
      </c>
      <c r="BH9" s="88">
        <f>IF(AND('Qualifier check'!BG9 &gt;80,'Qualifier check'!BG9 &lt;120),1,
IF(INDEX('raw Sample Amt'!$C$2:$CJ$57,MATCH($A9,'raw Sample Amt'!$C$2:$C$57,0),MATCH(BH$1,'raw Sample Amt'!$C$2:$CJ$2,0))&lt;INDEX(Auswertung_Sequence!$A$3:$M$59,MATCH($A9,Auswertung_Sequence!$A$6:$A$59,0),9),2,3))</f>
        <v>3</v>
      </c>
      <c r="BI9" s="88">
        <f>IF(AND('Qualifier check'!BH9 &gt;80,'Qualifier check'!BH9 &lt;120),1,
IF(INDEX('raw Sample Amt'!$C$2:$CJ$57,MATCH($A9,'raw Sample Amt'!$C$2:$C$57,0),MATCH(BI$1,'raw Sample Amt'!$C$2:$CJ$2,0))&lt;INDEX(Auswertung_Sequence!$A$3:$M$59,MATCH($A9,Auswertung_Sequence!$A$6:$A$59,0),9),2,3))</f>
        <v>2</v>
      </c>
      <c r="BJ9" s="88">
        <f>IF(AND('Qualifier check'!BI9 &gt;80,'Qualifier check'!BI9 &lt;120),1,
IF(INDEX('raw Sample Amt'!$C$2:$CJ$57,MATCH($A9,'raw Sample Amt'!$C$2:$C$57,0),MATCH(BJ$1,'raw Sample Amt'!$C$2:$CJ$2,0))&lt;INDEX(Auswertung_Sequence!$A$3:$M$59,MATCH($A9,Auswertung_Sequence!$A$6:$A$59,0),9),2,3))</f>
        <v>2</v>
      </c>
      <c r="BK9" s="88">
        <f>IF(AND('Qualifier check'!BJ9 &gt;80,'Qualifier check'!BJ9 &lt;120),1,
IF(INDEX('raw Sample Amt'!$C$2:$CJ$57,MATCH($A9,'raw Sample Amt'!$C$2:$C$57,0),MATCH(BK$1,'raw Sample Amt'!$C$2:$CJ$2,0))&lt;INDEX(Auswertung_Sequence!$A$3:$M$59,MATCH($A9,Auswertung_Sequence!$A$6:$A$59,0),9),2,3))</f>
        <v>2</v>
      </c>
      <c r="BL9" s="88">
        <f>IF(AND('Qualifier check'!BK9 &gt;80,'Qualifier check'!BK9 &lt;120),1,
IF(INDEX('raw Sample Amt'!$C$2:$CJ$57,MATCH($A9,'raw Sample Amt'!$C$2:$C$57,0),MATCH(BL$1,'raw Sample Amt'!$C$2:$CJ$2,0))&lt;INDEX(Auswertung_Sequence!$A$3:$M$59,MATCH($A9,Auswertung_Sequence!$A$6:$A$59,0),9),2,3))</f>
        <v>2</v>
      </c>
      <c r="BM9" s="88">
        <f>IF(AND('Qualifier check'!BL9 &gt;80,'Qualifier check'!BL9 &lt;120),1,
IF(INDEX('raw Sample Amt'!$C$2:$CJ$57,MATCH($A9,'raw Sample Amt'!$C$2:$C$57,0),MATCH(BM$1,'raw Sample Amt'!$C$2:$CJ$2,0))&lt;INDEX(Auswertung_Sequence!$A$3:$M$59,MATCH($A9,Auswertung_Sequence!$A$6:$A$59,0),9),2,3))</f>
        <v>3</v>
      </c>
      <c r="BN9" s="88">
        <f>IF(AND('Qualifier check'!BM9 &gt;80,'Qualifier check'!BM9 &lt;120),1,
IF(INDEX('raw Sample Amt'!$C$2:$CJ$57,MATCH($A9,'raw Sample Amt'!$C$2:$C$57,0),MATCH(BN$1,'raw Sample Amt'!$C$2:$CJ$2,0))&lt;INDEX(Auswertung_Sequence!$A$3:$M$59,MATCH($A9,Auswertung_Sequence!$A$6:$A$59,0),9),2,3))</f>
        <v>3</v>
      </c>
      <c r="BO9" s="88">
        <f>IF(AND('Qualifier check'!BN9 &gt;80,'Qualifier check'!BN9 &lt;120),1,
IF(INDEX('raw Sample Amt'!$C$2:$CJ$57,MATCH($A9,'raw Sample Amt'!$C$2:$C$57,0),MATCH(BO$1,'raw Sample Amt'!$C$2:$CJ$2,0))&lt;INDEX(Auswertung_Sequence!$A$3:$M$59,MATCH($A9,Auswertung_Sequence!$A$6:$A$59,0),9),2,3))</f>
        <v>3</v>
      </c>
      <c r="BP9" s="88">
        <f>IF(AND('Qualifier check'!BO9 &gt;80,'Qualifier check'!BO9 &lt;120),1,
IF(INDEX('raw Sample Amt'!$C$2:$CJ$57,MATCH($A9,'raw Sample Amt'!$C$2:$C$57,0),MATCH(BP$1,'raw Sample Amt'!$C$2:$CJ$2,0))&lt;INDEX(Auswertung_Sequence!$A$3:$M$59,MATCH($A9,Auswertung_Sequence!$A$6:$A$59,0),9),2,3))</f>
        <v>3</v>
      </c>
      <c r="BQ9" s="88">
        <f>IF(AND('Qualifier check'!BP9 &gt;80,'Qualifier check'!BP9 &lt;120),1,
IF(INDEX('raw Sample Amt'!$C$2:$CJ$57,MATCH($A9,'raw Sample Amt'!$C$2:$C$57,0),MATCH(BQ$1,'raw Sample Amt'!$C$2:$CJ$2,0))&lt;INDEX(Auswertung_Sequence!$A$3:$M$59,MATCH($A9,Auswertung_Sequence!$A$6:$A$59,0),9),2,3))</f>
        <v>2</v>
      </c>
      <c r="BR9" s="88">
        <f>IF(AND('Qualifier check'!BQ9 &gt;80,'Qualifier check'!BQ9 &lt;120),1,
IF(INDEX('raw Sample Amt'!$C$2:$CJ$57,MATCH($A9,'raw Sample Amt'!$C$2:$C$57,0),MATCH(BR$1,'raw Sample Amt'!$C$2:$CJ$2,0))&lt;INDEX(Auswertung_Sequence!$A$3:$M$59,MATCH($A9,Auswertung_Sequence!$A$6:$A$59,0),9),2,3))</f>
        <v>2</v>
      </c>
      <c r="BS9" s="88">
        <f>IF(AND('Qualifier check'!BR9 &gt;80,'Qualifier check'!BR9 &lt;120),1,
IF(INDEX('raw Sample Amt'!$C$2:$CJ$57,MATCH($A9,'raw Sample Amt'!$C$2:$C$57,0),MATCH(BS$1,'raw Sample Amt'!$C$2:$CJ$2,0))&lt;INDEX(Auswertung_Sequence!$A$3:$M$59,MATCH($A9,Auswertung_Sequence!$A$6:$A$59,0),9),2,3))</f>
        <v>2</v>
      </c>
      <c r="BT9" s="88">
        <f>IF(AND('Qualifier check'!BS9 &gt;80,'Qualifier check'!BS9 &lt;120),1,
IF(INDEX('raw Sample Amt'!$C$2:$CJ$57,MATCH($A9,'raw Sample Amt'!$C$2:$C$57,0),MATCH(BT$1,'raw Sample Amt'!$C$2:$CJ$2,0))&lt;INDEX(Auswertung_Sequence!$A$3:$M$59,MATCH($A9,Auswertung_Sequence!$A$6:$A$59,0),9),2,3))</f>
        <v>2</v>
      </c>
      <c r="BU9" s="88">
        <f>IF(AND('Qualifier check'!BT9 &gt;80,'Qualifier check'!BT9 &lt;120),1,
IF(INDEX('raw Sample Amt'!$C$2:$CJ$57,MATCH($A9,'raw Sample Amt'!$C$2:$C$57,0),MATCH(BU$1,'raw Sample Amt'!$C$2:$CJ$2,0))&lt;INDEX(Auswertung_Sequence!$A$3:$M$59,MATCH($A9,Auswertung_Sequence!$A$6:$A$59,0),9),2,3))</f>
        <v>2</v>
      </c>
      <c r="BV9" s="88">
        <f>IF(AND('Qualifier check'!BU9 &gt;80,'Qualifier check'!BU9 &lt;120),1,
IF(INDEX('raw Sample Amt'!$C$2:$CJ$57,MATCH($A9,'raw Sample Amt'!$C$2:$C$57,0),MATCH(BV$1,'raw Sample Amt'!$C$2:$CJ$2,0))&lt;INDEX(Auswertung_Sequence!$A$3:$M$59,MATCH($A9,Auswertung_Sequence!$A$6:$A$59,0),9),2,3))</f>
        <v>2</v>
      </c>
      <c r="BW9" s="88">
        <f>IF(AND('Qualifier check'!BV9 &gt;80,'Qualifier check'!BV9 &lt;120),1,
IF(INDEX('raw Sample Amt'!$C$2:$CJ$57,MATCH($A9,'raw Sample Amt'!$C$2:$C$57,0),MATCH(BW$1,'raw Sample Amt'!$C$2:$CJ$2,0))&lt;INDEX(Auswertung_Sequence!$A$3:$M$59,MATCH($A9,Auswertung_Sequence!$A$6:$A$59,0),9),2,3))</f>
        <v>2</v>
      </c>
      <c r="BX9" s="88">
        <f>IF(AND('Qualifier check'!BW9 &gt;80,'Qualifier check'!BW9 &lt;120),1,
IF(INDEX('raw Sample Amt'!$C$2:$CJ$57,MATCH($A9,'raw Sample Amt'!$C$2:$C$57,0),MATCH(BX$1,'raw Sample Amt'!$C$2:$CJ$2,0))&lt;INDEX(Auswertung_Sequence!$A$3:$M$59,MATCH($A9,Auswertung_Sequence!$A$6:$A$59,0),9),2,3))</f>
        <v>2</v>
      </c>
      <c r="BY9" s="88">
        <f>IF(AND('Qualifier check'!BX9 &gt;80,'Qualifier check'!BX9 &lt;120),1,
IF(INDEX('raw Sample Amt'!$C$2:$CJ$57,MATCH($A9,'raw Sample Amt'!$C$2:$C$57,0),MATCH(BY$1,'raw Sample Amt'!$C$2:$CJ$2,0))&lt;INDEX(Auswertung_Sequence!$A$3:$M$59,MATCH($A9,Auswertung_Sequence!$A$6:$A$59,0),9),2,3))</f>
        <v>2</v>
      </c>
      <c r="BZ9" s="88">
        <f>IF(AND('Qualifier check'!BY9 &gt;80,'Qualifier check'!BY9 &lt;120),1,
IF(INDEX('raw Sample Amt'!$C$2:$CJ$57,MATCH($A9,'raw Sample Amt'!$C$2:$C$57,0),MATCH(BZ$1,'raw Sample Amt'!$C$2:$CJ$2,0))&lt;INDEX(Auswertung_Sequence!$A$3:$M$59,MATCH($A9,Auswertung_Sequence!$A$6:$A$59,0),9),2,3))</f>
        <v>2</v>
      </c>
      <c r="CA9" s="88">
        <f>IF(AND('Qualifier check'!BZ9 &gt;80,'Qualifier check'!BZ9 &lt;120),1,
IF(INDEX('raw Sample Amt'!$C$2:$CJ$57,MATCH($A9,'raw Sample Amt'!$C$2:$C$57,0),MATCH(CA$1,'raw Sample Amt'!$C$2:$CJ$2,0))&lt;INDEX(Auswertung_Sequence!$A$3:$M$59,MATCH($A9,Auswertung_Sequence!$A$6:$A$59,0),9),2,3))</f>
        <v>3</v>
      </c>
      <c r="CB9" s="88">
        <f>IF(AND('Qualifier check'!CA9 &gt;80,'Qualifier check'!CA9 &lt;120),1,
IF(INDEX('raw Sample Amt'!$C$2:$CJ$57,MATCH($A9,'raw Sample Amt'!$C$2:$C$57,0),MATCH(CB$1,'raw Sample Amt'!$C$2:$CJ$2,0))&lt;INDEX(Auswertung_Sequence!$A$3:$M$59,MATCH($A9,Auswertung_Sequence!$A$6:$A$59,0),9),2,3))</f>
        <v>3</v>
      </c>
      <c r="CC9" s="88">
        <f>IF(AND('Qualifier check'!CB9 &gt;80,'Qualifier check'!CB9 &lt;120),1,
IF(INDEX('raw Sample Amt'!$C$2:$CJ$57,MATCH($A9,'raw Sample Amt'!$C$2:$C$57,0),MATCH(CC$1,'raw Sample Amt'!$C$2:$CJ$2,0))&lt;INDEX(Auswertung_Sequence!$A$3:$M$59,MATCH($A9,Auswertung_Sequence!$A$6:$A$59,0),9),2,3))</f>
        <v>3</v>
      </c>
      <c r="CD9" s="88">
        <f>IF(AND('Qualifier check'!CC9 &gt;80,'Qualifier check'!CC9 &lt;120),1,
IF(INDEX('raw Sample Amt'!$C$2:$CJ$57,MATCH($A9,'raw Sample Amt'!$C$2:$C$57,0),MATCH(CD$1,'raw Sample Amt'!$C$2:$CJ$2,0))&lt;INDEX(Auswertung_Sequence!$A$3:$M$59,MATCH($A9,Auswertung_Sequence!$A$6:$A$59,0),9),2,3))</f>
        <v>3</v>
      </c>
      <c r="CE9" s="88">
        <f>IF(AND('Qualifier check'!CD9 &gt;80,'Qualifier check'!CD9 &lt;120),1,
IF(INDEX('raw Sample Amt'!$C$2:$CJ$57,MATCH($A9,'raw Sample Amt'!$C$2:$C$57,0),MATCH(CE$1,'raw Sample Amt'!$C$2:$CJ$2,0))&lt;INDEX(Auswertung_Sequence!$A$3:$M$59,MATCH($A9,Auswertung_Sequence!$A$6:$A$59,0),9),2,3))</f>
        <v>3</v>
      </c>
      <c r="CF9" s="88">
        <f>IF(AND('Qualifier check'!CE9 &gt;80,'Qualifier check'!CE9 &lt;120),1,
IF(INDEX('raw Sample Amt'!$C$2:$CJ$57,MATCH($A9,'raw Sample Amt'!$C$2:$C$57,0),MATCH(CF$1,'raw Sample Amt'!$C$2:$CJ$2,0))&lt;INDEX(Auswertung_Sequence!$A$3:$M$59,MATCH($A9,Auswertung_Sequence!$A$6:$A$59,0),9),2,3))</f>
        <v>3</v>
      </c>
      <c r="CG9" s="88">
        <f>IF(AND('Qualifier check'!CF9 &gt;80,'Qualifier check'!CF9 &lt;120),1,
IF(INDEX('raw Sample Amt'!$C$2:$CJ$57,MATCH($A9,'raw Sample Amt'!$C$2:$C$57,0),MATCH(CG$1,'raw Sample Amt'!$C$2:$CJ$2,0))&lt;INDEX(Auswertung_Sequence!$A$3:$M$59,MATCH($A9,Auswertung_Sequence!$A$6:$A$59,0),9),2,3))</f>
        <v>3</v>
      </c>
      <c r="CH9" s="88">
        <f>IF(AND('Qualifier check'!CG9 &gt;80,'Qualifier check'!CG9 &lt;120),1,
IF(INDEX('raw Sample Amt'!$C$2:$CJ$57,MATCH($A9,'raw Sample Amt'!$C$2:$C$57,0),MATCH(CH$1,'raw Sample Amt'!$C$2:$CJ$2,0))&lt;INDEX(Auswertung_Sequence!$A$3:$M$59,MATCH($A9,Auswertung_Sequence!$A$6:$A$59,0),9),2,3))</f>
        <v>3</v>
      </c>
      <c r="CI9" s="88">
        <f>IF(AND('Qualifier check'!CH9 &gt;80,'Qualifier check'!CH9 &lt;120),1,
IF(INDEX('raw Sample Amt'!$C$2:$CJ$57,MATCH($A9,'raw Sample Amt'!$C$2:$C$57,0),MATCH(CI$1,'raw Sample Amt'!$C$2:$CJ$2,0))&lt;INDEX(Auswertung_Sequence!$A$3:$M$59,MATCH($A9,Auswertung_Sequence!$A$6:$A$59,0),9),2,3))</f>
        <v>3</v>
      </c>
    </row>
    <row r="10" spans="1:87" x14ac:dyDescent="0.25">
      <c r="A10" s="101" t="s">
        <v>31</v>
      </c>
      <c r="B10" s="101" t="s">
        <v>77</v>
      </c>
      <c r="C10" s="88"/>
      <c r="D10" s="88">
        <f>IF(AND('Qualifier check'!C10 &gt;80,'Qualifier check'!C10 &lt;120),1,
IF(INDEX('raw Sample Amt'!$C$2:$CJ$57,MATCH($A10,'raw Sample Amt'!$C$2:$C$57,0),MATCH(D$1,'raw Sample Amt'!$C$2:$CJ$2,0))&lt;INDEX(Auswertung_Sequence!$A$3:$M$59,MATCH($A10,Auswertung_Sequence!$A$6:$A$59,0),9),2,3))</f>
        <v>2</v>
      </c>
      <c r="E10" s="88">
        <f>IF(AND('Qualifier check'!D10 &gt;80,'Qualifier check'!D10 &lt;120),1,
IF(INDEX('raw Sample Amt'!$C$2:$CJ$57,MATCH($A10,'raw Sample Amt'!$C$2:$C$57,0),MATCH(E$1,'raw Sample Amt'!$C$2:$CJ$2,0))&lt;INDEX(Auswertung_Sequence!$A$3:$M$59,MATCH($A10,Auswertung_Sequence!$A$6:$A$59,0),9),2,3))</f>
        <v>2</v>
      </c>
      <c r="F10" s="88">
        <f>IF(AND('Qualifier check'!E10 &gt;80,'Qualifier check'!E10 &lt;120),1,
IF(INDEX('raw Sample Amt'!$C$2:$CJ$57,MATCH($A10,'raw Sample Amt'!$C$2:$C$57,0),MATCH(F$1,'raw Sample Amt'!$C$2:$CJ$2,0))&lt;INDEX(Auswertung_Sequence!$A$3:$M$59,MATCH($A10,Auswertung_Sequence!$A$6:$A$59,0),9),2,3))</f>
        <v>2</v>
      </c>
      <c r="G10" s="88">
        <f>IF(AND('Qualifier check'!F10 &gt;80,'Qualifier check'!F10 &lt;120),1,
IF(INDEX('raw Sample Amt'!$C$2:$CJ$57,MATCH($A10,'raw Sample Amt'!$C$2:$C$57,0),MATCH(G$1,'raw Sample Amt'!$C$2:$CJ$2,0))&lt;INDEX(Auswertung_Sequence!$A$3:$M$59,MATCH($A10,Auswertung_Sequence!$A$6:$A$59,0),9),2,3))</f>
        <v>2</v>
      </c>
      <c r="H10" s="88">
        <f>IF(AND('Qualifier check'!G10 &gt;80,'Qualifier check'!G10 &lt;120),1,
IF(INDEX('raw Sample Amt'!$C$2:$CJ$57,MATCH($A10,'raw Sample Amt'!$C$2:$C$57,0),MATCH(H$1,'raw Sample Amt'!$C$2:$CJ$2,0))&lt;INDEX(Auswertung_Sequence!$A$3:$M$59,MATCH($A10,Auswertung_Sequence!$A$6:$A$59,0),9),2,3))</f>
        <v>2</v>
      </c>
      <c r="I10" s="88">
        <f>IF(AND('Qualifier check'!H10 &gt;80,'Qualifier check'!H10 &lt;120),1,
IF(INDEX('raw Sample Amt'!$C$2:$CJ$57,MATCH($A10,'raw Sample Amt'!$C$2:$C$57,0),MATCH(I$1,'raw Sample Amt'!$C$2:$CJ$2,0))&lt;INDEX(Auswertung_Sequence!$A$3:$M$59,MATCH($A10,Auswertung_Sequence!$A$6:$A$59,0),9),2,3))</f>
        <v>2</v>
      </c>
      <c r="J10" s="88">
        <f>IF(AND('Qualifier check'!I10 &gt;80,'Qualifier check'!I10 &lt;120),1,
IF(INDEX('raw Sample Amt'!$C$2:$CJ$57,MATCH($A10,'raw Sample Amt'!$C$2:$C$57,0),MATCH(J$1,'raw Sample Amt'!$C$2:$CJ$2,0))&lt;INDEX(Auswertung_Sequence!$A$3:$M$59,MATCH($A10,Auswertung_Sequence!$A$6:$A$59,0),9),2,3))</f>
        <v>1</v>
      </c>
      <c r="K10" s="88">
        <f>IF(AND('Qualifier check'!J10 &gt;80,'Qualifier check'!J10 &lt;120),1,
IF(INDEX('raw Sample Amt'!$C$2:$CJ$57,MATCH($A10,'raw Sample Amt'!$C$2:$C$57,0),MATCH(K$1,'raw Sample Amt'!$C$2:$CJ$2,0))&lt;INDEX(Auswertung_Sequence!$A$3:$M$59,MATCH($A10,Auswertung_Sequence!$A$6:$A$59,0),9),2,3))</f>
        <v>1</v>
      </c>
      <c r="L10" s="88">
        <f>IF(AND('Qualifier check'!K10 &gt;80,'Qualifier check'!K10 &lt;120),1,
IF(INDEX('raw Sample Amt'!$C$2:$CJ$57,MATCH($A10,'raw Sample Amt'!$C$2:$C$57,0),MATCH(L$1,'raw Sample Amt'!$C$2:$CJ$2,0))&lt;INDEX(Auswertung_Sequence!$A$3:$M$59,MATCH($A10,Auswertung_Sequence!$A$6:$A$59,0),9),2,3))</f>
        <v>1</v>
      </c>
      <c r="M10" s="88">
        <f>IF(AND('Qualifier check'!L10 &gt;80,'Qualifier check'!L10 &lt;120),1,
IF(INDEX('raw Sample Amt'!$C$2:$CJ$57,MATCH($A10,'raw Sample Amt'!$C$2:$C$57,0),MATCH(M$1,'raw Sample Amt'!$C$2:$CJ$2,0))&lt;INDEX(Auswertung_Sequence!$A$3:$M$59,MATCH($A10,Auswertung_Sequence!$A$6:$A$59,0),9),2,3))</f>
        <v>1</v>
      </c>
      <c r="N10" s="88">
        <f>IF(AND('Qualifier check'!M10 &gt;80,'Qualifier check'!M10 &lt;120),1,
IF(INDEX('raw Sample Amt'!$C$2:$CJ$57,MATCH($A10,'raw Sample Amt'!$C$2:$C$57,0),MATCH(N$1,'raw Sample Amt'!$C$2:$CJ$2,0))&lt;INDEX(Auswertung_Sequence!$A$3:$M$59,MATCH($A10,Auswertung_Sequence!$A$6:$A$59,0),9),2,3))</f>
        <v>1</v>
      </c>
      <c r="O10" s="88">
        <f>IF(AND('Qualifier check'!N10 &gt;80,'Qualifier check'!N10 &lt;120),1,
IF(INDEX('raw Sample Amt'!$C$2:$CJ$57,MATCH($A10,'raw Sample Amt'!$C$2:$C$57,0),MATCH(O$1,'raw Sample Amt'!$C$2:$CJ$2,0))&lt;INDEX(Auswertung_Sequence!$A$3:$M$59,MATCH($A10,Auswertung_Sequence!$A$6:$A$59,0),9),2,3))</f>
        <v>1</v>
      </c>
      <c r="P10" s="88">
        <f>IF(AND('Qualifier check'!O10 &gt;80,'Qualifier check'!O10 &lt;120),1,
IF(INDEX('raw Sample Amt'!$C$2:$CJ$57,MATCH($A10,'raw Sample Amt'!$C$2:$C$57,0),MATCH(P$1,'raw Sample Amt'!$C$2:$CJ$2,0))&lt;INDEX(Auswertung_Sequence!$A$3:$M$59,MATCH($A10,Auswertung_Sequence!$A$6:$A$59,0),9),2,3))</f>
        <v>1</v>
      </c>
      <c r="Q10" s="88">
        <f>IF(AND('Qualifier check'!P10 &gt;80,'Qualifier check'!P10 &lt;120),1,
IF(INDEX('raw Sample Amt'!$C$2:$CJ$57,MATCH($A10,'raw Sample Amt'!$C$2:$C$57,0),MATCH(Q$1,'raw Sample Amt'!$C$2:$CJ$2,0))&lt;INDEX(Auswertung_Sequence!$A$3:$M$59,MATCH($A10,Auswertung_Sequence!$A$6:$A$59,0),9),2,3))</f>
        <v>1</v>
      </c>
      <c r="R10" s="88">
        <f>IF(AND('Qualifier check'!Q10 &gt;80,'Qualifier check'!Q10 &lt;120),1,
IF(INDEX('raw Sample Amt'!$C$2:$CJ$57,MATCH($A10,'raw Sample Amt'!$C$2:$C$57,0),MATCH(R$1,'raw Sample Amt'!$C$2:$CJ$2,0))&lt;INDEX(Auswertung_Sequence!$A$3:$M$59,MATCH($A10,Auswertung_Sequence!$A$6:$A$59,0),9),2,3))</f>
        <v>1</v>
      </c>
      <c r="S10" s="88">
        <f>IF(AND('Qualifier check'!R10 &gt;80,'Qualifier check'!R10 &lt;120),1,
IF(INDEX('raw Sample Amt'!$C$2:$CJ$57,MATCH($A10,'raw Sample Amt'!$C$2:$C$57,0),MATCH(S$1,'raw Sample Amt'!$C$2:$CJ$2,0))&lt;INDEX(Auswertung_Sequence!$A$3:$M$59,MATCH($A10,Auswertung_Sequence!$A$6:$A$59,0),9),2,3))</f>
        <v>1</v>
      </c>
      <c r="T10" s="88">
        <f>IF(AND('Qualifier check'!S10 &gt;80,'Qualifier check'!S10 &lt;120),1,
IF(INDEX('raw Sample Amt'!$C$2:$CJ$57,MATCH($A10,'raw Sample Amt'!$C$2:$C$57,0),MATCH(T$1,'raw Sample Amt'!$C$2:$CJ$2,0))&lt;INDEX(Auswertung_Sequence!$A$3:$M$59,MATCH($A10,Auswertung_Sequence!$A$6:$A$59,0),9),2,3))</f>
        <v>1</v>
      </c>
      <c r="U10" s="88">
        <f>IF(AND('Qualifier check'!T10 &gt;80,'Qualifier check'!T10 &lt;120),1,
IF(INDEX('raw Sample Amt'!$C$2:$CJ$57,MATCH($A10,'raw Sample Amt'!$C$2:$C$57,0),MATCH(U$1,'raw Sample Amt'!$C$2:$CJ$2,0))&lt;INDEX(Auswertung_Sequence!$A$3:$M$59,MATCH($A10,Auswertung_Sequence!$A$6:$A$59,0),9),2,3))</f>
        <v>1</v>
      </c>
      <c r="V10" s="88">
        <f>IF(AND('Qualifier check'!U10 &gt;80,'Qualifier check'!U10 &lt;120),1,
IF(INDEX('raw Sample Amt'!$C$2:$CJ$57,MATCH($A10,'raw Sample Amt'!$C$2:$C$57,0),MATCH(V$1,'raw Sample Amt'!$C$2:$CJ$2,0))&lt;INDEX(Auswertung_Sequence!$A$3:$M$59,MATCH($A10,Auswertung_Sequence!$A$6:$A$59,0),9),2,3))</f>
        <v>1</v>
      </c>
      <c r="W10" s="88">
        <f>IF(AND('Qualifier check'!V10 &gt;80,'Qualifier check'!V10 &lt;120),1,
IF(INDEX('raw Sample Amt'!$C$2:$CJ$57,MATCH($A10,'raw Sample Amt'!$C$2:$C$57,0),MATCH(W$1,'raw Sample Amt'!$C$2:$CJ$2,0))&lt;INDEX(Auswertung_Sequence!$A$3:$M$59,MATCH($A10,Auswertung_Sequence!$A$6:$A$59,0),9),2,3))</f>
        <v>2</v>
      </c>
      <c r="X10" s="88">
        <f>IF(AND('Qualifier check'!W10 &gt;80,'Qualifier check'!W10 &lt;120),1,
IF(INDEX('raw Sample Amt'!$C$2:$CJ$57,MATCH($A10,'raw Sample Amt'!$C$2:$C$57,0),MATCH(X$1,'raw Sample Amt'!$C$2:$CJ$2,0))&lt;INDEX(Auswertung_Sequence!$A$3:$M$59,MATCH($A10,Auswertung_Sequence!$A$6:$A$59,0),9),2,3))</f>
        <v>2</v>
      </c>
      <c r="Y10" s="88">
        <f>IF(AND('Qualifier check'!X10 &gt;80,'Qualifier check'!X10 &lt;120),1,
IF(INDEX('raw Sample Amt'!$C$2:$CJ$57,MATCH($A10,'raw Sample Amt'!$C$2:$C$57,0),MATCH(Y$1,'raw Sample Amt'!$C$2:$CJ$2,0))&lt;INDEX(Auswertung_Sequence!$A$3:$M$59,MATCH($A10,Auswertung_Sequence!$A$6:$A$59,0),9),2,3))</f>
        <v>2</v>
      </c>
      <c r="Z10" s="88">
        <f>IF(AND('Qualifier check'!Y10 &gt;80,'Qualifier check'!Y10 &lt;120),1,
IF(INDEX('raw Sample Amt'!$C$2:$CJ$57,MATCH($A10,'raw Sample Amt'!$C$2:$C$57,0),MATCH(Z$1,'raw Sample Amt'!$C$2:$CJ$2,0))&lt;INDEX(Auswertung_Sequence!$A$3:$M$59,MATCH($A10,Auswertung_Sequence!$A$6:$A$59,0),9),2,3))</f>
        <v>2</v>
      </c>
      <c r="AA10" s="88">
        <f>IF(AND('Qualifier check'!Z10 &gt;80,'Qualifier check'!Z10 &lt;120),1,
IF(INDEX('raw Sample Amt'!$C$2:$CJ$57,MATCH($A10,'raw Sample Amt'!$C$2:$C$57,0),MATCH(AA$1,'raw Sample Amt'!$C$2:$CJ$2,0))&lt;INDEX(Auswertung_Sequence!$A$3:$M$59,MATCH($A10,Auswertung_Sequence!$A$6:$A$59,0),9),2,3))</f>
        <v>1</v>
      </c>
      <c r="AB10" s="88">
        <f>IF(AND('Qualifier check'!AA10 &gt;80,'Qualifier check'!AA10 &lt;120),1,
IF(INDEX('raw Sample Amt'!$C$2:$CJ$57,MATCH($A10,'raw Sample Amt'!$C$2:$C$57,0),MATCH(AB$1,'raw Sample Amt'!$C$2:$CJ$2,0))&lt;INDEX(Auswertung_Sequence!$A$3:$M$59,MATCH($A10,Auswertung_Sequence!$A$6:$A$59,0),9),2,3))</f>
        <v>1</v>
      </c>
      <c r="AC10" s="88">
        <f>IF(AND('Qualifier check'!AB10 &gt;80,'Qualifier check'!AB10 &lt;120),1,
IF(INDEX('raw Sample Amt'!$C$2:$CJ$57,MATCH($A10,'raw Sample Amt'!$C$2:$C$57,0),MATCH(AC$1,'raw Sample Amt'!$C$2:$CJ$2,0))&lt;INDEX(Auswertung_Sequence!$A$3:$M$59,MATCH($A10,Auswertung_Sequence!$A$6:$A$59,0),9),2,3))</f>
        <v>1</v>
      </c>
      <c r="AD10" s="88">
        <f>IF(AND('Qualifier check'!AC10 &gt;80,'Qualifier check'!AC10 &lt;120),1,
IF(INDEX('raw Sample Amt'!$C$2:$CJ$57,MATCH($A10,'raw Sample Amt'!$C$2:$C$57,0),MATCH(AD$1,'raw Sample Amt'!$C$2:$CJ$2,0))&lt;INDEX(Auswertung_Sequence!$A$3:$M$59,MATCH($A10,Auswertung_Sequence!$A$6:$A$59,0),9),2,3))</f>
        <v>1</v>
      </c>
      <c r="AE10" s="88">
        <f>IF(AND('Qualifier check'!AD10 &gt;80,'Qualifier check'!AD10 &lt;120),1,
IF(INDEX('raw Sample Amt'!$C$2:$CJ$57,MATCH($A10,'raw Sample Amt'!$C$2:$C$57,0),MATCH(AE$1,'raw Sample Amt'!$C$2:$CJ$2,0))&lt;INDEX(Auswertung_Sequence!$A$3:$M$59,MATCH($A10,Auswertung_Sequence!$A$6:$A$59,0),9),2,3))</f>
        <v>1</v>
      </c>
      <c r="AF10" s="88">
        <f>IF(AND('Qualifier check'!AE10 &gt;80,'Qualifier check'!AE10 &lt;120),1,
IF(INDEX('raw Sample Amt'!$C$2:$CJ$57,MATCH($A10,'raw Sample Amt'!$C$2:$C$57,0),MATCH(AF$1,'raw Sample Amt'!$C$2:$CJ$2,0))&lt;INDEX(Auswertung_Sequence!$A$3:$M$59,MATCH($A10,Auswertung_Sequence!$A$6:$A$59,0),9),2,3))</f>
        <v>1</v>
      </c>
      <c r="AG10" s="88">
        <f>IF(AND('Qualifier check'!AF10 &gt;80,'Qualifier check'!AF10 &lt;120),1,
IF(INDEX('raw Sample Amt'!$C$2:$CJ$57,MATCH($A10,'raw Sample Amt'!$C$2:$C$57,0),MATCH(AG$1,'raw Sample Amt'!$C$2:$CJ$2,0))&lt;INDEX(Auswertung_Sequence!$A$3:$M$59,MATCH($A10,Auswertung_Sequence!$A$6:$A$59,0),9),2,3))</f>
        <v>1</v>
      </c>
      <c r="AH10" s="88">
        <f>IF(AND('Qualifier check'!AG10 &gt;80,'Qualifier check'!AG10 &lt;120),1,
IF(INDEX('raw Sample Amt'!$C$2:$CJ$57,MATCH($A10,'raw Sample Amt'!$C$2:$C$57,0),MATCH(AH$1,'raw Sample Amt'!$C$2:$CJ$2,0))&lt;INDEX(Auswertung_Sequence!$A$3:$M$59,MATCH($A10,Auswertung_Sequence!$A$6:$A$59,0),9),2,3))</f>
        <v>1</v>
      </c>
      <c r="AI10" s="88">
        <f>IF(AND('Qualifier check'!AH10 &gt;80,'Qualifier check'!AH10 &lt;120),1,
IF(INDEX('raw Sample Amt'!$C$2:$CJ$57,MATCH($A10,'raw Sample Amt'!$C$2:$C$57,0),MATCH(AI$1,'raw Sample Amt'!$C$2:$CJ$2,0))&lt;INDEX(Auswertung_Sequence!$A$3:$M$59,MATCH($A10,Auswertung_Sequence!$A$6:$A$59,0),9),2,3))</f>
        <v>1</v>
      </c>
      <c r="AJ10" s="88">
        <f>IF(AND('Qualifier check'!AI10 &gt;80,'Qualifier check'!AI10 &lt;120),1,
IF(INDEX('raw Sample Amt'!$C$2:$CJ$57,MATCH($A10,'raw Sample Amt'!$C$2:$C$57,0),MATCH(AJ$1,'raw Sample Amt'!$C$2:$CJ$2,0))&lt;INDEX(Auswertung_Sequence!$A$3:$M$59,MATCH($A10,Auswertung_Sequence!$A$6:$A$59,0),9),2,3))</f>
        <v>1</v>
      </c>
      <c r="AK10" s="88">
        <f>IF(AND('Qualifier check'!AJ10 &gt;80,'Qualifier check'!AJ10 &lt;120),1,
IF(INDEX('raw Sample Amt'!$C$2:$CJ$57,MATCH($A10,'raw Sample Amt'!$C$2:$C$57,0),MATCH(AK$1,'raw Sample Amt'!$C$2:$CJ$2,0))&lt;INDEX(Auswertung_Sequence!$A$3:$M$59,MATCH($A10,Auswertung_Sequence!$A$6:$A$59,0),9),2,3))</f>
        <v>1</v>
      </c>
      <c r="AL10" s="88">
        <f>IF(AND('Qualifier check'!AK10 &gt;80,'Qualifier check'!AK10 &lt;120),1,
IF(INDEX('raw Sample Amt'!$C$2:$CJ$57,MATCH($A10,'raw Sample Amt'!$C$2:$C$57,0),MATCH(AL$1,'raw Sample Amt'!$C$2:$CJ$2,0))&lt;INDEX(Auswertung_Sequence!$A$3:$M$59,MATCH($A10,Auswertung_Sequence!$A$6:$A$59,0),9),2,3))</f>
        <v>1</v>
      </c>
      <c r="AM10" s="88">
        <f>IF(AND('Qualifier check'!AL10 &gt;80,'Qualifier check'!AL10 &lt;120),1,
IF(INDEX('raw Sample Amt'!$C$2:$CJ$57,MATCH($A10,'raw Sample Amt'!$C$2:$C$57,0),MATCH(AM$1,'raw Sample Amt'!$C$2:$CJ$2,0))&lt;INDEX(Auswertung_Sequence!$A$3:$M$59,MATCH($A10,Auswertung_Sequence!$A$6:$A$59,0),9),2,3))</f>
        <v>2</v>
      </c>
      <c r="AN10" s="88">
        <f>IF(AND('Qualifier check'!AM10 &gt;80,'Qualifier check'!AM10 &lt;120),1,
IF(INDEX('raw Sample Amt'!$C$2:$CJ$57,MATCH($A10,'raw Sample Amt'!$C$2:$C$57,0),MATCH(AN$1,'raw Sample Amt'!$C$2:$CJ$2,0))&lt;INDEX(Auswertung_Sequence!$A$3:$M$59,MATCH($A10,Auswertung_Sequence!$A$6:$A$59,0),9),2,3))</f>
        <v>2</v>
      </c>
      <c r="AO10" s="88">
        <f>IF(AND('Qualifier check'!AN10 &gt;80,'Qualifier check'!AN10 &lt;120),1,
IF(INDEX('raw Sample Amt'!$C$2:$CJ$57,MATCH($A10,'raw Sample Amt'!$C$2:$C$57,0),MATCH(AO$1,'raw Sample Amt'!$C$2:$CJ$2,0))&lt;INDEX(Auswertung_Sequence!$A$3:$M$59,MATCH($A10,Auswertung_Sequence!$A$6:$A$59,0),9),2,3))</f>
        <v>2</v>
      </c>
      <c r="AP10" s="88">
        <f>IF(AND('Qualifier check'!AO10 &gt;80,'Qualifier check'!AO10 &lt;120),1,
IF(INDEX('raw Sample Amt'!$C$2:$CJ$57,MATCH($A10,'raw Sample Amt'!$C$2:$C$57,0),MATCH(AP$1,'raw Sample Amt'!$C$2:$CJ$2,0))&lt;INDEX(Auswertung_Sequence!$A$3:$M$59,MATCH($A10,Auswertung_Sequence!$A$6:$A$59,0),9),2,3))</f>
        <v>2</v>
      </c>
      <c r="AQ10" s="88">
        <f>IF(AND('Qualifier check'!AP10 &gt;80,'Qualifier check'!AP10 &lt;120),1,
IF(INDEX('raw Sample Amt'!$C$2:$CJ$57,MATCH($A10,'raw Sample Amt'!$C$2:$C$57,0),MATCH(AQ$1,'raw Sample Amt'!$C$2:$CJ$2,0))&lt;INDEX(Auswertung_Sequence!$A$3:$M$59,MATCH($A10,Auswertung_Sequence!$A$6:$A$59,0),9),2,3))</f>
        <v>1</v>
      </c>
      <c r="AR10" s="88">
        <f>IF(AND('Qualifier check'!AQ10 &gt;80,'Qualifier check'!AQ10 &lt;120),1,
IF(INDEX('raw Sample Amt'!$C$2:$CJ$57,MATCH($A10,'raw Sample Amt'!$C$2:$C$57,0),MATCH(AR$1,'raw Sample Amt'!$C$2:$CJ$2,0))&lt;INDEX(Auswertung_Sequence!$A$3:$M$59,MATCH($A10,Auswertung_Sequence!$A$6:$A$59,0),9),2,3))</f>
        <v>2</v>
      </c>
      <c r="AS10" s="88">
        <f>IF(AND('Qualifier check'!AR10 &gt;80,'Qualifier check'!AR10 &lt;120),1,
IF(INDEX('raw Sample Amt'!$C$2:$CJ$57,MATCH($A10,'raw Sample Amt'!$C$2:$C$57,0),MATCH(AS$1,'raw Sample Amt'!$C$2:$CJ$2,0))&lt;INDEX(Auswertung_Sequence!$A$3:$M$59,MATCH($A10,Auswertung_Sequence!$A$6:$A$59,0),9),2,3))</f>
        <v>2</v>
      </c>
      <c r="AT10" s="88">
        <f>IF(AND('Qualifier check'!AS10 &gt;80,'Qualifier check'!AS10 &lt;120),1,
IF(INDEX('raw Sample Amt'!$C$2:$CJ$57,MATCH($A10,'raw Sample Amt'!$C$2:$C$57,0),MATCH(AT$1,'raw Sample Amt'!$C$2:$CJ$2,0))&lt;INDEX(Auswertung_Sequence!$A$3:$M$59,MATCH($A10,Auswertung_Sequence!$A$6:$A$59,0),9),2,3))</f>
        <v>2</v>
      </c>
      <c r="AU10" s="88">
        <f>IF(AND('Qualifier check'!AT10 &gt;80,'Qualifier check'!AT10 &lt;120),1,
IF(INDEX('raw Sample Amt'!$C$2:$CJ$57,MATCH($A10,'raw Sample Amt'!$C$2:$C$57,0),MATCH(AU$1,'raw Sample Amt'!$C$2:$CJ$2,0))&lt;INDEX(Auswertung_Sequence!$A$3:$M$59,MATCH($A10,Auswertung_Sequence!$A$6:$A$59,0),9),2,3))</f>
        <v>2</v>
      </c>
      <c r="AV10" s="88">
        <f>IF(AND('Qualifier check'!AU10 &gt;80,'Qualifier check'!AU10 &lt;120),1,
IF(INDEX('raw Sample Amt'!$C$2:$CJ$57,MATCH($A10,'raw Sample Amt'!$C$2:$C$57,0),MATCH(AV$1,'raw Sample Amt'!$C$2:$CJ$2,0))&lt;INDEX(Auswertung_Sequence!$A$3:$M$59,MATCH($A10,Auswertung_Sequence!$A$6:$A$59,0),9),2,3))</f>
        <v>1</v>
      </c>
      <c r="AW10" s="88">
        <f>IF(AND('Qualifier check'!AV10 &gt;80,'Qualifier check'!AV10 &lt;120),1,
IF(INDEX('raw Sample Amt'!$C$2:$CJ$57,MATCH($A10,'raw Sample Amt'!$C$2:$C$57,0),MATCH(AW$1,'raw Sample Amt'!$C$2:$CJ$2,0))&lt;INDEX(Auswertung_Sequence!$A$3:$M$59,MATCH($A10,Auswertung_Sequence!$A$6:$A$59,0),9),2,3))</f>
        <v>1</v>
      </c>
      <c r="AX10" s="88">
        <f>IF(AND('Qualifier check'!AW10 &gt;80,'Qualifier check'!AW10 &lt;120),1,
IF(INDEX('raw Sample Amt'!$C$2:$CJ$57,MATCH($A10,'raw Sample Amt'!$C$2:$C$57,0),MATCH(AX$1,'raw Sample Amt'!$C$2:$CJ$2,0))&lt;INDEX(Auswertung_Sequence!$A$3:$M$59,MATCH($A10,Auswertung_Sequence!$A$6:$A$59,0),9),2,3))</f>
        <v>1</v>
      </c>
      <c r="AY10" s="88">
        <f>IF(AND('Qualifier check'!AX10 &gt;80,'Qualifier check'!AX10 &lt;120),1,
IF(INDEX('raw Sample Amt'!$C$2:$CJ$57,MATCH($A10,'raw Sample Amt'!$C$2:$C$57,0),MATCH(AY$1,'raw Sample Amt'!$C$2:$CJ$2,0))&lt;INDEX(Auswertung_Sequence!$A$3:$M$59,MATCH($A10,Auswertung_Sequence!$A$6:$A$59,0),9),2,3))</f>
        <v>1</v>
      </c>
      <c r="AZ10" s="88">
        <f>IF(AND('Qualifier check'!AY10 &gt;80,'Qualifier check'!AY10 &lt;120),1,
IF(INDEX('raw Sample Amt'!$C$2:$CJ$57,MATCH($A10,'raw Sample Amt'!$C$2:$C$57,0),MATCH(AZ$1,'raw Sample Amt'!$C$2:$CJ$2,0))&lt;INDEX(Auswertung_Sequence!$A$3:$M$59,MATCH($A10,Auswertung_Sequence!$A$6:$A$59,0),9),2,3))</f>
        <v>1</v>
      </c>
      <c r="BA10" s="88">
        <f>IF(AND('Qualifier check'!AZ10 &gt;80,'Qualifier check'!AZ10 &lt;120),1,
IF(INDEX('raw Sample Amt'!$C$2:$CJ$57,MATCH($A10,'raw Sample Amt'!$C$2:$C$57,0),MATCH(BA$1,'raw Sample Amt'!$C$2:$CJ$2,0))&lt;INDEX(Auswertung_Sequence!$A$3:$M$59,MATCH($A10,Auswertung_Sequence!$A$6:$A$59,0),9),2,3))</f>
        <v>1</v>
      </c>
      <c r="BB10" s="88">
        <f>IF(AND('Qualifier check'!BA10 &gt;80,'Qualifier check'!BA10 &lt;120),1,
IF(INDEX('raw Sample Amt'!$C$2:$CJ$57,MATCH($A10,'raw Sample Amt'!$C$2:$C$57,0),MATCH(BB$1,'raw Sample Amt'!$C$2:$CJ$2,0))&lt;INDEX(Auswertung_Sequence!$A$3:$M$59,MATCH($A10,Auswertung_Sequence!$A$6:$A$59,0),9),2,3))</f>
        <v>1</v>
      </c>
      <c r="BC10" s="88">
        <f>IF(AND('Qualifier check'!BB10 &gt;80,'Qualifier check'!BB10 &lt;120),1,
IF(INDEX('raw Sample Amt'!$C$2:$CJ$57,MATCH($A10,'raw Sample Amt'!$C$2:$C$57,0),MATCH(BC$1,'raw Sample Amt'!$C$2:$CJ$2,0))&lt;INDEX(Auswertung_Sequence!$A$3:$M$59,MATCH($A10,Auswertung_Sequence!$A$6:$A$59,0),9),2,3))</f>
        <v>1</v>
      </c>
      <c r="BD10" s="88">
        <f>IF(AND('Qualifier check'!BC10 &gt;80,'Qualifier check'!BC10 &lt;120),1,
IF(INDEX('raw Sample Amt'!$C$2:$CJ$57,MATCH($A10,'raw Sample Amt'!$C$2:$C$57,0),MATCH(BD$1,'raw Sample Amt'!$C$2:$CJ$2,0))&lt;INDEX(Auswertung_Sequence!$A$3:$M$59,MATCH($A10,Auswertung_Sequence!$A$6:$A$59,0),9),2,3))</f>
        <v>2</v>
      </c>
      <c r="BE10" s="88">
        <f>IF(AND('Qualifier check'!BD10 &gt;80,'Qualifier check'!BD10 &lt;120),1,
IF(INDEX('raw Sample Amt'!$C$2:$CJ$57,MATCH($A10,'raw Sample Amt'!$C$2:$C$57,0),MATCH(BE$1,'raw Sample Amt'!$C$2:$CJ$2,0))&lt;INDEX(Auswertung_Sequence!$A$3:$M$59,MATCH($A10,Auswertung_Sequence!$A$6:$A$59,0),9),2,3))</f>
        <v>2</v>
      </c>
      <c r="BF10" s="88">
        <f>IF(AND('Qualifier check'!BE10 &gt;80,'Qualifier check'!BE10 &lt;120),1,
IF(INDEX('raw Sample Amt'!$C$2:$CJ$57,MATCH($A10,'raw Sample Amt'!$C$2:$C$57,0),MATCH(BF$1,'raw Sample Amt'!$C$2:$CJ$2,0))&lt;INDEX(Auswertung_Sequence!$A$3:$M$59,MATCH($A10,Auswertung_Sequence!$A$6:$A$59,0),9),2,3))</f>
        <v>2</v>
      </c>
      <c r="BG10" s="88">
        <f>IF(AND('Qualifier check'!BF10 &gt;80,'Qualifier check'!BF10 &lt;120),1,
IF(INDEX('raw Sample Amt'!$C$2:$CJ$57,MATCH($A10,'raw Sample Amt'!$C$2:$C$57,0),MATCH(BG$1,'raw Sample Amt'!$C$2:$CJ$2,0))&lt;INDEX(Auswertung_Sequence!$A$3:$M$59,MATCH($A10,Auswertung_Sequence!$A$6:$A$59,0),9),2,3))</f>
        <v>2</v>
      </c>
      <c r="BH10" s="88">
        <f>IF(AND('Qualifier check'!BG10 &gt;80,'Qualifier check'!BG10 &lt;120),1,
IF(INDEX('raw Sample Amt'!$C$2:$CJ$57,MATCH($A10,'raw Sample Amt'!$C$2:$C$57,0),MATCH(BH$1,'raw Sample Amt'!$C$2:$CJ$2,0))&lt;INDEX(Auswertung_Sequence!$A$3:$M$59,MATCH($A10,Auswertung_Sequence!$A$6:$A$59,0),9),2,3))</f>
        <v>1</v>
      </c>
      <c r="BI10" s="88">
        <f>IF(AND('Qualifier check'!BH10 &gt;80,'Qualifier check'!BH10 &lt;120),1,
IF(INDEX('raw Sample Amt'!$C$2:$CJ$57,MATCH($A10,'raw Sample Amt'!$C$2:$C$57,0),MATCH(BI$1,'raw Sample Amt'!$C$2:$CJ$2,0))&lt;INDEX(Auswertung_Sequence!$A$3:$M$59,MATCH($A10,Auswertung_Sequence!$A$6:$A$59,0),9),2,3))</f>
        <v>2</v>
      </c>
      <c r="BJ10" s="88">
        <f>IF(AND('Qualifier check'!BI10 &gt;80,'Qualifier check'!BI10 &lt;120),1,
IF(INDEX('raw Sample Amt'!$C$2:$CJ$57,MATCH($A10,'raw Sample Amt'!$C$2:$C$57,0),MATCH(BJ$1,'raw Sample Amt'!$C$2:$CJ$2,0))&lt;INDEX(Auswertung_Sequence!$A$3:$M$59,MATCH($A10,Auswertung_Sequence!$A$6:$A$59,0),9),2,3))</f>
        <v>2</v>
      </c>
      <c r="BK10" s="88">
        <f>IF(AND('Qualifier check'!BJ10 &gt;80,'Qualifier check'!BJ10 &lt;120),1,
IF(INDEX('raw Sample Amt'!$C$2:$CJ$57,MATCH($A10,'raw Sample Amt'!$C$2:$C$57,0),MATCH(BK$1,'raw Sample Amt'!$C$2:$CJ$2,0))&lt;INDEX(Auswertung_Sequence!$A$3:$M$59,MATCH($A10,Auswertung_Sequence!$A$6:$A$59,0),9),2,3))</f>
        <v>2</v>
      </c>
      <c r="BL10" s="88">
        <f>IF(AND('Qualifier check'!BK10 &gt;80,'Qualifier check'!BK10 &lt;120),1,
IF(INDEX('raw Sample Amt'!$C$2:$CJ$57,MATCH($A10,'raw Sample Amt'!$C$2:$C$57,0),MATCH(BL$1,'raw Sample Amt'!$C$2:$CJ$2,0))&lt;INDEX(Auswertung_Sequence!$A$3:$M$59,MATCH($A10,Auswertung_Sequence!$A$6:$A$59,0),9),2,3))</f>
        <v>2</v>
      </c>
      <c r="BM10" s="88">
        <f>IF(AND('Qualifier check'!BL10 &gt;80,'Qualifier check'!BL10 &lt;120),1,
IF(INDEX('raw Sample Amt'!$C$2:$CJ$57,MATCH($A10,'raw Sample Amt'!$C$2:$C$57,0),MATCH(BM$1,'raw Sample Amt'!$C$2:$CJ$2,0))&lt;INDEX(Auswertung_Sequence!$A$3:$M$59,MATCH($A10,Auswertung_Sequence!$A$6:$A$59,0),9),2,3))</f>
        <v>1</v>
      </c>
      <c r="BN10" s="88">
        <f>IF(AND('Qualifier check'!BM10 &gt;80,'Qualifier check'!BM10 &lt;120),1,
IF(INDEX('raw Sample Amt'!$C$2:$CJ$57,MATCH($A10,'raw Sample Amt'!$C$2:$C$57,0),MATCH(BN$1,'raw Sample Amt'!$C$2:$CJ$2,0))&lt;INDEX(Auswertung_Sequence!$A$3:$M$59,MATCH($A10,Auswertung_Sequence!$A$6:$A$59,0),9),2,3))</f>
        <v>1</v>
      </c>
      <c r="BO10" s="88">
        <f>IF(AND('Qualifier check'!BN10 &gt;80,'Qualifier check'!BN10 &lt;120),1,
IF(INDEX('raw Sample Amt'!$C$2:$CJ$57,MATCH($A10,'raw Sample Amt'!$C$2:$C$57,0),MATCH(BO$1,'raw Sample Amt'!$C$2:$CJ$2,0))&lt;INDEX(Auswertung_Sequence!$A$3:$M$59,MATCH($A10,Auswertung_Sequence!$A$6:$A$59,0),9),2,3))</f>
        <v>1</v>
      </c>
      <c r="BP10" s="88">
        <f>IF(AND('Qualifier check'!BO10 &gt;80,'Qualifier check'!BO10 &lt;120),1,
IF(INDEX('raw Sample Amt'!$C$2:$CJ$57,MATCH($A10,'raw Sample Amt'!$C$2:$C$57,0),MATCH(BP$1,'raw Sample Amt'!$C$2:$CJ$2,0))&lt;INDEX(Auswertung_Sequence!$A$3:$M$59,MATCH($A10,Auswertung_Sequence!$A$6:$A$59,0),9),2,3))</f>
        <v>1</v>
      </c>
      <c r="BQ10" s="88">
        <f>IF(AND('Qualifier check'!BP10 &gt;80,'Qualifier check'!BP10 &lt;120),1,
IF(INDEX('raw Sample Amt'!$C$2:$CJ$57,MATCH($A10,'raw Sample Amt'!$C$2:$C$57,0),MATCH(BQ$1,'raw Sample Amt'!$C$2:$CJ$2,0))&lt;INDEX(Auswertung_Sequence!$A$3:$M$59,MATCH($A10,Auswertung_Sequence!$A$6:$A$59,0),9),2,3))</f>
        <v>2</v>
      </c>
      <c r="BR10" s="88">
        <f>IF(AND('Qualifier check'!BQ10 &gt;80,'Qualifier check'!BQ10 &lt;120),1,
IF(INDEX('raw Sample Amt'!$C$2:$CJ$57,MATCH($A10,'raw Sample Amt'!$C$2:$C$57,0),MATCH(BR$1,'raw Sample Amt'!$C$2:$CJ$2,0))&lt;INDEX(Auswertung_Sequence!$A$3:$M$59,MATCH($A10,Auswertung_Sequence!$A$6:$A$59,0),9),2,3))</f>
        <v>2</v>
      </c>
      <c r="BS10" s="88">
        <f>IF(AND('Qualifier check'!BR10 &gt;80,'Qualifier check'!BR10 &lt;120),1,
IF(INDEX('raw Sample Amt'!$C$2:$CJ$57,MATCH($A10,'raw Sample Amt'!$C$2:$C$57,0),MATCH(BS$1,'raw Sample Amt'!$C$2:$CJ$2,0))&lt;INDEX(Auswertung_Sequence!$A$3:$M$59,MATCH($A10,Auswertung_Sequence!$A$6:$A$59,0),9),2,3))</f>
        <v>2</v>
      </c>
      <c r="BT10" s="88">
        <f>IF(AND('Qualifier check'!BS10 &gt;80,'Qualifier check'!BS10 &lt;120),1,
IF(INDEX('raw Sample Amt'!$C$2:$CJ$57,MATCH($A10,'raw Sample Amt'!$C$2:$C$57,0),MATCH(BT$1,'raw Sample Amt'!$C$2:$CJ$2,0))&lt;INDEX(Auswertung_Sequence!$A$3:$M$59,MATCH($A10,Auswertung_Sequence!$A$6:$A$59,0),9),2,3))</f>
        <v>2</v>
      </c>
      <c r="BU10" s="88">
        <f>IF(AND('Qualifier check'!BT10 &gt;80,'Qualifier check'!BT10 &lt;120),1,
IF(INDEX('raw Sample Amt'!$C$2:$CJ$57,MATCH($A10,'raw Sample Amt'!$C$2:$C$57,0),MATCH(BU$1,'raw Sample Amt'!$C$2:$CJ$2,0))&lt;INDEX(Auswertung_Sequence!$A$3:$M$59,MATCH($A10,Auswertung_Sequence!$A$6:$A$59,0),9),2,3))</f>
        <v>2</v>
      </c>
      <c r="BV10" s="88">
        <f>IF(AND('Qualifier check'!BU10 &gt;80,'Qualifier check'!BU10 &lt;120),1,
IF(INDEX('raw Sample Amt'!$C$2:$CJ$57,MATCH($A10,'raw Sample Amt'!$C$2:$C$57,0),MATCH(BV$1,'raw Sample Amt'!$C$2:$CJ$2,0))&lt;INDEX(Auswertung_Sequence!$A$3:$M$59,MATCH($A10,Auswertung_Sequence!$A$6:$A$59,0),9),2,3))</f>
        <v>2</v>
      </c>
      <c r="BW10" s="88">
        <f>IF(AND('Qualifier check'!BV10 &gt;80,'Qualifier check'!BV10 &lt;120),1,
IF(INDEX('raw Sample Amt'!$C$2:$CJ$57,MATCH($A10,'raw Sample Amt'!$C$2:$C$57,0),MATCH(BW$1,'raw Sample Amt'!$C$2:$CJ$2,0))&lt;INDEX(Auswertung_Sequence!$A$3:$M$59,MATCH($A10,Auswertung_Sequence!$A$6:$A$59,0),9),2,3))</f>
        <v>1</v>
      </c>
      <c r="BX10" s="88">
        <f>IF(AND('Qualifier check'!BW10 &gt;80,'Qualifier check'!BW10 &lt;120),1,
IF(INDEX('raw Sample Amt'!$C$2:$CJ$57,MATCH($A10,'raw Sample Amt'!$C$2:$C$57,0),MATCH(BX$1,'raw Sample Amt'!$C$2:$CJ$2,0))&lt;INDEX(Auswertung_Sequence!$A$3:$M$59,MATCH($A10,Auswertung_Sequence!$A$6:$A$59,0),9),2,3))</f>
        <v>1</v>
      </c>
      <c r="BY10" s="88">
        <f>IF(AND('Qualifier check'!BX10 &gt;80,'Qualifier check'!BX10 &lt;120),1,
IF(INDEX('raw Sample Amt'!$C$2:$CJ$57,MATCH($A10,'raw Sample Amt'!$C$2:$C$57,0),MATCH(BY$1,'raw Sample Amt'!$C$2:$CJ$2,0))&lt;INDEX(Auswertung_Sequence!$A$3:$M$59,MATCH($A10,Auswertung_Sequence!$A$6:$A$59,0),9),2,3))</f>
        <v>1</v>
      </c>
      <c r="BZ10" s="88">
        <f>IF(AND('Qualifier check'!BY10 &gt;80,'Qualifier check'!BY10 &lt;120),1,
IF(INDEX('raw Sample Amt'!$C$2:$CJ$57,MATCH($A10,'raw Sample Amt'!$C$2:$C$57,0),MATCH(BZ$1,'raw Sample Amt'!$C$2:$CJ$2,0))&lt;INDEX(Auswertung_Sequence!$A$3:$M$59,MATCH($A10,Auswertung_Sequence!$A$6:$A$59,0),9),2,3))</f>
        <v>1</v>
      </c>
      <c r="CA10" s="88">
        <f>IF(AND('Qualifier check'!BZ10 &gt;80,'Qualifier check'!BZ10 &lt;120),1,
IF(INDEX('raw Sample Amt'!$C$2:$CJ$57,MATCH($A10,'raw Sample Amt'!$C$2:$C$57,0),MATCH(CA$1,'raw Sample Amt'!$C$2:$CJ$2,0))&lt;INDEX(Auswertung_Sequence!$A$3:$M$59,MATCH($A10,Auswertung_Sequence!$A$6:$A$59,0),9),2,3))</f>
        <v>1</v>
      </c>
      <c r="CB10" s="88">
        <f>IF(AND('Qualifier check'!CA10 &gt;80,'Qualifier check'!CA10 &lt;120),1,
IF(INDEX('raw Sample Amt'!$C$2:$CJ$57,MATCH($A10,'raw Sample Amt'!$C$2:$C$57,0),MATCH(CB$1,'raw Sample Amt'!$C$2:$CJ$2,0))&lt;INDEX(Auswertung_Sequence!$A$3:$M$59,MATCH($A10,Auswertung_Sequence!$A$6:$A$59,0),9),2,3))</f>
        <v>1</v>
      </c>
      <c r="CC10" s="88">
        <f>IF(AND('Qualifier check'!CB10 &gt;80,'Qualifier check'!CB10 &lt;120),1,
IF(INDEX('raw Sample Amt'!$C$2:$CJ$57,MATCH($A10,'raw Sample Amt'!$C$2:$C$57,0),MATCH(CC$1,'raw Sample Amt'!$C$2:$CJ$2,0))&lt;INDEX(Auswertung_Sequence!$A$3:$M$59,MATCH($A10,Auswertung_Sequence!$A$6:$A$59,0),9),2,3))</f>
        <v>1</v>
      </c>
      <c r="CD10" s="88">
        <f>IF(AND('Qualifier check'!CC10 &gt;80,'Qualifier check'!CC10 &lt;120),1,
IF(INDEX('raw Sample Amt'!$C$2:$CJ$57,MATCH($A10,'raw Sample Amt'!$C$2:$C$57,0),MATCH(CD$1,'raw Sample Amt'!$C$2:$CJ$2,0))&lt;INDEX(Auswertung_Sequence!$A$3:$M$59,MATCH($A10,Auswertung_Sequence!$A$6:$A$59,0),9),2,3))</f>
        <v>1</v>
      </c>
      <c r="CE10" s="88">
        <f>IF(AND('Qualifier check'!CD10 &gt;80,'Qualifier check'!CD10 &lt;120),1,
IF(INDEX('raw Sample Amt'!$C$2:$CJ$57,MATCH($A10,'raw Sample Amt'!$C$2:$C$57,0),MATCH(CE$1,'raw Sample Amt'!$C$2:$CJ$2,0))&lt;INDEX(Auswertung_Sequence!$A$3:$M$59,MATCH($A10,Auswertung_Sequence!$A$6:$A$59,0),9),2,3))</f>
        <v>1</v>
      </c>
      <c r="CF10" s="88">
        <f>IF(AND('Qualifier check'!CE10 &gt;80,'Qualifier check'!CE10 &lt;120),1,
IF(INDEX('raw Sample Amt'!$C$2:$CJ$57,MATCH($A10,'raw Sample Amt'!$C$2:$C$57,0),MATCH(CF$1,'raw Sample Amt'!$C$2:$CJ$2,0))&lt;INDEX(Auswertung_Sequence!$A$3:$M$59,MATCH($A10,Auswertung_Sequence!$A$6:$A$59,0),9),2,3))</f>
        <v>1</v>
      </c>
      <c r="CG10" s="88">
        <f>IF(AND('Qualifier check'!CF10 &gt;80,'Qualifier check'!CF10 &lt;120),1,
IF(INDEX('raw Sample Amt'!$C$2:$CJ$57,MATCH($A10,'raw Sample Amt'!$C$2:$C$57,0),MATCH(CG$1,'raw Sample Amt'!$C$2:$CJ$2,0))&lt;INDEX(Auswertung_Sequence!$A$3:$M$59,MATCH($A10,Auswertung_Sequence!$A$6:$A$59,0),9),2,3))</f>
        <v>1</v>
      </c>
      <c r="CH10" s="88">
        <f>IF(AND('Qualifier check'!CG10 &gt;80,'Qualifier check'!CG10 &lt;120),1,
IF(INDEX('raw Sample Amt'!$C$2:$CJ$57,MATCH($A10,'raw Sample Amt'!$C$2:$C$57,0),MATCH(CH$1,'raw Sample Amt'!$C$2:$CJ$2,0))&lt;INDEX(Auswertung_Sequence!$A$3:$M$59,MATCH($A10,Auswertung_Sequence!$A$6:$A$59,0),9),2,3))</f>
        <v>1</v>
      </c>
      <c r="CI10" s="88">
        <f>IF(AND('Qualifier check'!CH10 &gt;80,'Qualifier check'!CH10 &lt;120),1,
IF(INDEX('raw Sample Amt'!$C$2:$CJ$57,MATCH($A10,'raw Sample Amt'!$C$2:$C$57,0),MATCH(CI$1,'raw Sample Amt'!$C$2:$CJ$2,0))&lt;INDEX(Auswertung_Sequence!$A$3:$M$59,MATCH($A10,Auswertung_Sequence!$A$6:$A$59,0),9),2,3))</f>
        <v>1</v>
      </c>
    </row>
    <row r="11" spans="1:87" x14ac:dyDescent="0.25">
      <c r="A11" s="101" t="s">
        <v>34</v>
      </c>
      <c r="B11" s="101" t="s">
        <v>78</v>
      </c>
      <c r="C11" s="88"/>
      <c r="D11" s="88">
        <f>IF(AND('Qualifier check'!C11 &gt;80,'Qualifier check'!C11 &lt;120),1,
IF(INDEX('raw Sample Amt'!$C$2:$CJ$57,MATCH($A11,'raw Sample Amt'!$C$2:$C$57,0),MATCH(D$1,'raw Sample Amt'!$C$2:$CJ$2,0))&lt;INDEX(Auswertung_Sequence!$A$3:$M$59,MATCH($A11,Auswertung_Sequence!$A$6:$A$59,0),9),2,3))</f>
        <v>2</v>
      </c>
      <c r="E11" s="88">
        <f>IF(AND('Qualifier check'!D11 &gt;80,'Qualifier check'!D11 &lt;120),1,
IF(INDEX('raw Sample Amt'!$C$2:$CJ$57,MATCH($A11,'raw Sample Amt'!$C$2:$C$57,0),MATCH(E$1,'raw Sample Amt'!$C$2:$CJ$2,0))&lt;INDEX(Auswertung_Sequence!$A$3:$M$59,MATCH($A11,Auswertung_Sequence!$A$6:$A$59,0),9),2,3))</f>
        <v>2</v>
      </c>
      <c r="F11" s="88">
        <f>IF(AND('Qualifier check'!E11 &gt;80,'Qualifier check'!E11 &lt;120),1,
IF(INDEX('raw Sample Amt'!$C$2:$CJ$57,MATCH($A11,'raw Sample Amt'!$C$2:$C$57,0),MATCH(F$1,'raw Sample Amt'!$C$2:$CJ$2,0))&lt;INDEX(Auswertung_Sequence!$A$3:$M$59,MATCH($A11,Auswertung_Sequence!$A$6:$A$59,0),9),2,3))</f>
        <v>2</v>
      </c>
      <c r="G11" s="88">
        <f>IF(AND('Qualifier check'!F11 &gt;80,'Qualifier check'!F11 &lt;120),1,
IF(INDEX('raw Sample Amt'!$C$2:$CJ$57,MATCH($A11,'raw Sample Amt'!$C$2:$C$57,0),MATCH(G$1,'raw Sample Amt'!$C$2:$CJ$2,0))&lt;INDEX(Auswertung_Sequence!$A$3:$M$59,MATCH($A11,Auswertung_Sequence!$A$6:$A$59,0),9),2,3))</f>
        <v>2</v>
      </c>
      <c r="H11" s="88">
        <f>IF(AND('Qualifier check'!G11 &gt;80,'Qualifier check'!G11 &lt;120),1,
IF(INDEX('raw Sample Amt'!$C$2:$CJ$57,MATCH($A11,'raw Sample Amt'!$C$2:$C$57,0),MATCH(H$1,'raw Sample Amt'!$C$2:$CJ$2,0))&lt;INDEX(Auswertung_Sequence!$A$3:$M$59,MATCH($A11,Auswertung_Sequence!$A$6:$A$59,0),9),2,3))</f>
        <v>2</v>
      </c>
      <c r="I11" s="88">
        <f>IF(AND('Qualifier check'!H11 &gt;80,'Qualifier check'!H11 &lt;120),1,
IF(INDEX('raw Sample Amt'!$C$2:$CJ$57,MATCH($A11,'raw Sample Amt'!$C$2:$C$57,0),MATCH(I$1,'raw Sample Amt'!$C$2:$CJ$2,0))&lt;INDEX(Auswertung_Sequence!$A$3:$M$59,MATCH($A11,Auswertung_Sequence!$A$6:$A$59,0),9),2,3))</f>
        <v>2</v>
      </c>
      <c r="J11" s="88">
        <f>IF(AND('Qualifier check'!I11 &gt;80,'Qualifier check'!I11 &lt;120),1,
IF(INDEX('raw Sample Amt'!$C$2:$CJ$57,MATCH($A11,'raw Sample Amt'!$C$2:$C$57,0),MATCH(J$1,'raw Sample Amt'!$C$2:$CJ$2,0))&lt;INDEX(Auswertung_Sequence!$A$3:$M$59,MATCH($A11,Auswertung_Sequence!$A$6:$A$59,0),9),2,3))</f>
        <v>2</v>
      </c>
      <c r="K11" s="88">
        <f>IF(AND('Qualifier check'!J11 &gt;80,'Qualifier check'!J11 &lt;120),1,
IF(INDEX('raw Sample Amt'!$C$2:$CJ$57,MATCH($A11,'raw Sample Amt'!$C$2:$C$57,0),MATCH(K$1,'raw Sample Amt'!$C$2:$CJ$2,0))&lt;INDEX(Auswertung_Sequence!$A$3:$M$59,MATCH($A11,Auswertung_Sequence!$A$6:$A$59,0),9),2,3))</f>
        <v>2</v>
      </c>
      <c r="L11" s="88">
        <f>IF(AND('Qualifier check'!K11 &gt;80,'Qualifier check'!K11 &lt;120),1,
IF(INDEX('raw Sample Amt'!$C$2:$CJ$57,MATCH($A11,'raw Sample Amt'!$C$2:$C$57,0),MATCH(L$1,'raw Sample Amt'!$C$2:$CJ$2,0))&lt;INDEX(Auswertung_Sequence!$A$3:$M$59,MATCH($A11,Auswertung_Sequence!$A$6:$A$59,0),9),2,3))</f>
        <v>1</v>
      </c>
      <c r="M11" s="88">
        <f>IF(AND('Qualifier check'!L11 &gt;80,'Qualifier check'!L11 &lt;120),1,
IF(INDEX('raw Sample Amt'!$C$2:$CJ$57,MATCH($A11,'raw Sample Amt'!$C$2:$C$57,0),MATCH(M$1,'raw Sample Amt'!$C$2:$CJ$2,0))&lt;INDEX(Auswertung_Sequence!$A$3:$M$59,MATCH($A11,Auswertung_Sequence!$A$6:$A$59,0),9),2,3))</f>
        <v>1</v>
      </c>
      <c r="N11" s="88">
        <f>IF(AND('Qualifier check'!M11 &gt;80,'Qualifier check'!M11 &lt;120),1,
IF(INDEX('raw Sample Amt'!$C$2:$CJ$57,MATCH($A11,'raw Sample Amt'!$C$2:$C$57,0),MATCH(N$1,'raw Sample Amt'!$C$2:$CJ$2,0))&lt;INDEX(Auswertung_Sequence!$A$3:$M$59,MATCH($A11,Auswertung_Sequence!$A$6:$A$59,0),9),2,3))</f>
        <v>1</v>
      </c>
      <c r="O11" s="88">
        <f>IF(AND('Qualifier check'!N11 &gt;80,'Qualifier check'!N11 &lt;120),1,
IF(INDEX('raw Sample Amt'!$C$2:$CJ$57,MATCH($A11,'raw Sample Amt'!$C$2:$C$57,0),MATCH(O$1,'raw Sample Amt'!$C$2:$CJ$2,0))&lt;INDEX(Auswertung_Sequence!$A$3:$M$59,MATCH($A11,Auswertung_Sequence!$A$6:$A$59,0),9),2,3))</f>
        <v>1</v>
      </c>
      <c r="P11" s="88">
        <f>IF(AND('Qualifier check'!O11 &gt;80,'Qualifier check'!O11 &lt;120),1,
IF(INDEX('raw Sample Amt'!$C$2:$CJ$57,MATCH($A11,'raw Sample Amt'!$C$2:$C$57,0),MATCH(P$1,'raw Sample Amt'!$C$2:$CJ$2,0))&lt;INDEX(Auswertung_Sequence!$A$3:$M$59,MATCH($A11,Auswertung_Sequence!$A$6:$A$59,0),9),2,3))</f>
        <v>1</v>
      </c>
      <c r="Q11" s="88">
        <f>IF(AND('Qualifier check'!P11 &gt;80,'Qualifier check'!P11 &lt;120),1,
IF(INDEX('raw Sample Amt'!$C$2:$CJ$57,MATCH($A11,'raw Sample Amt'!$C$2:$C$57,0),MATCH(Q$1,'raw Sample Amt'!$C$2:$CJ$2,0))&lt;INDEX(Auswertung_Sequence!$A$3:$M$59,MATCH($A11,Auswertung_Sequence!$A$6:$A$59,0),9),2,3))</f>
        <v>1</v>
      </c>
      <c r="R11" s="88">
        <f>IF(AND('Qualifier check'!Q11 &gt;80,'Qualifier check'!Q11 &lt;120),1,
IF(INDEX('raw Sample Amt'!$C$2:$CJ$57,MATCH($A11,'raw Sample Amt'!$C$2:$C$57,0),MATCH(R$1,'raw Sample Amt'!$C$2:$CJ$2,0))&lt;INDEX(Auswertung_Sequence!$A$3:$M$59,MATCH($A11,Auswertung_Sequence!$A$6:$A$59,0),9),2,3))</f>
        <v>1</v>
      </c>
      <c r="S11" s="88">
        <f>IF(AND('Qualifier check'!R11 &gt;80,'Qualifier check'!R11 &lt;120),1,
IF(INDEX('raw Sample Amt'!$C$2:$CJ$57,MATCH($A11,'raw Sample Amt'!$C$2:$C$57,0),MATCH(S$1,'raw Sample Amt'!$C$2:$CJ$2,0))&lt;INDEX(Auswertung_Sequence!$A$3:$M$59,MATCH($A11,Auswertung_Sequence!$A$6:$A$59,0),9),2,3))</f>
        <v>1</v>
      </c>
      <c r="T11" s="88">
        <f>IF(AND('Qualifier check'!S11 &gt;80,'Qualifier check'!S11 &lt;120),1,
IF(INDEX('raw Sample Amt'!$C$2:$CJ$57,MATCH($A11,'raw Sample Amt'!$C$2:$C$57,0),MATCH(T$1,'raw Sample Amt'!$C$2:$CJ$2,0))&lt;INDEX(Auswertung_Sequence!$A$3:$M$59,MATCH($A11,Auswertung_Sequence!$A$6:$A$59,0),9),2,3))</f>
        <v>1</v>
      </c>
      <c r="U11" s="88">
        <f>IF(AND('Qualifier check'!T11 &gt;80,'Qualifier check'!T11 &lt;120),1,
IF(INDEX('raw Sample Amt'!$C$2:$CJ$57,MATCH($A11,'raw Sample Amt'!$C$2:$C$57,0),MATCH(U$1,'raw Sample Amt'!$C$2:$CJ$2,0))&lt;INDEX(Auswertung_Sequence!$A$3:$M$59,MATCH($A11,Auswertung_Sequence!$A$6:$A$59,0),9),2,3))</f>
        <v>1</v>
      </c>
      <c r="V11" s="88">
        <f>IF(AND('Qualifier check'!U11 &gt;80,'Qualifier check'!U11 &lt;120),1,
IF(INDEX('raw Sample Amt'!$C$2:$CJ$57,MATCH($A11,'raw Sample Amt'!$C$2:$C$57,0),MATCH(V$1,'raw Sample Amt'!$C$2:$CJ$2,0))&lt;INDEX(Auswertung_Sequence!$A$3:$M$59,MATCH($A11,Auswertung_Sequence!$A$6:$A$59,0),9),2,3))</f>
        <v>1</v>
      </c>
      <c r="W11" s="88">
        <f>IF(AND('Qualifier check'!V11 &gt;80,'Qualifier check'!V11 &lt;120),1,
IF(INDEX('raw Sample Amt'!$C$2:$CJ$57,MATCH($A11,'raw Sample Amt'!$C$2:$C$57,0),MATCH(W$1,'raw Sample Amt'!$C$2:$CJ$2,0))&lt;INDEX(Auswertung_Sequence!$A$3:$M$59,MATCH($A11,Auswertung_Sequence!$A$6:$A$59,0),9),2,3))</f>
        <v>2</v>
      </c>
      <c r="X11" s="88">
        <f>IF(AND('Qualifier check'!W11 &gt;80,'Qualifier check'!W11 &lt;120),1,
IF(INDEX('raw Sample Amt'!$C$2:$CJ$57,MATCH($A11,'raw Sample Amt'!$C$2:$C$57,0),MATCH(X$1,'raw Sample Amt'!$C$2:$CJ$2,0))&lt;INDEX(Auswertung_Sequence!$A$3:$M$59,MATCH($A11,Auswertung_Sequence!$A$6:$A$59,0),9),2,3))</f>
        <v>2</v>
      </c>
      <c r="Y11" s="88">
        <f>IF(AND('Qualifier check'!X11 &gt;80,'Qualifier check'!X11 &lt;120),1,
IF(INDEX('raw Sample Amt'!$C$2:$CJ$57,MATCH($A11,'raw Sample Amt'!$C$2:$C$57,0),MATCH(Y$1,'raw Sample Amt'!$C$2:$CJ$2,0))&lt;INDEX(Auswertung_Sequence!$A$3:$M$59,MATCH($A11,Auswertung_Sequence!$A$6:$A$59,0),9),2,3))</f>
        <v>2</v>
      </c>
      <c r="Z11" s="88">
        <f>IF(AND('Qualifier check'!Y11 &gt;80,'Qualifier check'!Y11 &lt;120),1,
IF(INDEX('raw Sample Amt'!$C$2:$CJ$57,MATCH($A11,'raw Sample Amt'!$C$2:$C$57,0),MATCH(Z$1,'raw Sample Amt'!$C$2:$CJ$2,0))&lt;INDEX(Auswertung_Sequence!$A$3:$M$59,MATCH($A11,Auswertung_Sequence!$A$6:$A$59,0),9),2,3))</f>
        <v>2</v>
      </c>
      <c r="AA11" s="88">
        <f>IF(AND('Qualifier check'!Z11 &gt;80,'Qualifier check'!Z11 &lt;120),1,
IF(INDEX('raw Sample Amt'!$C$2:$CJ$57,MATCH($A11,'raw Sample Amt'!$C$2:$C$57,0),MATCH(AA$1,'raw Sample Amt'!$C$2:$CJ$2,0))&lt;INDEX(Auswertung_Sequence!$A$3:$M$59,MATCH($A11,Auswertung_Sequence!$A$6:$A$59,0),9),2,3))</f>
        <v>1</v>
      </c>
      <c r="AB11" s="88">
        <f>IF(AND('Qualifier check'!AA11 &gt;80,'Qualifier check'!AA11 &lt;120),1,
IF(INDEX('raw Sample Amt'!$C$2:$CJ$57,MATCH($A11,'raw Sample Amt'!$C$2:$C$57,0),MATCH(AB$1,'raw Sample Amt'!$C$2:$CJ$2,0))&lt;INDEX(Auswertung_Sequence!$A$3:$M$59,MATCH($A11,Auswertung_Sequence!$A$6:$A$59,0),9),2,3))</f>
        <v>2</v>
      </c>
      <c r="AC11" s="88">
        <f>IF(AND('Qualifier check'!AB11 &gt;80,'Qualifier check'!AB11 &lt;120),1,
IF(INDEX('raw Sample Amt'!$C$2:$CJ$57,MATCH($A11,'raw Sample Amt'!$C$2:$C$57,0),MATCH(AC$1,'raw Sample Amt'!$C$2:$CJ$2,0))&lt;INDEX(Auswertung_Sequence!$A$3:$M$59,MATCH($A11,Auswertung_Sequence!$A$6:$A$59,0),9),2,3))</f>
        <v>2</v>
      </c>
      <c r="AD11" s="88">
        <f>IF(AND('Qualifier check'!AC11 &gt;80,'Qualifier check'!AC11 &lt;120),1,
IF(INDEX('raw Sample Amt'!$C$2:$CJ$57,MATCH($A11,'raw Sample Amt'!$C$2:$C$57,0),MATCH(AD$1,'raw Sample Amt'!$C$2:$CJ$2,0))&lt;INDEX(Auswertung_Sequence!$A$3:$M$59,MATCH($A11,Auswertung_Sequence!$A$6:$A$59,0),9),2,3))</f>
        <v>2</v>
      </c>
      <c r="AE11" s="88">
        <f>IF(AND('Qualifier check'!AD11 &gt;80,'Qualifier check'!AD11 &lt;120),1,
IF(INDEX('raw Sample Amt'!$C$2:$CJ$57,MATCH($A11,'raw Sample Amt'!$C$2:$C$57,0),MATCH(AE$1,'raw Sample Amt'!$C$2:$CJ$2,0))&lt;INDEX(Auswertung_Sequence!$A$3:$M$59,MATCH($A11,Auswertung_Sequence!$A$6:$A$59,0),9),2,3))</f>
        <v>2</v>
      </c>
      <c r="AF11" s="88">
        <f>IF(AND('Qualifier check'!AE11 &gt;80,'Qualifier check'!AE11 &lt;120),1,
IF(INDEX('raw Sample Amt'!$C$2:$CJ$57,MATCH($A11,'raw Sample Amt'!$C$2:$C$57,0),MATCH(AF$1,'raw Sample Amt'!$C$2:$CJ$2,0))&lt;INDEX(Auswertung_Sequence!$A$3:$M$59,MATCH($A11,Auswertung_Sequence!$A$6:$A$59,0),9),2,3))</f>
        <v>2</v>
      </c>
      <c r="AG11" s="88">
        <f>IF(AND('Qualifier check'!AF11 &gt;80,'Qualifier check'!AF11 &lt;120),1,
IF(INDEX('raw Sample Amt'!$C$2:$CJ$57,MATCH($A11,'raw Sample Amt'!$C$2:$C$57,0),MATCH(AG$1,'raw Sample Amt'!$C$2:$CJ$2,0))&lt;INDEX(Auswertung_Sequence!$A$3:$M$59,MATCH($A11,Auswertung_Sequence!$A$6:$A$59,0),9),2,3))</f>
        <v>2</v>
      </c>
      <c r="AH11" s="88">
        <f>IF(AND('Qualifier check'!AG11 &gt;80,'Qualifier check'!AG11 &lt;120),1,
IF(INDEX('raw Sample Amt'!$C$2:$CJ$57,MATCH($A11,'raw Sample Amt'!$C$2:$C$57,0),MATCH(AH$1,'raw Sample Amt'!$C$2:$CJ$2,0))&lt;INDEX(Auswertung_Sequence!$A$3:$M$59,MATCH($A11,Auswertung_Sequence!$A$6:$A$59,0),9),2,3))</f>
        <v>2</v>
      </c>
      <c r="AI11" s="88">
        <f>IF(AND('Qualifier check'!AH11 &gt;80,'Qualifier check'!AH11 &lt;120),1,
IF(INDEX('raw Sample Amt'!$C$2:$CJ$57,MATCH($A11,'raw Sample Amt'!$C$2:$C$57,0),MATCH(AI$1,'raw Sample Amt'!$C$2:$CJ$2,0))&lt;INDEX(Auswertung_Sequence!$A$3:$M$59,MATCH($A11,Auswertung_Sequence!$A$6:$A$59,0),9),2,3))</f>
        <v>2</v>
      </c>
      <c r="AJ11" s="88">
        <f>IF(AND('Qualifier check'!AI11 &gt;80,'Qualifier check'!AI11 &lt;120),1,
IF(INDEX('raw Sample Amt'!$C$2:$CJ$57,MATCH($A11,'raw Sample Amt'!$C$2:$C$57,0),MATCH(AJ$1,'raw Sample Amt'!$C$2:$CJ$2,0))&lt;INDEX(Auswertung_Sequence!$A$3:$M$59,MATCH($A11,Auswertung_Sequence!$A$6:$A$59,0),9),2,3))</f>
        <v>2</v>
      </c>
      <c r="AK11" s="88">
        <f>IF(AND('Qualifier check'!AJ11 &gt;80,'Qualifier check'!AJ11 &lt;120),1,
IF(INDEX('raw Sample Amt'!$C$2:$CJ$57,MATCH($A11,'raw Sample Amt'!$C$2:$C$57,0),MATCH(AK$1,'raw Sample Amt'!$C$2:$CJ$2,0))&lt;INDEX(Auswertung_Sequence!$A$3:$M$59,MATCH($A11,Auswertung_Sequence!$A$6:$A$59,0),9),2,3))</f>
        <v>2</v>
      </c>
      <c r="AL11" s="88">
        <f>IF(AND('Qualifier check'!AK11 &gt;80,'Qualifier check'!AK11 &lt;120),1,
IF(INDEX('raw Sample Amt'!$C$2:$CJ$57,MATCH($A11,'raw Sample Amt'!$C$2:$C$57,0),MATCH(AL$1,'raw Sample Amt'!$C$2:$CJ$2,0))&lt;INDEX(Auswertung_Sequence!$A$3:$M$59,MATCH($A11,Auswertung_Sequence!$A$6:$A$59,0),9),2,3))</f>
        <v>1</v>
      </c>
      <c r="AM11" s="88">
        <f>IF(AND('Qualifier check'!AL11 &gt;80,'Qualifier check'!AL11 &lt;120),1,
IF(INDEX('raw Sample Amt'!$C$2:$CJ$57,MATCH($A11,'raw Sample Amt'!$C$2:$C$57,0),MATCH(AM$1,'raw Sample Amt'!$C$2:$CJ$2,0))&lt;INDEX(Auswertung_Sequence!$A$3:$M$59,MATCH($A11,Auswertung_Sequence!$A$6:$A$59,0),9),2,3))</f>
        <v>2</v>
      </c>
      <c r="AN11" s="88">
        <f>IF(AND('Qualifier check'!AM11 &gt;80,'Qualifier check'!AM11 &lt;120),1,
IF(INDEX('raw Sample Amt'!$C$2:$CJ$57,MATCH($A11,'raw Sample Amt'!$C$2:$C$57,0),MATCH(AN$1,'raw Sample Amt'!$C$2:$CJ$2,0))&lt;INDEX(Auswertung_Sequence!$A$3:$M$59,MATCH($A11,Auswertung_Sequence!$A$6:$A$59,0),9),2,3))</f>
        <v>2</v>
      </c>
      <c r="AO11" s="88">
        <f>IF(AND('Qualifier check'!AN11 &gt;80,'Qualifier check'!AN11 &lt;120),1,
IF(INDEX('raw Sample Amt'!$C$2:$CJ$57,MATCH($A11,'raw Sample Amt'!$C$2:$C$57,0),MATCH(AO$1,'raw Sample Amt'!$C$2:$CJ$2,0))&lt;INDEX(Auswertung_Sequence!$A$3:$M$59,MATCH($A11,Auswertung_Sequence!$A$6:$A$59,0),9),2,3))</f>
        <v>2</v>
      </c>
      <c r="AP11" s="88">
        <f>IF(AND('Qualifier check'!AO11 &gt;80,'Qualifier check'!AO11 &lt;120),1,
IF(INDEX('raw Sample Amt'!$C$2:$CJ$57,MATCH($A11,'raw Sample Amt'!$C$2:$C$57,0),MATCH(AP$1,'raw Sample Amt'!$C$2:$CJ$2,0))&lt;INDEX(Auswertung_Sequence!$A$3:$M$59,MATCH($A11,Auswertung_Sequence!$A$6:$A$59,0),9),2,3))</f>
        <v>2</v>
      </c>
      <c r="AQ11" s="88">
        <f>IF(AND('Qualifier check'!AP11 &gt;80,'Qualifier check'!AP11 &lt;120),1,
IF(INDEX('raw Sample Amt'!$C$2:$CJ$57,MATCH($A11,'raw Sample Amt'!$C$2:$C$57,0),MATCH(AQ$1,'raw Sample Amt'!$C$2:$CJ$2,0))&lt;INDEX(Auswertung_Sequence!$A$3:$M$59,MATCH($A11,Auswertung_Sequence!$A$6:$A$59,0),9),2,3))</f>
        <v>1</v>
      </c>
      <c r="AR11" s="88">
        <f>IF(AND('Qualifier check'!AQ11 &gt;80,'Qualifier check'!AQ11 &lt;120),1,
IF(INDEX('raw Sample Amt'!$C$2:$CJ$57,MATCH($A11,'raw Sample Amt'!$C$2:$C$57,0),MATCH(AR$1,'raw Sample Amt'!$C$2:$CJ$2,0))&lt;INDEX(Auswertung_Sequence!$A$3:$M$59,MATCH($A11,Auswertung_Sequence!$A$6:$A$59,0),9),2,3))</f>
        <v>2</v>
      </c>
      <c r="AS11" s="88">
        <f>IF(AND('Qualifier check'!AR11 &gt;80,'Qualifier check'!AR11 &lt;120),1,
IF(INDEX('raw Sample Amt'!$C$2:$CJ$57,MATCH($A11,'raw Sample Amt'!$C$2:$C$57,0),MATCH(AS$1,'raw Sample Amt'!$C$2:$CJ$2,0))&lt;INDEX(Auswertung_Sequence!$A$3:$M$59,MATCH($A11,Auswertung_Sequence!$A$6:$A$59,0),9),2,3))</f>
        <v>2</v>
      </c>
      <c r="AT11" s="88">
        <f>IF(AND('Qualifier check'!AS11 &gt;80,'Qualifier check'!AS11 &lt;120),1,
IF(INDEX('raw Sample Amt'!$C$2:$CJ$57,MATCH($A11,'raw Sample Amt'!$C$2:$C$57,0),MATCH(AT$1,'raw Sample Amt'!$C$2:$CJ$2,0))&lt;INDEX(Auswertung_Sequence!$A$3:$M$59,MATCH($A11,Auswertung_Sequence!$A$6:$A$59,0),9),2,3))</f>
        <v>2</v>
      </c>
      <c r="AU11" s="88">
        <f>IF(AND('Qualifier check'!AT11 &gt;80,'Qualifier check'!AT11 &lt;120),1,
IF(INDEX('raw Sample Amt'!$C$2:$CJ$57,MATCH($A11,'raw Sample Amt'!$C$2:$C$57,0),MATCH(AU$1,'raw Sample Amt'!$C$2:$CJ$2,0))&lt;INDEX(Auswertung_Sequence!$A$3:$M$59,MATCH($A11,Auswertung_Sequence!$A$6:$A$59,0),9),2,3))</f>
        <v>2</v>
      </c>
      <c r="AV11" s="88">
        <f>IF(AND('Qualifier check'!AU11 &gt;80,'Qualifier check'!AU11 &lt;120),1,
IF(INDEX('raw Sample Amt'!$C$2:$CJ$57,MATCH($A11,'raw Sample Amt'!$C$2:$C$57,0),MATCH(AV$1,'raw Sample Amt'!$C$2:$CJ$2,0))&lt;INDEX(Auswertung_Sequence!$A$3:$M$59,MATCH($A11,Auswertung_Sequence!$A$6:$A$59,0),9),2,3))</f>
        <v>1</v>
      </c>
      <c r="AW11" s="88">
        <f>IF(AND('Qualifier check'!AV11 &gt;80,'Qualifier check'!AV11 &lt;120),1,
IF(INDEX('raw Sample Amt'!$C$2:$CJ$57,MATCH($A11,'raw Sample Amt'!$C$2:$C$57,0),MATCH(AW$1,'raw Sample Amt'!$C$2:$CJ$2,0))&lt;INDEX(Auswertung_Sequence!$A$3:$M$59,MATCH($A11,Auswertung_Sequence!$A$6:$A$59,0),9),2,3))</f>
        <v>1</v>
      </c>
      <c r="AX11" s="88">
        <f>IF(AND('Qualifier check'!AW11 &gt;80,'Qualifier check'!AW11 &lt;120),1,
IF(INDEX('raw Sample Amt'!$C$2:$CJ$57,MATCH($A11,'raw Sample Amt'!$C$2:$C$57,0),MATCH(AX$1,'raw Sample Amt'!$C$2:$CJ$2,0))&lt;INDEX(Auswertung_Sequence!$A$3:$M$59,MATCH($A11,Auswertung_Sequence!$A$6:$A$59,0),9),2,3))</f>
        <v>1</v>
      </c>
      <c r="AY11" s="88">
        <f>IF(AND('Qualifier check'!AX11 &gt;80,'Qualifier check'!AX11 &lt;120),1,
IF(INDEX('raw Sample Amt'!$C$2:$CJ$57,MATCH($A11,'raw Sample Amt'!$C$2:$C$57,0),MATCH(AY$1,'raw Sample Amt'!$C$2:$CJ$2,0))&lt;INDEX(Auswertung_Sequence!$A$3:$M$59,MATCH($A11,Auswertung_Sequence!$A$6:$A$59,0),9),2,3))</f>
        <v>1</v>
      </c>
      <c r="AZ11" s="88">
        <f>IF(AND('Qualifier check'!AY11 &gt;80,'Qualifier check'!AY11 &lt;120),1,
IF(INDEX('raw Sample Amt'!$C$2:$CJ$57,MATCH($A11,'raw Sample Amt'!$C$2:$C$57,0),MATCH(AZ$1,'raw Sample Amt'!$C$2:$CJ$2,0))&lt;INDEX(Auswertung_Sequence!$A$3:$M$59,MATCH($A11,Auswertung_Sequence!$A$6:$A$59,0),9),2,3))</f>
        <v>2</v>
      </c>
      <c r="BA11" s="88">
        <f>IF(AND('Qualifier check'!AZ11 &gt;80,'Qualifier check'!AZ11 &lt;120),1,
IF(INDEX('raw Sample Amt'!$C$2:$CJ$57,MATCH($A11,'raw Sample Amt'!$C$2:$C$57,0),MATCH(BA$1,'raw Sample Amt'!$C$2:$CJ$2,0))&lt;INDEX(Auswertung_Sequence!$A$3:$M$59,MATCH($A11,Auswertung_Sequence!$A$6:$A$59,0),9),2,3))</f>
        <v>1</v>
      </c>
      <c r="BB11" s="88">
        <f>IF(AND('Qualifier check'!BA11 &gt;80,'Qualifier check'!BA11 &lt;120),1,
IF(INDEX('raw Sample Amt'!$C$2:$CJ$57,MATCH($A11,'raw Sample Amt'!$C$2:$C$57,0),MATCH(BB$1,'raw Sample Amt'!$C$2:$CJ$2,0))&lt;INDEX(Auswertung_Sequence!$A$3:$M$59,MATCH($A11,Auswertung_Sequence!$A$6:$A$59,0),9),2,3))</f>
        <v>2</v>
      </c>
      <c r="BC11" s="88">
        <f>IF(AND('Qualifier check'!BB11 &gt;80,'Qualifier check'!BB11 &lt;120),1,
IF(INDEX('raw Sample Amt'!$C$2:$CJ$57,MATCH($A11,'raw Sample Amt'!$C$2:$C$57,0),MATCH(BC$1,'raw Sample Amt'!$C$2:$CJ$2,0))&lt;INDEX(Auswertung_Sequence!$A$3:$M$59,MATCH($A11,Auswertung_Sequence!$A$6:$A$59,0),9),2,3))</f>
        <v>1</v>
      </c>
      <c r="BD11" s="88">
        <f>IF(AND('Qualifier check'!BC11 &gt;80,'Qualifier check'!BC11 &lt;120),1,
IF(INDEX('raw Sample Amt'!$C$2:$CJ$57,MATCH($A11,'raw Sample Amt'!$C$2:$C$57,0),MATCH(BD$1,'raw Sample Amt'!$C$2:$CJ$2,0))&lt;INDEX(Auswertung_Sequence!$A$3:$M$59,MATCH($A11,Auswertung_Sequence!$A$6:$A$59,0),9),2,3))</f>
        <v>2</v>
      </c>
      <c r="BE11" s="88">
        <f>IF(AND('Qualifier check'!BD11 &gt;80,'Qualifier check'!BD11 &lt;120),1,
IF(INDEX('raw Sample Amt'!$C$2:$CJ$57,MATCH($A11,'raw Sample Amt'!$C$2:$C$57,0),MATCH(BE$1,'raw Sample Amt'!$C$2:$CJ$2,0))&lt;INDEX(Auswertung_Sequence!$A$3:$M$59,MATCH($A11,Auswertung_Sequence!$A$6:$A$59,0),9),2,3))</f>
        <v>2</v>
      </c>
      <c r="BF11" s="88">
        <f>IF(AND('Qualifier check'!BE11 &gt;80,'Qualifier check'!BE11 &lt;120),1,
IF(INDEX('raw Sample Amt'!$C$2:$CJ$57,MATCH($A11,'raw Sample Amt'!$C$2:$C$57,0),MATCH(BF$1,'raw Sample Amt'!$C$2:$CJ$2,0))&lt;INDEX(Auswertung_Sequence!$A$3:$M$59,MATCH($A11,Auswertung_Sequence!$A$6:$A$59,0),9),2,3))</f>
        <v>2</v>
      </c>
      <c r="BG11" s="88">
        <f>IF(AND('Qualifier check'!BF11 &gt;80,'Qualifier check'!BF11 &lt;120),1,
IF(INDEX('raw Sample Amt'!$C$2:$CJ$57,MATCH($A11,'raw Sample Amt'!$C$2:$C$57,0),MATCH(BG$1,'raw Sample Amt'!$C$2:$CJ$2,0))&lt;INDEX(Auswertung_Sequence!$A$3:$M$59,MATCH($A11,Auswertung_Sequence!$A$6:$A$59,0),9),2,3))</f>
        <v>2</v>
      </c>
      <c r="BH11" s="88">
        <f>IF(AND('Qualifier check'!BG11 &gt;80,'Qualifier check'!BG11 &lt;120),1,
IF(INDEX('raw Sample Amt'!$C$2:$CJ$57,MATCH($A11,'raw Sample Amt'!$C$2:$C$57,0),MATCH(BH$1,'raw Sample Amt'!$C$2:$CJ$2,0))&lt;INDEX(Auswertung_Sequence!$A$3:$M$59,MATCH($A11,Auswertung_Sequence!$A$6:$A$59,0),9),2,3))</f>
        <v>1</v>
      </c>
      <c r="BI11" s="88">
        <f>IF(AND('Qualifier check'!BH11 &gt;80,'Qualifier check'!BH11 &lt;120),1,
IF(INDEX('raw Sample Amt'!$C$2:$CJ$57,MATCH($A11,'raw Sample Amt'!$C$2:$C$57,0),MATCH(BI$1,'raw Sample Amt'!$C$2:$CJ$2,0))&lt;INDEX(Auswertung_Sequence!$A$3:$M$59,MATCH($A11,Auswertung_Sequence!$A$6:$A$59,0),9),2,3))</f>
        <v>2</v>
      </c>
      <c r="BJ11" s="88">
        <f>IF(AND('Qualifier check'!BI11 &gt;80,'Qualifier check'!BI11 &lt;120),1,
IF(INDEX('raw Sample Amt'!$C$2:$CJ$57,MATCH($A11,'raw Sample Amt'!$C$2:$C$57,0),MATCH(BJ$1,'raw Sample Amt'!$C$2:$CJ$2,0))&lt;INDEX(Auswertung_Sequence!$A$3:$M$59,MATCH($A11,Auswertung_Sequence!$A$6:$A$59,0),9),2,3))</f>
        <v>2</v>
      </c>
      <c r="BK11" s="88">
        <f>IF(AND('Qualifier check'!BJ11 &gt;80,'Qualifier check'!BJ11 &lt;120),1,
IF(INDEX('raw Sample Amt'!$C$2:$CJ$57,MATCH($A11,'raw Sample Amt'!$C$2:$C$57,0),MATCH(BK$1,'raw Sample Amt'!$C$2:$CJ$2,0))&lt;INDEX(Auswertung_Sequence!$A$3:$M$59,MATCH($A11,Auswertung_Sequence!$A$6:$A$59,0),9),2,3))</f>
        <v>2</v>
      </c>
      <c r="BL11" s="88">
        <f>IF(AND('Qualifier check'!BK11 &gt;80,'Qualifier check'!BK11 &lt;120),1,
IF(INDEX('raw Sample Amt'!$C$2:$CJ$57,MATCH($A11,'raw Sample Amt'!$C$2:$C$57,0),MATCH(BL$1,'raw Sample Amt'!$C$2:$CJ$2,0))&lt;INDEX(Auswertung_Sequence!$A$3:$M$59,MATCH($A11,Auswertung_Sequence!$A$6:$A$59,0),9),2,3))</f>
        <v>2</v>
      </c>
      <c r="BM11" s="88">
        <f>IF(AND('Qualifier check'!BL11 &gt;80,'Qualifier check'!BL11 &lt;120),1,
IF(INDEX('raw Sample Amt'!$C$2:$CJ$57,MATCH($A11,'raw Sample Amt'!$C$2:$C$57,0),MATCH(BM$1,'raw Sample Amt'!$C$2:$CJ$2,0))&lt;INDEX(Auswertung_Sequence!$A$3:$M$59,MATCH($A11,Auswertung_Sequence!$A$6:$A$59,0),9),2,3))</f>
        <v>1</v>
      </c>
      <c r="BN11" s="88">
        <f>IF(AND('Qualifier check'!BM11 &gt;80,'Qualifier check'!BM11 &lt;120),1,
IF(INDEX('raw Sample Amt'!$C$2:$CJ$57,MATCH($A11,'raw Sample Amt'!$C$2:$C$57,0),MATCH(BN$1,'raw Sample Amt'!$C$2:$CJ$2,0))&lt;INDEX(Auswertung_Sequence!$A$3:$M$59,MATCH($A11,Auswertung_Sequence!$A$6:$A$59,0),9),2,3))</f>
        <v>1</v>
      </c>
      <c r="BO11" s="88">
        <f>IF(AND('Qualifier check'!BN11 &gt;80,'Qualifier check'!BN11 &lt;120),1,
IF(INDEX('raw Sample Amt'!$C$2:$CJ$57,MATCH($A11,'raw Sample Amt'!$C$2:$C$57,0),MATCH(BO$1,'raw Sample Amt'!$C$2:$CJ$2,0))&lt;INDEX(Auswertung_Sequence!$A$3:$M$59,MATCH($A11,Auswertung_Sequence!$A$6:$A$59,0),9),2,3))</f>
        <v>1</v>
      </c>
      <c r="BP11" s="88">
        <f>IF(AND('Qualifier check'!BO11 &gt;80,'Qualifier check'!BO11 &lt;120),1,
IF(INDEX('raw Sample Amt'!$C$2:$CJ$57,MATCH($A11,'raw Sample Amt'!$C$2:$C$57,0),MATCH(BP$1,'raw Sample Amt'!$C$2:$CJ$2,0))&lt;INDEX(Auswertung_Sequence!$A$3:$M$59,MATCH($A11,Auswertung_Sequence!$A$6:$A$59,0),9),2,3))</f>
        <v>1</v>
      </c>
      <c r="BQ11" s="88">
        <f>IF(AND('Qualifier check'!BP11 &gt;80,'Qualifier check'!BP11 &lt;120),1,
IF(INDEX('raw Sample Amt'!$C$2:$CJ$57,MATCH($A11,'raw Sample Amt'!$C$2:$C$57,0),MATCH(BQ$1,'raw Sample Amt'!$C$2:$CJ$2,0))&lt;INDEX(Auswertung_Sequence!$A$3:$M$59,MATCH($A11,Auswertung_Sequence!$A$6:$A$59,0),9),2,3))</f>
        <v>2</v>
      </c>
      <c r="BR11" s="88">
        <f>IF(AND('Qualifier check'!BQ11 &gt;80,'Qualifier check'!BQ11 &lt;120),1,
IF(INDEX('raw Sample Amt'!$C$2:$CJ$57,MATCH($A11,'raw Sample Amt'!$C$2:$C$57,0),MATCH(BR$1,'raw Sample Amt'!$C$2:$CJ$2,0))&lt;INDEX(Auswertung_Sequence!$A$3:$M$59,MATCH($A11,Auswertung_Sequence!$A$6:$A$59,0),9),2,3))</f>
        <v>2</v>
      </c>
      <c r="BS11" s="88">
        <f>IF(AND('Qualifier check'!BR11 &gt;80,'Qualifier check'!BR11 &lt;120),1,
IF(INDEX('raw Sample Amt'!$C$2:$CJ$57,MATCH($A11,'raw Sample Amt'!$C$2:$C$57,0),MATCH(BS$1,'raw Sample Amt'!$C$2:$CJ$2,0))&lt;INDEX(Auswertung_Sequence!$A$3:$M$59,MATCH($A11,Auswertung_Sequence!$A$6:$A$59,0),9),2,3))</f>
        <v>2</v>
      </c>
      <c r="BT11" s="88">
        <f>IF(AND('Qualifier check'!BS11 &gt;80,'Qualifier check'!BS11 &lt;120),1,
IF(INDEX('raw Sample Amt'!$C$2:$CJ$57,MATCH($A11,'raw Sample Amt'!$C$2:$C$57,0),MATCH(BT$1,'raw Sample Amt'!$C$2:$CJ$2,0))&lt;INDEX(Auswertung_Sequence!$A$3:$M$59,MATCH($A11,Auswertung_Sequence!$A$6:$A$59,0),9),2,3))</f>
        <v>2</v>
      </c>
      <c r="BU11" s="88">
        <f>IF(AND('Qualifier check'!BT11 &gt;80,'Qualifier check'!BT11 &lt;120),1,
IF(INDEX('raw Sample Amt'!$C$2:$CJ$57,MATCH($A11,'raw Sample Amt'!$C$2:$C$57,0),MATCH(BU$1,'raw Sample Amt'!$C$2:$CJ$2,0))&lt;INDEX(Auswertung_Sequence!$A$3:$M$59,MATCH($A11,Auswertung_Sequence!$A$6:$A$59,0),9),2,3))</f>
        <v>2</v>
      </c>
      <c r="BV11" s="88">
        <f>IF(AND('Qualifier check'!BU11 &gt;80,'Qualifier check'!BU11 &lt;120),1,
IF(INDEX('raw Sample Amt'!$C$2:$CJ$57,MATCH($A11,'raw Sample Amt'!$C$2:$C$57,0),MATCH(BV$1,'raw Sample Amt'!$C$2:$CJ$2,0))&lt;INDEX(Auswertung_Sequence!$A$3:$M$59,MATCH($A11,Auswertung_Sequence!$A$6:$A$59,0),9),2,3))</f>
        <v>2</v>
      </c>
      <c r="BW11" s="88">
        <f>IF(AND('Qualifier check'!BV11 &gt;80,'Qualifier check'!BV11 &lt;120),1,
IF(INDEX('raw Sample Amt'!$C$2:$CJ$57,MATCH($A11,'raw Sample Amt'!$C$2:$C$57,0),MATCH(BW$1,'raw Sample Amt'!$C$2:$CJ$2,0))&lt;INDEX(Auswertung_Sequence!$A$3:$M$59,MATCH($A11,Auswertung_Sequence!$A$6:$A$59,0),9),2,3))</f>
        <v>2</v>
      </c>
      <c r="BX11" s="88">
        <f>IF(AND('Qualifier check'!BW11 &gt;80,'Qualifier check'!BW11 &lt;120),1,
IF(INDEX('raw Sample Amt'!$C$2:$CJ$57,MATCH($A11,'raw Sample Amt'!$C$2:$C$57,0),MATCH(BX$1,'raw Sample Amt'!$C$2:$CJ$2,0))&lt;INDEX(Auswertung_Sequence!$A$3:$M$59,MATCH($A11,Auswertung_Sequence!$A$6:$A$59,0),9),2,3))</f>
        <v>2</v>
      </c>
      <c r="BY11" s="88">
        <f>IF(AND('Qualifier check'!BX11 &gt;80,'Qualifier check'!BX11 &lt;120),1,
IF(INDEX('raw Sample Amt'!$C$2:$CJ$57,MATCH($A11,'raw Sample Amt'!$C$2:$C$57,0),MATCH(BY$1,'raw Sample Amt'!$C$2:$CJ$2,0))&lt;INDEX(Auswertung_Sequence!$A$3:$M$59,MATCH($A11,Auswertung_Sequence!$A$6:$A$59,0),9),2,3))</f>
        <v>1</v>
      </c>
      <c r="BZ11" s="88">
        <f>IF(AND('Qualifier check'!BY11 &gt;80,'Qualifier check'!BY11 &lt;120),1,
IF(INDEX('raw Sample Amt'!$C$2:$CJ$57,MATCH($A11,'raw Sample Amt'!$C$2:$C$57,0),MATCH(BZ$1,'raw Sample Amt'!$C$2:$CJ$2,0))&lt;INDEX(Auswertung_Sequence!$A$3:$M$59,MATCH($A11,Auswertung_Sequence!$A$6:$A$59,0),9),2,3))</f>
        <v>1</v>
      </c>
      <c r="CA11" s="88">
        <f>IF(AND('Qualifier check'!BZ11 &gt;80,'Qualifier check'!BZ11 &lt;120),1,
IF(INDEX('raw Sample Amt'!$C$2:$CJ$57,MATCH($A11,'raw Sample Amt'!$C$2:$C$57,0),MATCH(CA$1,'raw Sample Amt'!$C$2:$CJ$2,0))&lt;INDEX(Auswertung_Sequence!$A$3:$M$59,MATCH($A11,Auswertung_Sequence!$A$6:$A$59,0),9),2,3))</f>
        <v>1</v>
      </c>
      <c r="CB11" s="88">
        <f>IF(AND('Qualifier check'!CA11 &gt;80,'Qualifier check'!CA11 &lt;120),1,
IF(INDEX('raw Sample Amt'!$C$2:$CJ$57,MATCH($A11,'raw Sample Amt'!$C$2:$C$57,0),MATCH(CB$1,'raw Sample Amt'!$C$2:$CJ$2,0))&lt;INDEX(Auswertung_Sequence!$A$3:$M$59,MATCH($A11,Auswertung_Sequence!$A$6:$A$59,0),9),2,3))</f>
        <v>1</v>
      </c>
      <c r="CC11" s="88">
        <f>IF(AND('Qualifier check'!CB11 &gt;80,'Qualifier check'!CB11 &lt;120),1,
IF(INDEX('raw Sample Amt'!$C$2:$CJ$57,MATCH($A11,'raw Sample Amt'!$C$2:$C$57,0),MATCH(CC$1,'raw Sample Amt'!$C$2:$CJ$2,0))&lt;INDEX(Auswertung_Sequence!$A$3:$M$59,MATCH($A11,Auswertung_Sequence!$A$6:$A$59,0),9),2,3))</f>
        <v>1</v>
      </c>
      <c r="CD11" s="88">
        <f>IF(AND('Qualifier check'!CC11 &gt;80,'Qualifier check'!CC11 &lt;120),1,
IF(INDEX('raw Sample Amt'!$C$2:$CJ$57,MATCH($A11,'raw Sample Amt'!$C$2:$C$57,0),MATCH(CD$1,'raw Sample Amt'!$C$2:$CJ$2,0))&lt;INDEX(Auswertung_Sequence!$A$3:$M$59,MATCH($A11,Auswertung_Sequence!$A$6:$A$59,0),9),2,3))</f>
        <v>1</v>
      </c>
      <c r="CE11" s="88">
        <f>IF(AND('Qualifier check'!CD11 &gt;80,'Qualifier check'!CD11 &lt;120),1,
IF(INDEX('raw Sample Amt'!$C$2:$CJ$57,MATCH($A11,'raw Sample Amt'!$C$2:$C$57,0),MATCH(CE$1,'raw Sample Amt'!$C$2:$CJ$2,0))&lt;INDEX(Auswertung_Sequence!$A$3:$M$59,MATCH($A11,Auswertung_Sequence!$A$6:$A$59,0),9),2,3))</f>
        <v>1</v>
      </c>
      <c r="CF11" s="88">
        <f>IF(AND('Qualifier check'!CE11 &gt;80,'Qualifier check'!CE11 &lt;120),1,
IF(INDEX('raw Sample Amt'!$C$2:$CJ$57,MATCH($A11,'raw Sample Amt'!$C$2:$C$57,0),MATCH(CF$1,'raw Sample Amt'!$C$2:$CJ$2,0))&lt;INDEX(Auswertung_Sequence!$A$3:$M$59,MATCH($A11,Auswertung_Sequence!$A$6:$A$59,0),9),2,3))</f>
        <v>1</v>
      </c>
      <c r="CG11" s="88">
        <f>IF(AND('Qualifier check'!CF11 &gt;80,'Qualifier check'!CF11 &lt;120),1,
IF(INDEX('raw Sample Amt'!$C$2:$CJ$57,MATCH($A11,'raw Sample Amt'!$C$2:$C$57,0),MATCH(CG$1,'raw Sample Amt'!$C$2:$CJ$2,0))&lt;INDEX(Auswertung_Sequence!$A$3:$M$59,MATCH($A11,Auswertung_Sequence!$A$6:$A$59,0),9),2,3))</f>
        <v>1</v>
      </c>
      <c r="CH11" s="88">
        <f>IF(AND('Qualifier check'!CG11 &gt;80,'Qualifier check'!CG11 &lt;120),1,
IF(INDEX('raw Sample Amt'!$C$2:$CJ$57,MATCH($A11,'raw Sample Amt'!$C$2:$C$57,0),MATCH(CH$1,'raw Sample Amt'!$C$2:$CJ$2,0))&lt;INDEX(Auswertung_Sequence!$A$3:$M$59,MATCH($A11,Auswertung_Sequence!$A$6:$A$59,0),9),2,3))</f>
        <v>1</v>
      </c>
      <c r="CI11" s="88">
        <f>IF(AND('Qualifier check'!CH11 &gt;80,'Qualifier check'!CH11 &lt;120),1,
IF(INDEX('raw Sample Amt'!$C$2:$CJ$57,MATCH($A11,'raw Sample Amt'!$C$2:$C$57,0),MATCH(CI$1,'raw Sample Amt'!$C$2:$CJ$2,0))&lt;INDEX(Auswertung_Sequence!$A$3:$M$59,MATCH($A11,Auswertung_Sequence!$A$6:$A$59,0),9),2,3))</f>
        <v>1</v>
      </c>
    </row>
    <row r="12" spans="1:87" x14ac:dyDescent="0.25">
      <c r="A12" s="101" t="s">
        <v>5</v>
      </c>
      <c r="B12" s="101" t="s">
        <v>20</v>
      </c>
      <c r="C12" s="88"/>
      <c r="D12" s="88">
        <f>IF(AND('Qualifier check'!C12 &gt;80,'Qualifier check'!C12 &lt;120),1,
IF(INDEX('raw Sample Amt'!$C$2:$CJ$57,MATCH($A12,'raw Sample Amt'!$C$2:$C$57,0),MATCH(D$1,'raw Sample Amt'!$C$2:$CJ$2,0))&lt;INDEX(Auswertung_Sequence!$A$3:$M$59,MATCH($A12,Auswertung_Sequence!$A$6:$A$59,0),9),2,3))</f>
        <v>2</v>
      </c>
      <c r="E12" s="88">
        <f>IF(AND('Qualifier check'!D12 &gt;80,'Qualifier check'!D12 &lt;120),1,
IF(INDEX('raw Sample Amt'!$C$2:$CJ$57,MATCH($A12,'raw Sample Amt'!$C$2:$C$57,0),MATCH(E$1,'raw Sample Amt'!$C$2:$CJ$2,0))&lt;INDEX(Auswertung_Sequence!$A$3:$M$59,MATCH($A12,Auswertung_Sequence!$A$6:$A$59,0),9),2,3))</f>
        <v>2</v>
      </c>
      <c r="F12" s="88">
        <f>IF(AND('Qualifier check'!E12 &gt;80,'Qualifier check'!E12 &lt;120),1,
IF(INDEX('raw Sample Amt'!$C$2:$CJ$57,MATCH($A12,'raw Sample Amt'!$C$2:$C$57,0),MATCH(F$1,'raw Sample Amt'!$C$2:$CJ$2,0))&lt;INDEX(Auswertung_Sequence!$A$3:$M$59,MATCH($A12,Auswertung_Sequence!$A$6:$A$59,0),9),2,3))</f>
        <v>2</v>
      </c>
      <c r="G12" s="88">
        <f>IF(AND('Qualifier check'!F12 &gt;80,'Qualifier check'!F12 &lt;120),1,
IF(INDEX('raw Sample Amt'!$C$2:$CJ$57,MATCH($A12,'raw Sample Amt'!$C$2:$C$57,0),MATCH(G$1,'raw Sample Amt'!$C$2:$CJ$2,0))&lt;INDEX(Auswertung_Sequence!$A$3:$M$59,MATCH($A12,Auswertung_Sequence!$A$6:$A$59,0),9),2,3))</f>
        <v>2</v>
      </c>
      <c r="H12" s="88">
        <f>IF(AND('Qualifier check'!G12 &gt;80,'Qualifier check'!G12 &lt;120),1,
IF(INDEX('raw Sample Amt'!$C$2:$CJ$57,MATCH($A12,'raw Sample Amt'!$C$2:$C$57,0),MATCH(H$1,'raw Sample Amt'!$C$2:$CJ$2,0))&lt;INDEX(Auswertung_Sequence!$A$3:$M$59,MATCH($A12,Auswertung_Sequence!$A$6:$A$59,0),9),2,3))</f>
        <v>1</v>
      </c>
      <c r="I12" s="88">
        <f>IF(AND('Qualifier check'!H12 &gt;80,'Qualifier check'!H12 &lt;120),1,
IF(INDEX('raw Sample Amt'!$C$2:$CJ$57,MATCH($A12,'raw Sample Amt'!$C$2:$C$57,0),MATCH(I$1,'raw Sample Amt'!$C$2:$CJ$2,0))&lt;INDEX(Auswertung_Sequence!$A$3:$M$59,MATCH($A12,Auswertung_Sequence!$A$6:$A$59,0),9),2,3))</f>
        <v>1</v>
      </c>
      <c r="J12" s="88">
        <f>IF(AND('Qualifier check'!I12 &gt;80,'Qualifier check'!I12 &lt;120),1,
IF(INDEX('raw Sample Amt'!$C$2:$CJ$57,MATCH($A12,'raw Sample Amt'!$C$2:$C$57,0),MATCH(J$1,'raw Sample Amt'!$C$2:$CJ$2,0))&lt;INDEX(Auswertung_Sequence!$A$3:$M$59,MATCH($A12,Auswertung_Sequence!$A$6:$A$59,0),9),2,3))</f>
        <v>1</v>
      </c>
      <c r="K12" s="88">
        <f>IF(AND('Qualifier check'!J12 &gt;80,'Qualifier check'!J12 &lt;120),1,
IF(INDEX('raw Sample Amt'!$C$2:$CJ$57,MATCH($A12,'raw Sample Amt'!$C$2:$C$57,0),MATCH(K$1,'raw Sample Amt'!$C$2:$CJ$2,0))&lt;INDEX(Auswertung_Sequence!$A$3:$M$59,MATCH($A12,Auswertung_Sequence!$A$6:$A$59,0),9),2,3))</f>
        <v>2</v>
      </c>
      <c r="L12" s="88">
        <f>IF(AND('Qualifier check'!K12 &gt;80,'Qualifier check'!K12 &lt;120),1,
IF(INDEX('raw Sample Amt'!$C$2:$CJ$57,MATCH($A12,'raw Sample Amt'!$C$2:$C$57,0),MATCH(L$1,'raw Sample Amt'!$C$2:$CJ$2,0))&lt;INDEX(Auswertung_Sequence!$A$3:$M$59,MATCH($A12,Auswertung_Sequence!$A$6:$A$59,0),9),2,3))</f>
        <v>2</v>
      </c>
      <c r="M12" s="88">
        <f>IF(AND('Qualifier check'!L12 &gt;80,'Qualifier check'!L12 &lt;120),1,
IF(INDEX('raw Sample Amt'!$C$2:$CJ$57,MATCH($A12,'raw Sample Amt'!$C$2:$C$57,0),MATCH(M$1,'raw Sample Amt'!$C$2:$CJ$2,0))&lt;INDEX(Auswertung_Sequence!$A$3:$M$59,MATCH($A12,Auswertung_Sequence!$A$6:$A$59,0),9),2,3))</f>
        <v>2</v>
      </c>
      <c r="N12" s="88">
        <f>IF(AND('Qualifier check'!M12 &gt;80,'Qualifier check'!M12 &lt;120),1,
IF(INDEX('raw Sample Amt'!$C$2:$CJ$57,MATCH($A12,'raw Sample Amt'!$C$2:$C$57,0),MATCH(N$1,'raw Sample Amt'!$C$2:$CJ$2,0))&lt;INDEX(Auswertung_Sequence!$A$3:$M$59,MATCH($A12,Auswertung_Sequence!$A$6:$A$59,0),9),2,3))</f>
        <v>2</v>
      </c>
      <c r="O12" s="88">
        <f>IF(AND('Qualifier check'!N12 &gt;80,'Qualifier check'!N12 &lt;120),1,
IF(INDEX('raw Sample Amt'!$C$2:$CJ$57,MATCH($A12,'raw Sample Amt'!$C$2:$C$57,0),MATCH(O$1,'raw Sample Amt'!$C$2:$CJ$2,0))&lt;INDEX(Auswertung_Sequence!$A$3:$M$59,MATCH($A12,Auswertung_Sequence!$A$6:$A$59,0),9),2,3))</f>
        <v>1</v>
      </c>
      <c r="P12" s="88">
        <f>IF(AND('Qualifier check'!O12 &gt;80,'Qualifier check'!O12 &lt;120),1,
IF(INDEX('raw Sample Amt'!$C$2:$CJ$57,MATCH($A12,'raw Sample Amt'!$C$2:$C$57,0),MATCH(P$1,'raw Sample Amt'!$C$2:$CJ$2,0))&lt;INDEX(Auswertung_Sequence!$A$3:$M$59,MATCH($A12,Auswertung_Sequence!$A$6:$A$59,0),9),2,3))</f>
        <v>1</v>
      </c>
      <c r="Q12" s="88">
        <f>IF(AND('Qualifier check'!P12 &gt;80,'Qualifier check'!P12 &lt;120),1,
IF(INDEX('raw Sample Amt'!$C$2:$CJ$57,MATCH($A12,'raw Sample Amt'!$C$2:$C$57,0),MATCH(Q$1,'raw Sample Amt'!$C$2:$CJ$2,0))&lt;INDEX(Auswertung_Sequence!$A$3:$M$59,MATCH($A12,Auswertung_Sequence!$A$6:$A$59,0),9),2,3))</f>
        <v>1</v>
      </c>
      <c r="R12" s="88">
        <f>IF(AND('Qualifier check'!Q12 &gt;80,'Qualifier check'!Q12 &lt;120),1,
IF(INDEX('raw Sample Amt'!$C$2:$CJ$57,MATCH($A12,'raw Sample Amt'!$C$2:$C$57,0),MATCH(R$1,'raw Sample Amt'!$C$2:$CJ$2,0))&lt;INDEX(Auswertung_Sequence!$A$3:$M$59,MATCH($A12,Auswertung_Sequence!$A$6:$A$59,0),9),2,3))</f>
        <v>1</v>
      </c>
      <c r="S12" s="88">
        <f>IF(AND('Qualifier check'!R12 &gt;80,'Qualifier check'!R12 &lt;120),1,
IF(INDEX('raw Sample Amt'!$C$2:$CJ$57,MATCH($A12,'raw Sample Amt'!$C$2:$C$57,0),MATCH(S$1,'raw Sample Amt'!$C$2:$CJ$2,0))&lt;INDEX(Auswertung_Sequence!$A$3:$M$59,MATCH($A12,Auswertung_Sequence!$A$6:$A$59,0),9),2,3))</f>
        <v>1</v>
      </c>
      <c r="T12" s="88">
        <f>IF(AND('Qualifier check'!S12 &gt;80,'Qualifier check'!S12 &lt;120),1,
IF(INDEX('raw Sample Amt'!$C$2:$CJ$57,MATCH($A12,'raw Sample Amt'!$C$2:$C$57,0),MATCH(T$1,'raw Sample Amt'!$C$2:$CJ$2,0))&lt;INDEX(Auswertung_Sequence!$A$3:$M$59,MATCH($A12,Auswertung_Sequence!$A$6:$A$59,0),9),2,3))</f>
        <v>1</v>
      </c>
      <c r="U12" s="88">
        <f>IF(AND('Qualifier check'!T12 &gt;80,'Qualifier check'!T12 &lt;120),1,
IF(INDEX('raw Sample Amt'!$C$2:$CJ$57,MATCH($A12,'raw Sample Amt'!$C$2:$C$57,0),MATCH(U$1,'raw Sample Amt'!$C$2:$CJ$2,0))&lt;INDEX(Auswertung_Sequence!$A$3:$M$59,MATCH($A12,Auswertung_Sequence!$A$6:$A$59,0),9),2,3))</f>
        <v>1</v>
      </c>
      <c r="V12" s="88">
        <f>IF(AND('Qualifier check'!U12 &gt;80,'Qualifier check'!U12 &lt;120),1,
IF(INDEX('raw Sample Amt'!$C$2:$CJ$57,MATCH($A12,'raw Sample Amt'!$C$2:$C$57,0),MATCH(V$1,'raw Sample Amt'!$C$2:$CJ$2,0))&lt;INDEX(Auswertung_Sequence!$A$3:$M$59,MATCH($A12,Auswertung_Sequence!$A$6:$A$59,0),9),2,3))</f>
        <v>1</v>
      </c>
      <c r="W12" s="88">
        <f>IF(AND('Qualifier check'!V12 &gt;80,'Qualifier check'!V12 &lt;120),1,
IF(INDEX('raw Sample Amt'!$C$2:$CJ$57,MATCH($A12,'raw Sample Amt'!$C$2:$C$57,0),MATCH(W$1,'raw Sample Amt'!$C$2:$CJ$2,0))&lt;INDEX(Auswertung_Sequence!$A$3:$M$59,MATCH($A12,Auswertung_Sequence!$A$6:$A$59,0),9),2,3))</f>
        <v>2</v>
      </c>
      <c r="X12" s="88">
        <f>IF(AND('Qualifier check'!W12 &gt;80,'Qualifier check'!W12 &lt;120),1,
IF(INDEX('raw Sample Amt'!$C$2:$CJ$57,MATCH($A12,'raw Sample Amt'!$C$2:$C$57,0),MATCH(X$1,'raw Sample Amt'!$C$2:$CJ$2,0))&lt;INDEX(Auswertung_Sequence!$A$3:$M$59,MATCH($A12,Auswertung_Sequence!$A$6:$A$59,0),9),2,3))</f>
        <v>2</v>
      </c>
      <c r="Y12" s="88">
        <f>IF(AND('Qualifier check'!X12 &gt;80,'Qualifier check'!X12 &lt;120),1,
IF(INDEX('raw Sample Amt'!$C$2:$CJ$57,MATCH($A12,'raw Sample Amt'!$C$2:$C$57,0),MATCH(Y$1,'raw Sample Amt'!$C$2:$CJ$2,0))&lt;INDEX(Auswertung_Sequence!$A$3:$M$59,MATCH($A12,Auswertung_Sequence!$A$6:$A$59,0),9),2,3))</f>
        <v>2</v>
      </c>
      <c r="Z12" s="88">
        <f>IF(AND('Qualifier check'!Y12 &gt;80,'Qualifier check'!Y12 &lt;120),1,
IF(INDEX('raw Sample Amt'!$C$2:$CJ$57,MATCH($A12,'raw Sample Amt'!$C$2:$C$57,0),MATCH(Z$1,'raw Sample Amt'!$C$2:$CJ$2,0))&lt;INDEX(Auswertung_Sequence!$A$3:$M$59,MATCH($A12,Auswertung_Sequence!$A$6:$A$59,0),9),2,3))</f>
        <v>2</v>
      </c>
      <c r="AA12" s="88">
        <f>IF(AND('Qualifier check'!Z12 &gt;80,'Qualifier check'!Z12 &lt;120),1,
IF(INDEX('raw Sample Amt'!$C$2:$CJ$57,MATCH($A12,'raw Sample Amt'!$C$2:$C$57,0),MATCH(AA$1,'raw Sample Amt'!$C$2:$CJ$2,0))&lt;INDEX(Auswertung_Sequence!$A$3:$M$59,MATCH($A12,Auswertung_Sequence!$A$6:$A$59,0),9),2,3))</f>
        <v>3</v>
      </c>
      <c r="AB12" s="88">
        <f>IF(AND('Qualifier check'!AA12 &gt;80,'Qualifier check'!AA12 &lt;120),1,
IF(INDEX('raw Sample Amt'!$C$2:$CJ$57,MATCH($A12,'raw Sample Amt'!$C$2:$C$57,0),MATCH(AB$1,'raw Sample Amt'!$C$2:$CJ$2,0))&lt;INDEX(Auswertung_Sequence!$A$3:$M$59,MATCH($A12,Auswertung_Sequence!$A$6:$A$59,0),9),2,3))</f>
        <v>3</v>
      </c>
      <c r="AC12" s="88">
        <f>IF(AND('Qualifier check'!AB12 &gt;80,'Qualifier check'!AB12 &lt;120),1,
IF(INDEX('raw Sample Amt'!$C$2:$CJ$57,MATCH($A12,'raw Sample Amt'!$C$2:$C$57,0),MATCH(AC$1,'raw Sample Amt'!$C$2:$CJ$2,0))&lt;INDEX(Auswertung_Sequence!$A$3:$M$59,MATCH($A12,Auswertung_Sequence!$A$6:$A$59,0),9),2,3))</f>
        <v>3</v>
      </c>
      <c r="AD12" s="88">
        <f>IF(AND('Qualifier check'!AC12 &gt;80,'Qualifier check'!AC12 &lt;120),1,
IF(INDEX('raw Sample Amt'!$C$2:$CJ$57,MATCH($A12,'raw Sample Amt'!$C$2:$C$57,0),MATCH(AD$1,'raw Sample Amt'!$C$2:$CJ$2,0))&lt;INDEX(Auswertung_Sequence!$A$3:$M$59,MATCH($A12,Auswertung_Sequence!$A$6:$A$59,0),9),2,3))</f>
        <v>3</v>
      </c>
      <c r="AE12" s="88">
        <f>IF(AND('Qualifier check'!AD12 &gt;80,'Qualifier check'!AD12 &lt;120),1,
IF(INDEX('raw Sample Amt'!$C$2:$CJ$57,MATCH($A12,'raw Sample Amt'!$C$2:$C$57,0),MATCH(AE$1,'raw Sample Amt'!$C$2:$CJ$2,0))&lt;INDEX(Auswertung_Sequence!$A$3:$M$59,MATCH($A12,Auswertung_Sequence!$A$6:$A$59,0),9),2,3))</f>
        <v>3</v>
      </c>
      <c r="AF12" s="88">
        <f>IF(AND('Qualifier check'!AE12 &gt;80,'Qualifier check'!AE12 &lt;120),1,
IF(INDEX('raw Sample Amt'!$C$2:$CJ$57,MATCH($A12,'raw Sample Amt'!$C$2:$C$57,0),MATCH(AF$1,'raw Sample Amt'!$C$2:$CJ$2,0))&lt;INDEX(Auswertung_Sequence!$A$3:$M$59,MATCH($A12,Auswertung_Sequence!$A$6:$A$59,0),9),2,3))</f>
        <v>3</v>
      </c>
      <c r="AG12" s="88">
        <f>IF(AND('Qualifier check'!AF12 &gt;80,'Qualifier check'!AF12 &lt;120),1,
IF(INDEX('raw Sample Amt'!$C$2:$CJ$57,MATCH($A12,'raw Sample Amt'!$C$2:$C$57,0),MATCH(AG$1,'raw Sample Amt'!$C$2:$CJ$2,0))&lt;INDEX(Auswertung_Sequence!$A$3:$M$59,MATCH($A12,Auswertung_Sequence!$A$6:$A$59,0),9),2,3))</f>
        <v>3</v>
      </c>
      <c r="AH12" s="88">
        <f>IF(AND('Qualifier check'!AG12 &gt;80,'Qualifier check'!AG12 &lt;120),1,
IF(INDEX('raw Sample Amt'!$C$2:$CJ$57,MATCH($A12,'raw Sample Amt'!$C$2:$C$57,0),MATCH(AH$1,'raw Sample Amt'!$C$2:$CJ$2,0))&lt;INDEX(Auswertung_Sequence!$A$3:$M$59,MATCH($A12,Auswertung_Sequence!$A$6:$A$59,0),9),2,3))</f>
        <v>3</v>
      </c>
      <c r="AI12" s="88">
        <f>IF(AND('Qualifier check'!AH12 &gt;80,'Qualifier check'!AH12 &lt;120),1,
IF(INDEX('raw Sample Amt'!$C$2:$CJ$57,MATCH($A12,'raw Sample Amt'!$C$2:$C$57,0),MATCH(AI$1,'raw Sample Amt'!$C$2:$CJ$2,0))&lt;INDEX(Auswertung_Sequence!$A$3:$M$59,MATCH($A12,Auswertung_Sequence!$A$6:$A$59,0),9),2,3))</f>
        <v>3</v>
      </c>
      <c r="AJ12" s="88">
        <f>IF(AND('Qualifier check'!AI12 &gt;80,'Qualifier check'!AI12 &lt;120),1,
IF(INDEX('raw Sample Amt'!$C$2:$CJ$57,MATCH($A12,'raw Sample Amt'!$C$2:$C$57,0),MATCH(AJ$1,'raw Sample Amt'!$C$2:$CJ$2,0))&lt;INDEX(Auswertung_Sequence!$A$3:$M$59,MATCH($A12,Auswertung_Sequence!$A$6:$A$59,0),9),2,3))</f>
        <v>3</v>
      </c>
      <c r="AK12" s="88">
        <f>IF(AND('Qualifier check'!AJ12 &gt;80,'Qualifier check'!AJ12 &lt;120),1,
IF(INDEX('raw Sample Amt'!$C$2:$CJ$57,MATCH($A12,'raw Sample Amt'!$C$2:$C$57,0),MATCH(AK$1,'raw Sample Amt'!$C$2:$CJ$2,0))&lt;INDEX(Auswertung_Sequence!$A$3:$M$59,MATCH($A12,Auswertung_Sequence!$A$6:$A$59,0),9),2,3))</f>
        <v>3</v>
      </c>
      <c r="AL12" s="88">
        <f>IF(AND('Qualifier check'!AK12 &gt;80,'Qualifier check'!AK12 &lt;120),1,
IF(INDEX('raw Sample Amt'!$C$2:$CJ$57,MATCH($A12,'raw Sample Amt'!$C$2:$C$57,0),MATCH(AL$1,'raw Sample Amt'!$C$2:$CJ$2,0))&lt;INDEX(Auswertung_Sequence!$A$3:$M$59,MATCH($A12,Auswertung_Sequence!$A$6:$A$59,0),9),2,3))</f>
        <v>3</v>
      </c>
      <c r="AM12" s="88">
        <f>IF(AND('Qualifier check'!AL12 &gt;80,'Qualifier check'!AL12 &lt;120),1,
IF(INDEX('raw Sample Amt'!$C$2:$CJ$57,MATCH($A12,'raw Sample Amt'!$C$2:$C$57,0),MATCH(AM$1,'raw Sample Amt'!$C$2:$CJ$2,0))&lt;INDEX(Auswertung_Sequence!$A$3:$M$59,MATCH($A12,Auswertung_Sequence!$A$6:$A$59,0),9),2,3))</f>
        <v>2</v>
      </c>
      <c r="AN12" s="88">
        <f>IF(AND('Qualifier check'!AM12 &gt;80,'Qualifier check'!AM12 &lt;120),1,
IF(INDEX('raw Sample Amt'!$C$2:$CJ$57,MATCH($A12,'raw Sample Amt'!$C$2:$C$57,0),MATCH(AN$1,'raw Sample Amt'!$C$2:$CJ$2,0))&lt;INDEX(Auswertung_Sequence!$A$3:$M$59,MATCH($A12,Auswertung_Sequence!$A$6:$A$59,0),9),2,3))</f>
        <v>2</v>
      </c>
      <c r="AO12" s="88">
        <f>IF(AND('Qualifier check'!AN12 &gt;80,'Qualifier check'!AN12 &lt;120),1,
IF(INDEX('raw Sample Amt'!$C$2:$CJ$57,MATCH($A12,'raw Sample Amt'!$C$2:$C$57,0),MATCH(AO$1,'raw Sample Amt'!$C$2:$CJ$2,0))&lt;INDEX(Auswertung_Sequence!$A$3:$M$59,MATCH($A12,Auswertung_Sequence!$A$6:$A$59,0),9),2,3))</f>
        <v>2</v>
      </c>
      <c r="AP12" s="88">
        <f>IF(AND('Qualifier check'!AO12 &gt;80,'Qualifier check'!AO12 &lt;120),1,
IF(INDEX('raw Sample Amt'!$C$2:$CJ$57,MATCH($A12,'raw Sample Amt'!$C$2:$C$57,0),MATCH(AP$1,'raw Sample Amt'!$C$2:$CJ$2,0))&lt;INDEX(Auswertung_Sequence!$A$3:$M$59,MATCH($A12,Auswertung_Sequence!$A$6:$A$59,0),9),2,3))</f>
        <v>2</v>
      </c>
      <c r="AQ12" s="88">
        <f>IF(AND('Qualifier check'!AP12 &gt;80,'Qualifier check'!AP12 &lt;120),1,
IF(INDEX('raw Sample Amt'!$C$2:$CJ$57,MATCH($A12,'raw Sample Amt'!$C$2:$C$57,0),MATCH(AQ$1,'raw Sample Amt'!$C$2:$CJ$2,0))&lt;INDEX(Auswertung_Sequence!$A$3:$M$59,MATCH($A12,Auswertung_Sequence!$A$6:$A$59,0),9),2,3))</f>
        <v>1</v>
      </c>
      <c r="AR12" s="88">
        <f>IF(AND('Qualifier check'!AQ12 &gt;80,'Qualifier check'!AQ12 &lt;120),1,
IF(INDEX('raw Sample Amt'!$C$2:$CJ$57,MATCH($A12,'raw Sample Amt'!$C$2:$C$57,0),MATCH(AR$1,'raw Sample Amt'!$C$2:$CJ$2,0))&lt;INDEX(Auswertung_Sequence!$A$3:$M$59,MATCH($A12,Auswertung_Sequence!$A$6:$A$59,0),9),2,3))</f>
        <v>2</v>
      </c>
      <c r="AS12" s="88">
        <f>IF(AND('Qualifier check'!AR12 &gt;80,'Qualifier check'!AR12 &lt;120),1,
IF(INDEX('raw Sample Amt'!$C$2:$CJ$57,MATCH($A12,'raw Sample Amt'!$C$2:$C$57,0),MATCH(AS$1,'raw Sample Amt'!$C$2:$CJ$2,0))&lt;INDEX(Auswertung_Sequence!$A$3:$M$59,MATCH($A12,Auswertung_Sequence!$A$6:$A$59,0),9),2,3))</f>
        <v>2</v>
      </c>
      <c r="AT12" s="88">
        <f>IF(AND('Qualifier check'!AS12 &gt;80,'Qualifier check'!AS12 &lt;120),1,
IF(INDEX('raw Sample Amt'!$C$2:$CJ$57,MATCH($A12,'raw Sample Amt'!$C$2:$C$57,0),MATCH(AT$1,'raw Sample Amt'!$C$2:$CJ$2,0))&lt;INDEX(Auswertung_Sequence!$A$3:$M$59,MATCH($A12,Auswertung_Sequence!$A$6:$A$59,0),9),2,3))</f>
        <v>2</v>
      </c>
      <c r="AU12" s="88">
        <f>IF(AND('Qualifier check'!AT12 &gt;80,'Qualifier check'!AT12 &lt;120),1,
IF(INDEX('raw Sample Amt'!$C$2:$CJ$57,MATCH($A12,'raw Sample Amt'!$C$2:$C$57,0),MATCH(AU$1,'raw Sample Amt'!$C$2:$CJ$2,0))&lt;INDEX(Auswertung_Sequence!$A$3:$M$59,MATCH($A12,Auswertung_Sequence!$A$6:$A$59,0),9),2,3))</f>
        <v>2</v>
      </c>
      <c r="AV12" s="88">
        <f>IF(AND('Qualifier check'!AU12 &gt;80,'Qualifier check'!AU12 &lt;120),1,
IF(INDEX('raw Sample Amt'!$C$2:$CJ$57,MATCH($A12,'raw Sample Amt'!$C$2:$C$57,0),MATCH(AV$1,'raw Sample Amt'!$C$2:$CJ$2,0))&lt;INDEX(Auswertung_Sequence!$A$3:$M$59,MATCH($A12,Auswertung_Sequence!$A$6:$A$59,0),9),2,3))</f>
        <v>3</v>
      </c>
      <c r="AW12" s="88">
        <f>IF(AND('Qualifier check'!AV12 &gt;80,'Qualifier check'!AV12 &lt;120),1,
IF(INDEX('raw Sample Amt'!$C$2:$CJ$57,MATCH($A12,'raw Sample Amt'!$C$2:$C$57,0),MATCH(AW$1,'raw Sample Amt'!$C$2:$CJ$2,0))&lt;INDEX(Auswertung_Sequence!$A$3:$M$59,MATCH($A12,Auswertung_Sequence!$A$6:$A$59,0),9),2,3))</f>
        <v>3</v>
      </c>
      <c r="AX12" s="88">
        <f>IF(AND('Qualifier check'!AW12 &gt;80,'Qualifier check'!AW12 &lt;120),1,
IF(INDEX('raw Sample Amt'!$C$2:$CJ$57,MATCH($A12,'raw Sample Amt'!$C$2:$C$57,0),MATCH(AX$1,'raw Sample Amt'!$C$2:$CJ$2,0))&lt;INDEX(Auswertung_Sequence!$A$3:$M$59,MATCH($A12,Auswertung_Sequence!$A$6:$A$59,0),9),2,3))</f>
        <v>3</v>
      </c>
      <c r="AY12" s="88">
        <f>IF(AND('Qualifier check'!AX12 &gt;80,'Qualifier check'!AX12 &lt;120),1,
IF(INDEX('raw Sample Amt'!$C$2:$CJ$57,MATCH($A12,'raw Sample Amt'!$C$2:$C$57,0),MATCH(AY$1,'raw Sample Amt'!$C$2:$CJ$2,0))&lt;INDEX(Auswertung_Sequence!$A$3:$M$59,MATCH($A12,Auswertung_Sequence!$A$6:$A$59,0),9),2,3))</f>
        <v>3</v>
      </c>
      <c r="AZ12" s="88">
        <f>IF(AND('Qualifier check'!AY12 &gt;80,'Qualifier check'!AY12 &lt;120),1,
IF(INDEX('raw Sample Amt'!$C$2:$CJ$57,MATCH($A12,'raw Sample Amt'!$C$2:$C$57,0),MATCH(AZ$1,'raw Sample Amt'!$C$2:$CJ$2,0))&lt;INDEX(Auswertung_Sequence!$A$3:$M$59,MATCH($A12,Auswertung_Sequence!$A$6:$A$59,0),9),2,3))</f>
        <v>3</v>
      </c>
      <c r="BA12" s="88">
        <f>IF(AND('Qualifier check'!AZ12 &gt;80,'Qualifier check'!AZ12 &lt;120),1,
IF(INDEX('raw Sample Amt'!$C$2:$CJ$57,MATCH($A12,'raw Sample Amt'!$C$2:$C$57,0),MATCH(BA$1,'raw Sample Amt'!$C$2:$CJ$2,0))&lt;INDEX(Auswertung_Sequence!$A$3:$M$59,MATCH($A12,Auswertung_Sequence!$A$6:$A$59,0),9),2,3))</f>
        <v>3</v>
      </c>
      <c r="BB12" s="88">
        <f>IF(AND('Qualifier check'!BA12 &gt;80,'Qualifier check'!BA12 &lt;120),1,
IF(INDEX('raw Sample Amt'!$C$2:$CJ$57,MATCH($A12,'raw Sample Amt'!$C$2:$C$57,0),MATCH(BB$1,'raw Sample Amt'!$C$2:$CJ$2,0))&lt;INDEX(Auswertung_Sequence!$A$3:$M$59,MATCH($A12,Auswertung_Sequence!$A$6:$A$59,0),9),2,3))</f>
        <v>3</v>
      </c>
      <c r="BC12" s="88">
        <f>IF(AND('Qualifier check'!BB12 &gt;80,'Qualifier check'!BB12 &lt;120),1,
IF(INDEX('raw Sample Amt'!$C$2:$CJ$57,MATCH($A12,'raw Sample Amt'!$C$2:$C$57,0),MATCH(BC$1,'raw Sample Amt'!$C$2:$CJ$2,0))&lt;INDEX(Auswertung_Sequence!$A$3:$M$59,MATCH($A12,Auswertung_Sequence!$A$6:$A$59,0),9),2,3))</f>
        <v>3</v>
      </c>
      <c r="BD12" s="88">
        <f>IF(AND('Qualifier check'!BC12 &gt;80,'Qualifier check'!BC12 &lt;120),1,
IF(INDEX('raw Sample Amt'!$C$2:$CJ$57,MATCH($A12,'raw Sample Amt'!$C$2:$C$57,0),MATCH(BD$1,'raw Sample Amt'!$C$2:$CJ$2,0))&lt;INDEX(Auswertung_Sequence!$A$3:$M$59,MATCH($A12,Auswertung_Sequence!$A$6:$A$59,0),9),2,3))</f>
        <v>2</v>
      </c>
      <c r="BE12" s="88">
        <f>IF(AND('Qualifier check'!BD12 &gt;80,'Qualifier check'!BD12 &lt;120),1,
IF(INDEX('raw Sample Amt'!$C$2:$CJ$57,MATCH($A12,'raw Sample Amt'!$C$2:$C$57,0),MATCH(BE$1,'raw Sample Amt'!$C$2:$CJ$2,0))&lt;INDEX(Auswertung_Sequence!$A$3:$M$59,MATCH($A12,Auswertung_Sequence!$A$6:$A$59,0),9),2,3))</f>
        <v>2</v>
      </c>
      <c r="BF12" s="88">
        <f>IF(AND('Qualifier check'!BE12 &gt;80,'Qualifier check'!BE12 &lt;120),1,
IF(INDEX('raw Sample Amt'!$C$2:$CJ$57,MATCH($A12,'raw Sample Amt'!$C$2:$C$57,0),MATCH(BF$1,'raw Sample Amt'!$C$2:$CJ$2,0))&lt;INDEX(Auswertung_Sequence!$A$3:$M$59,MATCH($A12,Auswertung_Sequence!$A$6:$A$59,0),9),2,3))</f>
        <v>2</v>
      </c>
      <c r="BG12" s="88">
        <f>IF(AND('Qualifier check'!BF12 &gt;80,'Qualifier check'!BF12 &lt;120),1,
IF(INDEX('raw Sample Amt'!$C$2:$CJ$57,MATCH($A12,'raw Sample Amt'!$C$2:$C$57,0),MATCH(BG$1,'raw Sample Amt'!$C$2:$CJ$2,0))&lt;INDEX(Auswertung_Sequence!$A$3:$M$59,MATCH($A12,Auswertung_Sequence!$A$6:$A$59,0),9),2,3))</f>
        <v>2</v>
      </c>
      <c r="BH12" s="88">
        <f>IF(AND('Qualifier check'!BG12 &gt;80,'Qualifier check'!BG12 &lt;120),1,
IF(INDEX('raw Sample Amt'!$C$2:$CJ$57,MATCH($A12,'raw Sample Amt'!$C$2:$C$57,0),MATCH(BH$1,'raw Sample Amt'!$C$2:$CJ$2,0))&lt;INDEX(Auswertung_Sequence!$A$3:$M$59,MATCH($A12,Auswertung_Sequence!$A$6:$A$59,0),9),2,3))</f>
        <v>1</v>
      </c>
      <c r="BI12" s="88">
        <f>IF(AND('Qualifier check'!BH12 &gt;80,'Qualifier check'!BH12 &lt;120),1,
IF(INDEX('raw Sample Amt'!$C$2:$CJ$57,MATCH($A12,'raw Sample Amt'!$C$2:$C$57,0),MATCH(BI$1,'raw Sample Amt'!$C$2:$CJ$2,0))&lt;INDEX(Auswertung_Sequence!$A$3:$M$59,MATCH($A12,Auswertung_Sequence!$A$6:$A$59,0),9),2,3))</f>
        <v>2</v>
      </c>
      <c r="BJ12" s="88">
        <f>IF(AND('Qualifier check'!BI12 &gt;80,'Qualifier check'!BI12 &lt;120),1,
IF(INDEX('raw Sample Amt'!$C$2:$CJ$57,MATCH($A12,'raw Sample Amt'!$C$2:$C$57,0),MATCH(BJ$1,'raw Sample Amt'!$C$2:$CJ$2,0))&lt;INDEX(Auswertung_Sequence!$A$3:$M$59,MATCH($A12,Auswertung_Sequence!$A$6:$A$59,0),9),2,3))</f>
        <v>2</v>
      </c>
      <c r="BK12" s="88">
        <f>IF(AND('Qualifier check'!BJ12 &gt;80,'Qualifier check'!BJ12 &lt;120),1,
IF(INDEX('raw Sample Amt'!$C$2:$CJ$57,MATCH($A12,'raw Sample Amt'!$C$2:$C$57,0),MATCH(BK$1,'raw Sample Amt'!$C$2:$CJ$2,0))&lt;INDEX(Auswertung_Sequence!$A$3:$M$59,MATCH($A12,Auswertung_Sequence!$A$6:$A$59,0),9),2,3))</f>
        <v>2</v>
      </c>
      <c r="BL12" s="88">
        <f>IF(AND('Qualifier check'!BK12 &gt;80,'Qualifier check'!BK12 &lt;120),1,
IF(INDEX('raw Sample Amt'!$C$2:$CJ$57,MATCH($A12,'raw Sample Amt'!$C$2:$C$57,0),MATCH(BL$1,'raw Sample Amt'!$C$2:$CJ$2,0))&lt;INDEX(Auswertung_Sequence!$A$3:$M$59,MATCH($A12,Auswertung_Sequence!$A$6:$A$59,0),9),2,3))</f>
        <v>2</v>
      </c>
      <c r="BM12" s="88">
        <f>IF(AND('Qualifier check'!BL12 &gt;80,'Qualifier check'!BL12 &lt;120),1,
IF(INDEX('raw Sample Amt'!$C$2:$CJ$57,MATCH($A12,'raw Sample Amt'!$C$2:$C$57,0),MATCH(BM$1,'raw Sample Amt'!$C$2:$CJ$2,0))&lt;INDEX(Auswertung_Sequence!$A$3:$M$59,MATCH($A12,Auswertung_Sequence!$A$6:$A$59,0),9),2,3))</f>
        <v>3</v>
      </c>
      <c r="BN12" s="88">
        <f>IF(AND('Qualifier check'!BM12 &gt;80,'Qualifier check'!BM12 &lt;120),1,
IF(INDEX('raw Sample Amt'!$C$2:$CJ$57,MATCH($A12,'raw Sample Amt'!$C$2:$C$57,0),MATCH(BN$1,'raw Sample Amt'!$C$2:$CJ$2,0))&lt;INDEX(Auswertung_Sequence!$A$3:$M$59,MATCH($A12,Auswertung_Sequence!$A$6:$A$59,0),9),2,3))</f>
        <v>3</v>
      </c>
      <c r="BO12" s="88">
        <f>IF(AND('Qualifier check'!BN12 &gt;80,'Qualifier check'!BN12 &lt;120),1,
IF(INDEX('raw Sample Amt'!$C$2:$CJ$57,MATCH($A12,'raw Sample Amt'!$C$2:$C$57,0),MATCH(BO$1,'raw Sample Amt'!$C$2:$CJ$2,0))&lt;INDEX(Auswertung_Sequence!$A$3:$M$59,MATCH($A12,Auswertung_Sequence!$A$6:$A$59,0),9),2,3))</f>
        <v>3</v>
      </c>
      <c r="BP12" s="88">
        <f>IF(AND('Qualifier check'!BO12 &gt;80,'Qualifier check'!BO12 &lt;120),1,
IF(INDEX('raw Sample Amt'!$C$2:$CJ$57,MATCH($A12,'raw Sample Amt'!$C$2:$C$57,0),MATCH(BP$1,'raw Sample Amt'!$C$2:$CJ$2,0))&lt;INDEX(Auswertung_Sequence!$A$3:$M$59,MATCH($A12,Auswertung_Sequence!$A$6:$A$59,0),9),2,3))</f>
        <v>3</v>
      </c>
      <c r="BQ12" s="88">
        <f>IF(AND('Qualifier check'!BP12 &gt;80,'Qualifier check'!BP12 &lt;120),1,
IF(INDEX('raw Sample Amt'!$C$2:$CJ$57,MATCH($A12,'raw Sample Amt'!$C$2:$C$57,0),MATCH(BQ$1,'raw Sample Amt'!$C$2:$CJ$2,0))&lt;INDEX(Auswertung_Sequence!$A$3:$M$59,MATCH($A12,Auswertung_Sequence!$A$6:$A$59,0),9),2,3))</f>
        <v>2</v>
      </c>
      <c r="BR12" s="88">
        <f>IF(AND('Qualifier check'!BQ12 &gt;80,'Qualifier check'!BQ12 &lt;120),1,
IF(INDEX('raw Sample Amt'!$C$2:$CJ$57,MATCH($A12,'raw Sample Amt'!$C$2:$C$57,0),MATCH(BR$1,'raw Sample Amt'!$C$2:$CJ$2,0))&lt;INDEX(Auswertung_Sequence!$A$3:$M$59,MATCH($A12,Auswertung_Sequence!$A$6:$A$59,0),9),2,3))</f>
        <v>2</v>
      </c>
      <c r="BS12" s="88">
        <f>IF(AND('Qualifier check'!BR12 &gt;80,'Qualifier check'!BR12 &lt;120),1,
IF(INDEX('raw Sample Amt'!$C$2:$CJ$57,MATCH($A12,'raw Sample Amt'!$C$2:$C$57,0),MATCH(BS$1,'raw Sample Amt'!$C$2:$CJ$2,0))&lt;INDEX(Auswertung_Sequence!$A$3:$M$59,MATCH($A12,Auswertung_Sequence!$A$6:$A$59,0),9),2,3))</f>
        <v>2</v>
      </c>
      <c r="BT12" s="88">
        <f>IF(AND('Qualifier check'!BS12 &gt;80,'Qualifier check'!BS12 &lt;120),1,
IF(INDEX('raw Sample Amt'!$C$2:$CJ$57,MATCH($A12,'raw Sample Amt'!$C$2:$C$57,0),MATCH(BT$1,'raw Sample Amt'!$C$2:$CJ$2,0))&lt;INDEX(Auswertung_Sequence!$A$3:$M$59,MATCH($A12,Auswertung_Sequence!$A$6:$A$59,0),9),2,3))</f>
        <v>2</v>
      </c>
      <c r="BU12" s="88">
        <f>IF(AND('Qualifier check'!BT12 &gt;80,'Qualifier check'!BT12 &lt;120),1,
IF(INDEX('raw Sample Amt'!$C$2:$CJ$57,MATCH($A12,'raw Sample Amt'!$C$2:$C$57,0),MATCH(BU$1,'raw Sample Amt'!$C$2:$CJ$2,0))&lt;INDEX(Auswertung_Sequence!$A$3:$M$59,MATCH($A12,Auswertung_Sequence!$A$6:$A$59,0),9),2,3))</f>
        <v>2</v>
      </c>
      <c r="BV12" s="88">
        <f>IF(AND('Qualifier check'!BU12 &gt;80,'Qualifier check'!BU12 &lt;120),1,
IF(INDEX('raw Sample Amt'!$C$2:$CJ$57,MATCH($A12,'raw Sample Amt'!$C$2:$C$57,0),MATCH(BV$1,'raw Sample Amt'!$C$2:$CJ$2,0))&lt;INDEX(Auswertung_Sequence!$A$3:$M$59,MATCH($A12,Auswertung_Sequence!$A$6:$A$59,0),9),2,3))</f>
        <v>1</v>
      </c>
      <c r="BW12" s="88">
        <f>IF(AND('Qualifier check'!BV12 &gt;80,'Qualifier check'!BV12 &lt;120),1,
IF(INDEX('raw Sample Amt'!$C$2:$CJ$57,MATCH($A12,'raw Sample Amt'!$C$2:$C$57,0),MATCH(BW$1,'raw Sample Amt'!$C$2:$CJ$2,0))&lt;INDEX(Auswertung_Sequence!$A$3:$M$59,MATCH($A12,Auswertung_Sequence!$A$6:$A$59,0),9),2,3))</f>
        <v>1</v>
      </c>
      <c r="BX12" s="88">
        <f>IF(AND('Qualifier check'!BW12 &gt;80,'Qualifier check'!BW12 &lt;120),1,
IF(INDEX('raw Sample Amt'!$C$2:$CJ$57,MATCH($A12,'raw Sample Amt'!$C$2:$C$57,0),MATCH(BX$1,'raw Sample Amt'!$C$2:$CJ$2,0))&lt;INDEX(Auswertung_Sequence!$A$3:$M$59,MATCH($A12,Auswertung_Sequence!$A$6:$A$59,0),9),2,3))</f>
        <v>2</v>
      </c>
      <c r="BY12" s="88">
        <f>IF(AND('Qualifier check'!BX12 &gt;80,'Qualifier check'!BX12 &lt;120),1,
IF(INDEX('raw Sample Amt'!$C$2:$CJ$57,MATCH($A12,'raw Sample Amt'!$C$2:$C$57,0),MATCH(BY$1,'raw Sample Amt'!$C$2:$CJ$2,0))&lt;INDEX(Auswertung_Sequence!$A$3:$M$59,MATCH($A12,Auswertung_Sequence!$A$6:$A$59,0),9),2,3))</f>
        <v>2</v>
      </c>
      <c r="BZ12" s="88">
        <f>IF(AND('Qualifier check'!BY12 &gt;80,'Qualifier check'!BY12 &lt;120),1,
IF(INDEX('raw Sample Amt'!$C$2:$CJ$57,MATCH($A12,'raw Sample Amt'!$C$2:$C$57,0),MATCH(BZ$1,'raw Sample Amt'!$C$2:$CJ$2,0))&lt;INDEX(Auswertung_Sequence!$A$3:$M$59,MATCH($A12,Auswertung_Sequence!$A$6:$A$59,0),9),2,3))</f>
        <v>2</v>
      </c>
      <c r="CA12" s="88">
        <f>IF(AND('Qualifier check'!BZ12 &gt;80,'Qualifier check'!BZ12 &lt;120),1,
IF(INDEX('raw Sample Amt'!$C$2:$CJ$57,MATCH($A12,'raw Sample Amt'!$C$2:$C$57,0),MATCH(CA$1,'raw Sample Amt'!$C$2:$CJ$2,0))&lt;INDEX(Auswertung_Sequence!$A$3:$M$59,MATCH($A12,Auswertung_Sequence!$A$6:$A$59,0),9),2,3))</f>
        <v>2</v>
      </c>
      <c r="CB12" s="88">
        <f>IF(AND('Qualifier check'!CA12 &gt;80,'Qualifier check'!CA12 &lt;120),1,
IF(INDEX('raw Sample Amt'!$C$2:$CJ$57,MATCH($A12,'raw Sample Amt'!$C$2:$C$57,0),MATCH(CB$1,'raw Sample Amt'!$C$2:$CJ$2,0))&lt;INDEX(Auswertung_Sequence!$A$3:$M$59,MATCH($A12,Auswertung_Sequence!$A$6:$A$59,0),9),2,3))</f>
        <v>1</v>
      </c>
      <c r="CC12" s="88">
        <f>IF(AND('Qualifier check'!CB12 &gt;80,'Qualifier check'!CB12 &lt;120),1,
IF(INDEX('raw Sample Amt'!$C$2:$CJ$57,MATCH($A12,'raw Sample Amt'!$C$2:$C$57,0),MATCH(CC$1,'raw Sample Amt'!$C$2:$CJ$2,0))&lt;INDEX(Auswertung_Sequence!$A$3:$M$59,MATCH($A12,Auswertung_Sequence!$A$6:$A$59,0),9),2,3))</f>
        <v>1</v>
      </c>
      <c r="CD12" s="88">
        <f>IF(AND('Qualifier check'!CC12 &gt;80,'Qualifier check'!CC12 &lt;120),1,
IF(INDEX('raw Sample Amt'!$C$2:$CJ$57,MATCH($A12,'raw Sample Amt'!$C$2:$C$57,0),MATCH(CD$1,'raw Sample Amt'!$C$2:$CJ$2,0))&lt;INDEX(Auswertung_Sequence!$A$3:$M$59,MATCH($A12,Auswertung_Sequence!$A$6:$A$59,0),9),2,3))</f>
        <v>1</v>
      </c>
      <c r="CE12" s="88">
        <f>IF(AND('Qualifier check'!CD12 &gt;80,'Qualifier check'!CD12 &lt;120),1,
IF(INDEX('raw Sample Amt'!$C$2:$CJ$57,MATCH($A12,'raw Sample Amt'!$C$2:$C$57,0),MATCH(CE$1,'raw Sample Amt'!$C$2:$CJ$2,0))&lt;INDEX(Auswertung_Sequence!$A$3:$M$59,MATCH($A12,Auswertung_Sequence!$A$6:$A$59,0),9),2,3))</f>
        <v>1</v>
      </c>
      <c r="CF12" s="88">
        <f>IF(AND('Qualifier check'!CE12 &gt;80,'Qualifier check'!CE12 &lt;120),1,
IF(INDEX('raw Sample Amt'!$C$2:$CJ$57,MATCH($A12,'raw Sample Amt'!$C$2:$C$57,0),MATCH(CF$1,'raw Sample Amt'!$C$2:$CJ$2,0))&lt;INDEX(Auswertung_Sequence!$A$3:$M$59,MATCH($A12,Auswertung_Sequence!$A$6:$A$59,0),9),2,3))</f>
        <v>1</v>
      </c>
      <c r="CG12" s="88">
        <f>IF(AND('Qualifier check'!CF12 &gt;80,'Qualifier check'!CF12 &lt;120),1,
IF(INDEX('raw Sample Amt'!$C$2:$CJ$57,MATCH($A12,'raw Sample Amt'!$C$2:$C$57,0),MATCH(CG$1,'raw Sample Amt'!$C$2:$CJ$2,0))&lt;INDEX(Auswertung_Sequence!$A$3:$M$59,MATCH($A12,Auswertung_Sequence!$A$6:$A$59,0),9),2,3))</f>
        <v>1</v>
      </c>
      <c r="CH12" s="88">
        <f>IF(AND('Qualifier check'!CG12 &gt;80,'Qualifier check'!CG12 &lt;120),1,
IF(INDEX('raw Sample Amt'!$C$2:$CJ$57,MATCH($A12,'raw Sample Amt'!$C$2:$C$57,0),MATCH(CH$1,'raw Sample Amt'!$C$2:$CJ$2,0))&lt;INDEX(Auswertung_Sequence!$A$3:$M$59,MATCH($A12,Auswertung_Sequence!$A$6:$A$59,0),9),2,3))</f>
        <v>1</v>
      </c>
      <c r="CI12" s="88">
        <f>IF(AND('Qualifier check'!CH12 &gt;80,'Qualifier check'!CH12 &lt;120),1,
IF(INDEX('raw Sample Amt'!$C$2:$CJ$57,MATCH($A12,'raw Sample Amt'!$C$2:$C$57,0),MATCH(CI$1,'raw Sample Amt'!$C$2:$CJ$2,0))&lt;INDEX(Auswertung_Sequence!$A$3:$M$59,MATCH($A12,Auswertung_Sequence!$A$6:$A$59,0),9),2,3))</f>
        <v>1</v>
      </c>
    </row>
    <row r="13" spans="1:87" x14ac:dyDescent="0.25">
      <c r="A13" s="101" t="s">
        <v>171</v>
      </c>
      <c r="B13" s="101" t="s">
        <v>222</v>
      </c>
      <c r="C13" s="88"/>
      <c r="D13" s="88">
        <f>IF(AND('Qualifier check'!C13 &gt;80,'Qualifier check'!C13 &lt;120),1,
IF(INDEX('raw Sample Amt'!$C$2:$CJ$57,MATCH($A13,'raw Sample Amt'!$C$2:$C$57,0),MATCH(D$1,'raw Sample Amt'!$C$2:$CJ$2,0))&lt;INDEX(Auswertung_Sequence!$A$3:$M$59,MATCH($A13,Auswertung_Sequence!$A$6:$A$59,0),9),2,3))</f>
        <v>2</v>
      </c>
      <c r="E13" s="88">
        <f>IF(AND('Qualifier check'!D13 &gt;80,'Qualifier check'!D13 &lt;120),1,
IF(INDEX('raw Sample Amt'!$C$2:$CJ$57,MATCH($A13,'raw Sample Amt'!$C$2:$C$57,0),MATCH(E$1,'raw Sample Amt'!$C$2:$CJ$2,0))&lt;INDEX(Auswertung_Sequence!$A$3:$M$59,MATCH($A13,Auswertung_Sequence!$A$6:$A$59,0),9),2,3))</f>
        <v>2</v>
      </c>
      <c r="F13" s="88">
        <f>IF(AND('Qualifier check'!E13 &gt;80,'Qualifier check'!E13 &lt;120),1,
IF(INDEX('raw Sample Amt'!$C$2:$CJ$57,MATCH($A13,'raw Sample Amt'!$C$2:$C$57,0),MATCH(F$1,'raw Sample Amt'!$C$2:$CJ$2,0))&lt;INDEX(Auswertung_Sequence!$A$3:$M$59,MATCH($A13,Auswertung_Sequence!$A$6:$A$59,0),9),2,3))</f>
        <v>2</v>
      </c>
      <c r="G13" s="88">
        <f>IF(AND('Qualifier check'!F13 &gt;80,'Qualifier check'!F13 &lt;120),1,
IF(INDEX('raw Sample Amt'!$C$2:$CJ$57,MATCH($A13,'raw Sample Amt'!$C$2:$C$57,0),MATCH(G$1,'raw Sample Amt'!$C$2:$CJ$2,0))&lt;INDEX(Auswertung_Sequence!$A$3:$M$59,MATCH($A13,Auswertung_Sequence!$A$6:$A$59,0),9),2,3))</f>
        <v>2</v>
      </c>
      <c r="H13" s="88">
        <f>IF(AND('Qualifier check'!G13 &gt;80,'Qualifier check'!G13 &lt;120),1,
IF(INDEX('raw Sample Amt'!$C$2:$CJ$57,MATCH($A13,'raw Sample Amt'!$C$2:$C$57,0),MATCH(H$1,'raw Sample Amt'!$C$2:$CJ$2,0))&lt;INDEX(Auswertung_Sequence!$A$3:$M$59,MATCH($A13,Auswertung_Sequence!$A$6:$A$59,0),9),2,3))</f>
        <v>1</v>
      </c>
      <c r="I13" s="88">
        <f>IF(AND('Qualifier check'!H13 &gt;80,'Qualifier check'!H13 &lt;120),1,
IF(INDEX('raw Sample Amt'!$C$2:$CJ$57,MATCH($A13,'raw Sample Amt'!$C$2:$C$57,0),MATCH(I$1,'raw Sample Amt'!$C$2:$CJ$2,0))&lt;INDEX(Auswertung_Sequence!$A$3:$M$59,MATCH($A13,Auswertung_Sequence!$A$6:$A$59,0),9),2,3))</f>
        <v>1</v>
      </c>
      <c r="J13" s="88">
        <f>IF(AND('Qualifier check'!I13 &gt;80,'Qualifier check'!I13 &lt;120),1,
IF(INDEX('raw Sample Amt'!$C$2:$CJ$57,MATCH($A13,'raw Sample Amt'!$C$2:$C$57,0),MATCH(J$1,'raw Sample Amt'!$C$2:$CJ$2,0))&lt;INDEX(Auswertung_Sequence!$A$3:$M$59,MATCH($A13,Auswertung_Sequence!$A$6:$A$59,0),9),2,3))</f>
        <v>2</v>
      </c>
      <c r="K13" s="88">
        <f>IF(AND('Qualifier check'!J13 &gt;80,'Qualifier check'!J13 &lt;120),1,
IF(INDEX('raw Sample Amt'!$C$2:$CJ$57,MATCH($A13,'raw Sample Amt'!$C$2:$C$57,0),MATCH(K$1,'raw Sample Amt'!$C$2:$CJ$2,0))&lt;INDEX(Auswertung_Sequence!$A$3:$M$59,MATCH($A13,Auswertung_Sequence!$A$6:$A$59,0),9),2,3))</f>
        <v>1</v>
      </c>
      <c r="L13" s="88">
        <f>IF(AND('Qualifier check'!K13 &gt;80,'Qualifier check'!K13 &lt;120),1,
IF(INDEX('raw Sample Amt'!$C$2:$CJ$57,MATCH($A13,'raw Sample Amt'!$C$2:$C$57,0),MATCH(L$1,'raw Sample Amt'!$C$2:$CJ$2,0))&lt;INDEX(Auswertung_Sequence!$A$3:$M$59,MATCH($A13,Auswertung_Sequence!$A$6:$A$59,0),9),2,3))</f>
        <v>1</v>
      </c>
      <c r="M13" s="88">
        <f>IF(AND('Qualifier check'!L13 &gt;80,'Qualifier check'!L13 &lt;120),1,
IF(INDEX('raw Sample Amt'!$C$2:$CJ$57,MATCH($A13,'raw Sample Amt'!$C$2:$C$57,0),MATCH(M$1,'raw Sample Amt'!$C$2:$CJ$2,0))&lt;INDEX(Auswertung_Sequence!$A$3:$M$59,MATCH($A13,Auswertung_Sequence!$A$6:$A$59,0),9),2,3))</f>
        <v>1</v>
      </c>
      <c r="N13" s="88">
        <f>IF(AND('Qualifier check'!M13 &gt;80,'Qualifier check'!M13 &lt;120),1,
IF(INDEX('raw Sample Amt'!$C$2:$CJ$57,MATCH($A13,'raw Sample Amt'!$C$2:$C$57,0),MATCH(N$1,'raw Sample Amt'!$C$2:$CJ$2,0))&lt;INDEX(Auswertung_Sequence!$A$3:$M$59,MATCH($A13,Auswertung_Sequence!$A$6:$A$59,0),9),2,3))</f>
        <v>1</v>
      </c>
      <c r="O13" s="88">
        <f>IF(AND('Qualifier check'!N13 &gt;80,'Qualifier check'!N13 &lt;120),1,
IF(INDEX('raw Sample Amt'!$C$2:$CJ$57,MATCH($A13,'raw Sample Amt'!$C$2:$C$57,0),MATCH(O$1,'raw Sample Amt'!$C$2:$CJ$2,0))&lt;INDEX(Auswertung_Sequence!$A$3:$M$59,MATCH($A13,Auswertung_Sequence!$A$6:$A$59,0),9),2,3))</f>
        <v>1</v>
      </c>
      <c r="P13" s="88">
        <f>IF(AND('Qualifier check'!O13 &gt;80,'Qualifier check'!O13 &lt;120),1,
IF(INDEX('raw Sample Amt'!$C$2:$CJ$57,MATCH($A13,'raw Sample Amt'!$C$2:$C$57,0),MATCH(P$1,'raw Sample Amt'!$C$2:$CJ$2,0))&lt;INDEX(Auswertung_Sequence!$A$3:$M$59,MATCH($A13,Auswertung_Sequence!$A$6:$A$59,0),9),2,3))</f>
        <v>1</v>
      </c>
      <c r="Q13" s="88">
        <f>IF(AND('Qualifier check'!P13 &gt;80,'Qualifier check'!P13 &lt;120),1,
IF(INDEX('raw Sample Amt'!$C$2:$CJ$57,MATCH($A13,'raw Sample Amt'!$C$2:$C$57,0),MATCH(Q$1,'raw Sample Amt'!$C$2:$CJ$2,0))&lt;INDEX(Auswertung_Sequence!$A$3:$M$59,MATCH($A13,Auswertung_Sequence!$A$6:$A$59,0),9),2,3))</f>
        <v>1</v>
      </c>
      <c r="R13" s="88">
        <f>IF(AND('Qualifier check'!Q13 &gt;80,'Qualifier check'!Q13 &lt;120),1,
IF(INDEX('raw Sample Amt'!$C$2:$CJ$57,MATCH($A13,'raw Sample Amt'!$C$2:$C$57,0),MATCH(R$1,'raw Sample Amt'!$C$2:$CJ$2,0))&lt;INDEX(Auswertung_Sequence!$A$3:$M$59,MATCH($A13,Auswertung_Sequence!$A$6:$A$59,0),9),2,3))</f>
        <v>1</v>
      </c>
      <c r="S13" s="88">
        <f>IF(AND('Qualifier check'!R13 &gt;80,'Qualifier check'!R13 &lt;120),1,
IF(INDEX('raw Sample Amt'!$C$2:$CJ$57,MATCH($A13,'raw Sample Amt'!$C$2:$C$57,0),MATCH(S$1,'raw Sample Amt'!$C$2:$CJ$2,0))&lt;INDEX(Auswertung_Sequence!$A$3:$M$59,MATCH($A13,Auswertung_Sequence!$A$6:$A$59,0),9),2,3))</f>
        <v>1</v>
      </c>
      <c r="T13" s="88">
        <f>IF(AND('Qualifier check'!S13 &gt;80,'Qualifier check'!S13 &lt;120),1,
IF(INDEX('raw Sample Amt'!$C$2:$CJ$57,MATCH($A13,'raw Sample Amt'!$C$2:$C$57,0),MATCH(T$1,'raw Sample Amt'!$C$2:$CJ$2,0))&lt;INDEX(Auswertung_Sequence!$A$3:$M$59,MATCH($A13,Auswertung_Sequence!$A$6:$A$59,0),9),2,3))</f>
        <v>1</v>
      </c>
      <c r="U13" s="88">
        <f>IF(AND('Qualifier check'!T13 &gt;80,'Qualifier check'!T13 &lt;120),1,
IF(INDEX('raw Sample Amt'!$C$2:$CJ$57,MATCH($A13,'raw Sample Amt'!$C$2:$C$57,0),MATCH(U$1,'raw Sample Amt'!$C$2:$CJ$2,0))&lt;INDEX(Auswertung_Sequence!$A$3:$M$59,MATCH($A13,Auswertung_Sequence!$A$6:$A$59,0),9),2,3))</f>
        <v>1</v>
      </c>
      <c r="V13" s="88">
        <f>IF(AND('Qualifier check'!U13 &gt;80,'Qualifier check'!U13 &lt;120),1,
IF(INDEX('raw Sample Amt'!$C$2:$CJ$57,MATCH($A13,'raw Sample Amt'!$C$2:$C$57,0),MATCH(V$1,'raw Sample Amt'!$C$2:$CJ$2,0))&lt;INDEX(Auswertung_Sequence!$A$3:$M$59,MATCH($A13,Auswertung_Sequence!$A$6:$A$59,0),9),2,3))</f>
        <v>1</v>
      </c>
      <c r="W13" s="88">
        <f>IF(AND('Qualifier check'!V13 &gt;80,'Qualifier check'!V13 &lt;120),1,
IF(INDEX('raw Sample Amt'!$C$2:$CJ$57,MATCH($A13,'raw Sample Amt'!$C$2:$C$57,0),MATCH(W$1,'raw Sample Amt'!$C$2:$CJ$2,0))&lt;INDEX(Auswertung_Sequence!$A$3:$M$59,MATCH($A13,Auswertung_Sequence!$A$6:$A$59,0),9),2,3))</f>
        <v>2</v>
      </c>
      <c r="X13" s="88">
        <f>IF(AND('Qualifier check'!W13 &gt;80,'Qualifier check'!W13 &lt;120),1,
IF(INDEX('raw Sample Amt'!$C$2:$CJ$57,MATCH($A13,'raw Sample Amt'!$C$2:$C$57,0),MATCH(X$1,'raw Sample Amt'!$C$2:$CJ$2,0))&lt;INDEX(Auswertung_Sequence!$A$3:$M$59,MATCH($A13,Auswertung_Sequence!$A$6:$A$59,0),9),2,3))</f>
        <v>2</v>
      </c>
      <c r="Y13" s="88">
        <f>IF(AND('Qualifier check'!X13 &gt;80,'Qualifier check'!X13 &lt;120),1,
IF(INDEX('raw Sample Amt'!$C$2:$CJ$57,MATCH($A13,'raw Sample Amt'!$C$2:$C$57,0),MATCH(Y$1,'raw Sample Amt'!$C$2:$CJ$2,0))&lt;INDEX(Auswertung_Sequence!$A$3:$M$59,MATCH($A13,Auswertung_Sequence!$A$6:$A$59,0),9),2,3))</f>
        <v>2</v>
      </c>
      <c r="Z13" s="88">
        <f>IF(AND('Qualifier check'!Y13 &gt;80,'Qualifier check'!Y13 &lt;120),1,
IF(INDEX('raw Sample Amt'!$C$2:$CJ$57,MATCH($A13,'raw Sample Amt'!$C$2:$C$57,0),MATCH(Z$1,'raw Sample Amt'!$C$2:$CJ$2,0))&lt;INDEX(Auswertung_Sequence!$A$3:$M$59,MATCH($A13,Auswertung_Sequence!$A$6:$A$59,0),9),2,3))</f>
        <v>2</v>
      </c>
      <c r="AA13" s="88">
        <f>IF(AND('Qualifier check'!Z13 &gt;80,'Qualifier check'!Z13 &lt;120),1,
IF(INDEX('raw Sample Amt'!$C$2:$CJ$57,MATCH($A13,'raw Sample Amt'!$C$2:$C$57,0),MATCH(AA$1,'raw Sample Amt'!$C$2:$CJ$2,0))&lt;INDEX(Auswertung_Sequence!$A$3:$M$59,MATCH($A13,Auswertung_Sequence!$A$6:$A$59,0),9),2,3))</f>
        <v>1</v>
      </c>
      <c r="AB13" s="88">
        <f>IF(AND('Qualifier check'!AA13 &gt;80,'Qualifier check'!AA13 &lt;120),1,
IF(INDEX('raw Sample Amt'!$C$2:$CJ$57,MATCH($A13,'raw Sample Amt'!$C$2:$C$57,0),MATCH(AB$1,'raw Sample Amt'!$C$2:$CJ$2,0))&lt;INDEX(Auswertung_Sequence!$A$3:$M$59,MATCH($A13,Auswertung_Sequence!$A$6:$A$59,0),9),2,3))</f>
        <v>1</v>
      </c>
      <c r="AC13" s="88">
        <f>IF(AND('Qualifier check'!AB13 &gt;80,'Qualifier check'!AB13 &lt;120),1,
IF(INDEX('raw Sample Amt'!$C$2:$CJ$57,MATCH($A13,'raw Sample Amt'!$C$2:$C$57,0),MATCH(AC$1,'raw Sample Amt'!$C$2:$CJ$2,0))&lt;INDEX(Auswertung_Sequence!$A$3:$M$59,MATCH($A13,Auswertung_Sequence!$A$6:$A$59,0),9),2,3))</f>
        <v>1</v>
      </c>
      <c r="AD13" s="88">
        <f>IF(AND('Qualifier check'!AC13 &gt;80,'Qualifier check'!AC13 &lt;120),1,
IF(INDEX('raw Sample Amt'!$C$2:$CJ$57,MATCH($A13,'raw Sample Amt'!$C$2:$C$57,0),MATCH(AD$1,'raw Sample Amt'!$C$2:$CJ$2,0))&lt;INDEX(Auswertung_Sequence!$A$3:$M$59,MATCH($A13,Auswertung_Sequence!$A$6:$A$59,0),9),2,3))</f>
        <v>1</v>
      </c>
      <c r="AE13" s="88">
        <f>IF(AND('Qualifier check'!AD13 &gt;80,'Qualifier check'!AD13 &lt;120),1,
IF(INDEX('raw Sample Amt'!$C$2:$CJ$57,MATCH($A13,'raw Sample Amt'!$C$2:$C$57,0),MATCH(AE$1,'raw Sample Amt'!$C$2:$CJ$2,0))&lt;INDEX(Auswertung_Sequence!$A$3:$M$59,MATCH($A13,Auswertung_Sequence!$A$6:$A$59,0),9),2,3))</f>
        <v>1</v>
      </c>
      <c r="AF13" s="88">
        <f>IF(AND('Qualifier check'!AE13 &gt;80,'Qualifier check'!AE13 &lt;120),1,
IF(INDEX('raw Sample Amt'!$C$2:$CJ$57,MATCH($A13,'raw Sample Amt'!$C$2:$C$57,0),MATCH(AF$1,'raw Sample Amt'!$C$2:$CJ$2,0))&lt;INDEX(Auswertung_Sequence!$A$3:$M$59,MATCH($A13,Auswertung_Sequence!$A$6:$A$59,0),9),2,3))</f>
        <v>1</v>
      </c>
      <c r="AG13" s="88">
        <f>IF(AND('Qualifier check'!AF13 &gt;80,'Qualifier check'!AF13 &lt;120),1,
IF(INDEX('raw Sample Amt'!$C$2:$CJ$57,MATCH($A13,'raw Sample Amt'!$C$2:$C$57,0),MATCH(AG$1,'raw Sample Amt'!$C$2:$CJ$2,0))&lt;INDEX(Auswertung_Sequence!$A$3:$M$59,MATCH($A13,Auswertung_Sequence!$A$6:$A$59,0),9),2,3))</f>
        <v>1</v>
      </c>
      <c r="AH13" s="88">
        <f>IF(AND('Qualifier check'!AG13 &gt;80,'Qualifier check'!AG13 &lt;120),1,
IF(INDEX('raw Sample Amt'!$C$2:$CJ$57,MATCH($A13,'raw Sample Amt'!$C$2:$C$57,0),MATCH(AH$1,'raw Sample Amt'!$C$2:$CJ$2,0))&lt;INDEX(Auswertung_Sequence!$A$3:$M$59,MATCH($A13,Auswertung_Sequence!$A$6:$A$59,0),9),2,3))</f>
        <v>1</v>
      </c>
      <c r="AI13" s="88">
        <f>IF(AND('Qualifier check'!AH13 &gt;80,'Qualifier check'!AH13 &lt;120),1,
IF(INDEX('raw Sample Amt'!$C$2:$CJ$57,MATCH($A13,'raw Sample Amt'!$C$2:$C$57,0),MATCH(AI$1,'raw Sample Amt'!$C$2:$CJ$2,0))&lt;INDEX(Auswertung_Sequence!$A$3:$M$59,MATCH($A13,Auswertung_Sequence!$A$6:$A$59,0),9),2,3))</f>
        <v>1</v>
      </c>
      <c r="AJ13" s="88">
        <f>IF(AND('Qualifier check'!AI13 &gt;80,'Qualifier check'!AI13 &lt;120),1,
IF(INDEX('raw Sample Amt'!$C$2:$CJ$57,MATCH($A13,'raw Sample Amt'!$C$2:$C$57,0),MATCH(AJ$1,'raw Sample Amt'!$C$2:$CJ$2,0))&lt;INDEX(Auswertung_Sequence!$A$3:$M$59,MATCH($A13,Auswertung_Sequence!$A$6:$A$59,0),9),2,3))</f>
        <v>1</v>
      </c>
      <c r="AK13" s="88">
        <f>IF(AND('Qualifier check'!AJ13 &gt;80,'Qualifier check'!AJ13 &lt;120),1,
IF(INDEX('raw Sample Amt'!$C$2:$CJ$57,MATCH($A13,'raw Sample Amt'!$C$2:$C$57,0),MATCH(AK$1,'raw Sample Amt'!$C$2:$CJ$2,0))&lt;INDEX(Auswertung_Sequence!$A$3:$M$59,MATCH($A13,Auswertung_Sequence!$A$6:$A$59,0),9),2,3))</f>
        <v>1</v>
      </c>
      <c r="AL13" s="88">
        <f>IF(AND('Qualifier check'!AK13 &gt;80,'Qualifier check'!AK13 &lt;120),1,
IF(INDEX('raw Sample Amt'!$C$2:$CJ$57,MATCH($A13,'raw Sample Amt'!$C$2:$C$57,0),MATCH(AL$1,'raw Sample Amt'!$C$2:$CJ$2,0))&lt;INDEX(Auswertung_Sequence!$A$3:$M$59,MATCH($A13,Auswertung_Sequence!$A$6:$A$59,0),9),2,3))</f>
        <v>1</v>
      </c>
      <c r="AM13" s="88">
        <f>IF(AND('Qualifier check'!AL13 &gt;80,'Qualifier check'!AL13 &lt;120),1,
IF(INDEX('raw Sample Amt'!$C$2:$CJ$57,MATCH($A13,'raw Sample Amt'!$C$2:$C$57,0),MATCH(AM$1,'raw Sample Amt'!$C$2:$CJ$2,0))&lt;INDEX(Auswertung_Sequence!$A$3:$M$59,MATCH($A13,Auswertung_Sequence!$A$6:$A$59,0),9),2,3))</f>
        <v>2</v>
      </c>
      <c r="AN13" s="88">
        <f>IF(AND('Qualifier check'!AM13 &gt;80,'Qualifier check'!AM13 &lt;120),1,
IF(INDEX('raw Sample Amt'!$C$2:$CJ$57,MATCH($A13,'raw Sample Amt'!$C$2:$C$57,0),MATCH(AN$1,'raw Sample Amt'!$C$2:$CJ$2,0))&lt;INDEX(Auswertung_Sequence!$A$3:$M$59,MATCH($A13,Auswertung_Sequence!$A$6:$A$59,0),9),2,3))</f>
        <v>2</v>
      </c>
      <c r="AO13" s="88">
        <f>IF(AND('Qualifier check'!AN13 &gt;80,'Qualifier check'!AN13 &lt;120),1,
IF(INDEX('raw Sample Amt'!$C$2:$CJ$57,MATCH($A13,'raw Sample Amt'!$C$2:$C$57,0),MATCH(AO$1,'raw Sample Amt'!$C$2:$CJ$2,0))&lt;INDEX(Auswertung_Sequence!$A$3:$M$59,MATCH($A13,Auswertung_Sequence!$A$6:$A$59,0),9),2,3))</f>
        <v>2</v>
      </c>
      <c r="AP13" s="88">
        <f>IF(AND('Qualifier check'!AO13 &gt;80,'Qualifier check'!AO13 &lt;120),1,
IF(INDEX('raw Sample Amt'!$C$2:$CJ$57,MATCH($A13,'raw Sample Amt'!$C$2:$C$57,0),MATCH(AP$1,'raw Sample Amt'!$C$2:$CJ$2,0))&lt;INDEX(Auswertung_Sequence!$A$3:$M$59,MATCH($A13,Auswertung_Sequence!$A$6:$A$59,0),9),2,3))</f>
        <v>2</v>
      </c>
      <c r="AQ13" s="88">
        <f>IF(AND('Qualifier check'!AP13 &gt;80,'Qualifier check'!AP13 &lt;120),1,
IF(INDEX('raw Sample Amt'!$C$2:$CJ$57,MATCH($A13,'raw Sample Amt'!$C$2:$C$57,0),MATCH(AQ$1,'raw Sample Amt'!$C$2:$CJ$2,0))&lt;INDEX(Auswertung_Sequence!$A$3:$M$59,MATCH($A13,Auswertung_Sequence!$A$6:$A$59,0),9),2,3))</f>
        <v>1</v>
      </c>
      <c r="AR13" s="88">
        <f>IF(AND('Qualifier check'!AQ13 &gt;80,'Qualifier check'!AQ13 &lt;120),1,
IF(INDEX('raw Sample Amt'!$C$2:$CJ$57,MATCH($A13,'raw Sample Amt'!$C$2:$C$57,0),MATCH(AR$1,'raw Sample Amt'!$C$2:$CJ$2,0))&lt;INDEX(Auswertung_Sequence!$A$3:$M$59,MATCH($A13,Auswertung_Sequence!$A$6:$A$59,0),9),2,3))</f>
        <v>2</v>
      </c>
      <c r="AS13" s="88">
        <f>IF(AND('Qualifier check'!AR13 &gt;80,'Qualifier check'!AR13 &lt;120),1,
IF(INDEX('raw Sample Amt'!$C$2:$CJ$57,MATCH($A13,'raw Sample Amt'!$C$2:$C$57,0),MATCH(AS$1,'raw Sample Amt'!$C$2:$CJ$2,0))&lt;INDEX(Auswertung_Sequence!$A$3:$M$59,MATCH($A13,Auswertung_Sequence!$A$6:$A$59,0),9),2,3))</f>
        <v>2</v>
      </c>
      <c r="AT13" s="88">
        <f>IF(AND('Qualifier check'!AS13 &gt;80,'Qualifier check'!AS13 &lt;120),1,
IF(INDEX('raw Sample Amt'!$C$2:$CJ$57,MATCH($A13,'raw Sample Amt'!$C$2:$C$57,0),MATCH(AT$1,'raw Sample Amt'!$C$2:$CJ$2,0))&lt;INDEX(Auswertung_Sequence!$A$3:$M$59,MATCH($A13,Auswertung_Sequence!$A$6:$A$59,0),9),2,3))</f>
        <v>2</v>
      </c>
      <c r="AU13" s="88">
        <f>IF(AND('Qualifier check'!AT13 &gt;80,'Qualifier check'!AT13 &lt;120),1,
IF(INDEX('raw Sample Amt'!$C$2:$CJ$57,MATCH($A13,'raw Sample Amt'!$C$2:$C$57,0),MATCH(AU$1,'raw Sample Amt'!$C$2:$CJ$2,0))&lt;INDEX(Auswertung_Sequence!$A$3:$M$59,MATCH($A13,Auswertung_Sequence!$A$6:$A$59,0),9),2,3))</f>
        <v>2</v>
      </c>
      <c r="AV13" s="88">
        <f>IF(AND('Qualifier check'!AU13 &gt;80,'Qualifier check'!AU13 &lt;120),1,
IF(INDEX('raw Sample Amt'!$C$2:$CJ$57,MATCH($A13,'raw Sample Amt'!$C$2:$C$57,0),MATCH(AV$1,'raw Sample Amt'!$C$2:$CJ$2,0))&lt;INDEX(Auswertung_Sequence!$A$3:$M$59,MATCH($A13,Auswertung_Sequence!$A$6:$A$59,0),9),2,3))</f>
        <v>1</v>
      </c>
      <c r="AW13" s="88">
        <f>IF(AND('Qualifier check'!AV13 &gt;80,'Qualifier check'!AV13 &lt;120),1,
IF(INDEX('raw Sample Amt'!$C$2:$CJ$57,MATCH($A13,'raw Sample Amt'!$C$2:$C$57,0),MATCH(AW$1,'raw Sample Amt'!$C$2:$CJ$2,0))&lt;INDEX(Auswertung_Sequence!$A$3:$M$59,MATCH($A13,Auswertung_Sequence!$A$6:$A$59,0),9),2,3))</f>
        <v>1</v>
      </c>
      <c r="AX13" s="88">
        <f>IF(AND('Qualifier check'!AW13 &gt;80,'Qualifier check'!AW13 &lt;120),1,
IF(INDEX('raw Sample Amt'!$C$2:$CJ$57,MATCH($A13,'raw Sample Amt'!$C$2:$C$57,0),MATCH(AX$1,'raw Sample Amt'!$C$2:$CJ$2,0))&lt;INDEX(Auswertung_Sequence!$A$3:$M$59,MATCH($A13,Auswertung_Sequence!$A$6:$A$59,0),9),2,3))</f>
        <v>1</v>
      </c>
      <c r="AY13" s="88">
        <f>IF(AND('Qualifier check'!AX13 &gt;80,'Qualifier check'!AX13 &lt;120),1,
IF(INDEX('raw Sample Amt'!$C$2:$CJ$57,MATCH($A13,'raw Sample Amt'!$C$2:$C$57,0),MATCH(AY$1,'raw Sample Amt'!$C$2:$CJ$2,0))&lt;INDEX(Auswertung_Sequence!$A$3:$M$59,MATCH($A13,Auswertung_Sequence!$A$6:$A$59,0),9),2,3))</f>
        <v>1</v>
      </c>
      <c r="AZ13" s="88">
        <f>IF(AND('Qualifier check'!AY13 &gt;80,'Qualifier check'!AY13 &lt;120),1,
IF(INDEX('raw Sample Amt'!$C$2:$CJ$57,MATCH($A13,'raw Sample Amt'!$C$2:$C$57,0),MATCH(AZ$1,'raw Sample Amt'!$C$2:$CJ$2,0))&lt;INDEX(Auswertung_Sequence!$A$3:$M$59,MATCH($A13,Auswertung_Sequence!$A$6:$A$59,0),9),2,3))</f>
        <v>1</v>
      </c>
      <c r="BA13" s="88">
        <f>IF(AND('Qualifier check'!AZ13 &gt;80,'Qualifier check'!AZ13 &lt;120),1,
IF(INDEX('raw Sample Amt'!$C$2:$CJ$57,MATCH($A13,'raw Sample Amt'!$C$2:$C$57,0),MATCH(BA$1,'raw Sample Amt'!$C$2:$CJ$2,0))&lt;INDEX(Auswertung_Sequence!$A$3:$M$59,MATCH($A13,Auswertung_Sequence!$A$6:$A$59,0),9),2,3))</f>
        <v>1</v>
      </c>
      <c r="BB13" s="88">
        <f>IF(AND('Qualifier check'!BA13 &gt;80,'Qualifier check'!BA13 &lt;120),1,
IF(INDEX('raw Sample Amt'!$C$2:$CJ$57,MATCH($A13,'raw Sample Amt'!$C$2:$C$57,0),MATCH(BB$1,'raw Sample Amt'!$C$2:$CJ$2,0))&lt;INDEX(Auswertung_Sequence!$A$3:$M$59,MATCH($A13,Auswertung_Sequence!$A$6:$A$59,0),9),2,3))</f>
        <v>1</v>
      </c>
      <c r="BC13" s="88">
        <f>IF(AND('Qualifier check'!BB13 &gt;80,'Qualifier check'!BB13 &lt;120),1,
IF(INDEX('raw Sample Amt'!$C$2:$CJ$57,MATCH($A13,'raw Sample Amt'!$C$2:$C$57,0),MATCH(BC$1,'raw Sample Amt'!$C$2:$CJ$2,0))&lt;INDEX(Auswertung_Sequence!$A$3:$M$59,MATCH($A13,Auswertung_Sequence!$A$6:$A$59,0),9),2,3))</f>
        <v>1</v>
      </c>
      <c r="BD13" s="88">
        <f>IF(AND('Qualifier check'!BC13 &gt;80,'Qualifier check'!BC13 &lt;120),1,
IF(INDEX('raw Sample Amt'!$C$2:$CJ$57,MATCH($A13,'raw Sample Amt'!$C$2:$C$57,0),MATCH(BD$1,'raw Sample Amt'!$C$2:$CJ$2,0))&lt;INDEX(Auswertung_Sequence!$A$3:$M$59,MATCH($A13,Auswertung_Sequence!$A$6:$A$59,0),9),2,3))</f>
        <v>2</v>
      </c>
      <c r="BE13" s="88">
        <f>IF(AND('Qualifier check'!BD13 &gt;80,'Qualifier check'!BD13 &lt;120),1,
IF(INDEX('raw Sample Amt'!$C$2:$CJ$57,MATCH($A13,'raw Sample Amt'!$C$2:$C$57,0),MATCH(BE$1,'raw Sample Amt'!$C$2:$CJ$2,0))&lt;INDEX(Auswertung_Sequence!$A$3:$M$59,MATCH($A13,Auswertung_Sequence!$A$6:$A$59,0),9),2,3))</f>
        <v>2</v>
      </c>
      <c r="BF13" s="88">
        <f>IF(AND('Qualifier check'!BE13 &gt;80,'Qualifier check'!BE13 &lt;120),1,
IF(INDEX('raw Sample Amt'!$C$2:$CJ$57,MATCH($A13,'raw Sample Amt'!$C$2:$C$57,0),MATCH(BF$1,'raw Sample Amt'!$C$2:$CJ$2,0))&lt;INDEX(Auswertung_Sequence!$A$3:$M$59,MATCH($A13,Auswertung_Sequence!$A$6:$A$59,0),9),2,3))</f>
        <v>2</v>
      </c>
      <c r="BG13" s="88">
        <f>IF(AND('Qualifier check'!BF13 &gt;80,'Qualifier check'!BF13 &lt;120),1,
IF(INDEX('raw Sample Amt'!$C$2:$CJ$57,MATCH($A13,'raw Sample Amt'!$C$2:$C$57,0),MATCH(BG$1,'raw Sample Amt'!$C$2:$CJ$2,0))&lt;INDEX(Auswertung_Sequence!$A$3:$M$59,MATCH($A13,Auswertung_Sequence!$A$6:$A$59,0),9),2,3))</f>
        <v>2</v>
      </c>
      <c r="BH13" s="88">
        <f>IF(AND('Qualifier check'!BG13 &gt;80,'Qualifier check'!BG13 &lt;120),1,
IF(INDEX('raw Sample Amt'!$C$2:$CJ$57,MATCH($A13,'raw Sample Amt'!$C$2:$C$57,0),MATCH(BH$1,'raw Sample Amt'!$C$2:$CJ$2,0))&lt;INDEX(Auswertung_Sequence!$A$3:$M$59,MATCH($A13,Auswertung_Sequence!$A$6:$A$59,0),9),2,3))</f>
        <v>1</v>
      </c>
      <c r="BI13" s="88">
        <f>IF(AND('Qualifier check'!BH13 &gt;80,'Qualifier check'!BH13 &lt;120),1,
IF(INDEX('raw Sample Amt'!$C$2:$CJ$57,MATCH($A13,'raw Sample Amt'!$C$2:$C$57,0),MATCH(BI$1,'raw Sample Amt'!$C$2:$CJ$2,0))&lt;INDEX(Auswertung_Sequence!$A$3:$M$59,MATCH($A13,Auswertung_Sequence!$A$6:$A$59,0),9),2,3))</f>
        <v>2</v>
      </c>
      <c r="BJ13" s="88">
        <f>IF(AND('Qualifier check'!BI13 &gt;80,'Qualifier check'!BI13 &lt;120),1,
IF(INDEX('raw Sample Amt'!$C$2:$CJ$57,MATCH($A13,'raw Sample Amt'!$C$2:$C$57,0),MATCH(BJ$1,'raw Sample Amt'!$C$2:$CJ$2,0))&lt;INDEX(Auswertung_Sequence!$A$3:$M$59,MATCH($A13,Auswertung_Sequence!$A$6:$A$59,0),9),2,3))</f>
        <v>2</v>
      </c>
      <c r="BK13" s="88">
        <f>IF(AND('Qualifier check'!BJ13 &gt;80,'Qualifier check'!BJ13 &lt;120),1,
IF(INDEX('raw Sample Amt'!$C$2:$CJ$57,MATCH($A13,'raw Sample Amt'!$C$2:$C$57,0),MATCH(BK$1,'raw Sample Amt'!$C$2:$CJ$2,0))&lt;INDEX(Auswertung_Sequence!$A$3:$M$59,MATCH($A13,Auswertung_Sequence!$A$6:$A$59,0),9),2,3))</f>
        <v>2</v>
      </c>
      <c r="BL13" s="88">
        <f>IF(AND('Qualifier check'!BK13 &gt;80,'Qualifier check'!BK13 &lt;120),1,
IF(INDEX('raw Sample Amt'!$C$2:$CJ$57,MATCH($A13,'raw Sample Amt'!$C$2:$C$57,0),MATCH(BL$1,'raw Sample Amt'!$C$2:$CJ$2,0))&lt;INDEX(Auswertung_Sequence!$A$3:$M$59,MATCH($A13,Auswertung_Sequence!$A$6:$A$59,0),9),2,3))</f>
        <v>2</v>
      </c>
      <c r="BM13" s="88">
        <f>IF(AND('Qualifier check'!BL13 &gt;80,'Qualifier check'!BL13 &lt;120),1,
IF(INDEX('raw Sample Amt'!$C$2:$CJ$57,MATCH($A13,'raw Sample Amt'!$C$2:$C$57,0),MATCH(BM$1,'raw Sample Amt'!$C$2:$CJ$2,0))&lt;INDEX(Auswertung_Sequence!$A$3:$M$59,MATCH($A13,Auswertung_Sequence!$A$6:$A$59,0),9),2,3))</f>
        <v>1</v>
      </c>
      <c r="BN13" s="88">
        <f>IF(AND('Qualifier check'!BM13 &gt;80,'Qualifier check'!BM13 &lt;120),1,
IF(INDEX('raw Sample Amt'!$C$2:$CJ$57,MATCH($A13,'raw Sample Amt'!$C$2:$C$57,0),MATCH(BN$1,'raw Sample Amt'!$C$2:$CJ$2,0))&lt;INDEX(Auswertung_Sequence!$A$3:$M$59,MATCH($A13,Auswertung_Sequence!$A$6:$A$59,0),9),2,3))</f>
        <v>1</v>
      </c>
      <c r="BO13" s="88">
        <f>IF(AND('Qualifier check'!BN13 &gt;80,'Qualifier check'!BN13 &lt;120),1,
IF(INDEX('raw Sample Amt'!$C$2:$CJ$57,MATCH($A13,'raw Sample Amt'!$C$2:$C$57,0),MATCH(BO$1,'raw Sample Amt'!$C$2:$CJ$2,0))&lt;INDEX(Auswertung_Sequence!$A$3:$M$59,MATCH($A13,Auswertung_Sequence!$A$6:$A$59,0),9),2,3))</f>
        <v>1</v>
      </c>
      <c r="BP13" s="88">
        <f>IF(AND('Qualifier check'!BO13 &gt;80,'Qualifier check'!BO13 &lt;120),1,
IF(INDEX('raw Sample Amt'!$C$2:$CJ$57,MATCH($A13,'raw Sample Amt'!$C$2:$C$57,0),MATCH(BP$1,'raw Sample Amt'!$C$2:$CJ$2,0))&lt;INDEX(Auswertung_Sequence!$A$3:$M$59,MATCH($A13,Auswertung_Sequence!$A$6:$A$59,0),9),2,3))</f>
        <v>1</v>
      </c>
      <c r="BQ13" s="88">
        <f>IF(AND('Qualifier check'!BP13 &gt;80,'Qualifier check'!BP13 &lt;120),1,
IF(INDEX('raw Sample Amt'!$C$2:$CJ$57,MATCH($A13,'raw Sample Amt'!$C$2:$C$57,0),MATCH(BQ$1,'raw Sample Amt'!$C$2:$CJ$2,0))&lt;INDEX(Auswertung_Sequence!$A$3:$M$59,MATCH($A13,Auswertung_Sequence!$A$6:$A$59,0),9),2,3))</f>
        <v>2</v>
      </c>
      <c r="BR13" s="88">
        <f>IF(AND('Qualifier check'!BQ13 &gt;80,'Qualifier check'!BQ13 &lt;120),1,
IF(INDEX('raw Sample Amt'!$C$2:$CJ$57,MATCH($A13,'raw Sample Amt'!$C$2:$C$57,0),MATCH(BR$1,'raw Sample Amt'!$C$2:$CJ$2,0))&lt;INDEX(Auswertung_Sequence!$A$3:$M$59,MATCH($A13,Auswertung_Sequence!$A$6:$A$59,0),9),2,3))</f>
        <v>2</v>
      </c>
      <c r="BS13" s="88">
        <f>IF(AND('Qualifier check'!BR13 &gt;80,'Qualifier check'!BR13 &lt;120),1,
IF(INDEX('raw Sample Amt'!$C$2:$CJ$57,MATCH($A13,'raw Sample Amt'!$C$2:$C$57,0),MATCH(BS$1,'raw Sample Amt'!$C$2:$CJ$2,0))&lt;INDEX(Auswertung_Sequence!$A$3:$M$59,MATCH($A13,Auswertung_Sequence!$A$6:$A$59,0),9),2,3))</f>
        <v>2</v>
      </c>
      <c r="BT13" s="88">
        <f>IF(AND('Qualifier check'!BS13 &gt;80,'Qualifier check'!BS13 &lt;120),1,
IF(INDEX('raw Sample Amt'!$C$2:$CJ$57,MATCH($A13,'raw Sample Amt'!$C$2:$C$57,0),MATCH(BT$1,'raw Sample Amt'!$C$2:$CJ$2,0))&lt;INDEX(Auswertung_Sequence!$A$3:$M$59,MATCH($A13,Auswertung_Sequence!$A$6:$A$59,0),9),2,3))</f>
        <v>2</v>
      </c>
      <c r="BU13" s="88">
        <f>IF(AND('Qualifier check'!BT13 &gt;80,'Qualifier check'!BT13 &lt;120),1,
IF(INDEX('raw Sample Amt'!$C$2:$CJ$57,MATCH($A13,'raw Sample Amt'!$C$2:$C$57,0),MATCH(BU$1,'raw Sample Amt'!$C$2:$CJ$2,0))&lt;INDEX(Auswertung_Sequence!$A$3:$M$59,MATCH($A13,Auswertung_Sequence!$A$6:$A$59,0),9),2,3))</f>
        <v>2</v>
      </c>
      <c r="BV13" s="88">
        <f>IF(AND('Qualifier check'!BU13 &gt;80,'Qualifier check'!BU13 &lt;120),1,
IF(INDEX('raw Sample Amt'!$C$2:$CJ$57,MATCH($A13,'raw Sample Amt'!$C$2:$C$57,0),MATCH(BV$1,'raw Sample Amt'!$C$2:$CJ$2,0))&lt;INDEX(Auswertung_Sequence!$A$3:$M$59,MATCH($A13,Auswertung_Sequence!$A$6:$A$59,0),9),2,3))</f>
        <v>2</v>
      </c>
      <c r="BW13" s="88">
        <f>IF(AND('Qualifier check'!BV13 &gt;80,'Qualifier check'!BV13 &lt;120),1,
IF(INDEX('raw Sample Amt'!$C$2:$CJ$57,MATCH($A13,'raw Sample Amt'!$C$2:$C$57,0),MATCH(BW$1,'raw Sample Amt'!$C$2:$CJ$2,0))&lt;INDEX(Auswertung_Sequence!$A$3:$M$59,MATCH($A13,Auswertung_Sequence!$A$6:$A$59,0),9),2,3))</f>
        <v>1</v>
      </c>
      <c r="BX13" s="88">
        <f>IF(AND('Qualifier check'!BW13 &gt;80,'Qualifier check'!BW13 &lt;120),1,
IF(INDEX('raw Sample Amt'!$C$2:$CJ$57,MATCH($A13,'raw Sample Amt'!$C$2:$C$57,0),MATCH(BX$1,'raw Sample Amt'!$C$2:$CJ$2,0))&lt;INDEX(Auswertung_Sequence!$A$3:$M$59,MATCH($A13,Auswertung_Sequence!$A$6:$A$59,0),9),2,3))</f>
        <v>1</v>
      </c>
      <c r="BY13" s="88">
        <f>IF(AND('Qualifier check'!BX13 &gt;80,'Qualifier check'!BX13 &lt;120),1,
IF(INDEX('raw Sample Amt'!$C$2:$CJ$57,MATCH($A13,'raw Sample Amt'!$C$2:$C$57,0),MATCH(BY$1,'raw Sample Amt'!$C$2:$CJ$2,0))&lt;INDEX(Auswertung_Sequence!$A$3:$M$59,MATCH($A13,Auswertung_Sequence!$A$6:$A$59,0),9),2,3))</f>
        <v>1</v>
      </c>
      <c r="BZ13" s="88">
        <f>IF(AND('Qualifier check'!BY13 &gt;80,'Qualifier check'!BY13 &lt;120),1,
IF(INDEX('raw Sample Amt'!$C$2:$CJ$57,MATCH($A13,'raw Sample Amt'!$C$2:$C$57,0),MATCH(BZ$1,'raw Sample Amt'!$C$2:$CJ$2,0))&lt;INDEX(Auswertung_Sequence!$A$3:$M$59,MATCH($A13,Auswertung_Sequence!$A$6:$A$59,0),9),2,3))</f>
        <v>1</v>
      </c>
      <c r="CA13" s="88">
        <f>IF(AND('Qualifier check'!BZ13 &gt;80,'Qualifier check'!BZ13 &lt;120),1,
IF(INDEX('raw Sample Amt'!$C$2:$CJ$57,MATCH($A13,'raw Sample Amt'!$C$2:$C$57,0),MATCH(CA$1,'raw Sample Amt'!$C$2:$CJ$2,0))&lt;INDEX(Auswertung_Sequence!$A$3:$M$59,MATCH($A13,Auswertung_Sequence!$A$6:$A$59,0),9),2,3))</f>
        <v>1</v>
      </c>
      <c r="CB13" s="88">
        <f>IF(AND('Qualifier check'!CA13 &gt;80,'Qualifier check'!CA13 &lt;120),1,
IF(INDEX('raw Sample Amt'!$C$2:$CJ$57,MATCH($A13,'raw Sample Amt'!$C$2:$C$57,0),MATCH(CB$1,'raw Sample Amt'!$C$2:$CJ$2,0))&lt;INDEX(Auswertung_Sequence!$A$3:$M$59,MATCH($A13,Auswertung_Sequence!$A$6:$A$59,0),9),2,3))</f>
        <v>1</v>
      </c>
      <c r="CC13" s="88">
        <f>IF(AND('Qualifier check'!CB13 &gt;80,'Qualifier check'!CB13 &lt;120),1,
IF(INDEX('raw Sample Amt'!$C$2:$CJ$57,MATCH($A13,'raw Sample Amt'!$C$2:$C$57,0),MATCH(CC$1,'raw Sample Amt'!$C$2:$CJ$2,0))&lt;INDEX(Auswertung_Sequence!$A$3:$M$59,MATCH($A13,Auswertung_Sequence!$A$6:$A$59,0),9),2,3))</f>
        <v>1</v>
      </c>
      <c r="CD13" s="88">
        <f>IF(AND('Qualifier check'!CC13 &gt;80,'Qualifier check'!CC13 &lt;120),1,
IF(INDEX('raw Sample Amt'!$C$2:$CJ$57,MATCH($A13,'raw Sample Amt'!$C$2:$C$57,0),MATCH(CD$1,'raw Sample Amt'!$C$2:$CJ$2,0))&lt;INDEX(Auswertung_Sequence!$A$3:$M$59,MATCH($A13,Auswertung_Sequence!$A$6:$A$59,0),9),2,3))</f>
        <v>1</v>
      </c>
      <c r="CE13" s="88">
        <f>IF(AND('Qualifier check'!CD13 &gt;80,'Qualifier check'!CD13 &lt;120),1,
IF(INDEX('raw Sample Amt'!$C$2:$CJ$57,MATCH($A13,'raw Sample Amt'!$C$2:$C$57,0),MATCH(CE$1,'raw Sample Amt'!$C$2:$CJ$2,0))&lt;INDEX(Auswertung_Sequence!$A$3:$M$59,MATCH($A13,Auswertung_Sequence!$A$6:$A$59,0),9),2,3))</f>
        <v>1</v>
      </c>
      <c r="CF13" s="88">
        <f>IF(AND('Qualifier check'!CE13 &gt;80,'Qualifier check'!CE13 &lt;120),1,
IF(INDEX('raw Sample Amt'!$C$2:$CJ$57,MATCH($A13,'raw Sample Amt'!$C$2:$C$57,0),MATCH(CF$1,'raw Sample Amt'!$C$2:$CJ$2,0))&lt;INDEX(Auswertung_Sequence!$A$3:$M$59,MATCH($A13,Auswertung_Sequence!$A$6:$A$59,0),9),2,3))</f>
        <v>1</v>
      </c>
      <c r="CG13" s="88">
        <f>IF(AND('Qualifier check'!CF13 &gt;80,'Qualifier check'!CF13 &lt;120),1,
IF(INDEX('raw Sample Amt'!$C$2:$CJ$57,MATCH($A13,'raw Sample Amt'!$C$2:$C$57,0),MATCH(CG$1,'raw Sample Amt'!$C$2:$CJ$2,0))&lt;INDEX(Auswertung_Sequence!$A$3:$M$59,MATCH($A13,Auswertung_Sequence!$A$6:$A$59,0),9),2,3))</f>
        <v>1</v>
      </c>
      <c r="CH13" s="88">
        <f>IF(AND('Qualifier check'!CG13 &gt;80,'Qualifier check'!CG13 &lt;120),1,
IF(INDEX('raw Sample Amt'!$C$2:$CJ$57,MATCH($A13,'raw Sample Amt'!$C$2:$C$57,0),MATCH(CH$1,'raw Sample Amt'!$C$2:$CJ$2,0))&lt;INDEX(Auswertung_Sequence!$A$3:$M$59,MATCH($A13,Auswertung_Sequence!$A$6:$A$59,0),9),2,3))</f>
        <v>1</v>
      </c>
      <c r="CI13" s="88">
        <f>IF(AND('Qualifier check'!CH13 &gt;80,'Qualifier check'!CH13 &lt;120),1,
IF(INDEX('raw Sample Amt'!$C$2:$CJ$57,MATCH($A13,'raw Sample Amt'!$C$2:$C$57,0),MATCH(CI$1,'raw Sample Amt'!$C$2:$CJ$2,0))&lt;INDEX(Auswertung_Sequence!$A$3:$M$59,MATCH($A13,Auswertung_Sequence!$A$6:$A$59,0),9),2,3))</f>
        <v>1</v>
      </c>
    </row>
    <row r="14" spans="1:87" x14ac:dyDescent="0.25">
      <c r="A14" s="101" t="s">
        <v>37</v>
      </c>
      <c r="B14" s="101" t="s">
        <v>223</v>
      </c>
      <c r="C14" s="88"/>
      <c r="D14" s="88">
        <f>IF(AND('Qualifier check'!C14 &gt;80,'Qualifier check'!C14 &lt;120),1,
IF(INDEX('raw Sample Amt'!$C$2:$CJ$57,MATCH($A14,'raw Sample Amt'!$C$2:$C$57,0),MATCH(D$1,'raw Sample Amt'!$C$2:$CJ$2,0))&lt;INDEX(Auswertung_Sequence!$A$3:$M$59,MATCH($A14,Auswertung_Sequence!$A$6:$A$59,0),9),2,3))</f>
        <v>2</v>
      </c>
      <c r="E14" s="88">
        <f>IF(AND('Qualifier check'!D14 &gt;80,'Qualifier check'!D14 &lt;120),1,
IF(INDEX('raw Sample Amt'!$C$2:$CJ$57,MATCH($A14,'raw Sample Amt'!$C$2:$C$57,0),MATCH(E$1,'raw Sample Amt'!$C$2:$CJ$2,0))&lt;INDEX(Auswertung_Sequence!$A$3:$M$59,MATCH($A14,Auswertung_Sequence!$A$6:$A$59,0),9),2,3))</f>
        <v>2</v>
      </c>
      <c r="F14" s="88">
        <f>IF(AND('Qualifier check'!E14 &gt;80,'Qualifier check'!E14 &lt;120),1,
IF(INDEX('raw Sample Amt'!$C$2:$CJ$57,MATCH($A14,'raw Sample Amt'!$C$2:$C$57,0),MATCH(F$1,'raw Sample Amt'!$C$2:$CJ$2,0))&lt;INDEX(Auswertung_Sequence!$A$3:$M$59,MATCH($A14,Auswertung_Sequence!$A$6:$A$59,0),9),2,3))</f>
        <v>2</v>
      </c>
      <c r="G14" s="88">
        <f>IF(AND('Qualifier check'!F14 &gt;80,'Qualifier check'!F14 &lt;120),1,
IF(INDEX('raw Sample Amt'!$C$2:$CJ$57,MATCH($A14,'raw Sample Amt'!$C$2:$C$57,0),MATCH(G$1,'raw Sample Amt'!$C$2:$CJ$2,0))&lt;INDEX(Auswertung_Sequence!$A$3:$M$59,MATCH($A14,Auswertung_Sequence!$A$6:$A$59,0),9),2,3))</f>
        <v>2</v>
      </c>
      <c r="H14" s="88">
        <f>IF(AND('Qualifier check'!G14 &gt;80,'Qualifier check'!G14 &lt;120),1,
IF(INDEX('raw Sample Amt'!$C$2:$CJ$57,MATCH($A14,'raw Sample Amt'!$C$2:$C$57,0),MATCH(H$1,'raw Sample Amt'!$C$2:$CJ$2,0))&lt;INDEX(Auswertung_Sequence!$A$3:$M$59,MATCH($A14,Auswertung_Sequence!$A$6:$A$59,0),9),2,3))</f>
        <v>2</v>
      </c>
      <c r="I14" s="88">
        <f>IF(AND('Qualifier check'!H14 &gt;80,'Qualifier check'!H14 &lt;120),1,
IF(INDEX('raw Sample Amt'!$C$2:$CJ$57,MATCH($A14,'raw Sample Amt'!$C$2:$C$57,0),MATCH(I$1,'raw Sample Amt'!$C$2:$CJ$2,0))&lt;INDEX(Auswertung_Sequence!$A$3:$M$59,MATCH($A14,Auswertung_Sequence!$A$6:$A$59,0),9),2,3))</f>
        <v>2</v>
      </c>
      <c r="J14" s="88">
        <f>IF(AND('Qualifier check'!I14 &gt;80,'Qualifier check'!I14 &lt;120),1,
IF(INDEX('raw Sample Amt'!$C$2:$CJ$57,MATCH($A14,'raw Sample Amt'!$C$2:$C$57,0),MATCH(J$1,'raw Sample Amt'!$C$2:$CJ$2,0))&lt;INDEX(Auswertung_Sequence!$A$3:$M$59,MATCH($A14,Auswertung_Sequence!$A$6:$A$59,0),9),2,3))</f>
        <v>2</v>
      </c>
      <c r="K14" s="88">
        <f>IF(AND('Qualifier check'!J14 &gt;80,'Qualifier check'!J14 &lt;120),1,
IF(INDEX('raw Sample Amt'!$C$2:$CJ$57,MATCH($A14,'raw Sample Amt'!$C$2:$C$57,0),MATCH(K$1,'raw Sample Amt'!$C$2:$CJ$2,0))&lt;INDEX(Auswertung_Sequence!$A$3:$M$59,MATCH($A14,Auswertung_Sequence!$A$6:$A$59,0),9),2,3))</f>
        <v>2</v>
      </c>
      <c r="L14" s="88">
        <f>IF(AND('Qualifier check'!K14 &gt;80,'Qualifier check'!K14 &lt;120),1,
IF(INDEX('raw Sample Amt'!$C$2:$CJ$57,MATCH($A14,'raw Sample Amt'!$C$2:$C$57,0),MATCH(L$1,'raw Sample Amt'!$C$2:$CJ$2,0))&lt;INDEX(Auswertung_Sequence!$A$3:$M$59,MATCH($A14,Auswertung_Sequence!$A$6:$A$59,0),9),2,3))</f>
        <v>2</v>
      </c>
      <c r="M14" s="88">
        <f>IF(AND('Qualifier check'!L14 &gt;80,'Qualifier check'!L14 &lt;120),1,
IF(INDEX('raw Sample Amt'!$C$2:$CJ$57,MATCH($A14,'raw Sample Amt'!$C$2:$C$57,0),MATCH(M$1,'raw Sample Amt'!$C$2:$CJ$2,0))&lt;INDEX(Auswertung_Sequence!$A$3:$M$59,MATCH($A14,Auswertung_Sequence!$A$6:$A$59,0),9),2,3))</f>
        <v>2</v>
      </c>
      <c r="N14" s="88">
        <f>IF(AND('Qualifier check'!M14 &gt;80,'Qualifier check'!M14 &lt;120),1,
IF(INDEX('raw Sample Amt'!$C$2:$CJ$57,MATCH($A14,'raw Sample Amt'!$C$2:$C$57,0),MATCH(N$1,'raw Sample Amt'!$C$2:$CJ$2,0))&lt;INDEX(Auswertung_Sequence!$A$3:$M$59,MATCH($A14,Auswertung_Sequence!$A$6:$A$59,0),9),2,3))</f>
        <v>2</v>
      </c>
      <c r="O14" s="88">
        <f>IF(AND('Qualifier check'!N14 &gt;80,'Qualifier check'!N14 &lt;120),1,
IF(INDEX('raw Sample Amt'!$C$2:$CJ$57,MATCH($A14,'raw Sample Amt'!$C$2:$C$57,0),MATCH(O$1,'raw Sample Amt'!$C$2:$CJ$2,0))&lt;INDEX(Auswertung_Sequence!$A$3:$M$59,MATCH($A14,Auswertung_Sequence!$A$6:$A$59,0),9),2,3))</f>
        <v>2</v>
      </c>
      <c r="P14" s="88">
        <f>IF(AND('Qualifier check'!O14 &gt;80,'Qualifier check'!O14 &lt;120),1,
IF(INDEX('raw Sample Amt'!$C$2:$CJ$57,MATCH($A14,'raw Sample Amt'!$C$2:$C$57,0),MATCH(P$1,'raw Sample Amt'!$C$2:$CJ$2,0))&lt;INDEX(Auswertung_Sequence!$A$3:$M$59,MATCH($A14,Auswertung_Sequence!$A$6:$A$59,0),9),2,3))</f>
        <v>1</v>
      </c>
      <c r="Q14" s="88">
        <f>IF(AND('Qualifier check'!P14 &gt;80,'Qualifier check'!P14 &lt;120),1,
IF(INDEX('raw Sample Amt'!$C$2:$CJ$57,MATCH($A14,'raw Sample Amt'!$C$2:$C$57,0),MATCH(Q$1,'raw Sample Amt'!$C$2:$CJ$2,0))&lt;INDEX(Auswertung_Sequence!$A$3:$M$59,MATCH($A14,Auswertung_Sequence!$A$6:$A$59,0),9),2,3))</f>
        <v>1</v>
      </c>
      <c r="R14" s="88">
        <f>IF(AND('Qualifier check'!Q14 &gt;80,'Qualifier check'!Q14 &lt;120),1,
IF(INDEX('raw Sample Amt'!$C$2:$CJ$57,MATCH($A14,'raw Sample Amt'!$C$2:$C$57,0),MATCH(R$1,'raw Sample Amt'!$C$2:$CJ$2,0))&lt;INDEX(Auswertung_Sequence!$A$3:$M$59,MATCH($A14,Auswertung_Sequence!$A$6:$A$59,0),9),2,3))</f>
        <v>1</v>
      </c>
      <c r="S14" s="88">
        <f>IF(AND('Qualifier check'!R14 &gt;80,'Qualifier check'!R14 &lt;120),1,
IF(INDEX('raw Sample Amt'!$C$2:$CJ$57,MATCH($A14,'raw Sample Amt'!$C$2:$C$57,0),MATCH(S$1,'raw Sample Amt'!$C$2:$CJ$2,0))&lt;INDEX(Auswertung_Sequence!$A$3:$M$59,MATCH($A14,Auswertung_Sequence!$A$6:$A$59,0),9),2,3))</f>
        <v>1</v>
      </c>
      <c r="T14" s="88">
        <f>IF(AND('Qualifier check'!S14 &gt;80,'Qualifier check'!S14 &lt;120),1,
IF(INDEX('raw Sample Amt'!$C$2:$CJ$57,MATCH($A14,'raw Sample Amt'!$C$2:$C$57,0),MATCH(T$1,'raw Sample Amt'!$C$2:$CJ$2,0))&lt;INDEX(Auswertung_Sequence!$A$3:$M$59,MATCH($A14,Auswertung_Sequence!$A$6:$A$59,0),9),2,3))</f>
        <v>1</v>
      </c>
      <c r="U14" s="88">
        <f>IF(AND('Qualifier check'!T14 &gt;80,'Qualifier check'!T14 &lt;120),1,
IF(INDEX('raw Sample Amt'!$C$2:$CJ$57,MATCH($A14,'raw Sample Amt'!$C$2:$C$57,0),MATCH(U$1,'raw Sample Amt'!$C$2:$CJ$2,0))&lt;INDEX(Auswertung_Sequence!$A$3:$M$59,MATCH($A14,Auswertung_Sequence!$A$6:$A$59,0),9),2,3))</f>
        <v>1</v>
      </c>
      <c r="V14" s="88">
        <f>IF(AND('Qualifier check'!U14 &gt;80,'Qualifier check'!U14 &lt;120),1,
IF(INDEX('raw Sample Amt'!$C$2:$CJ$57,MATCH($A14,'raw Sample Amt'!$C$2:$C$57,0),MATCH(V$1,'raw Sample Amt'!$C$2:$CJ$2,0))&lt;INDEX(Auswertung_Sequence!$A$3:$M$59,MATCH($A14,Auswertung_Sequence!$A$6:$A$59,0),9),2,3))</f>
        <v>1</v>
      </c>
      <c r="W14" s="88">
        <f>IF(AND('Qualifier check'!V14 &gt;80,'Qualifier check'!V14 &lt;120),1,
IF(INDEX('raw Sample Amt'!$C$2:$CJ$57,MATCH($A14,'raw Sample Amt'!$C$2:$C$57,0),MATCH(W$1,'raw Sample Amt'!$C$2:$CJ$2,0))&lt;INDEX(Auswertung_Sequence!$A$3:$M$59,MATCH($A14,Auswertung_Sequence!$A$6:$A$59,0),9),2,3))</f>
        <v>2</v>
      </c>
      <c r="X14" s="88">
        <f>IF(AND('Qualifier check'!W14 &gt;80,'Qualifier check'!W14 &lt;120),1,
IF(INDEX('raw Sample Amt'!$C$2:$CJ$57,MATCH($A14,'raw Sample Amt'!$C$2:$C$57,0),MATCH(X$1,'raw Sample Amt'!$C$2:$CJ$2,0))&lt;INDEX(Auswertung_Sequence!$A$3:$M$59,MATCH($A14,Auswertung_Sequence!$A$6:$A$59,0),9),2,3))</f>
        <v>2</v>
      </c>
      <c r="Y14" s="88">
        <f>IF(AND('Qualifier check'!X14 &gt;80,'Qualifier check'!X14 &lt;120),1,
IF(INDEX('raw Sample Amt'!$C$2:$CJ$57,MATCH($A14,'raw Sample Amt'!$C$2:$C$57,0),MATCH(Y$1,'raw Sample Amt'!$C$2:$CJ$2,0))&lt;INDEX(Auswertung_Sequence!$A$3:$M$59,MATCH($A14,Auswertung_Sequence!$A$6:$A$59,0),9),2,3))</f>
        <v>2</v>
      </c>
      <c r="Z14" s="88">
        <f>IF(AND('Qualifier check'!Y14 &gt;80,'Qualifier check'!Y14 &lt;120),1,
IF(INDEX('raw Sample Amt'!$C$2:$CJ$57,MATCH($A14,'raw Sample Amt'!$C$2:$C$57,0),MATCH(Z$1,'raw Sample Amt'!$C$2:$CJ$2,0))&lt;INDEX(Auswertung_Sequence!$A$3:$M$59,MATCH($A14,Auswertung_Sequence!$A$6:$A$59,0),9),2,3))</f>
        <v>2</v>
      </c>
      <c r="AA14" s="88">
        <f>IF(AND('Qualifier check'!Z14 &gt;80,'Qualifier check'!Z14 &lt;120),1,
IF(INDEX('raw Sample Amt'!$C$2:$CJ$57,MATCH($A14,'raw Sample Amt'!$C$2:$C$57,0),MATCH(AA$1,'raw Sample Amt'!$C$2:$CJ$2,0))&lt;INDEX(Auswertung_Sequence!$A$3:$M$59,MATCH($A14,Auswertung_Sequence!$A$6:$A$59,0),9),2,3))</f>
        <v>1</v>
      </c>
      <c r="AB14" s="88">
        <f>IF(AND('Qualifier check'!AA14 &gt;80,'Qualifier check'!AA14 &lt;120),1,
IF(INDEX('raw Sample Amt'!$C$2:$CJ$57,MATCH($A14,'raw Sample Amt'!$C$2:$C$57,0),MATCH(AB$1,'raw Sample Amt'!$C$2:$CJ$2,0))&lt;INDEX(Auswertung_Sequence!$A$3:$M$59,MATCH($A14,Auswertung_Sequence!$A$6:$A$59,0),9),2,3))</f>
        <v>2</v>
      </c>
      <c r="AC14" s="88">
        <f>IF(AND('Qualifier check'!AB14 &gt;80,'Qualifier check'!AB14 &lt;120),1,
IF(INDEX('raw Sample Amt'!$C$2:$CJ$57,MATCH($A14,'raw Sample Amt'!$C$2:$C$57,0),MATCH(AC$1,'raw Sample Amt'!$C$2:$CJ$2,0))&lt;INDEX(Auswertung_Sequence!$A$3:$M$59,MATCH($A14,Auswertung_Sequence!$A$6:$A$59,0),9),2,3))</f>
        <v>2</v>
      </c>
      <c r="AD14" s="88">
        <f>IF(AND('Qualifier check'!AC14 &gt;80,'Qualifier check'!AC14 &lt;120),1,
IF(INDEX('raw Sample Amt'!$C$2:$CJ$57,MATCH($A14,'raw Sample Amt'!$C$2:$C$57,0),MATCH(AD$1,'raw Sample Amt'!$C$2:$CJ$2,0))&lt;INDEX(Auswertung_Sequence!$A$3:$M$59,MATCH($A14,Auswertung_Sequence!$A$6:$A$59,0),9),2,3))</f>
        <v>2</v>
      </c>
      <c r="AE14" s="88">
        <f>IF(AND('Qualifier check'!AD14 &gt;80,'Qualifier check'!AD14 &lt;120),1,
IF(INDEX('raw Sample Amt'!$C$2:$CJ$57,MATCH($A14,'raw Sample Amt'!$C$2:$C$57,0),MATCH(AE$1,'raw Sample Amt'!$C$2:$CJ$2,0))&lt;INDEX(Auswertung_Sequence!$A$3:$M$59,MATCH($A14,Auswertung_Sequence!$A$6:$A$59,0),9),2,3))</f>
        <v>2</v>
      </c>
      <c r="AF14" s="88">
        <f>IF(AND('Qualifier check'!AE14 &gt;80,'Qualifier check'!AE14 &lt;120),1,
IF(INDEX('raw Sample Amt'!$C$2:$CJ$57,MATCH($A14,'raw Sample Amt'!$C$2:$C$57,0),MATCH(AF$1,'raw Sample Amt'!$C$2:$CJ$2,0))&lt;INDEX(Auswertung_Sequence!$A$3:$M$59,MATCH($A14,Auswertung_Sequence!$A$6:$A$59,0),9),2,3))</f>
        <v>2</v>
      </c>
      <c r="AG14" s="88">
        <f>IF(AND('Qualifier check'!AF14 &gt;80,'Qualifier check'!AF14 &lt;120),1,
IF(INDEX('raw Sample Amt'!$C$2:$CJ$57,MATCH($A14,'raw Sample Amt'!$C$2:$C$57,0),MATCH(AG$1,'raw Sample Amt'!$C$2:$CJ$2,0))&lt;INDEX(Auswertung_Sequence!$A$3:$M$59,MATCH($A14,Auswertung_Sequence!$A$6:$A$59,0),9),2,3))</f>
        <v>2</v>
      </c>
      <c r="AH14" s="88">
        <f>IF(AND('Qualifier check'!AG14 &gt;80,'Qualifier check'!AG14 &lt;120),1,
IF(INDEX('raw Sample Amt'!$C$2:$CJ$57,MATCH($A14,'raw Sample Amt'!$C$2:$C$57,0),MATCH(AH$1,'raw Sample Amt'!$C$2:$CJ$2,0))&lt;INDEX(Auswertung_Sequence!$A$3:$M$59,MATCH($A14,Auswertung_Sequence!$A$6:$A$59,0),9),2,3))</f>
        <v>2</v>
      </c>
      <c r="AI14" s="88">
        <f>IF(AND('Qualifier check'!AH14 &gt;80,'Qualifier check'!AH14 &lt;120),1,
IF(INDEX('raw Sample Amt'!$C$2:$CJ$57,MATCH($A14,'raw Sample Amt'!$C$2:$C$57,0),MATCH(AI$1,'raw Sample Amt'!$C$2:$CJ$2,0))&lt;INDEX(Auswertung_Sequence!$A$3:$M$59,MATCH($A14,Auswertung_Sequence!$A$6:$A$59,0),9),2,3))</f>
        <v>1</v>
      </c>
      <c r="AJ14" s="88">
        <f>IF(AND('Qualifier check'!AI14 &gt;80,'Qualifier check'!AI14 &lt;120),1,
IF(INDEX('raw Sample Amt'!$C$2:$CJ$57,MATCH($A14,'raw Sample Amt'!$C$2:$C$57,0),MATCH(AJ$1,'raw Sample Amt'!$C$2:$CJ$2,0))&lt;INDEX(Auswertung_Sequence!$A$3:$M$59,MATCH($A14,Auswertung_Sequence!$A$6:$A$59,0),9),2,3))</f>
        <v>2</v>
      </c>
      <c r="AK14" s="88">
        <f>IF(AND('Qualifier check'!AJ14 &gt;80,'Qualifier check'!AJ14 &lt;120),1,
IF(INDEX('raw Sample Amt'!$C$2:$CJ$57,MATCH($A14,'raw Sample Amt'!$C$2:$C$57,0),MATCH(AK$1,'raw Sample Amt'!$C$2:$CJ$2,0))&lt;INDEX(Auswertung_Sequence!$A$3:$M$59,MATCH($A14,Auswertung_Sequence!$A$6:$A$59,0),9),2,3))</f>
        <v>1</v>
      </c>
      <c r="AL14" s="88">
        <f>IF(AND('Qualifier check'!AK14 &gt;80,'Qualifier check'!AK14 &lt;120),1,
IF(INDEX('raw Sample Amt'!$C$2:$CJ$57,MATCH($A14,'raw Sample Amt'!$C$2:$C$57,0),MATCH(AL$1,'raw Sample Amt'!$C$2:$CJ$2,0))&lt;INDEX(Auswertung_Sequence!$A$3:$M$59,MATCH($A14,Auswertung_Sequence!$A$6:$A$59,0),9),2,3))</f>
        <v>1</v>
      </c>
      <c r="AM14" s="88">
        <f>IF(AND('Qualifier check'!AL14 &gt;80,'Qualifier check'!AL14 &lt;120),1,
IF(INDEX('raw Sample Amt'!$C$2:$CJ$57,MATCH($A14,'raw Sample Amt'!$C$2:$C$57,0),MATCH(AM$1,'raw Sample Amt'!$C$2:$CJ$2,0))&lt;INDEX(Auswertung_Sequence!$A$3:$M$59,MATCH($A14,Auswertung_Sequence!$A$6:$A$59,0),9),2,3))</f>
        <v>2</v>
      </c>
      <c r="AN14" s="88">
        <f>IF(AND('Qualifier check'!AM14 &gt;80,'Qualifier check'!AM14 &lt;120),1,
IF(INDEX('raw Sample Amt'!$C$2:$CJ$57,MATCH($A14,'raw Sample Amt'!$C$2:$C$57,0),MATCH(AN$1,'raw Sample Amt'!$C$2:$CJ$2,0))&lt;INDEX(Auswertung_Sequence!$A$3:$M$59,MATCH($A14,Auswertung_Sequence!$A$6:$A$59,0),9),2,3))</f>
        <v>2</v>
      </c>
      <c r="AO14" s="88">
        <f>IF(AND('Qualifier check'!AN14 &gt;80,'Qualifier check'!AN14 &lt;120),1,
IF(INDEX('raw Sample Amt'!$C$2:$CJ$57,MATCH($A14,'raw Sample Amt'!$C$2:$C$57,0),MATCH(AO$1,'raw Sample Amt'!$C$2:$CJ$2,0))&lt;INDEX(Auswertung_Sequence!$A$3:$M$59,MATCH($A14,Auswertung_Sequence!$A$6:$A$59,0),9),2,3))</f>
        <v>2</v>
      </c>
      <c r="AP14" s="88">
        <f>IF(AND('Qualifier check'!AO14 &gt;80,'Qualifier check'!AO14 &lt;120),1,
IF(INDEX('raw Sample Amt'!$C$2:$CJ$57,MATCH($A14,'raw Sample Amt'!$C$2:$C$57,0),MATCH(AP$1,'raw Sample Amt'!$C$2:$CJ$2,0))&lt;INDEX(Auswertung_Sequence!$A$3:$M$59,MATCH($A14,Auswertung_Sequence!$A$6:$A$59,0),9),2,3))</f>
        <v>2</v>
      </c>
      <c r="AQ14" s="88">
        <f>IF(AND('Qualifier check'!AP14 &gt;80,'Qualifier check'!AP14 &lt;120),1,
IF(INDEX('raw Sample Amt'!$C$2:$CJ$57,MATCH($A14,'raw Sample Amt'!$C$2:$C$57,0),MATCH(AQ$1,'raw Sample Amt'!$C$2:$CJ$2,0))&lt;INDEX(Auswertung_Sequence!$A$3:$M$59,MATCH($A14,Auswertung_Sequence!$A$6:$A$59,0),9),2,3))</f>
        <v>1</v>
      </c>
      <c r="AR14" s="88">
        <f>IF(AND('Qualifier check'!AQ14 &gt;80,'Qualifier check'!AQ14 &lt;120),1,
IF(INDEX('raw Sample Amt'!$C$2:$CJ$57,MATCH($A14,'raw Sample Amt'!$C$2:$C$57,0),MATCH(AR$1,'raw Sample Amt'!$C$2:$CJ$2,0))&lt;INDEX(Auswertung_Sequence!$A$3:$M$59,MATCH($A14,Auswertung_Sequence!$A$6:$A$59,0),9),2,3))</f>
        <v>2</v>
      </c>
      <c r="AS14" s="88">
        <f>IF(AND('Qualifier check'!AR14 &gt;80,'Qualifier check'!AR14 &lt;120),1,
IF(INDEX('raw Sample Amt'!$C$2:$CJ$57,MATCH($A14,'raw Sample Amt'!$C$2:$C$57,0),MATCH(AS$1,'raw Sample Amt'!$C$2:$CJ$2,0))&lt;INDEX(Auswertung_Sequence!$A$3:$M$59,MATCH($A14,Auswertung_Sequence!$A$6:$A$59,0),9),2,3))</f>
        <v>2</v>
      </c>
      <c r="AT14" s="88">
        <f>IF(AND('Qualifier check'!AS14 &gt;80,'Qualifier check'!AS14 &lt;120),1,
IF(INDEX('raw Sample Amt'!$C$2:$CJ$57,MATCH($A14,'raw Sample Amt'!$C$2:$C$57,0),MATCH(AT$1,'raw Sample Amt'!$C$2:$CJ$2,0))&lt;INDEX(Auswertung_Sequence!$A$3:$M$59,MATCH($A14,Auswertung_Sequence!$A$6:$A$59,0),9),2,3))</f>
        <v>2</v>
      </c>
      <c r="AU14" s="88">
        <f>IF(AND('Qualifier check'!AT14 &gt;80,'Qualifier check'!AT14 &lt;120),1,
IF(INDEX('raw Sample Amt'!$C$2:$CJ$57,MATCH($A14,'raw Sample Amt'!$C$2:$C$57,0),MATCH(AU$1,'raw Sample Amt'!$C$2:$CJ$2,0))&lt;INDEX(Auswertung_Sequence!$A$3:$M$59,MATCH($A14,Auswertung_Sequence!$A$6:$A$59,0),9),2,3))</f>
        <v>2</v>
      </c>
      <c r="AV14" s="88">
        <f>IF(AND('Qualifier check'!AU14 &gt;80,'Qualifier check'!AU14 &lt;120),1,
IF(INDEX('raw Sample Amt'!$C$2:$CJ$57,MATCH($A14,'raw Sample Amt'!$C$2:$C$57,0),MATCH(AV$1,'raw Sample Amt'!$C$2:$CJ$2,0))&lt;INDEX(Auswertung_Sequence!$A$3:$M$59,MATCH($A14,Auswertung_Sequence!$A$6:$A$59,0),9),2,3))</f>
        <v>1</v>
      </c>
      <c r="AW14" s="88">
        <f>IF(AND('Qualifier check'!AV14 &gt;80,'Qualifier check'!AV14 &lt;120),1,
IF(INDEX('raw Sample Amt'!$C$2:$CJ$57,MATCH($A14,'raw Sample Amt'!$C$2:$C$57,0),MATCH(AW$1,'raw Sample Amt'!$C$2:$CJ$2,0))&lt;INDEX(Auswertung_Sequence!$A$3:$M$59,MATCH($A14,Auswertung_Sequence!$A$6:$A$59,0),9),2,3))</f>
        <v>1</v>
      </c>
      <c r="AX14" s="88">
        <f>IF(AND('Qualifier check'!AW14 &gt;80,'Qualifier check'!AW14 &lt;120),1,
IF(INDEX('raw Sample Amt'!$C$2:$CJ$57,MATCH($A14,'raw Sample Amt'!$C$2:$C$57,0),MATCH(AX$1,'raw Sample Amt'!$C$2:$CJ$2,0))&lt;INDEX(Auswertung_Sequence!$A$3:$M$59,MATCH($A14,Auswertung_Sequence!$A$6:$A$59,0),9),2,3))</f>
        <v>2</v>
      </c>
      <c r="AY14" s="88">
        <f>IF(AND('Qualifier check'!AX14 &gt;80,'Qualifier check'!AX14 &lt;120),1,
IF(INDEX('raw Sample Amt'!$C$2:$CJ$57,MATCH($A14,'raw Sample Amt'!$C$2:$C$57,0),MATCH(AY$1,'raw Sample Amt'!$C$2:$CJ$2,0))&lt;INDEX(Auswertung_Sequence!$A$3:$M$59,MATCH($A14,Auswertung_Sequence!$A$6:$A$59,0),9),2,3))</f>
        <v>1</v>
      </c>
      <c r="AZ14" s="88">
        <f>IF(AND('Qualifier check'!AY14 &gt;80,'Qualifier check'!AY14 &lt;120),1,
IF(INDEX('raw Sample Amt'!$C$2:$CJ$57,MATCH($A14,'raw Sample Amt'!$C$2:$C$57,0),MATCH(AZ$1,'raw Sample Amt'!$C$2:$CJ$2,0))&lt;INDEX(Auswertung_Sequence!$A$3:$M$59,MATCH($A14,Auswertung_Sequence!$A$6:$A$59,0),9),2,3))</f>
        <v>2</v>
      </c>
      <c r="BA14" s="88">
        <f>IF(AND('Qualifier check'!AZ14 &gt;80,'Qualifier check'!AZ14 &lt;120),1,
IF(INDEX('raw Sample Amt'!$C$2:$CJ$57,MATCH($A14,'raw Sample Amt'!$C$2:$C$57,0),MATCH(BA$1,'raw Sample Amt'!$C$2:$CJ$2,0))&lt;INDEX(Auswertung_Sequence!$A$3:$M$59,MATCH($A14,Auswertung_Sequence!$A$6:$A$59,0),9),2,3))</f>
        <v>1</v>
      </c>
      <c r="BB14" s="88">
        <f>IF(AND('Qualifier check'!BA14 &gt;80,'Qualifier check'!BA14 &lt;120),1,
IF(INDEX('raw Sample Amt'!$C$2:$CJ$57,MATCH($A14,'raw Sample Amt'!$C$2:$C$57,0),MATCH(BB$1,'raw Sample Amt'!$C$2:$CJ$2,0))&lt;INDEX(Auswertung_Sequence!$A$3:$M$59,MATCH($A14,Auswertung_Sequence!$A$6:$A$59,0),9),2,3))</f>
        <v>1</v>
      </c>
      <c r="BC14" s="88">
        <f>IF(AND('Qualifier check'!BB14 &gt;80,'Qualifier check'!BB14 &lt;120),1,
IF(INDEX('raw Sample Amt'!$C$2:$CJ$57,MATCH($A14,'raw Sample Amt'!$C$2:$C$57,0),MATCH(BC$1,'raw Sample Amt'!$C$2:$CJ$2,0))&lt;INDEX(Auswertung_Sequence!$A$3:$M$59,MATCH($A14,Auswertung_Sequence!$A$6:$A$59,0),9),2,3))</f>
        <v>1</v>
      </c>
      <c r="BD14" s="88">
        <f>IF(AND('Qualifier check'!BC14 &gt;80,'Qualifier check'!BC14 &lt;120),1,
IF(INDEX('raw Sample Amt'!$C$2:$CJ$57,MATCH($A14,'raw Sample Amt'!$C$2:$C$57,0),MATCH(BD$1,'raw Sample Amt'!$C$2:$CJ$2,0))&lt;INDEX(Auswertung_Sequence!$A$3:$M$59,MATCH($A14,Auswertung_Sequence!$A$6:$A$59,0),9),2,3))</f>
        <v>2</v>
      </c>
      <c r="BE14" s="88">
        <f>IF(AND('Qualifier check'!BD14 &gt;80,'Qualifier check'!BD14 &lt;120),1,
IF(INDEX('raw Sample Amt'!$C$2:$CJ$57,MATCH($A14,'raw Sample Amt'!$C$2:$C$57,0),MATCH(BE$1,'raw Sample Amt'!$C$2:$CJ$2,0))&lt;INDEX(Auswertung_Sequence!$A$3:$M$59,MATCH($A14,Auswertung_Sequence!$A$6:$A$59,0),9),2,3))</f>
        <v>2</v>
      </c>
      <c r="BF14" s="88">
        <f>IF(AND('Qualifier check'!BE14 &gt;80,'Qualifier check'!BE14 &lt;120),1,
IF(INDEX('raw Sample Amt'!$C$2:$CJ$57,MATCH($A14,'raw Sample Amt'!$C$2:$C$57,0),MATCH(BF$1,'raw Sample Amt'!$C$2:$CJ$2,0))&lt;INDEX(Auswertung_Sequence!$A$3:$M$59,MATCH($A14,Auswertung_Sequence!$A$6:$A$59,0),9),2,3))</f>
        <v>2</v>
      </c>
      <c r="BG14" s="88">
        <f>IF(AND('Qualifier check'!BF14 &gt;80,'Qualifier check'!BF14 &lt;120),1,
IF(INDEX('raw Sample Amt'!$C$2:$CJ$57,MATCH($A14,'raw Sample Amt'!$C$2:$C$57,0),MATCH(BG$1,'raw Sample Amt'!$C$2:$CJ$2,0))&lt;INDEX(Auswertung_Sequence!$A$3:$M$59,MATCH($A14,Auswertung_Sequence!$A$6:$A$59,0),9),2,3))</f>
        <v>2</v>
      </c>
      <c r="BH14" s="88">
        <f>IF(AND('Qualifier check'!BG14 &gt;80,'Qualifier check'!BG14 &lt;120),1,
IF(INDEX('raw Sample Amt'!$C$2:$CJ$57,MATCH($A14,'raw Sample Amt'!$C$2:$C$57,0),MATCH(BH$1,'raw Sample Amt'!$C$2:$CJ$2,0))&lt;INDEX(Auswertung_Sequence!$A$3:$M$59,MATCH($A14,Auswertung_Sequence!$A$6:$A$59,0),9),2,3))</f>
        <v>1</v>
      </c>
      <c r="BI14" s="88">
        <f>IF(AND('Qualifier check'!BH14 &gt;80,'Qualifier check'!BH14 &lt;120),1,
IF(INDEX('raw Sample Amt'!$C$2:$CJ$57,MATCH($A14,'raw Sample Amt'!$C$2:$C$57,0),MATCH(BI$1,'raw Sample Amt'!$C$2:$CJ$2,0))&lt;INDEX(Auswertung_Sequence!$A$3:$M$59,MATCH($A14,Auswertung_Sequence!$A$6:$A$59,0),9),2,3))</f>
        <v>2</v>
      </c>
      <c r="BJ14" s="88">
        <f>IF(AND('Qualifier check'!BI14 &gt;80,'Qualifier check'!BI14 &lt;120),1,
IF(INDEX('raw Sample Amt'!$C$2:$CJ$57,MATCH($A14,'raw Sample Amt'!$C$2:$C$57,0),MATCH(BJ$1,'raw Sample Amt'!$C$2:$CJ$2,0))&lt;INDEX(Auswertung_Sequence!$A$3:$M$59,MATCH($A14,Auswertung_Sequence!$A$6:$A$59,0),9),2,3))</f>
        <v>2</v>
      </c>
      <c r="BK14" s="88">
        <f>IF(AND('Qualifier check'!BJ14 &gt;80,'Qualifier check'!BJ14 &lt;120),1,
IF(INDEX('raw Sample Amt'!$C$2:$CJ$57,MATCH($A14,'raw Sample Amt'!$C$2:$C$57,0),MATCH(BK$1,'raw Sample Amt'!$C$2:$CJ$2,0))&lt;INDEX(Auswertung_Sequence!$A$3:$M$59,MATCH($A14,Auswertung_Sequence!$A$6:$A$59,0),9),2,3))</f>
        <v>2</v>
      </c>
      <c r="BL14" s="88">
        <f>IF(AND('Qualifier check'!BK14 &gt;80,'Qualifier check'!BK14 &lt;120),1,
IF(INDEX('raw Sample Amt'!$C$2:$CJ$57,MATCH($A14,'raw Sample Amt'!$C$2:$C$57,0),MATCH(BL$1,'raw Sample Amt'!$C$2:$CJ$2,0))&lt;INDEX(Auswertung_Sequence!$A$3:$M$59,MATCH($A14,Auswertung_Sequence!$A$6:$A$59,0),9),2,3))</f>
        <v>2</v>
      </c>
      <c r="BM14" s="88">
        <f>IF(AND('Qualifier check'!BL14 &gt;80,'Qualifier check'!BL14 &lt;120),1,
IF(INDEX('raw Sample Amt'!$C$2:$CJ$57,MATCH($A14,'raw Sample Amt'!$C$2:$C$57,0),MATCH(BM$1,'raw Sample Amt'!$C$2:$CJ$2,0))&lt;INDEX(Auswertung_Sequence!$A$3:$M$59,MATCH($A14,Auswertung_Sequence!$A$6:$A$59,0),9),2,3))</f>
        <v>1</v>
      </c>
      <c r="BN14" s="88">
        <f>IF(AND('Qualifier check'!BM14 &gt;80,'Qualifier check'!BM14 &lt;120),1,
IF(INDEX('raw Sample Amt'!$C$2:$CJ$57,MATCH($A14,'raw Sample Amt'!$C$2:$C$57,0),MATCH(BN$1,'raw Sample Amt'!$C$2:$CJ$2,0))&lt;INDEX(Auswertung_Sequence!$A$3:$M$59,MATCH($A14,Auswertung_Sequence!$A$6:$A$59,0),9),2,3))</f>
        <v>1</v>
      </c>
      <c r="BO14" s="88">
        <f>IF(AND('Qualifier check'!BN14 &gt;80,'Qualifier check'!BN14 &lt;120),1,
IF(INDEX('raw Sample Amt'!$C$2:$CJ$57,MATCH($A14,'raw Sample Amt'!$C$2:$C$57,0),MATCH(BO$1,'raw Sample Amt'!$C$2:$CJ$2,0))&lt;INDEX(Auswertung_Sequence!$A$3:$M$59,MATCH($A14,Auswertung_Sequence!$A$6:$A$59,0),9),2,3))</f>
        <v>1</v>
      </c>
      <c r="BP14" s="88">
        <f>IF(AND('Qualifier check'!BO14 &gt;80,'Qualifier check'!BO14 &lt;120),1,
IF(INDEX('raw Sample Amt'!$C$2:$CJ$57,MATCH($A14,'raw Sample Amt'!$C$2:$C$57,0),MATCH(BP$1,'raw Sample Amt'!$C$2:$CJ$2,0))&lt;INDEX(Auswertung_Sequence!$A$3:$M$59,MATCH($A14,Auswertung_Sequence!$A$6:$A$59,0),9),2,3))</f>
        <v>1</v>
      </c>
      <c r="BQ14" s="88">
        <f>IF(AND('Qualifier check'!BP14 &gt;80,'Qualifier check'!BP14 &lt;120),1,
IF(INDEX('raw Sample Amt'!$C$2:$CJ$57,MATCH($A14,'raw Sample Amt'!$C$2:$C$57,0),MATCH(BQ$1,'raw Sample Amt'!$C$2:$CJ$2,0))&lt;INDEX(Auswertung_Sequence!$A$3:$M$59,MATCH($A14,Auswertung_Sequence!$A$6:$A$59,0),9),2,3))</f>
        <v>2</v>
      </c>
      <c r="BR14" s="88">
        <f>IF(AND('Qualifier check'!BQ14 &gt;80,'Qualifier check'!BQ14 &lt;120),1,
IF(INDEX('raw Sample Amt'!$C$2:$CJ$57,MATCH($A14,'raw Sample Amt'!$C$2:$C$57,0),MATCH(BR$1,'raw Sample Amt'!$C$2:$CJ$2,0))&lt;INDEX(Auswertung_Sequence!$A$3:$M$59,MATCH($A14,Auswertung_Sequence!$A$6:$A$59,0),9),2,3))</f>
        <v>2</v>
      </c>
      <c r="BS14" s="88">
        <f>IF(AND('Qualifier check'!BR14 &gt;80,'Qualifier check'!BR14 &lt;120),1,
IF(INDEX('raw Sample Amt'!$C$2:$CJ$57,MATCH($A14,'raw Sample Amt'!$C$2:$C$57,0),MATCH(BS$1,'raw Sample Amt'!$C$2:$CJ$2,0))&lt;INDEX(Auswertung_Sequence!$A$3:$M$59,MATCH($A14,Auswertung_Sequence!$A$6:$A$59,0),9),2,3))</f>
        <v>2</v>
      </c>
      <c r="BT14" s="88">
        <f>IF(AND('Qualifier check'!BS14 &gt;80,'Qualifier check'!BS14 &lt;120),1,
IF(INDEX('raw Sample Amt'!$C$2:$CJ$57,MATCH($A14,'raw Sample Amt'!$C$2:$C$57,0),MATCH(BT$1,'raw Sample Amt'!$C$2:$CJ$2,0))&lt;INDEX(Auswertung_Sequence!$A$3:$M$59,MATCH($A14,Auswertung_Sequence!$A$6:$A$59,0),9),2,3))</f>
        <v>2</v>
      </c>
      <c r="BU14" s="88">
        <f>IF(AND('Qualifier check'!BT14 &gt;80,'Qualifier check'!BT14 &lt;120),1,
IF(INDEX('raw Sample Amt'!$C$2:$CJ$57,MATCH($A14,'raw Sample Amt'!$C$2:$C$57,0),MATCH(BU$1,'raw Sample Amt'!$C$2:$CJ$2,0))&lt;INDEX(Auswertung_Sequence!$A$3:$M$59,MATCH($A14,Auswertung_Sequence!$A$6:$A$59,0),9),2,3))</f>
        <v>2</v>
      </c>
      <c r="BV14" s="88">
        <f>IF(AND('Qualifier check'!BU14 &gt;80,'Qualifier check'!BU14 &lt;120),1,
IF(INDEX('raw Sample Amt'!$C$2:$CJ$57,MATCH($A14,'raw Sample Amt'!$C$2:$C$57,0),MATCH(BV$1,'raw Sample Amt'!$C$2:$CJ$2,0))&lt;INDEX(Auswertung_Sequence!$A$3:$M$59,MATCH($A14,Auswertung_Sequence!$A$6:$A$59,0),9),2,3))</f>
        <v>2</v>
      </c>
      <c r="BW14" s="88">
        <f>IF(AND('Qualifier check'!BV14 &gt;80,'Qualifier check'!BV14 &lt;120),1,
IF(INDEX('raw Sample Amt'!$C$2:$CJ$57,MATCH($A14,'raw Sample Amt'!$C$2:$C$57,0),MATCH(BW$1,'raw Sample Amt'!$C$2:$CJ$2,0))&lt;INDEX(Auswertung_Sequence!$A$3:$M$59,MATCH($A14,Auswertung_Sequence!$A$6:$A$59,0),9),2,3))</f>
        <v>2</v>
      </c>
      <c r="BX14" s="88">
        <f>IF(AND('Qualifier check'!BW14 &gt;80,'Qualifier check'!BW14 &lt;120),1,
IF(INDEX('raw Sample Amt'!$C$2:$CJ$57,MATCH($A14,'raw Sample Amt'!$C$2:$C$57,0),MATCH(BX$1,'raw Sample Amt'!$C$2:$CJ$2,0))&lt;INDEX(Auswertung_Sequence!$A$3:$M$59,MATCH($A14,Auswertung_Sequence!$A$6:$A$59,0),9),2,3))</f>
        <v>2</v>
      </c>
      <c r="BY14" s="88">
        <f>IF(AND('Qualifier check'!BX14 &gt;80,'Qualifier check'!BX14 &lt;120),1,
IF(INDEX('raw Sample Amt'!$C$2:$CJ$57,MATCH($A14,'raw Sample Amt'!$C$2:$C$57,0),MATCH(BY$1,'raw Sample Amt'!$C$2:$CJ$2,0))&lt;INDEX(Auswertung_Sequence!$A$3:$M$59,MATCH($A14,Auswertung_Sequence!$A$6:$A$59,0),9),2,3))</f>
        <v>2</v>
      </c>
      <c r="BZ14" s="88">
        <f>IF(AND('Qualifier check'!BY14 &gt;80,'Qualifier check'!BY14 &lt;120),1,
IF(INDEX('raw Sample Amt'!$C$2:$CJ$57,MATCH($A14,'raw Sample Amt'!$C$2:$C$57,0),MATCH(BZ$1,'raw Sample Amt'!$C$2:$CJ$2,0))&lt;INDEX(Auswertung_Sequence!$A$3:$M$59,MATCH($A14,Auswertung_Sequence!$A$6:$A$59,0),9),2,3))</f>
        <v>2</v>
      </c>
      <c r="CA14" s="88">
        <f>IF(AND('Qualifier check'!BZ14 &gt;80,'Qualifier check'!BZ14 &lt;120),1,
IF(INDEX('raw Sample Amt'!$C$2:$CJ$57,MATCH($A14,'raw Sample Amt'!$C$2:$C$57,0),MATCH(CA$1,'raw Sample Amt'!$C$2:$CJ$2,0))&lt;INDEX(Auswertung_Sequence!$A$3:$M$59,MATCH($A14,Auswertung_Sequence!$A$6:$A$59,0),9),2,3))</f>
        <v>2</v>
      </c>
      <c r="CB14" s="88">
        <f>IF(AND('Qualifier check'!CA14 &gt;80,'Qualifier check'!CA14 &lt;120),1,
IF(INDEX('raw Sample Amt'!$C$2:$CJ$57,MATCH($A14,'raw Sample Amt'!$C$2:$C$57,0),MATCH(CB$1,'raw Sample Amt'!$C$2:$CJ$2,0))&lt;INDEX(Auswertung_Sequence!$A$3:$M$59,MATCH($A14,Auswertung_Sequence!$A$6:$A$59,0),9),2,3))</f>
        <v>2</v>
      </c>
      <c r="CC14" s="88">
        <f>IF(AND('Qualifier check'!CB14 &gt;80,'Qualifier check'!CB14 &lt;120),1,
IF(INDEX('raw Sample Amt'!$C$2:$CJ$57,MATCH($A14,'raw Sample Amt'!$C$2:$C$57,0),MATCH(CC$1,'raw Sample Amt'!$C$2:$CJ$2,0))&lt;INDEX(Auswertung_Sequence!$A$3:$M$59,MATCH($A14,Auswertung_Sequence!$A$6:$A$59,0),9),2,3))</f>
        <v>1</v>
      </c>
      <c r="CD14" s="88">
        <f>IF(AND('Qualifier check'!CC14 &gt;80,'Qualifier check'!CC14 &lt;120),1,
IF(INDEX('raw Sample Amt'!$C$2:$CJ$57,MATCH($A14,'raw Sample Amt'!$C$2:$C$57,0),MATCH(CD$1,'raw Sample Amt'!$C$2:$CJ$2,0))&lt;INDEX(Auswertung_Sequence!$A$3:$M$59,MATCH($A14,Auswertung_Sequence!$A$6:$A$59,0),9),2,3))</f>
        <v>1</v>
      </c>
      <c r="CE14" s="88">
        <f>IF(AND('Qualifier check'!CD14 &gt;80,'Qualifier check'!CD14 &lt;120),1,
IF(INDEX('raw Sample Amt'!$C$2:$CJ$57,MATCH($A14,'raw Sample Amt'!$C$2:$C$57,0),MATCH(CE$1,'raw Sample Amt'!$C$2:$CJ$2,0))&lt;INDEX(Auswertung_Sequence!$A$3:$M$59,MATCH($A14,Auswertung_Sequence!$A$6:$A$59,0),9),2,3))</f>
        <v>1</v>
      </c>
      <c r="CF14" s="88">
        <f>IF(AND('Qualifier check'!CE14 &gt;80,'Qualifier check'!CE14 &lt;120),1,
IF(INDEX('raw Sample Amt'!$C$2:$CJ$57,MATCH($A14,'raw Sample Amt'!$C$2:$C$57,0),MATCH(CF$1,'raw Sample Amt'!$C$2:$CJ$2,0))&lt;INDEX(Auswertung_Sequence!$A$3:$M$59,MATCH($A14,Auswertung_Sequence!$A$6:$A$59,0),9),2,3))</f>
        <v>1</v>
      </c>
      <c r="CG14" s="88">
        <f>IF(AND('Qualifier check'!CF14 &gt;80,'Qualifier check'!CF14 &lt;120),1,
IF(INDEX('raw Sample Amt'!$C$2:$CJ$57,MATCH($A14,'raw Sample Amt'!$C$2:$C$57,0),MATCH(CG$1,'raw Sample Amt'!$C$2:$CJ$2,0))&lt;INDEX(Auswertung_Sequence!$A$3:$M$59,MATCH($A14,Auswertung_Sequence!$A$6:$A$59,0),9),2,3))</f>
        <v>1</v>
      </c>
      <c r="CH14" s="88">
        <f>IF(AND('Qualifier check'!CG14 &gt;80,'Qualifier check'!CG14 &lt;120),1,
IF(INDEX('raw Sample Amt'!$C$2:$CJ$57,MATCH($A14,'raw Sample Amt'!$C$2:$C$57,0),MATCH(CH$1,'raw Sample Amt'!$C$2:$CJ$2,0))&lt;INDEX(Auswertung_Sequence!$A$3:$M$59,MATCH($A14,Auswertung_Sequence!$A$6:$A$59,0),9),2,3))</f>
        <v>1</v>
      </c>
      <c r="CI14" s="88">
        <f>IF(AND('Qualifier check'!CH14 &gt;80,'Qualifier check'!CH14 &lt;120),1,
IF(INDEX('raw Sample Amt'!$C$2:$CJ$57,MATCH($A14,'raw Sample Amt'!$C$2:$C$57,0),MATCH(CI$1,'raw Sample Amt'!$C$2:$CJ$2,0))&lt;INDEX(Auswertung_Sequence!$A$3:$M$59,MATCH($A14,Auswertung_Sequence!$A$6:$A$59,0),9),2,3))</f>
        <v>1</v>
      </c>
    </row>
    <row r="15" spans="1:87" s="6" customFormat="1" x14ac:dyDescent="0.25">
      <c r="A15" s="96" t="s">
        <v>16</v>
      </c>
      <c r="B15" s="96" t="s">
        <v>8</v>
      </c>
      <c r="C15" s="93"/>
      <c r="D15" s="88">
        <f>IF(AND('Qualifier check'!C15 &gt;80,'Qualifier check'!C15 &lt;120),1,
IF(INDEX('raw Sample Amt'!$C$2:$CJ$57,MATCH($A15,'raw Sample Amt'!$C$2:$C$57,0),MATCH(D$1,'raw Sample Amt'!$C$2:$CJ$2,0))&lt;INDEX(Auswertung_Sequence!$A$3:$M$59,MATCH($A15,Auswertung_Sequence!$A$6:$A$59,0),9),2,3))</f>
        <v>2</v>
      </c>
      <c r="E15" s="88">
        <f>IF(AND('Qualifier check'!D15 &gt;80,'Qualifier check'!D15 &lt;120),1,
IF(INDEX('raw Sample Amt'!$C$2:$CJ$57,MATCH($A15,'raw Sample Amt'!$C$2:$C$57,0),MATCH(E$1,'raw Sample Amt'!$C$2:$CJ$2,0))&lt;INDEX(Auswertung_Sequence!$A$3:$M$59,MATCH($A15,Auswertung_Sequence!$A$6:$A$59,0),9),2,3))</f>
        <v>2</v>
      </c>
      <c r="F15" s="88">
        <f>IF(AND('Qualifier check'!E15 &gt;80,'Qualifier check'!E15 &lt;120),1,
IF(INDEX('raw Sample Amt'!$C$2:$CJ$57,MATCH($A15,'raw Sample Amt'!$C$2:$C$57,0),MATCH(F$1,'raw Sample Amt'!$C$2:$CJ$2,0))&lt;INDEX(Auswertung_Sequence!$A$3:$M$59,MATCH($A15,Auswertung_Sequence!$A$6:$A$59,0),9),2,3))</f>
        <v>2</v>
      </c>
      <c r="G15" s="88">
        <f>IF(AND('Qualifier check'!F15 &gt;80,'Qualifier check'!F15 &lt;120),1,
IF(INDEX('raw Sample Amt'!$C$2:$CJ$57,MATCH($A15,'raw Sample Amt'!$C$2:$C$57,0),MATCH(G$1,'raw Sample Amt'!$C$2:$CJ$2,0))&lt;INDEX(Auswertung_Sequence!$A$3:$M$59,MATCH($A15,Auswertung_Sequence!$A$6:$A$59,0),9),2,3))</f>
        <v>2</v>
      </c>
      <c r="H15" s="88">
        <f>IF(AND('Qualifier check'!G15 &gt;80,'Qualifier check'!G15 &lt;120),1,
IF(INDEX('raw Sample Amt'!$C$2:$CJ$57,MATCH($A15,'raw Sample Amt'!$C$2:$C$57,0),MATCH(H$1,'raw Sample Amt'!$C$2:$CJ$2,0))&lt;INDEX(Auswertung_Sequence!$A$3:$M$59,MATCH($A15,Auswertung_Sequence!$A$6:$A$59,0),9),2,3))</f>
        <v>1</v>
      </c>
      <c r="I15" s="88">
        <f>IF(AND('Qualifier check'!H15 &gt;80,'Qualifier check'!H15 &lt;120),1,
IF(INDEX('raw Sample Amt'!$C$2:$CJ$57,MATCH($A15,'raw Sample Amt'!$C$2:$C$57,0),MATCH(I$1,'raw Sample Amt'!$C$2:$CJ$2,0))&lt;INDEX(Auswertung_Sequence!$A$3:$M$59,MATCH($A15,Auswertung_Sequence!$A$6:$A$59,0),9),2,3))</f>
        <v>1</v>
      </c>
      <c r="J15" s="88">
        <f>IF(AND('Qualifier check'!I15 &gt;80,'Qualifier check'!I15 &lt;120),1,
IF(INDEX('raw Sample Amt'!$C$2:$CJ$57,MATCH($A15,'raw Sample Amt'!$C$2:$C$57,0),MATCH(J$1,'raw Sample Amt'!$C$2:$CJ$2,0))&lt;INDEX(Auswertung_Sequence!$A$3:$M$59,MATCH($A15,Auswertung_Sequence!$A$6:$A$59,0),9),2,3))</f>
        <v>1</v>
      </c>
      <c r="K15" s="88">
        <f>IF(AND('Qualifier check'!J15 &gt;80,'Qualifier check'!J15 &lt;120),1,
IF(INDEX('raw Sample Amt'!$C$2:$CJ$57,MATCH($A15,'raw Sample Amt'!$C$2:$C$57,0),MATCH(K$1,'raw Sample Amt'!$C$2:$CJ$2,0))&lt;INDEX(Auswertung_Sequence!$A$3:$M$59,MATCH($A15,Auswertung_Sequence!$A$6:$A$59,0),9),2,3))</f>
        <v>1</v>
      </c>
      <c r="L15" s="88">
        <f>IF(AND('Qualifier check'!K15 &gt;80,'Qualifier check'!K15 &lt;120),1,
IF(INDEX('raw Sample Amt'!$C$2:$CJ$57,MATCH($A15,'raw Sample Amt'!$C$2:$C$57,0),MATCH(L$1,'raw Sample Amt'!$C$2:$CJ$2,0))&lt;INDEX(Auswertung_Sequence!$A$3:$M$59,MATCH($A15,Auswertung_Sequence!$A$6:$A$59,0),9),2,3))</f>
        <v>1</v>
      </c>
      <c r="M15" s="88">
        <f>IF(AND('Qualifier check'!L15 &gt;80,'Qualifier check'!L15 &lt;120),1,
IF(INDEX('raw Sample Amt'!$C$2:$CJ$57,MATCH($A15,'raw Sample Amt'!$C$2:$C$57,0),MATCH(M$1,'raw Sample Amt'!$C$2:$CJ$2,0))&lt;INDEX(Auswertung_Sequence!$A$3:$M$59,MATCH($A15,Auswertung_Sequence!$A$6:$A$59,0),9),2,3))</f>
        <v>1</v>
      </c>
      <c r="N15" s="88">
        <f>IF(AND('Qualifier check'!M15 &gt;80,'Qualifier check'!M15 &lt;120),1,
IF(INDEX('raw Sample Amt'!$C$2:$CJ$57,MATCH($A15,'raw Sample Amt'!$C$2:$C$57,0),MATCH(N$1,'raw Sample Amt'!$C$2:$CJ$2,0))&lt;INDEX(Auswertung_Sequence!$A$3:$M$59,MATCH($A15,Auswertung_Sequence!$A$6:$A$59,0),9),2,3))</f>
        <v>1</v>
      </c>
      <c r="O15" s="88">
        <f>IF(AND('Qualifier check'!N15 &gt;80,'Qualifier check'!N15 &lt;120),1,
IF(INDEX('raw Sample Amt'!$C$2:$CJ$57,MATCH($A15,'raw Sample Amt'!$C$2:$C$57,0),MATCH(O$1,'raw Sample Amt'!$C$2:$CJ$2,0))&lt;INDEX(Auswertung_Sequence!$A$3:$M$59,MATCH($A15,Auswertung_Sequence!$A$6:$A$59,0),9),2,3))</f>
        <v>1</v>
      </c>
      <c r="P15" s="88">
        <f>IF(AND('Qualifier check'!O15 &gt;80,'Qualifier check'!O15 &lt;120),1,
IF(INDEX('raw Sample Amt'!$C$2:$CJ$57,MATCH($A15,'raw Sample Amt'!$C$2:$C$57,0),MATCH(P$1,'raw Sample Amt'!$C$2:$CJ$2,0))&lt;INDEX(Auswertung_Sequence!$A$3:$M$59,MATCH($A15,Auswertung_Sequence!$A$6:$A$59,0),9),2,3))</f>
        <v>1</v>
      </c>
      <c r="Q15" s="88">
        <f>IF(AND('Qualifier check'!P15 &gt;80,'Qualifier check'!P15 &lt;120),1,
IF(INDEX('raw Sample Amt'!$C$2:$CJ$57,MATCH($A15,'raw Sample Amt'!$C$2:$C$57,0),MATCH(Q$1,'raw Sample Amt'!$C$2:$CJ$2,0))&lt;INDEX(Auswertung_Sequence!$A$3:$M$59,MATCH($A15,Auswertung_Sequence!$A$6:$A$59,0),9),2,3))</f>
        <v>1</v>
      </c>
      <c r="R15" s="88">
        <f>IF(AND('Qualifier check'!Q15 &gt;80,'Qualifier check'!Q15 &lt;120),1,
IF(INDEX('raw Sample Amt'!$C$2:$CJ$57,MATCH($A15,'raw Sample Amt'!$C$2:$C$57,0),MATCH(R$1,'raw Sample Amt'!$C$2:$CJ$2,0))&lt;INDEX(Auswertung_Sequence!$A$3:$M$59,MATCH($A15,Auswertung_Sequence!$A$6:$A$59,0),9),2,3))</f>
        <v>1</v>
      </c>
      <c r="S15" s="88">
        <f>IF(AND('Qualifier check'!R15 &gt;80,'Qualifier check'!R15 &lt;120),1,
IF(INDEX('raw Sample Amt'!$C$2:$CJ$57,MATCH($A15,'raw Sample Amt'!$C$2:$C$57,0),MATCH(S$1,'raw Sample Amt'!$C$2:$CJ$2,0))&lt;INDEX(Auswertung_Sequence!$A$3:$M$59,MATCH($A15,Auswertung_Sequence!$A$6:$A$59,0),9),2,3))</f>
        <v>1</v>
      </c>
      <c r="T15" s="88">
        <f>IF(AND('Qualifier check'!S15 &gt;80,'Qualifier check'!S15 &lt;120),1,
IF(INDEX('raw Sample Amt'!$C$2:$CJ$57,MATCH($A15,'raw Sample Amt'!$C$2:$C$57,0),MATCH(T$1,'raw Sample Amt'!$C$2:$CJ$2,0))&lt;INDEX(Auswertung_Sequence!$A$3:$M$59,MATCH($A15,Auswertung_Sequence!$A$6:$A$59,0),9),2,3))</f>
        <v>1</v>
      </c>
      <c r="U15" s="88">
        <f>IF(AND('Qualifier check'!T15 &gt;80,'Qualifier check'!T15 &lt;120),1,
IF(INDEX('raw Sample Amt'!$C$2:$CJ$57,MATCH($A15,'raw Sample Amt'!$C$2:$C$57,0),MATCH(U$1,'raw Sample Amt'!$C$2:$CJ$2,0))&lt;INDEX(Auswertung_Sequence!$A$3:$M$59,MATCH($A15,Auswertung_Sequence!$A$6:$A$59,0),9),2,3))</f>
        <v>1</v>
      </c>
      <c r="V15" s="88">
        <f>IF(AND('Qualifier check'!U15 &gt;80,'Qualifier check'!U15 &lt;120),1,
IF(INDEX('raw Sample Amt'!$C$2:$CJ$57,MATCH($A15,'raw Sample Amt'!$C$2:$C$57,0),MATCH(V$1,'raw Sample Amt'!$C$2:$CJ$2,0))&lt;INDEX(Auswertung_Sequence!$A$3:$M$59,MATCH($A15,Auswertung_Sequence!$A$6:$A$59,0),9),2,3))</f>
        <v>1</v>
      </c>
      <c r="W15" s="88">
        <f>IF(AND('Qualifier check'!V15 &gt;80,'Qualifier check'!V15 &lt;120),1,
IF(INDEX('raw Sample Amt'!$C$2:$CJ$57,MATCH($A15,'raw Sample Amt'!$C$2:$C$57,0),MATCH(W$1,'raw Sample Amt'!$C$2:$CJ$2,0))&lt;INDEX(Auswertung_Sequence!$A$3:$M$59,MATCH($A15,Auswertung_Sequence!$A$6:$A$59,0),9),2,3))</f>
        <v>2</v>
      </c>
      <c r="X15" s="88">
        <f>IF(AND('Qualifier check'!W15 &gt;80,'Qualifier check'!W15 &lt;120),1,
IF(INDEX('raw Sample Amt'!$C$2:$CJ$57,MATCH($A15,'raw Sample Amt'!$C$2:$C$57,0),MATCH(X$1,'raw Sample Amt'!$C$2:$CJ$2,0))&lt;INDEX(Auswertung_Sequence!$A$3:$M$59,MATCH($A15,Auswertung_Sequence!$A$6:$A$59,0),9),2,3))</f>
        <v>2</v>
      </c>
      <c r="Y15" s="88">
        <f>IF(AND('Qualifier check'!X15 &gt;80,'Qualifier check'!X15 &lt;120),1,
IF(INDEX('raw Sample Amt'!$C$2:$CJ$57,MATCH($A15,'raw Sample Amt'!$C$2:$C$57,0),MATCH(Y$1,'raw Sample Amt'!$C$2:$CJ$2,0))&lt;INDEX(Auswertung_Sequence!$A$3:$M$59,MATCH($A15,Auswertung_Sequence!$A$6:$A$59,0),9),2,3))</f>
        <v>2</v>
      </c>
      <c r="Z15" s="88">
        <f>IF(AND('Qualifier check'!Y15 &gt;80,'Qualifier check'!Y15 &lt;120),1,
IF(INDEX('raw Sample Amt'!$C$2:$CJ$57,MATCH($A15,'raw Sample Amt'!$C$2:$C$57,0),MATCH(Z$1,'raw Sample Amt'!$C$2:$CJ$2,0))&lt;INDEX(Auswertung_Sequence!$A$3:$M$59,MATCH($A15,Auswertung_Sequence!$A$6:$A$59,0),9),2,3))</f>
        <v>2</v>
      </c>
      <c r="AA15" s="88">
        <f>IF(AND('Qualifier check'!Z15 &gt;80,'Qualifier check'!Z15 &lt;120),1,
IF(INDEX('raw Sample Amt'!$C$2:$CJ$57,MATCH($A15,'raw Sample Amt'!$C$2:$C$57,0),MATCH(AA$1,'raw Sample Amt'!$C$2:$CJ$2,0))&lt;INDEX(Auswertung_Sequence!$A$3:$M$59,MATCH($A15,Auswertung_Sequence!$A$6:$A$59,0),9),2,3))</f>
        <v>1</v>
      </c>
      <c r="AB15" s="88">
        <f>IF(AND('Qualifier check'!AA15 &gt;80,'Qualifier check'!AA15 &lt;120),1,
IF(INDEX('raw Sample Amt'!$C$2:$CJ$57,MATCH($A15,'raw Sample Amt'!$C$2:$C$57,0),MATCH(AB$1,'raw Sample Amt'!$C$2:$CJ$2,0))&lt;INDEX(Auswertung_Sequence!$A$3:$M$59,MATCH($A15,Auswertung_Sequence!$A$6:$A$59,0),9),2,3))</f>
        <v>2</v>
      </c>
      <c r="AC15" s="88">
        <f>IF(AND('Qualifier check'!AB15 &gt;80,'Qualifier check'!AB15 &lt;120),1,
IF(INDEX('raw Sample Amt'!$C$2:$CJ$57,MATCH($A15,'raw Sample Amt'!$C$2:$C$57,0),MATCH(AC$1,'raw Sample Amt'!$C$2:$CJ$2,0))&lt;INDEX(Auswertung_Sequence!$A$3:$M$59,MATCH($A15,Auswertung_Sequence!$A$6:$A$59,0),9),2,3))</f>
        <v>2</v>
      </c>
      <c r="AD15" s="88">
        <f>IF(AND('Qualifier check'!AC15 &gt;80,'Qualifier check'!AC15 &lt;120),1,
IF(INDEX('raw Sample Amt'!$C$2:$CJ$57,MATCH($A15,'raw Sample Amt'!$C$2:$C$57,0),MATCH(AD$1,'raw Sample Amt'!$C$2:$CJ$2,0))&lt;INDEX(Auswertung_Sequence!$A$3:$M$59,MATCH($A15,Auswertung_Sequence!$A$6:$A$59,0),9),2,3))</f>
        <v>2</v>
      </c>
      <c r="AE15" s="88">
        <f>IF(AND('Qualifier check'!AD15 &gt;80,'Qualifier check'!AD15 &lt;120),1,
IF(INDEX('raw Sample Amt'!$C$2:$CJ$57,MATCH($A15,'raw Sample Amt'!$C$2:$C$57,0),MATCH(AE$1,'raw Sample Amt'!$C$2:$CJ$2,0))&lt;INDEX(Auswertung_Sequence!$A$3:$M$59,MATCH($A15,Auswertung_Sequence!$A$6:$A$59,0),9),2,3))</f>
        <v>1</v>
      </c>
      <c r="AF15" s="88">
        <f>IF(AND('Qualifier check'!AE15 &gt;80,'Qualifier check'!AE15 &lt;120),1,
IF(INDEX('raw Sample Amt'!$C$2:$CJ$57,MATCH($A15,'raw Sample Amt'!$C$2:$C$57,0),MATCH(AF$1,'raw Sample Amt'!$C$2:$CJ$2,0))&lt;INDEX(Auswertung_Sequence!$A$3:$M$59,MATCH($A15,Auswertung_Sequence!$A$6:$A$59,0),9),2,3))</f>
        <v>1</v>
      </c>
      <c r="AG15" s="88">
        <f>IF(AND('Qualifier check'!AF15 &gt;80,'Qualifier check'!AF15 &lt;120),1,
IF(INDEX('raw Sample Amt'!$C$2:$CJ$57,MATCH($A15,'raw Sample Amt'!$C$2:$C$57,0),MATCH(AG$1,'raw Sample Amt'!$C$2:$CJ$2,0))&lt;INDEX(Auswertung_Sequence!$A$3:$M$59,MATCH($A15,Auswertung_Sequence!$A$6:$A$59,0),9),2,3))</f>
        <v>2</v>
      </c>
      <c r="AH15" s="88">
        <f>IF(AND('Qualifier check'!AG15 &gt;80,'Qualifier check'!AG15 &lt;120),1,
IF(INDEX('raw Sample Amt'!$C$2:$CJ$57,MATCH($A15,'raw Sample Amt'!$C$2:$C$57,0),MATCH(AH$1,'raw Sample Amt'!$C$2:$CJ$2,0))&lt;INDEX(Auswertung_Sequence!$A$3:$M$59,MATCH($A15,Auswertung_Sequence!$A$6:$A$59,0),9),2,3))</f>
        <v>1</v>
      </c>
      <c r="AI15" s="88">
        <f>IF(AND('Qualifier check'!AH15 &gt;80,'Qualifier check'!AH15 &lt;120),1,
IF(INDEX('raw Sample Amt'!$C$2:$CJ$57,MATCH($A15,'raw Sample Amt'!$C$2:$C$57,0),MATCH(AI$1,'raw Sample Amt'!$C$2:$CJ$2,0))&lt;INDEX(Auswertung_Sequence!$A$3:$M$59,MATCH($A15,Auswertung_Sequence!$A$6:$A$59,0),9),2,3))</f>
        <v>1</v>
      </c>
      <c r="AJ15" s="88">
        <f>IF(AND('Qualifier check'!AI15 &gt;80,'Qualifier check'!AI15 &lt;120),1,
IF(INDEX('raw Sample Amt'!$C$2:$CJ$57,MATCH($A15,'raw Sample Amt'!$C$2:$C$57,0),MATCH(AJ$1,'raw Sample Amt'!$C$2:$CJ$2,0))&lt;INDEX(Auswertung_Sequence!$A$3:$M$59,MATCH($A15,Auswertung_Sequence!$A$6:$A$59,0),9),2,3))</f>
        <v>1</v>
      </c>
      <c r="AK15" s="88">
        <f>IF(AND('Qualifier check'!AJ15 &gt;80,'Qualifier check'!AJ15 &lt;120),1,
IF(INDEX('raw Sample Amt'!$C$2:$CJ$57,MATCH($A15,'raw Sample Amt'!$C$2:$C$57,0),MATCH(AK$1,'raw Sample Amt'!$C$2:$CJ$2,0))&lt;INDEX(Auswertung_Sequence!$A$3:$M$59,MATCH($A15,Auswertung_Sequence!$A$6:$A$59,0),9),2,3))</f>
        <v>1</v>
      </c>
      <c r="AL15" s="88">
        <f>IF(AND('Qualifier check'!AK15 &gt;80,'Qualifier check'!AK15 &lt;120),1,
IF(INDEX('raw Sample Amt'!$C$2:$CJ$57,MATCH($A15,'raw Sample Amt'!$C$2:$C$57,0),MATCH(AL$1,'raw Sample Amt'!$C$2:$CJ$2,0))&lt;INDEX(Auswertung_Sequence!$A$3:$M$59,MATCH($A15,Auswertung_Sequence!$A$6:$A$59,0),9),2,3))</f>
        <v>1</v>
      </c>
      <c r="AM15" s="88">
        <f>IF(AND('Qualifier check'!AL15 &gt;80,'Qualifier check'!AL15 &lt;120),1,
IF(INDEX('raw Sample Amt'!$C$2:$CJ$57,MATCH($A15,'raw Sample Amt'!$C$2:$C$57,0),MATCH(AM$1,'raw Sample Amt'!$C$2:$CJ$2,0))&lt;INDEX(Auswertung_Sequence!$A$3:$M$59,MATCH($A15,Auswertung_Sequence!$A$6:$A$59,0),9),2,3))</f>
        <v>2</v>
      </c>
      <c r="AN15" s="88">
        <f>IF(AND('Qualifier check'!AM15 &gt;80,'Qualifier check'!AM15 &lt;120),1,
IF(INDEX('raw Sample Amt'!$C$2:$CJ$57,MATCH($A15,'raw Sample Amt'!$C$2:$C$57,0),MATCH(AN$1,'raw Sample Amt'!$C$2:$CJ$2,0))&lt;INDEX(Auswertung_Sequence!$A$3:$M$59,MATCH($A15,Auswertung_Sequence!$A$6:$A$59,0),9),2,3))</f>
        <v>2</v>
      </c>
      <c r="AO15" s="88">
        <f>IF(AND('Qualifier check'!AN15 &gt;80,'Qualifier check'!AN15 &lt;120),1,
IF(INDEX('raw Sample Amt'!$C$2:$CJ$57,MATCH($A15,'raw Sample Amt'!$C$2:$C$57,0),MATCH(AO$1,'raw Sample Amt'!$C$2:$CJ$2,0))&lt;INDEX(Auswertung_Sequence!$A$3:$M$59,MATCH($A15,Auswertung_Sequence!$A$6:$A$59,0),9),2,3))</f>
        <v>2</v>
      </c>
      <c r="AP15" s="88">
        <f>IF(AND('Qualifier check'!AO15 &gt;80,'Qualifier check'!AO15 &lt;120),1,
IF(INDEX('raw Sample Amt'!$C$2:$CJ$57,MATCH($A15,'raw Sample Amt'!$C$2:$C$57,0),MATCH(AP$1,'raw Sample Amt'!$C$2:$CJ$2,0))&lt;INDEX(Auswertung_Sequence!$A$3:$M$59,MATCH($A15,Auswertung_Sequence!$A$6:$A$59,0),9),2,3))</f>
        <v>2</v>
      </c>
      <c r="AQ15" s="88">
        <f>IF(AND('Qualifier check'!AP15 &gt;80,'Qualifier check'!AP15 &lt;120),1,
IF(INDEX('raw Sample Amt'!$C$2:$CJ$57,MATCH($A15,'raw Sample Amt'!$C$2:$C$57,0),MATCH(AQ$1,'raw Sample Amt'!$C$2:$CJ$2,0))&lt;INDEX(Auswertung_Sequence!$A$3:$M$59,MATCH($A15,Auswertung_Sequence!$A$6:$A$59,0),9),2,3))</f>
        <v>1</v>
      </c>
      <c r="AR15" s="88">
        <f>IF(AND('Qualifier check'!AQ15 &gt;80,'Qualifier check'!AQ15 &lt;120),1,
IF(INDEX('raw Sample Amt'!$C$2:$CJ$57,MATCH($A15,'raw Sample Amt'!$C$2:$C$57,0),MATCH(AR$1,'raw Sample Amt'!$C$2:$CJ$2,0))&lt;INDEX(Auswertung_Sequence!$A$3:$M$59,MATCH($A15,Auswertung_Sequence!$A$6:$A$59,0),9),2,3))</f>
        <v>2</v>
      </c>
      <c r="AS15" s="88">
        <f>IF(AND('Qualifier check'!AR15 &gt;80,'Qualifier check'!AR15 &lt;120),1,
IF(INDEX('raw Sample Amt'!$C$2:$CJ$57,MATCH($A15,'raw Sample Amt'!$C$2:$C$57,0),MATCH(AS$1,'raw Sample Amt'!$C$2:$CJ$2,0))&lt;INDEX(Auswertung_Sequence!$A$3:$M$59,MATCH($A15,Auswertung_Sequence!$A$6:$A$59,0),9),2,3))</f>
        <v>2</v>
      </c>
      <c r="AT15" s="88">
        <f>IF(AND('Qualifier check'!AS15 &gt;80,'Qualifier check'!AS15 &lt;120),1,
IF(INDEX('raw Sample Amt'!$C$2:$CJ$57,MATCH($A15,'raw Sample Amt'!$C$2:$C$57,0),MATCH(AT$1,'raw Sample Amt'!$C$2:$CJ$2,0))&lt;INDEX(Auswertung_Sequence!$A$3:$M$59,MATCH($A15,Auswertung_Sequence!$A$6:$A$59,0),9),2,3))</f>
        <v>2</v>
      </c>
      <c r="AU15" s="88">
        <f>IF(AND('Qualifier check'!AT15 &gt;80,'Qualifier check'!AT15 &lt;120),1,
IF(INDEX('raw Sample Amt'!$C$2:$CJ$57,MATCH($A15,'raw Sample Amt'!$C$2:$C$57,0),MATCH(AU$1,'raw Sample Amt'!$C$2:$CJ$2,0))&lt;INDEX(Auswertung_Sequence!$A$3:$M$59,MATCH($A15,Auswertung_Sequence!$A$6:$A$59,0),9),2,3))</f>
        <v>2</v>
      </c>
      <c r="AV15" s="88">
        <f>IF(AND('Qualifier check'!AU15 &gt;80,'Qualifier check'!AU15 &lt;120),1,
IF(INDEX('raw Sample Amt'!$C$2:$CJ$57,MATCH($A15,'raw Sample Amt'!$C$2:$C$57,0),MATCH(AV$1,'raw Sample Amt'!$C$2:$CJ$2,0))&lt;INDEX(Auswertung_Sequence!$A$3:$M$59,MATCH($A15,Auswertung_Sequence!$A$6:$A$59,0),9),2,3))</f>
        <v>1</v>
      </c>
      <c r="AW15" s="88">
        <f>IF(AND('Qualifier check'!AV15 &gt;80,'Qualifier check'!AV15 &lt;120),1,
IF(INDEX('raw Sample Amt'!$C$2:$CJ$57,MATCH($A15,'raw Sample Amt'!$C$2:$C$57,0),MATCH(AW$1,'raw Sample Amt'!$C$2:$CJ$2,0))&lt;INDEX(Auswertung_Sequence!$A$3:$M$59,MATCH($A15,Auswertung_Sequence!$A$6:$A$59,0),9),2,3))</f>
        <v>1</v>
      </c>
      <c r="AX15" s="88">
        <f>IF(AND('Qualifier check'!AW15 &gt;80,'Qualifier check'!AW15 &lt;120),1,
IF(INDEX('raw Sample Amt'!$C$2:$CJ$57,MATCH($A15,'raw Sample Amt'!$C$2:$C$57,0),MATCH(AX$1,'raw Sample Amt'!$C$2:$CJ$2,0))&lt;INDEX(Auswertung_Sequence!$A$3:$M$59,MATCH($A15,Auswertung_Sequence!$A$6:$A$59,0),9),2,3))</f>
        <v>1</v>
      </c>
      <c r="AY15" s="88">
        <f>IF(AND('Qualifier check'!AX15 &gt;80,'Qualifier check'!AX15 &lt;120),1,
IF(INDEX('raw Sample Amt'!$C$2:$CJ$57,MATCH($A15,'raw Sample Amt'!$C$2:$C$57,0),MATCH(AY$1,'raw Sample Amt'!$C$2:$CJ$2,0))&lt;INDEX(Auswertung_Sequence!$A$3:$M$59,MATCH($A15,Auswertung_Sequence!$A$6:$A$59,0),9),2,3))</f>
        <v>1</v>
      </c>
      <c r="AZ15" s="88">
        <f>IF(AND('Qualifier check'!AY15 &gt;80,'Qualifier check'!AY15 &lt;120),1,
IF(INDEX('raw Sample Amt'!$C$2:$CJ$57,MATCH($A15,'raw Sample Amt'!$C$2:$C$57,0),MATCH(AZ$1,'raw Sample Amt'!$C$2:$CJ$2,0))&lt;INDEX(Auswertung_Sequence!$A$3:$M$59,MATCH($A15,Auswertung_Sequence!$A$6:$A$59,0),9),2,3))</f>
        <v>1</v>
      </c>
      <c r="BA15" s="88">
        <f>IF(AND('Qualifier check'!AZ15 &gt;80,'Qualifier check'!AZ15 &lt;120),1,
IF(INDEX('raw Sample Amt'!$C$2:$CJ$57,MATCH($A15,'raw Sample Amt'!$C$2:$C$57,0),MATCH(BA$1,'raw Sample Amt'!$C$2:$CJ$2,0))&lt;INDEX(Auswertung_Sequence!$A$3:$M$59,MATCH($A15,Auswertung_Sequence!$A$6:$A$59,0),9),2,3))</f>
        <v>1</v>
      </c>
      <c r="BB15" s="88">
        <f>IF(AND('Qualifier check'!BA15 &gt;80,'Qualifier check'!BA15 &lt;120),1,
IF(INDEX('raw Sample Amt'!$C$2:$CJ$57,MATCH($A15,'raw Sample Amt'!$C$2:$C$57,0),MATCH(BB$1,'raw Sample Amt'!$C$2:$CJ$2,0))&lt;INDEX(Auswertung_Sequence!$A$3:$M$59,MATCH($A15,Auswertung_Sequence!$A$6:$A$59,0),9),2,3))</f>
        <v>1</v>
      </c>
      <c r="BC15" s="88">
        <f>IF(AND('Qualifier check'!BB15 &gt;80,'Qualifier check'!BB15 &lt;120),1,
IF(INDEX('raw Sample Amt'!$C$2:$CJ$57,MATCH($A15,'raw Sample Amt'!$C$2:$C$57,0),MATCH(BC$1,'raw Sample Amt'!$C$2:$CJ$2,0))&lt;INDEX(Auswertung_Sequence!$A$3:$M$59,MATCH($A15,Auswertung_Sequence!$A$6:$A$59,0),9),2,3))</f>
        <v>1</v>
      </c>
      <c r="BD15" s="88">
        <f>IF(AND('Qualifier check'!BC15 &gt;80,'Qualifier check'!BC15 &lt;120),1,
IF(INDEX('raw Sample Amt'!$C$2:$CJ$57,MATCH($A15,'raw Sample Amt'!$C$2:$C$57,0),MATCH(BD$1,'raw Sample Amt'!$C$2:$CJ$2,0))&lt;INDEX(Auswertung_Sequence!$A$3:$M$59,MATCH($A15,Auswertung_Sequence!$A$6:$A$59,0),9),2,3))</f>
        <v>2</v>
      </c>
      <c r="BE15" s="88">
        <f>IF(AND('Qualifier check'!BD15 &gt;80,'Qualifier check'!BD15 &lt;120),1,
IF(INDEX('raw Sample Amt'!$C$2:$CJ$57,MATCH($A15,'raw Sample Amt'!$C$2:$C$57,0),MATCH(BE$1,'raw Sample Amt'!$C$2:$CJ$2,0))&lt;INDEX(Auswertung_Sequence!$A$3:$M$59,MATCH($A15,Auswertung_Sequence!$A$6:$A$59,0),9),2,3))</f>
        <v>2</v>
      </c>
      <c r="BF15" s="88">
        <f>IF(AND('Qualifier check'!BE15 &gt;80,'Qualifier check'!BE15 &lt;120),1,
IF(INDEX('raw Sample Amt'!$C$2:$CJ$57,MATCH($A15,'raw Sample Amt'!$C$2:$C$57,0),MATCH(BF$1,'raw Sample Amt'!$C$2:$CJ$2,0))&lt;INDEX(Auswertung_Sequence!$A$3:$M$59,MATCH($A15,Auswertung_Sequence!$A$6:$A$59,0),9),2,3))</f>
        <v>2</v>
      </c>
      <c r="BG15" s="88">
        <f>IF(AND('Qualifier check'!BF15 &gt;80,'Qualifier check'!BF15 &lt;120),1,
IF(INDEX('raw Sample Amt'!$C$2:$CJ$57,MATCH($A15,'raw Sample Amt'!$C$2:$C$57,0),MATCH(BG$1,'raw Sample Amt'!$C$2:$CJ$2,0))&lt;INDEX(Auswertung_Sequence!$A$3:$M$59,MATCH($A15,Auswertung_Sequence!$A$6:$A$59,0),9),2,3))</f>
        <v>2</v>
      </c>
      <c r="BH15" s="88">
        <f>IF(AND('Qualifier check'!BG15 &gt;80,'Qualifier check'!BG15 &lt;120),1,
IF(INDEX('raw Sample Amt'!$C$2:$CJ$57,MATCH($A15,'raw Sample Amt'!$C$2:$C$57,0),MATCH(BH$1,'raw Sample Amt'!$C$2:$CJ$2,0))&lt;INDEX(Auswertung_Sequence!$A$3:$M$59,MATCH($A15,Auswertung_Sequence!$A$6:$A$59,0),9),2,3))</f>
        <v>1</v>
      </c>
      <c r="BI15" s="88">
        <f>IF(AND('Qualifier check'!BH15 &gt;80,'Qualifier check'!BH15 &lt;120),1,
IF(INDEX('raw Sample Amt'!$C$2:$CJ$57,MATCH($A15,'raw Sample Amt'!$C$2:$C$57,0),MATCH(BI$1,'raw Sample Amt'!$C$2:$CJ$2,0))&lt;INDEX(Auswertung_Sequence!$A$3:$M$59,MATCH($A15,Auswertung_Sequence!$A$6:$A$59,0),9),2,3))</f>
        <v>2</v>
      </c>
      <c r="BJ15" s="88">
        <f>IF(AND('Qualifier check'!BI15 &gt;80,'Qualifier check'!BI15 &lt;120),1,
IF(INDEX('raw Sample Amt'!$C$2:$CJ$57,MATCH($A15,'raw Sample Amt'!$C$2:$C$57,0),MATCH(BJ$1,'raw Sample Amt'!$C$2:$CJ$2,0))&lt;INDEX(Auswertung_Sequence!$A$3:$M$59,MATCH($A15,Auswertung_Sequence!$A$6:$A$59,0),9),2,3))</f>
        <v>2</v>
      </c>
      <c r="BK15" s="88">
        <f>IF(AND('Qualifier check'!BJ15 &gt;80,'Qualifier check'!BJ15 &lt;120),1,
IF(INDEX('raw Sample Amt'!$C$2:$CJ$57,MATCH($A15,'raw Sample Amt'!$C$2:$C$57,0),MATCH(BK$1,'raw Sample Amt'!$C$2:$CJ$2,0))&lt;INDEX(Auswertung_Sequence!$A$3:$M$59,MATCH($A15,Auswertung_Sequence!$A$6:$A$59,0),9),2,3))</f>
        <v>2</v>
      </c>
      <c r="BL15" s="88">
        <f>IF(AND('Qualifier check'!BK15 &gt;80,'Qualifier check'!BK15 &lt;120),1,
IF(INDEX('raw Sample Amt'!$C$2:$CJ$57,MATCH($A15,'raw Sample Amt'!$C$2:$C$57,0),MATCH(BL$1,'raw Sample Amt'!$C$2:$CJ$2,0))&lt;INDEX(Auswertung_Sequence!$A$3:$M$59,MATCH($A15,Auswertung_Sequence!$A$6:$A$59,0),9),2,3))</f>
        <v>2</v>
      </c>
      <c r="BM15" s="88">
        <f>IF(AND('Qualifier check'!BL15 &gt;80,'Qualifier check'!BL15 &lt;120),1,
IF(INDEX('raw Sample Amt'!$C$2:$CJ$57,MATCH($A15,'raw Sample Amt'!$C$2:$C$57,0),MATCH(BM$1,'raw Sample Amt'!$C$2:$CJ$2,0))&lt;INDEX(Auswertung_Sequence!$A$3:$M$59,MATCH($A15,Auswertung_Sequence!$A$6:$A$59,0),9),2,3))</f>
        <v>1</v>
      </c>
      <c r="BN15" s="88">
        <f>IF(AND('Qualifier check'!BM15 &gt;80,'Qualifier check'!BM15 &lt;120),1,
IF(INDEX('raw Sample Amt'!$C$2:$CJ$57,MATCH($A15,'raw Sample Amt'!$C$2:$C$57,0),MATCH(BN$1,'raw Sample Amt'!$C$2:$CJ$2,0))&lt;INDEX(Auswertung_Sequence!$A$3:$M$59,MATCH($A15,Auswertung_Sequence!$A$6:$A$59,0),9),2,3))</f>
        <v>1</v>
      </c>
      <c r="BO15" s="88">
        <f>IF(AND('Qualifier check'!BN15 &gt;80,'Qualifier check'!BN15 &lt;120),1,
IF(INDEX('raw Sample Amt'!$C$2:$CJ$57,MATCH($A15,'raw Sample Amt'!$C$2:$C$57,0),MATCH(BO$1,'raw Sample Amt'!$C$2:$CJ$2,0))&lt;INDEX(Auswertung_Sequence!$A$3:$M$59,MATCH($A15,Auswertung_Sequence!$A$6:$A$59,0),9),2,3))</f>
        <v>1</v>
      </c>
      <c r="BP15" s="88">
        <f>IF(AND('Qualifier check'!BO15 &gt;80,'Qualifier check'!BO15 &lt;120),1,
IF(INDEX('raw Sample Amt'!$C$2:$CJ$57,MATCH($A15,'raw Sample Amt'!$C$2:$C$57,0),MATCH(BP$1,'raw Sample Amt'!$C$2:$CJ$2,0))&lt;INDEX(Auswertung_Sequence!$A$3:$M$59,MATCH($A15,Auswertung_Sequence!$A$6:$A$59,0),9),2,3))</f>
        <v>2</v>
      </c>
      <c r="BQ15" s="88">
        <f>IF(AND('Qualifier check'!BP15 &gt;80,'Qualifier check'!BP15 &lt;120),1,
IF(INDEX('raw Sample Amt'!$C$2:$CJ$57,MATCH($A15,'raw Sample Amt'!$C$2:$C$57,0),MATCH(BQ$1,'raw Sample Amt'!$C$2:$CJ$2,0))&lt;INDEX(Auswertung_Sequence!$A$3:$M$59,MATCH($A15,Auswertung_Sequence!$A$6:$A$59,0),9),2,3))</f>
        <v>2</v>
      </c>
      <c r="BR15" s="88">
        <f>IF(AND('Qualifier check'!BQ15 &gt;80,'Qualifier check'!BQ15 &lt;120),1,
IF(INDEX('raw Sample Amt'!$C$2:$CJ$57,MATCH($A15,'raw Sample Amt'!$C$2:$C$57,0),MATCH(BR$1,'raw Sample Amt'!$C$2:$CJ$2,0))&lt;INDEX(Auswertung_Sequence!$A$3:$M$59,MATCH($A15,Auswertung_Sequence!$A$6:$A$59,0),9),2,3))</f>
        <v>2</v>
      </c>
      <c r="BS15" s="88">
        <f>IF(AND('Qualifier check'!BR15 &gt;80,'Qualifier check'!BR15 &lt;120),1,
IF(INDEX('raw Sample Amt'!$C$2:$CJ$57,MATCH($A15,'raw Sample Amt'!$C$2:$C$57,0),MATCH(BS$1,'raw Sample Amt'!$C$2:$CJ$2,0))&lt;INDEX(Auswertung_Sequence!$A$3:$M$59,MATCH($A15,Auswertung_Sequence!$A$6:$A$59,0),9),2,3))</f>
        <v>2</v>
      </c>
      <c r="BT15" s="88">
        <f>IF(AND('Qualifier check'!BS15 &gt;80,'Qualifier check'!BS15 &lt;120),1,
IF(INDEX('raw Sample Amt'!$C$2:$CJ$57,MATCH($A15,'raw Sample Amt'!$C$2:$C$57,0),MATCH(BT$1,'raw Sample Amt'!$C$2:$CJ$2,0))&lt;INDEX(Auswertung_Sequence!$A$3:$M$59,MATCH($A15,Auswertung_Sequence!$A$6:$A$59,0),9),2,3))</f>
        <v>2</v>
      </c>
      <c r="BU15" s="88">
        <f>IF(AND('Qualifier check'!BT15 &gt;80,'Qualifier check'!BT15 &lt;120),1,
IF(INDEX('raw Sample Amt'!$C$2:$CJ$57,MATCH($A15,'raw Sample Amt'!$C$2:$C$57,0),MATCH(BU$1,'raw Sample Amt'!$C$2:$CJ$2,0))&lt;INDEX(Auswertung_Sequence!$A$3:$M$59,MATCH($A15,Auswertung_Sequence!$A$6:$A$59,0),9),2,3))</f>
        <v>1</v>
      </c>
      <c r="BV15" s="88">
        <f>IF(AND('Qualifier check'!BU15 &gt;80,'Qualifier check'!BU15 &lt;120),1,
IF(INDEX('raw Sample Amt'!$C$2:$CJ$57,MATCH($A15,'raw Sample Amt'!$C$2:$C$57,0),MATCH(BV$1,'raw Sample Amt'!$C$2:$CJ$2,0))&lt;INDEX(Auswertung_Sequence!$A$3:$M$59,MATCH($A15,Auswertung_Sequence!$A$6:$A$59,0),9),2,3))</f>
        <v>1</v>
      </c>
      <c r="BW15" s="88">
        <f>IF(AND('Qualifier check'!BV15 &gt;80,'Qualifier check'!BV15 &lt;120),1,
IF(INDEX('raw Sample Amt'!$C$2:$CJ$57,MATCH($A15,'raw Sample Amt'!$C$2:$C$57,0),MATCH(BW$1,'raw Sample Amt'!$C$2:$CJ$2,0))&lt;INDEX(Auswertung_Sequence!$A$3:$M$59,MATCH($A15,Auswertung_Sequence!$A$6:$A$59,0),9),2,3))</f>
        <v>1</v>
      </c>
      <c r="BX15" s="88">
        <f>IF(AND('Qualifier check'!BW15 &gt;80,'Qualifier check'!BW15 &lt;120),1,
IF(INDEX('raw Sample Amt'!$C$2:$CJ$57,MATCH($A15,'raw Sample Amt'!$C$2:$C$57,0),MATCH(BX$1,'raw Sample Amt'!$C$2:$CJ$2,0))&lt;INDEX(Auswertung_Sequence!$A$3:$M$59,MATCH($A15,Auswertung_Sequence!$A$6:$A$59,0),9),2,3))</f>
        <v>1</v>
      </c>
      <c r="BY15" s="88">
        <f>IF(AND('Qualifier check'!BX15 &gt;80,'Qualifier check'!BX15 &lt;120),1,
IF(INDEX('raw Sample Amt'!$C$2:$CJ$57,MATCH($A15,'raw Sample Amt'!$C$2:$C$57,0),MATCH(BY$1,'raw Sample Amt'!$C$2:$CJ$2,0))&lt;INDEX(Auswertung_Sequence!$A$3:$M$59,MATCH($A15,Auswertung_Sequence!$A$6:$A$59,0),9),2,3))</f>
        <v>1</v>
      </c>
      <c r="BZ15" s="88">
        <f>IF(AND('Qualifier check'!BY15 &gt;80,'Qualifier check'!BY15 &lt;120),1,
IF(INDEX('raw Sample Amt'!$C$2:$CJ$57,MATCH($A15,'raw Sample Amt'!$C$2:$C$57,0),MATCH(BZ$1,'raw Sample Amt'!$C$2:$CJ$2,0))&lt;INDEX(Auswertung_Sequence!$A$3:$M$59,MATCH($A15,Auswertung_Sequence!$A$6:$A$59,0),9),2,3))</f>
        <v>1</v>
      </c>
      <c r="CA15" s="88">
        <f>IF(AND('Qualifier check'!BZ15 &gt;80,'Qualifier check'!BZ15 &lt;120),1,
IF(INDEX('raw Sample Amt'!$C$2:$CJ$57,MATCH($A15,'raw Sample Amt'!$C$2:$C$57,0),MATCH(CA$1,'raw Sample Amt'!$C$2:$CJ$2,0))&lt;INDEX(Auswertung_Sequence!$A$3:$M$59,MATCH($A15,Auswertung_Sequence!$A$6:$A$59,0),9),2,3))</f>
        <v>1</v>
      </c>
      <c r="CB15" s="88">
        <f>IF(AND('Qualifier check'!CA15 &gt;80,'Qualifier check'!CA15 &lt;120),1,
IF(INDEX('raw Sample Amt'!$C$2:$CJ$57,MATCH($A15,'raw Sample Amt'!$C$2:$C$57,0),MATCH(CB$1,'raw Sample Amt'!$C$2:$CJ$2,0))&lt;INDEX(Auswertung_Sequence!$A$3:$M$59,MATCH($A15,Auswertung_Sequence!$A$6:$A$59,0),9),2,3))</f>
        <v>1</v>
      </c>
      <c r="CC15" s="88">
        <f>IF(AND('Qualifier check'!CB15 &gt;80,'Qualifier check'!CB15 &lt;120),1,
IF(INDEX('raw Sample Amt'!$C$2:$CJ$57,MATCH($A15,'raw Sample Amt'!$C$2:$C$57,0),MATCH(CC$1,'raw Sample Amt'!$C$2:$CJ$2,0))&lt;INDEX(Auswertung_Sequence!$A$3:$M$59,MATCH($A15,Auswertung_Sequence!$A$6:$A$59,0),9),2,3))</f>
        <v>1</v>
      </c>
      <c r="CD15" s="88">
        <f>IF(AND('Qualifier check'!CC15 &gt;80,'Qualifier check'!CC15 &lt;120),1,
IF(INDEX('raw Sample Amt'!$C$2:$CJ$57,MATCH($A15,'raw Sample Amt'!$C$2:$C$57,0),MATCH(CD$1,'raw Sample Amt'!$C$2:$CJ$2,0))&lt;INDEX(Auswertung_Sequence!$A$3:$M$59,MATCH($A15,Auswertung_Sequence!$A$6:$A$59,0),9),2,3))</f>
        <v>1</v>
      </c>
      <c r="CE15" s="88">
        <f>IF(AND('Qualifier check'!CD15 &gt;80,'Qualifier check'!CD15 &lt;120),1,
IF(INDEX('raw Sample Amt'!$C$2:$CJ$57,MATCH($A15,'raw Sample Amt'!$C$2:$C$57,0),MATCH(CE$1,'raw Sample Amt'!$C$2:$CJ$2,0))&lt;INDEX(Auswertung_Sequence!$A$3:$M$59,MATCH($A15,Auswertung_Sequence!$A$6:$A$59,0),9),2,3))</f>
        <v>1</v>
      </c>
      <c r="CF15" s="88">
        <f>IF(AND('Qualifier check'!CE15 &gt;80,'Qualifier check'!CE15 &lt;120),1,
IF(INDEX('raw Sample Amt'!$C$2:$CJ$57,MATCH($A15,'raw Sample Amt'!$C$2:$C$57,0),MATCH(CF$1,'raw Sample Amt'!$C$2:$CJ$2,0))&lt;INDEX(Auswertung_Sequence!$A$3:$M$59,MATCH($A15,Auswertung_Sequence!$A$6:$A$59,0),9),2,3))</f>
        <v>1</v>
      </c>
      <c r="CG15" s="88">
        <f>IF(AND('Qualifier check'!CF15 &gt;80,'Qualifier check'!CF15 &lt;120),1,
IF(INDEX('raw Sample Amt'!$C$2:$CJ$57,MATCH($A15,'raw Sample Amt'!$C$2:$C$57,0),MATCH(CG$1,'raw Sample Amt'!$C$2:$CJ$2,0))&lt;INDEX(Auswertung_Sequence!$A$3:$M$59,MATCH($A15,Auswertung_Sequence!$A$6:$A$59,0),9),2,3))</f>
        <v>1</v>
      </c>
      <c r="CH15" s="88">
        <f>IF(AND('Qualifier check'!CG15 &gt;80,'Qualifier check'!CG15 &lt;120),1,
IF(INDEX('raw Sample Amt'!$C$2:$CJ$57,MATCH($A15,'raw Sample Amt'!$C$2:$C$57,0),MATCH(CH$1,'raw Sample Amt'!$C$2:$CJ$2,0))&lt;INDEX(Auswertung_Sequence!$A$3:$M$59,MATCH($A15,Auswertung_Sequence!$A$6:$A$59,0),9),2,3))</f>
        <v>1</v>
      </c>
      <c r="CI15" s="88">
        <f>IF(AND('Qualifier check'!CH15 &gt;80,'Qualifier check'!CH15 &lt;120),1,
IF(INDEX('raw Sample Amt'!$C$2:$CJ$57,MATCH($A15,'raw Sample Amt'!$C$2:$C$57,0),MATCH(CI$1,'raw Sample Amt'!$C$2:$CJ$2,0))&lt;INDEX(Auswertung_Sequence!$A$3:$M$59,MATCH($A15,Auswertung_Sequence!$A$6:$A$59,0),9),2,3))</f>
        <v>1</v>
      </c>
    </row>
    <row r="16" spans="1:87" x14ac:dyDescent="0.25">
      <c r="A16" s="101" t="s">
        <v>224</v>
      </c>
      <c r="B16" s="101" t="s">
        <v>225</v>
      </c>
      <c r="C16" s="88"/>
      <c r="D16" s="88">
        <f>IF(AND('Qualifier check'!C16 &gt;80,'Qualifier check'!C16 &lt;120),1,
IF(INDEX('raw Sample Amt'!$C$2:$CJ$57,MATCH($A16,'raw Sample Amt'!$C$2:$C$57,0),MATCH(D$1,'raw Sample Amt'!$C$2:$CJ$2,0))&lt;INDEX(Auswertung_Sequence!$A$3:$M$59,MATCH($A16,Auswertung_Sequence!$A$6:$A$59,0),9),2,3))</f>
        <v>2</v>
      </c>
      <c r="E16" s="88">
        <f>IF(AND('Qualifier check'!D16 &gt;80,'Qualifier check'!D16 &lt;120),1,
IF(INDEX('raw Sample Amt'!$C$2:$CJ$57,MATCH($A16,'raw Sample Amt'!$C$2:$C$57,0),MATCH(E$1,'raw Sample Amt'!$C$2:$CJ$2,0))&lt;INDEX(Auswertung_Sequence!$A$3:$M$59,MATCH($A16,Auswertung_Sequence!$A$6:$A$59,0),9),2,3))</f>
        <v>2</v>
      </c>
      <c r="F16" s="88">
        <f>IF(AND('Qualifier check'!E16 &gt;80,'Qualifier check'!E16 &lt;120),1,
IF(INDEX('raw Sample Amt'!$C$2:$CJ$57,MATCH($A16,'raw Sample Amt'!$C$2:$C$57,0),MATCH(F$1,'raw Sample Amt'!$C$2:$CJ$2,0))&lt;INDEX(Auswertung_Sequence!$A$3:$M$59,MATCH($A16,Auswertung_Sequence!$A$6:$A$59,0),9),2,3))</f>
        <v>2</v>
      </c>
      <c r="G16" s="88">
        <f>IF(AND('Qualifier check'!F16 &gt;80,'Qualifier check'!F16 &lt;120),1,
IF(INDEX('raw Sample Amt'!$C$2:$CJ$57,MATCH($A16,'raw Sample Amt'!$C$2:$C$57,0),MATCH(G$1,'raw Sample Amt'!$C$2:$CJ$2,0))&lt;INDEX(Auswertung_Sequence!$A$3:$M$59,MATCH($A16,Auswertung_Sequence!$A$6:$A$59,0),9),2,3))</f>
        <v>2</v>
      </c>
      <c r="H16" s="88">
        <f>IF(AND('Qualifier check'!G16 &gt;80,'Qualifier check'!G16 &lt;120),1,
IF(INDEX('raw Sample Amt'!$C$2:$CJ$57,MATCH($A16,'raw Sample Amt'!$C$2:$C$57,0),MATCH(H$1,'raw Sample Amt'!$C$2:$CJ$2,0))&lt;INDEX(Auswertung_Sequence!$A$3:$M$59,MATCH($A16,Auswertung_Sequence!$A$6:$A$59,0),9),2,3))</f>
        <v>2</v>
      </c>
      <c r="I16" s="88">
        <f>IF(AND('Qualifier check'!H16 &gt;80,'Qualifier check'!H16 &lt;120),1,
IF(INDEX('raw Sample Amt'!$C$2:$CJ$57,MATCH($A16,'raw Sample Amt'!$C$2:$C$57,0),MATCH(I$1,'raw Sample Amt'!$C$2:$CJ$2,0))&lt;INDEX(Auswertung_Sequence!$A$3:$M$59,MATCH($A16,Auswertung_Sequence!$A$6:$A$59,0),9),2,3))</f>
        <v>2</v>
      </c>
      <c r="J16" s="88">
        <f>IF(AND('Qualifier check'!I16 &gt;80,'Qualifier check'!I16 &lt;120),1,
IF(INDEX('raw Sample Amt'!$C$2:$CJ$57,MATCH($A16,'raw Sample Amt'!$C$2:$C$57,0),MATCH(J$1,'raw Sample Amt'!$C$2:$CJ$2,0))&lt;INDEX(Auswertung_Sequence!$A$3:$M$59,MATCH($A16,Auswertung_Sequence!$A$6:$A$59,0),9),2,3))</f>
        <v>2</v>
      </c>
      <c r="K16" s="88">
        <f>IF(AND('Qualifier check'!J16 &gt;80,'Qualifier check'!J16 &lt;120),1,
IF(INDEX('raw Sample Amt'!$C$2:$CJ$57,MATCH($A16,'raw Sample Amt'!$C$2:$C$57,0),MATCH(K$1,'raw Sample Amt'!$C$2:$CJ$2,0))&lt;INDEX(Auswertung_Sequence!$A$3:$M$59,MATCH($A16,Auswertung_Sequence!$A$6:$A$59,0),9),2,3))</f>
        <v>2</v>
      </c>
      <c r="L16" s="88">
        <f>IF(AND('Qualifier check'!K16 &gt;80,'Qualifier check'!K16 &lt;120),1,
IF(INDEX('raw Sample Amt'!$C$2:$CJ$57,MATCH($A16,'raw Sample Amt'!$C$2:$C$57,0),MATCH(L$1,'raw Sample Amt'!$C$2:$CJ$2,0))&lt;INDEX(Auswertung_Sequence!$A$3:$M$59,MATCH($A16,Auswertung_Sequence!$A$6:$A$59,0),9),2,3))</f>
        <v>1</v>
      </c>
      <c r="M16" s="88">
        <f>IF(AND('Qualifier check'!L16 &gt;80,'Qualifier check'!L16 &lt;120),1,
IF(INDEX('raw Sample Amt'!$C$2:$CJ$57,MATCH($A16,'raw Sample Amt'!$C$2:$C$57,0),MATCH(M$1,'raw Sample Amt'!$C$2:$CJ$2,0))&lt;INDEX(Auswertung_Sequence!$A$3:$M$59,MATCH($A16,Auswertung_Sequence!$A$6:$A$59,0),9),2,3))</f>
        <v>1</v>
      </c>
      <c r="N16" s="88">
        <f>IF(AND('Qualifier check'!M16 &gt;80,'Qualifier check'!M16 &lt;120),1,
IF(INDEX('raw Sample Amt'!$C$2:$CJ$57,MATCH($A16,'raw Sample Amt'!$C$2:$C$57,0),MATCH(N$1,'raw Sample Amt'!$C$2:$CJ$2,0))&lt;INDEX(Auswertung_Sequence!$A$3:$M$59,MATCH($A16,Auswertung_Sequence!$A$6:$A$59,0),9),2,3))</f>
        <v>1</v>
      </c>
      <c r="O16" s="88">
        <f>IF(AND('Qualifier check'!N16 &gt;80,'Qualifier check'!N16 &lt;120),1,
IF(INDEX('raw Sample Amt'!$C$2:$CJ$57,MATCH($A16,'raw Sample Amt'!$C$2:$C$57,0),MATCH(O$1,'raw Sample Amt'!$C$2:$CJ$2,0))&lt;INDEX(Auswertung_Sequence!$A$3:$M$59,MATCH($A16,Auswertung_Sequence!$A$6:$A$59,0),9),2,3))</f>
        <v>1</v>
      </c>
      <c r="P16" s="88">
        <f>IF(AND('Qualifier check'!O16 &gt;80,'Qualifier check'!O16 &lt;120),1,
IF(INDEX('raw Sample Amt'!$C$2:$CJ$57,MATCH($A16,'raw Sample Amt'!$C$2:$C$57,0),MATCH(P$1,'raw Sample Amt'!$C$2:$CJ$2,0))&lt;INDEX(Auswertung_Sequence!$A$3:$M$59,MATCH($A16,Auswertung_Sequence!$A$6:$A$59,0),9),2,3))</f>
        <v>1</v>
      </c>
      <c r="Q16" s="88">
        <f>IF(AND('Qualifier check'!P16 &gt;80,'Qualifier check'!P16 &lt;120),1,
IF(INDEX('raw Sample Amt'!$C$2:$CJ$57,MATCH($A16,'raw Sample Amt'!$C$2:$C$57,0),MATCH(Q$1,'raw Sample Amt'!$C$2:$CJ$2,0))&lt;INDEX(Auswertung_Sequence!$A$3:$M$59,MATCH($A16,Auswertung_Sequence!$A$6:$A$59,0),9),2,3))</f>
        <v>1</v>
      </c>
      <c r="R16" s="88">
        <f>IF(AND('Qualifier check'!Q16 &gt;80,'Qualifier check'!Q16 &lt;120),1,
IF(INDEX('raw Sample Amt'!$C$2:$CJ$57,MATCH($A16,'raw Sample Amt'!$C$2:$C$57,0),MATCH(R$1,'raw Sample Amt'!$C$2:$CJ$2,0))&lt;INDEX(Auswertung_Sequence!$A$3:$M$59,MATCH($A16,Auswertung_Sequence!$A$6:$A$59,0),9),2,3))</f>
        <v>1</v>
      </c>
      <c r="S16" s="88">
        <f>IF(AND('Qualifier check'!R16 &gt;80,'Qualifier check'!R16 &lt;120),1,
IF(INDEX('raw Sample Amt'!$C$2:$CJ$57,MATCH($A16,'raw Sample Amt'!$C$2:$C$57,0),MATCH(S$1,'raw Sample Amt'!$C$2:$CJ$2,0))&lt;INDEX(Auswertung_Sequence!$A$3:$M$59,MATCH($A16,Auswertung_Sequence!$A$6:$A$59,0),9),2,3))</f>
        <v>1</v>
      </c>
      <c r="T16" s="88">
        <f>IF(AND('Qualifier check'!S16 &gt;80,'Qualifier check'!S16 &lt;120),1,
IF(INDEX('raw Sample Amt'!$C$2:$CJ$57,MATCH($A16,'raw Sample Amt'!$C$2:$C$57,0),MATCH(T$1,'raw Sample Amt'!$C$2:$CJ$2,0))&lt;INDEX(Auswertung_Sequence!$A$3:$M$59,MATCH($A16,Auswertung_Sequence!$A$6:$A$59,0),9),2,3))</f>
        <v>1</v>
      </c>
      <c r="U16" s="88">
        <f>IF(AND('Qualifier check'!T16 &gt;80,'Qualifier check'!T16 &lt;120),1,
IF(INDEX('raw Sample Amt'!$C$2:$CJ$57,MATCH($A16,'raw Sample Amt'!$C$2:$C$57,0),MATCH(U$1,'raw Sample Amt'!$C$2:$CJ$2,0))&lt;INDEX(Auswertung_Sequence!$A$3:$M$59,MATCH($A16,Auswertung_Sequence!$A$6:$A$59,0),9),2,3))</f>
        <v>1</v>
      </c>
      <c r="V16" s="88">
        <f>IF(AND('Qualifier check'!U16 &gt;80,'Qualifier check'!U16 &lt;120),1,
IF(INDEX('raw Sample Amt'!$C$2:$CJ$57,MATCH($A16,'raw Sample Amt'!$C$2:$C$57,0),MATCH(V$1,'raw Sample Amt'!$C$2:$CJ$2,0))&lt;INDEX(Auswertung_Sequence!$A$3:$M$59,MATCH($A16,Auswertung_Sequence!$A$6:$A$59,0),9),2,3))</f>
        <v>1</v>
      </c>
      <c r="W16" s="88">
        <f>IF(AND('Qualifier check'!V16 &gt;80,'Qualifier check'!V16 &lt;120),1,
IF(INDEX('raw Sample Amt'!$C$2:$CJ$57,MATCH($A16,'raw Sample Amt'!$C$2:$C$57,0),MATCH(W$1,'raw Sample Amt'!$C$2:$CJ$2,0))&lt;INDEX(Auswertung_Sequence!$A$3:$M$59,MATCH($A16,Auswertung_Sequence!$A$6:$A$59,0),9),2,3))</f>
        <v>2</v>
      </c>
      <c r="X16" s="88">
        <f>IF(AND('Qualifier check'!W16 &gt;80,'Qualifier check'!W16 &lt;120),1,
IF(INDEX('raw Sample Amt'!$C$2:$CJ$57,MATCH($A16,'raw Sample Amt'!$C$2:$C$57,0),MATCH(X$1,'raw Sample Amt'!$C$2:$CJ$2,0))&lt;INDEX(Auswertung_Sequence!$A$3:$M$59,MATCH($A16,Auswertung_Sequence!$A$6:$A$59,0),9),2,3))</f>
        <v>2</v>
      </c>
      <c r="Y16" s="88">
        <f>IF(AND('Qualifier check'!X16 &gt;80,'Qualifier check'!X16 &lt;120),1,
IF(INDEX('raw Sample Amt'!$C$2:$CJ$57,MATCH($A16,'raw Sample Amt'!$C$2:$C$57,0),MATCH(Y$1,'raw Sample Amt'!$C$2:$CJ$2,0))&lt;INDEX(Auswertung_Sequence!$A$3:$M$59,MATCH($A16,Auswertung_Sequence!$A$6:$A$59,0),9),2,3))</f>
        <v>2</v>
      </c>
      <c r="Z16" s="88">
        <f>IF(AND('Qualifier check'!Y16 &gt;80,'Qualifier check'!Y16 &lt;120),1,
IF(INDEX('raw Sample Amt'!$C$2:$CJ$57,MATCH($A16,'raw Sample Amt'!$C$2:$C$57,0),MATCH(Z$1,'raw Sample Amt'!$C$2:$CJ$2,0))&lt;INDEX(Auswertung_Sequence!$A$3:$M$59,MATCH($A16,Auswertung_Sequence!$A$6:$A$59,0),9),2,3))</f>
        <v>2</v>
      </c>
      <c r="AA16" s="88">
        <f>IF(AND('Qualifier check'!Z16 &gt;80,'Qualifier check'!Z16 &lt;120),1,
IF(INDEX('raw Sample Amt'!$C$2:$CJ$57,MATCH($A16,'raw Sample Amt'!$C$2:$C$57,0),MATCH(AA$1,'raw Sample Amt'!$C$2:$CJ$2,0))&lt;INDEX(Auswertung_Sequence!$A$3:$M$59,MATCH($A16,Auswertung_Sequence!$A$6:$A$59,0),9),2,3))</f>
        <v>1</v>
      </c>
      <c r="AB16" s="88">
        <f>IF(AND('Qualifier check'!AA16 &gt;80,'Qualifier check'!AA16 &lt;120),1,
IF(INDEX('raw Sample Amt'!$C$2:$CJ$57,MATCH($A16,'raw Sample Amt'!$C$2:$C$57,0),MATCH(AB$1,'raw Sample Amt'!$C$2:$CJ$2,0))&lt;INDEX(Auswertung_Sequence!$A$3:$M$59,MATCH($A16,Auswertung_Sequence!$A$6:$A$59,0),9),2,3))</f>
        <v>2</v>
      </c>
      <c r="AC16" s="88">
        <f>IF(AND('Qualifier check'!AB16 &gt;80,'Qualifier check'!AB16 &lt;120),1,
IF(INDEX('raw Sample Amt'!$C$2:$CJ$57,MATCH($A16,'raw Sample Amt'!$C$2:$C$57,0),MATCH(AC$1,'raw Sample Amt'!$C$2:$CJ$2,0))&lt;INDEX(Auswertung_Sequence!$A$3:$M$59,MATCH($A16,Auswertung_Sequence!$A$6:$A$59,0),9),2,3))</f>
        <v>2</v>
      </c>
      <c r="AD16" s="88">
        <f>IF(AND('Qualifier check'!AC16 &gt;80,'Qualifier check'!AC16 &lt;120),1,
IF(INDEX('raw Sample Amt'!$C$2:$CJ$57,MATCH($A16,'raw Sample Amt'!$C$2:$C$57,0),MATCH(AD$1,'raw Sample Amt'!$C$2:$CJ$2,0))&lt;INDEX(Auswertung_Sequence!$A$3:$M$59,MATCH($A16,Auswertung_Sequence!$A$6:$A$59,0),9),2,3))</f>
        <v>2</v>
      </c>
      <c r="AE16" s="88">
        <f>IF(AND('Qualifier check'!AD16 &gt;80,'Qualifier check'!AD16 &lt;120),1,
IF(INDEX('raw Sample Amt'!$C$2:$CJ$57,MATCH($A16,'raw Sample Amt'!$C$2:$C$57,0),MATCH(AE$1,'raw Sample Amt'!$C$2:$CJ$2,0))&lt;INDEX(Auswertung_Sequence!$A$3:$M$59,MATCH($A16,Auswertung_Sequence!$A$6:$A$59,0),9),2,3))</f>
        <v>1</v>
      </c>
      <c r="AF16" s="88">
        <f>IF(AND('Qualifier check'!AE16 &gt;80,'Qualifier check'!AE16 &lt;120),1,
IF(INDEX('raw Sample Amt'!$C$2:$CJ$57,MATCH($A16,'raw Sample Amt'!$C$2:$C$57,0),MATCH(AF$1,'raw Sample Amt'!$C$2:$CJ$2,0))&lt;INDEX(Auswertung_Sequence!$A$3:$M$59,MATCH($A16,Auswertung_Sequence!$A$6:$A$59,0),9),2,3))</f>
        <v>1</v>
      </c>
      <c r="AG16" s="88">
        <f>IF(AND('Qualifier check'!AF16 &gt;80,'Qualifier check'!AF16 &lt;120),1,
IF(INDEX('raw Sample Amt'!$C$2:$CJ$57,MATCH($A16,'raw Sample Amt'!$C$2:$C$57,0),MATCH(AG$1,'raw Sample Amt'!$C$2:$CJ$2,0))&lt;INDEX(Auswertung_Sequence!$A$3:$M$59,MATCH($A16,Auswertung_Sequence!$A$6:$A$59,0),9),2,3))</f>
        <v>1</v>
      </c>
      <c r="AH16" s="88">
        <f>IF(AND('Qualifier check'!AG16 &gt;80,'Qualifier check'!AG16 &lt;120),1,
IF(INDEX('raw Sample Amt'!$C$2:$CJ$57,MATCH($A16,'raw Sample Amt'!$C$2:$C$57,0),MATCH(AH$1,'raw Sample Amt'!$C$2:$CJ$2,0))&lt;INDEX(Auswertung_Sequence!$A$3:$M$59,MATCH($A16,Auswertung_Sequence!$A$6:$A$59,0),9),2,3))</f>
        <v>1</v>
      </c>
      <c r="AI16" s="88">
        <f>IF(AND('Qualifier check'!AH16 &gt;80,'Qualifier check'!AH16 &lt;120),1,
IF(INDEX('raw Sample Amt'!$C$2:$CJ$57,MATCH($A16,'raw Sample Amt'!$C$2:$C$57,0),MATCH(AI$1,'raw Sample Amt'!$C$2:$CJ$2,0))&lt;INDEX(Auswertung_Sequence!$A$3:$M$59,MATCH($A16,Auswertung_Sequence!$A$6:$A$59,0),9),2,3))</f>
        <v>2</v>
      </c>
      <c r="AJ16" s="88">
        <f>IF(AND('Qualifier check'!AI16 &gt;80,'Qualifier check'!AI16 &lt;120),1,
IF(INDEX('raw Sample Amt'!$C$2:$CJ$57,MATCH($A16,'raw Sample Amt'!$C$2:$C$57,0),MATCH(AJ$1,'raw Sample Amt'!$C$2:$CJ$2,0))&lt;INDEX(Auswertung_Sequence!$A$3:$M$59,MATCH($A16,Auswertung_Sequence!$A$6:$A$59,0),9),2,3))</f>
        <v>2</v>
      </c>
      <c r="AK16" s="88">
        <f>IF(AND('Qualifier check'!AJ16 &gt;80,'Qualifier check'!AJ16 &lt;120),1,
IF(INDEX('raw Sample Amt'!$C$2:$CJ$57,MATCH($A16,'raw Sample Amt'!$C$2:$C$57,0),MATCH(AK$1,'raw Sample Amt'!$C$2:$CJ$2,0))&lt;INDEX(Auswertung_Sequence!$A$3:$M$59,MATCH($A16,Auswertung_Sequence!$A$6:$A$59,0),9),2,3))</f>
        <v>2</v>
      </c>
      <c r="AL16" s="88">
        <f>IF(AND('Qualifier check'!AK16 &gt;80,'Qualifier check'!AK16 &lt;120),1,
IF(INDEX('raw Sample Amt'!$C$2:$CJ$57,MATCH($A16,'raw Sample Amt'!$C$2:$C$57,0),MATCH(AL$1,'raw Sample Amt'!$C$2:$CJ$2,0))&lt;INDEX(Auswertung_Sequence!$A$3:$M$59,MATCH($A16,Auswertung_Sequence!$A$6:$A$59,0),9),2,3))</f>
        <v>2</v>
      </c>
      <c r="AM16" s="88">
        <f>IF(AND('Qualifier check'!AL16 &gt;80,'Qualifier check'!AL16 &lt;120),1,
IF(INDEX('raw Sample Amt'!$C$2:$CJ$57,MATCH($A16,'raw Sample Amt'!$C$2:$C$57,0),MATCH(AM$1,'raw Sample Amt'!$C$2:$CJ$2,0))&lt;INDEX(Auswertung_Sequence!$A$3:$M$59,MATCH($A16,Auswertung_Sequence!$A$6:$A$59,0),9),2,3))</f>
        <v>2</v>
      </c>
      <c r="AN16" s="88">
        <f>IF(AND('Qualifier check'!AM16 &gt;80,'Qualifier check'!AM16 &lt;120),1,
IF(INDEX('raw Sample Amt'!$C$2:$CJ$57,MATCH($A16,'raw Sample Amt'!$C$2:$C$57,0),MATCH(AN$1,'raw Sample Amt'!$C$2:$CJ$2,0))&lt;INDEX(Auswertung_Sequence!$A$3:$M$59,MATCH($A16,Auswertung_Sequence!$A$6:$A$59,0),9),2,3))</f>
        <v>2</v>
      </c>
      <c r="AO16" s="88">
        <f>IF(AND('Qualifier check'!AN16 &gt;80,'Qualifier check'!AN16 &lt;120),1,
IF(INDEX('raw Sample Amt'!$C$2:$CJ$57,MATCH($A16,'raw Sample Amt'!$C$2:$C$57,0),MATCH(AO$1,'raw Sample Amt'!$C$2:$CJ$2,0))&lt;INDEX(Auswertung_Sequence!$A$3:$M$59,MATCH($A16,Auswertung_Sequence!$A$6:$A$59,0),9),2,3))</f>
        <v>2</v>
      </c>
      <c r="AP16" s="88">
        <f>IF(AND('Qualifier check'!AO16 &gt;80,'Qualifier check'!AO16 &lt;120),1,
IF(INDEX('raw Sample Amt'!$C$2:$CJ$57,MATCH($A16,'raw Sample Amt'!$C$2:$C$57,0),MATCH(AP$1,'raw Sample Amt'!$C$2:$CJ$2,0))&lt;INDEX(Auswertung_Sequence!$A$3:$M$59,MATCH($A16,Auswertung_Sequence!$A$6:$A$59,0),9),2,3))</f>
        <v>2</v>
      </c>
      <c r="AQ16" s="88">
        <f>IF(AND('Qualifier check'!AP16 &gt;80,'Qualifier check'!AP16 &lt;120),1,
IF(INDEX('raw Sample Amt'!$C$2:$CJ$57,MATCH($A16,'raw Sample Amt'!$C$2:$C$57,0),MATCH(AQ$1,'raw Sample Amt'!$C$2:$CJ$2,0))&lt;INDEX(Auswertung_Sequence!$A$3:$M$59,MATCH($A16,Auswertung_Sequence!$A$6:$A$59,0),9),2,3))</f>
        <v>1</v>
      </c>
      <c r="AR16" s="88">
        <f>IF(AND('Qualifier check'!AQ16 &gt;80,'Qualifier check'!AQ16 &lt;120),1,
IF(INDEX('raw Sample Amt'!$C$2:$CJ$57,MATCH($A16,'raw Sample Amt'!$C$2:$C$57,0),MATCH(AR$1,'raw Sample Amt'!$C$2:$CJ$2,0))&lt;INDEX(Auswertung_Sequence!$A$3:$M$59,MATCH($A16,Auswertung_Sequence!$A$6:$A$59,0),9),2,3))</f>
        <v>2</v>
      </c>
      <c r="AS16" s="88">
        <f>IF(AND('Qualifier check'!AR16 &gt;80,'Qualifier check'!AR16 &lt;120),1,
IF(INDEX('raw Sample Amt'!$C$2:$CJ$57,MATCH($A16,'raw Sample Amt'!$C$2:$C$57,0),MATCH(AS$1,'raw Sample Amt'!$C$2:$CJ$2,0))&lt;INDEX(Auswertung_Sequence!$A$3:$M$59,MATCH($A16,Auswertung_Sequence!$A$6:$A$59,0),9),2,3))</f>
        <v>2</v>
      </c>
      <c r="AT16" s="88">
        <f>IF(AND('Qualifier check'!AS16 &gt;80,'Qualifier check'!AS16 &lt;120),1,
IF(INDEX('raw Sample Amt'!$C$2:$CJ$57,MATCH($A16,'raw Sample Amt'!$C$2:$C$57,0),MATCH(AT$1,'raw Sample Amt'!$C$2:$CJ$2,0))&lt;INDEX(Auswertung_Sequence!$A$3:$M$59,MATCH($A16,Auswertung_Sequence!$A$6:$A$59,0),9),2,3))</f>
        <v>2</v>
      </c>
      <c r="AU16" s="88">
        <f>IF(AND('Qualifier check'!AT16 &gt;80,'Qualifier check'!AT16 &lt;120),1,
IF(INDEX('raw Sample Amt'!$C$2:$CJ$57,MATCH($A16,'raw Sample Amt'!$C$2:$C$57,0),MATCH(AU$1,'raw Sample Amt'!$C$2:$CJ$2,0))&lt;INDEX(Auswertung_Sequence!$A$3:$M$59,MATCH($A16,Auswertung_Sequence!$A$6:$A$59,0),9),2,3))</f>
        <v>2</v>
      </c>
      <c r="AV16" s="88">
        <f>IF(AND('Qualifier check'!AU16 &gt;80,'Qualifier check'!AU16 &lt;120),1,
IF(INDEX('raw Sample Amt'!$C$2:$CJ$57,MATCH($A16,'raw Sample Amt'!$C$2:$C$57,0),MATCH(AV$1,'raw Sample Amt'!$C$2:$CJ$2,0))&lt;INDEX(Auswertung_Sequence!$A$3:$M$59,MATCH($A16,Auswertung_Sequence!$A$6:$A$59,0),9),2,3))</f>
        <v>2</v>
      </c>
      <c r="AW16" s="88">
        <f>IF(AND('Qualifier check'!AV16 &gt;80,'Qualifier check'!AV16 &lt;120),1,
IF(INDEX('raw Sample Amt'!$C$2:$CJ$57,MATCH($A16,'raw Sample Amt'!$C$2:$C$57,0),MATCH(AW$1,'raw Sample Amt'!$C$2:$CJ$2,0))&lt;INDEX(Auswertung_Sequence!$A$3:$M$59,MATCH($A16,Auswertung_Sequence!$A$6:$A$59,0),9),2,3))</f>
        <v>1</v>
      </c>
      <c r="AX16" s="88">
        <f>IF(AND('Qualifier check'!AW16 &gt;80,'Qualifier check'!AW16 &lt;120),1,
IF(INDEX('raw Sample Amt'!$C$2:$CJ$57,MATCH($A16,'raw Sample Amt'!$C$2:$C$57,0),MATCH(AX$1,'raw Sample Amt'!$C$2:$CJ$2,0))&lt;INDEX(Auswertung_Sequence!$A$3:$M$59,MATCH($A16,Auswertung_Sequence!$A$6:$A$59,0),9),2,3))</f>
        <v>1</v>
      </c>
      <c r="AY16" s="88">
        <f>IF(AND('Qualifier check'!AX16 &gt;80,'Qualifier check'!AX16 &lt;120),1,
IF(INDEX('raw Sample Amt'!$C$2:$CJ$57,MATCH($A16,'raw Sample Amt'!$C$2:$C$57,0),MATCH(AY$1,'raw Sample Amt'!$C$2:$CJ$2,0))&lt;INDEX(Auswertung_Sequence!$A$3:$M$59,MATCH($A16,Auswertung_Sequence!$A$6:$A$59,0),9),2,3))</f>
        <v>2</v>
      </c>
      <c r="AZ16" s="88">
        <f>IF(AND('Qualifier check'!AY16 &gt;80,'Qualifier check'!AY16 &lt;120),1,
IF(INDEX('raw Sample Amt'!$C$2:$CJ$57,MATCH($A16,'raw Sample Amt'!$C$2:$C$57,0),MATCH(AZ$1,'raw Sample Amt'!$C$2:$CJ$2,0))&lt;INDEX(Auswertung_Sequence!$A$3:$M$59,MATCH($A16,Auswertung_Sequence!$A$6:$A$59,0),9),2,3))</f>
        <v>2</v>
      </c>
      <c r="BA16" s="88">
        <f>IF(AND('Qualifier check'!AZ16 &gt;80,'Qualifier check'!AZ16 &lt;120),1,
IF(INDEX('raw Sample Amt'!$C$2:$CJ$57,MATCH($A16,'raw Sample Amt'!$C$2:$C$57,0),MATCH(BA$1,'raw Sample Amt'!$C$2:$CJ$2,0))&lt;INDEX(Auswertung_Sequence!$A$3:$M$59,MATCH($A16,Auswertung_Sequence!$A$6:$A$59,0),9),2,3))</f>
        <v>2</v>
      </c>
      <c r="BB16" s="88">
        <f>IF(AND('Qualifier check'!BA16 &gt;80,'Qualifier check'!BA16 &lt;120),1,
IF(INDEX('raw Sample Amt'!$C$2:$CJ$57,MATCH($A16,'raw Sample Amt'!$C$2:$C$57,0),MATCH(BB$1,'raw Sample Amt'!$C$2:$CJ$2,0))&lt;INDEX(Auswertung_Sequence!$A$3:$M$59,MATCH($A16,Auswertung_Sequence!$A$6:$A$59,0),9),2,3))</f>
        <v>2</v>
      </c>
      <c r="BC16" s="88">
        <f>IF(AND('Qualifier check'!BB16 &gt;80,'Qualifier check'!BB16 &lt;120),1,
IF(INDEX('raw Sample Amt'!$C$2:$CJ$57,MATCH($A16,'raw Sample Amt'!$C$2:$C$57,0),MATCH(BC$1,'raw Sample Amt'!$C$2:$CJ$2,0))&lt;INDEX(Auswertung_Sequence!$A$3:$M$59,MATCH($A16,Auswertung_Sequence!$A$6:$A$59,0),9),2,3))</f>
        <v>2</v>
      </c>
      <c r="BD16" s="88">
        <f>IF(AND('Qualifier check'!BC16 &gt;80,'Qualifier check'!BC16 &lt;120),1,
IF(INDEX('raw Sample Amt'!$C$2:$CJ$57,MATCH($A16,'raw Sample Amt'!$C$2:$C$57,0),MATCH(BD$1,'raw Sample Amt'!$C$2:$CJ$2,0))&lt;INDEX(Auswertung_Sequence!$A$3:$M$59,MATCH($A16,Auswertung_Sequence!$A$6:$A$59,0),9),2,3))</f>
        <v>2</v>
      </c>
      <c r="BE16" s="88">
        <f>IF(AND('Qualifier check'!BD16 &gt;80,'Qualifier check'!BD16 &lt;120),1,
IF(INDEX('raw Sample Amt'!$C$2:$CJ$57,MATCH($A16,'raw Sample Amt'!$C$2:$C$57,0),MATCH(BE$1,'raw Sample Amt'!$C$2:$CJ$2,0))&lt;INDEX(Auswertung_Sequence!$A$3:$M$59,MATCH($A16,Auswertung_Sequence!$A$6:$A$59,0),9),2,3))</f>
        <v>2</v>
      </c>
      <c r="BF16" s="88">
        <f>IF(AND('Qualifier check'!BE16 &gt;80,'Qualifier check'!BE16 &lt;120),1,
IF(INDEX('raw Sample Amt'!$C$2:$CJ$57,MATCH($A16,'raw Sample Amt'!$C$2:$C$57,0),MATCH(BF$1,'raw Sample Amt'!$C$2:$CJ$2,0))&lt;INDEX(Auswertung_Sequence!$A$3:$M$59,MATCH($A16,Auswertung_Sequence!$A$6:$A$59,0),9),2,3))</f>
        <v>2</v>
      </c>
      <c r="BG16" s="88">
        <f>IF(AND('Qualifier check'!BF16 &gt;80,'Qualifier check'!BF16 &lt;120),1,
IF(INDEX('raw Sample Amt'!$C$2:$CJ$57,MATCH($A16,'raw Sample Amt'!$C$2:$C$57,0),MATCH(BG$1,'raw Sample Amt'!$C$2:$CJ$2,0))&lt;INDEX(Auswertung_Sequence!$A$3:$M$59,MATCH($A16,Auswertung_Sequence!$A$6:$A$59,0),9),2,3))</f>
        <v>2</v>
      </c>
      <c r="BH16" s="88">
        <f>IF(AND('Qualifier check'!BG16 &gt;80,'Qualifier check'!BG16 &lt;120),1,
IF(INDEX('raw Sample Amt'!$C$2:$CJ$57,MATCH($A16,'raw Sample Amt'!$C$2:$C$57,0),MATCH(BH$1,'raw Sample Amt'!$C$2:$CJ$2,0))&lt;INDEX(Auswertung_Sequence!$A$3:$M$59,MATCH($A16,Auswertung_Sequence!$A$6:$A$59,0),9),2,3))</f>
        <v>1</v>
      </c>
      <c r="BI16" s="88">
        <f>IF(AND('Qualifier check'!BH16 &gt;80,'Qualifier check'!BH16 &lt;120),1,
IF(INDEX('raw Sample Amt'!$C$2:$CJ$57,MATCH($A16,'raw Sample Amt'!$C$2:$C$57,0),MATCH(BI$1,'raw Sample Amt'!$C$2:$CJ$2,0))&lt;INDEX(Auswertung_Sequence!$A$3:$M$59,MATCH($A16,Auswertung_Sequence!$A$6:$A$59,0),9),2,3))</f>
        <v>2</v>
      </c>
      <c r="BJ16" s="88">
        <f>IF(AND('Qualifier check'!BI16 &gt;80,'Qualifier check'!BI16 &lt;120),1,
IF(INDEX('raw Sample Amt'!$C$2:$CJ$57,MATCH($A16,'raw Sample Amt'!$C$2:$C$57,0),MATCH(BJ$1,'raw Sample Amt'!$C$2:$CJ$2,0))&lt;INDEX(Auswertung_Sequence!$A$3:$M$59,MATCH($A16,Auswertung_Sequence!$A$6:$A$59,0),9),2,3))</f>
        <v>2</v>
      </c>
      <c r="BK16" s="88">
        <f>IF(AND('Qualifier check'!BJ16 &gt;80,'Qualifier check'!BJ16 &lt;120),1,
IF(INDEX('raw Sample Amt'!$C$2:$CJ$57,MATCH($A16,'raw Sample Amt'!$C$2:$C$57,0),MATCH(BK$1,'raw Sample Amt'!$C$2:$CJ$2,0))&lt;INDEX(Auswertung_Sequence!$A$3:$M$59,MATCH($A16,Auswertung_Sequence!$A$6:$A$59,0),9),2,3))</f>
        <v>2</v>
      </c>
      <c r="BL16" s="88">
        <f>IF(AND('Qualifier check'!BK16 &gt;80,'Qualifier check'!BK16 &lt;120),1,
IF(INDEX('raw Sample Amt'!$C$2:$CJ$57,MATCH($A16,'raw Sample Amt'!$C$2:$C$57,0),MATCH(BL$1,'raw Sample Amt'!$C$2:$CJ$2,0))&lt;INDEX(Auswertung_Sequence!$A$3:$M$59,MATCH($A16,Auswertung_Sequence!$A$6:$A$59,0),9),2,3))</f>
        <v>2</v>
      </c>
      <c r="BM16" s="88">
        <f>IF(AND('Qualifier check'!BL16 &gt;80,'Qualifier check'!BL16 &lt;120),1,
IF(INDEX('raw Sample Amt'!$C$2:$CJ$57,MATCH($A16,'raw Sample Amt'!$C$2:$C$57,0),MATCH(BM$1,'raw Sample Amt'!$C$2:$CJ$2,0))&lt;INDEX(Auswertung_Sequence!$A$3:$M$59,MATCH($A16,Auswertung_Sequence!$A$6:$A$59,0),9),2,3))</f>
        <v>1</v>
      </c>
      <c r="BN16" s="88">
        <f>IF(AND('Qualifier check'!BM16 &gt;80,'Qualifier check'!BM16 &lt;120),1,
IF(INDEX('raw Sample Amt'!$C$2:$CJ$57,MATCH($A16,'raw Sample Amt'!$C$2:$C$57,0),MATCH(BN$1,'raw Sample Amt'!$C$2:$CJ$2,0))&lt;INDEX(Auswertung_Sequence!$A$3:$M$59,MATCH($A16,Auswertung_Sequence!$A$6:$A$59,0),9),2,3))</f>
        <v>1</v>
      </c>
      <c r="BO16" s="88">
        <f>IF(AND('Qualifier check'!BN16 &gt;80,'Qualifier check'!BN16 &lt;120),1,
IF(INDEX('raw Sample Amt'!$C$2:$CJ$57,MATCH($A16,'raw Sample Amt'!$C$2:$C$57,0),MATCH(BO$1,'raw Sample Amt'!$C$2:$CJ$2,0))&lt;INDEX(Auswertung_Sequence!$A$3:$M$59,MATCH($A16,Auswertung_Sequence!$A$6:$A$59,0),9),2,3))</f>
        <v>1</v>
      </c>
      <c r="BP16" s="88">
        <f>IF(AND('Qualifier check'!BO16 &gt;80,'Qualifier check'!BO16 &lt;120),1,
IF(INDEX('raw Sample Amt'!$C$2:$CJ$57,MATCH($A16,'raw Sample Amt'!$C$2:$C$57,0),MATCH(BP$1,'raw Sample Amt'!$C$2:$CJ$2,0))&lt;INDEX(Auswertung_Sequence!$A$3:$M$59,MATCH($A16,Auswertung_Sequence!$A$6:$A$59,0),9),2,3))</f>
        <v>1</v>
      </c>
      <c r="BQ16" s="88">
        <f>IF(AND('Qualifier check'!BP16 &gt;80,'Qualifier check'!BP16 &lt;120),1,
IF(INDEX('raw Sample Amt'!$C$2:$CJ$57,MATCH($A16,'raw Sample Amt'!$C$2:$C$57,0),MATCH(BQ$1,'raw Sample Amt'!$C$2:$CJ$2,0))&lt;INDEX(Auswertung_Sequence!$A$3:$M$59,MATCH($A16,Auswertung_Sequence!$A$6:$A$59,0),9),2,3))</f>
        <v>2</v>
      </c>
      <c r="BR16" s="88">
        <f>IF(AND('Qualifier check'!BQ16 &gt;80,'Qualifier check'!BQ16 &lt;120),1,
IF(INDEX('raw Sample Amt'!$C$2:$CJ$57,MATCH($A16,'raw Sample Amt'!$C$2:$C$57,0),MATCH(BR$1,'raw Sample Amt'!$C$2:$CJ$2,0))&lt;INDEX(Auswertung_Sequence!$A$3:$M$59,MATCH($A16,Auswertung_Sequence!$A$6:$A$59,0),9),2,3))</f>
        <v>2</v>
      </c>
      <c r="BS16" s="88">
        <f>IF(AND('Qualifier check'!BR16 &gt;80,'Qualifier check'!BR16 &lt;120),1,
IF(INDEX('raw Sample Amt'!$C$2:$CJ$57,MATCH($A16,'raw Sample Amt'!$C$2:$C$57,0),MATCH(BS$1,'raw Sample Amt'!$C$2:$CJ$2,0))&lt;INDEX(Auswertung_Sequence!$A$3:$M$59,MATCH($A16,Auswertung_Sequence!$A$6:$A$59,0),9),2,3))</f>
        <v>2</v>
      </c>
      <c r="BT16" s="88">
        <f>IF(AND('Qualifier check'!BS16 &gt;80,'Qualifier check'!BS16 &lt;120),1,
IF(INDEX('raw Sample Amt'!$C$2:$CJ$57,MATCH($A16,'raw Sample Amt'!$C$2:$C$57,0),MATCH(BT$1,'raw Sample Amt'!$C$2:$CJ$2,0))&lt;INDEX(Auswertung_Sequence!$A$3:$M$59,MATCH($A16,Auswertung_Sequence!$A$6:$A$59,0),9),2,3))</f>
        <v>2</v>
      </c>
      <c r="BU16" s="88">
        <f>IF(AND('Qualifier check'!BT16 &gt;80,'Qualifier check'!BT16 &lt;120),1,
IF(INDEX('raw Sample Amt'!$C$2:$CJ$57,MATCH($A16,'raw Sample Amt'!$C$2:$C$57,0),MATCH(BU$1,'raw Sample Amt'!$C$2:$CJ$2,0))&lt;INDEX(Auswertung_Sequence!$A$3:$M$59,MATCH($A16,Auswertung_Sequence!$A$6:$A$59,0),9),2,3))</f>
        <v>2</v>
      </c>
      <c r="BV16" s="88">
        <f>IF(AND('Qualifier check'!BU16 &gt;80,'Qualifier check'!BU16 &lt;120),1,
IF(INDEX('raw Sample Amt'!$C$2:$CJ$57,MATCH($A16,'raw Sample Amt'!$C$2:$C$57,0),MATCH(BV$1,'raw Sample Amt'!$C$2:$CJ$2,0))&lt;INDEX(Auswertung_Sequence!$A$3:$M$59,MATCH($A16,Auswertung_Sequence!$A$6:$A$59,0),9),2,3))</f>
        <v>2</v>
      </c>
      <c r="BW16" s="88">
        <f>IF(AND('Qualifier check'!BV16 &gt;80,'Qualifier check'!BV16 &lt;120),1,
IF(INDEX('raw Sample Amt'!$C$2:$CJ$57,MATCH($A16,'raw Sample Amt'!$C$2:$C$57,0),MATCH(BW$1,'raw Sample Amt'!$C$2:$CJ$2,0))&lt;INDEX(Auswertung_Sequence!$A$3:$M$59,MATCH($A16,Auswertung_Sequence!$A$6:$A$59,0),9),2,3))</f>
        <v>2</v>
      </c>
      <c r="BX16" s="88">
        <f>IF(AND('Qualifier check'!BW16 &gt;80,'Qualifier check'!BW16 &lt;120),1,
IF(INDEX('raw Sample Amt'!$C$2:$CJ$57,MATCH($A16,'raw Sample Amt'!$C$2:$C$57,0),MATCH(BX$1,'raw Sample Amt'!$C$2:$CJ$2,0))&lt;INDEX(Auswertung_Sequence!$A$3:$M$59,MATCH($A16,Auswertung_Sequence!$A$6:$A$59,0),9),2,3))</f>
        <v>2</v>
      </c>
      <c r="BY16" s="88">
        <f>IF(AND('Qualifier check'!BX16 &gt;80,'Qualifier check'!BX16 &lt;120),1,
IF(INDEX('raw Sample Amt'!$C$2:$CJ$57,MATCH($A16,'raw Sample Amt'!$C$2:$C$57,0),MATCH(BY$1,'raw Sample Amt'!$C$2:$CJ$2,0))&lt;INDEX(Auswertung_Sequence!$A$3:$M$59,MATCH($A16,Auswertung_Sequence!$A$6:$A$59,0),9),2,3))</f>
        <v>1</v>
      </c>
      <c r="BZ16" s="88">
        <f>IF(AND('Qualifier check'!BY16 &gt;80,'Qualifier check'!BY16 &lt;120),1,
IF(INDEX('raw Sample Amt'!$C$2:$CJ$57,MATCH($A16,'raw Sample Amt'!$C$2:$C$57,0),MATCH(BZ$1,'raw Sample Amt'!$C$2:$CJ$2,0))&lt;INDEX(Auswertung_Sequence!$A$3:$M$59,MATCH($A16,Auswertung_Sequence!$A$6:$A$59,0),9),2,3))</f>
        <v>1</v>
      </c>
      <c r="CA16" s="88">
        <f>IF(AND('Qualifier check'!BZ16 &gt;80,'Qualifier check'!BZ16 &lt;120),1,
IF(INDEX('raw Sample Amt'!$C$2:$CJ$57,MATCH($A16,'raw Sample Amt'!$C$2:$C$57,0),MATCH(CA$1,'raw Sample Amt'!$C$2:$CJ$2,0))&lt;INDEX(Auswertung_Sequence!$A$3:$M$59,MATCH($A16,Auswertung_Sequence!$A$6:$A$59,0),9),2,3))</f>
        <v>1</v>
      </c>
      <c r="CB16" s="88">
        <f>IF(AND('Qualifier check'!CA16 &gt;80,'Qualifier check'!CA16 &lt;120),1,
IF(INDEX('raw Sample Amt'!$C$2:$CJ$57,MATCH($A16,'raw Sample Amt'!$C$2:$C$57,0),MATCH(CB$1,'raw Sample Amt'!$C$2:$CJ$2,0))&lt;INDEX(Auswertung_Sequence!$A$3:$M$59,MATCH($A16,Auswertung_Sequence!$A$6:$A$59,0),9),2,3))</f>
        <v>1</v>
      </c>
      <c r="CC16" s="88">
        <f>IF(AND('Qualifier check'!CB16 &gt;80,'Qualifier check'!CB16 &lt;120),1,
IF(INDEX('raw Sample Amt'!$C$2:$CJ$57,MATCH($A16,'raw Sample Amt'!$C$2:$C$57,0),MATCH(CC$1,'raw Sample Amt'!$C$2:$CJ$2,0))&lt;INDEX(Auswertung_Sequence!$A$3:$M$59,MATCH($A16,Auswertung_Sequence!$A$6:$A$59,0),9),2,3))</f>
        <v>1</v>
      </c>
      <c r="CD16" s="88">
        <f>IF(AND('Qualifier check'!CC16 &gt;80,'Qualifier check'!CC16 &lt;120),1,
IF(INDEX('raw Sample Amt'!$C$2:$CJ$57,MATCH($A16,'raw Sample Amt'!$C$2:$C$57,0),MATCH(CD$1,'raw Sample Amt'!$C$2:$CJ$2,0))&lt;INDEX(Auswertung_Sequence!$A$3:$M$59,MATCH($A16,Auswertung_Sequence!$A$6:$A$59,0),9),2,3))</f>
        <v>1</v>
      </c>
      <c r="CE16" s="88">
        <f>IF(AND('Qualifier check'!CD16 &gt;80,'Qualifier check'!CD16 &lt;120),1,
IF(INDEX('raw Sample Amt'!$C$2:$CJ$57,MATCH($A16,'raw Sample Amt'!$C$2:$C$57,0),MATCH(CE$1,'raw Sample Amt'!$C$2:$CJ$2,0))&lt;INDEX(Auswertung_Sequence!$A$3:$M$59,MATCH($A16,Auswertung_Sequence!$A$6:$A$59,0),9),2,3))</f>
        <v>1</v>
      </c>
      <c r="CF16" s="88">
        <f>IF(AND('Qualifier check'!CE16 &gt;80,'Qualifier check'!CE16 &lt;120),1,
IF(INDEX('raw Sample Amt'!$C$2:$CJ$57,MATCH($A16,'raw Sample Amt'!$C$2:$C$57,0),MATCH(CF$1,'raw Sample Amt'!$C$2:$CJ$2,0))&lt;INDEX(Auswertung_Sequence!$A$3:$M$59,MATCH($A16,Auswertung_Sequence!$A$6:$A$59,0),9),2,3))</f>
        <v>1</v>
      </c>
      <c r="CG16" s="88">
        <f>IF(AND('Qualifier check'!CF16 &gt;80,'Qualifier check'!CF16 &lt;120),1,
IF(INDEX('raw Sample Amt'!$C$2:$CJ$57,MATCH($A16,'raw Sample Amt'!$C$2:$C$57,0),MATCH(CG$1,'raw Sample Amt'!$C$2:$CJ$2,0))&lt;INDEX(Auswertung_Sequence!$A$3:$M$59,MATCH($A16,Auswertung_Sequence!$A$6:$A$59,0),9),2,3))</f>
        <v>1</v>
      </c>
      <c r="CH16" s="88">
        <f>IF(AND('Qualifier check'!CG16 &gt;80,'Qualifier check'!CG16 &lt;120),1,
IF(INDEX('raw Sample Amt'!$C$2:$CJ$57,MATCH($A16,'raw Sample Amt'!$C$2:$C$57,0),MATCH(CH$1,'raw Sample Amt'!$C$2:$CJ$2,0))&lt;INDEX(Auswertung_Sequence!$A$3:$M$59,MATCH($A16,Auswertung_Sequence!$A$6:$A$59,0),9),2,3))</f>
        <v>1</v>
      </c>
      <c r="CI16" s="88">
        <f>IF(AND('Qualifier check'!CH16 &gt;80,'Qualifier check'!CH16 &lt;120),1,
IF(INDEX('raw Sample Amt'!$C$2:$CJ$57,MATCH($A16,'raw Sample Amt'!$C$2:$C$57,0),MATCH(CI$1,'raw Sample Amt'!$C$2:$CJ$2,0))&lt;INDEX(Auswertung_Sequence!$A$3:$M$59,MATCH($A16,Auswertung_Sequence!$A$6:$A$59,0),9),2,3))</f>
        <v>1</v>
      </c>
    </row>
    <row r="17" spans="1:87" x14ac:dyDescent="0.25">
      <c r="A17" s="101" t="s">
        <v>191</v>
      </c>
      <c r="B17" s="101" t="s">
        <v>226</v>
      </c>
      <c r="C17" s="88"/>
      <c r="D17" s="88">
        <f>IF(AND('Qualifier check'!C17 &gt;80,'Qualifier check'!C17 &lt;120),1,
IF(INDEX('raw Sample Amt'!$C$2:$CJ$57,MATCH($A17,'raw Sample Amt'!$C$2:$C$57,0),MATCH(D$1,'raw Sample Amt'!$C$2:$CJ$2,0))&lt;INDEX(Auswertung_Sequence!$A$3:$M$59,MATCH($A17,Auswertung_Sequence!$A$6:$A$59,0),9),2,3))</f>
        <v>2</v>
      </c>
      <c r="E17" s="88">
        <f>IF(AND('Qualifier check'!D17 &gt;80,'Qualifier check'!D17 &lt;120),1,
IF(INDEX('raw Sample Amt'!$C$2:$CJ$57,MATCH($A17,'raw Sample Amt'!$C$2:$C$57,0),MATCH(E$1,'raw Sample Amt'!$C$2:$CJ$2,0))&lt;INDEX(Auswertung_Sequence!$A$3:$M$59,MATCH($A17,Auswertung_Sequence!$A$6:$A$59,0),9),2,3))</f>
        <v>2</v>
      </c>
      <c r="F17" s="88">
        <f>IF(AND('Qualifier check'!E17 &gt;80,'Qualifier check'!E17 &lt;120),1,
IF(INDEX('raw Sample Amt'!$C$2:$CJ$57,MATCH($A17,'raw Sample Amt'!$C$2:$C$57,0),MATCH(F$1,'raw Sample Amt'!$C$2:$CJ$2,0))&lt;INDEX(Auswertung_Sequence!$A$3:$M$59,MATCH($A17,Auswertung_Sequence!$A$6:$A$59,0),9),2,3))</f>
        <v>2</v>
      </c>
      <c r="G17" s="88">
        <f>IF(AND('Qualifier check'!F17 &gt;80,'Qualifier check'!F17 &lt;120),1,
IF(INDEX('raw Sample Amt'!$C$2:$CJ$57,MATCH($A17,'raw Sample Amt'!$C$2:$C$57,0),MATCH(G$1,'raw Sample Amt'!$C$2:$CJ$2,0))&lt;INDEX(Auswertung_Sequence!$A$3:$M$59,MATCH($A17,Auswertung_Sequence!$A$6:$A$59,0),9),2,3))</f>
        <v>2</v>
      </c>
      <c r="H17" s="88">
        <f>IF(AND('Qualifier check'!G17 &gt;80,'Qualifier check'!G17 &lt;120),1,
IF(INDEX('raw Sample Amt'!$C$2:$CJ$57,MATCH($A17,'raw Sample Amt'!$C$2:$C$57,0),MATCH(H$1,'raw Sample Amt'!$C$2:$CJ$2,0))&lt;INDEX(Auswertung_Sequence!$A$3:$M$59,MATCH($A17,Auswertung_Sequence!$A$6:$A$59,0),9),2,3))</f>
        <v>2</v>
      </c>
      <c r="I17" s="88">
        <f>IF(AND('Qualifier check'!H17 &gt;80,'Qualifier check'!H17 &lt;120),1,
IF(INDEX('raw Sample Amt'!$C$2:$CJ$57,MATCH($A17,'raw Sample Amt'!$C$2:$C$57,0),MATCH(I$1,'raw Sample Amt'!$C$2:$CJ$2,0))&lt;INDEX(Auswertung_Sequence!$A$3:$M$59,MATCH($A17,Auswertung_Sequence!$A$6:$A$59,0),9),2,3))</f>
        <v>2</v>
      </c>
      <c r="J17" s="88">
        <f>IF(AND('Qualifier check'!I17 &gt;80,'Qualifier check'!I17 &lt;120),1,
IF(INDEX('raw Sample Amt'!$C$2:$CJ$57,MATCH($A17,'raw Sample Amt'!$C$2:$C$57,0),MATCH(J$1,'raw Sample Amt'!$C$2:$CJ$2,0))&lt;INDEX(Auswertung_Sequence!$A$3:$M$59,MATCH($A17,Auswertung_Sequence!$A$6:$A$59,0),9),2,3))</f>
        <v>2</v>
      </c>
      <c r="K17" s="88">
        <f>IF(AND('Qualifier check'!J17 &gt;80,'Qualifier check'!J17 &lt;120),1,
IF(INDEX('raw Sample Amt'!$C$2:$CJ$57,MATCH($A17,'raw Sample Amt'!$C$2:$C$57,0),MATCH(K$1,'raw Sample Amt'!$C$2:$CJ$2,0))&lt;INDEX(Auswertung_Sequence!$A$3:$M$59,MATCH($A17,Auswertung_Sequence!$A$6:$A$59,0),9),2,3))</f>
        <v>2</v>
      </c>
      <c r="L17" s="88">
        <f>IF(AND('Qualifier check'!K17 &gt;80,'Qualifier check'!K17 &lt;120),1,
IF(INDEX('raw Sample Amt'!$C$2:$CJ$57,MATCH($A17,'raw Sample Amt'!$C$2:$C$57,0),MATCH(L$1,'raw Sample Amt'!$C$2:$CJ$2,0))&lt;INDEX(Auswertung_Sequence!$A$3:$M$59,MATCH($A17,Auswertung_Sequence!$A$6:$A$59,0),9),2,3))</f>
        <v>1</v>
      </c>
      <c r="M17" s="88">
        <f>IF(AND('Qualifier check'!L17 &gt;80,'Qualifier check'!L17 &lt;120),1,
IF(INDEX('raw Sample Amt'!$C$2:$CJ$57,MATCH($A17,'raw Sample Amt'!$C$2:$C$57,0),MATCH(M$1,'raw Sample Amt'!$C$2:$CJ$2,0))&lt;INDEX(Auswertung_Sequence!$A$3:$M$59,MATCH($A17,Auswertung_Sequence!$A$6:$A$59,0),9),2,3))</f>
        <v>1</v>
      </c>
      <c r="N17" s="88">
        <f>IF(AND('Qualifier check'!M17 &gt;80,'Qualifier check'!M17 &lt;120),1,
IF(INDEX('raw Sample Amt'!$C$2:$CJ$57,MATCH($A17,'raw Sample Amt'!$C$2:$C$57,0),MATCH(N$1,'raw Sample Amt'!$C$2:$CJ$2,0))&lt;INDEX(Auswertung_Sequence!$A$3:$M$59,MATCH($A17,Auswertung_Sequence!$A$6:$A$59,0),9),2,3))</f>
        <v>1</v>
      </c>
      <c r="O17" s="88">
        <f>IF(AND('Qualifier check'!N17 &gt;80,'Qualifier check'!N17 &lt;120),1,
IF(INDEX('raw Sample Amt'!$C$2:$CJ$57,MATCH($A17,'raw Sample Amt'!$C$2:$C$57,0),MATCH(O$1,'raw Sample Amt'!$C$2:$CJ$2,0))&lt;INDEX(Auswertung_Sequence!$A$3:$M$59,MATCH($A17,Auswertung_Sequence!$A$6:$A$59,0),9),2,3))</f>
        <v>1</v>
      </c>
      <c r="P17" s="88">
        <f>IF(AND('Qualifier check'!O17 &gt;80,'Qualifier check'!O17 &lt;120),1,
IF(INDEX('raw Sample Amt'!$C$2:$CJ$57,MATCH($A17,'raw Sample Amt'!$C$2:$C$57,0),MATCH(P$1,'raw Sample Amt'!$C$2:$CJ$2,0))&lt;INDEX(Auswertung_Sequence!$A$3:$M$59,MATCH($A17,Auswertung_Sequence!$A$6:$A$59,0),9),2,3))</f>
        <v>1</v>
      </c>
      <c r="Q17" s="88">
        <f>IF(AND('Qualifier check'!P17 &gt;80,'Qualifier check'!P17 &lt;120),1,
IF(INDEX('raw Sample Amt'!$C$2:$CJ$57,MATCH($A17,'raw Sample Amt'!$C$2:$C$57,0),MATCH(Q$1,'raw Sample Amt'!$C$2:$CJ$2,0))&lt;INDEX(Auswertung_Sequence!$A$3:$M$59,MATCH($A17,Auswertung_Sequence!$A$6:$A$59,0),9),2,3))</f>
        <v>1</v>
      </c>
      <c r="R17" s="88">
        <f>IF(AND('Qualifier check'!Q17 &gt;80,'Qualifier check'!Q17 &lt;120),1,
IF(INDEX('raw Sample Amt'!$C$2:$CJ$57,MATCH($A17,'raw Sample Amt'!$C$2:$C$57,0),MATCH(R$1,'raw Sample Amt'!$C$2:$CJ$2,0))&lt;INDEX(Auswertung_Sequence!$A$3:$M$59,MATCH($A17,Auswertung_Sequence!$A$6:$A$59,0),9),2,3))</f>
        <v>1</v>
      </c>
      <c r="S17" s="88">
        <f>IF(AND('Qualifier check'!R17 &gt;80,'Qualifier check'!R17 &lt;120),1,
IF(INDEX('raw Sample Amt'!$C$2:$CJ$57,MATCH($A17,'raw Sample Amt'!$C$2:$C$57,0),MATCH(S$1,'raw Sample Amt'!$C$2:$CJ$2,0))&lt;INDEX(Auswertung_Sequence!$A$3:$M$59,MATCH($A17,Auswertung_Sequence!$A$6:$A$59,0),9),2,3))</f>
        <v>1</v>
      </c>
      <c r="T17" s="88">
        <f>IF(AND('Qualifier check'!S17 &gt;80,'Qualifier check'!S17 &lt;120),1,
IF(INDEX('raw Sample Amt'!$C$2:$CJ$57,MATCH($A17,'raw Sample Amt'!$C$2:$C$57,0),MATCH(T$1,'raw Sample Amt'!$C$2:$CJ$2,0))&lt;INDEX(Auswertung_Sequence!$A$3:$M$59,MATCH($A17,Auswertung_Sequence!$A$6:$A$59,0),9),2,3))</f>
        <v>1</v>
      </c>
      <c r="U17" s="88">
        <f>IF(AND('Qualifier check'!T17 &gt;80,'Qualifier check'!T17 &lt;120),1,
IF(INDEX('raw Sample Amt'!$C$2:$CJ$57,MATCH($A17,'raw Sample Amt'!$C$2:$C$57,0),MATCH(U$1,'raw Sample Amt'!$C$2:$CJ$2,0))&lt;INDEX(Auswertung_Sequence!$A$3:$M$59,MATCH($A17,Auswertung_Sequence!$A$6:$A$59,0),9),2,3))</f>
        <v>1</v>
      </c>
      <c r="V17" s="88">
        <f>IF(AND('Qualifier check'!U17 &gt;80,'Qualifier check'!U17 &lt;120),1,
IF(INDEX('raw Sample Amt'!$C$2:$CJ$57,MATCH($A17,'raw Sample Amt'!$C$2:$C$57,0),MATCH(V$1,'raw Sample Amt'!$C$2:$CJ$2,0))&lt;INDEX(Auswertung_Sequence!$A$3:$M$59,MATCH($A17,Auswertung_Sequence!$A$6:$A$59,0),9),2,3))</f>
        <v>1</v>
      </c>
      <c r="W17" s="88">
        <f>IF(AND('Qualifier check'!V17 &gt;80,'Qualifier check'!V17 &lt;120),1,
IF(INDEX('raw Sample Amt'!$C$2:$CJ$57,MATCH($A17,'raw Sample Amt'!$C$2:$C$57,0),MATCH(W$1,'raw Sample Amt'!$C$2:$CJ$2,0))&lt;INDEX(Auswertung_Sequence!$A$3:$M$59,MATCH($A17,Auswertung_Sequence!$A$6:$A$59,0),9),2,3))</f>
        <v>2</v>
      </c>
      <c r="X17" s="88">
        <f>IF(AND('Qualifier check'!W17 &gt;80,'Qualifier check'!W17 &lt;120),1,
IF(INDEX('raw Sample Amt'!$C$2:$CJ$57,MATCH($A17,'raw Sample Amt'!$C$2:$C$57,0),MATCH(X$1,'raw Sample Amt'!$C$2:$CJ$2,0))&lt;INDEX(Auswertung_Sequence!$A$3:$M$59,MATCH($A17,Auswertung_Sequence!$A$6:$A$59,0),9),2,3))</f>
        <v>2</v>
      </c>
      <c r="Y17" s="88">
        <f>IF(AND('Qualifier check'!X17 &gt;80,'Qualifier check'!X17 &lt;120),1,
IF(INDEX('raw Sample Amt'!$C$2:$CJ$57,MATCH($A17,'raw Sample Amt'!$C$2:$C$57,0),MATCH(Y$1,'raw Sample Amt'!$C$2:$CJ$2,0))&lt;INDEX(Auswertung_Sequence!$A$3:$M$59,MATCH($A17,Auswertung_Sequence!$A$6:$A$59,0),9),2,3))</f>
        <v>2</v>
      </c>
      <c r="Z17" s="88">
        <f>IF(AND('Qualifier check'!Y17 &gt;80,'Qualifier check'!Y17 &lt;120),1,
IF(INDEX('raw Sample Amt'!$C$2:$CJ$57,MATCH($A17,'raw Sample Amt'!$C$2:$C$57,0),MATCH(Z$1,'raw Sample Amt'!$C$2:$CJ$2,0))&lt;INDEX(Auswertung_Sequence!$A$3:$M$59,MATCH($A17,Auswertung_Sequence!$A$6:$A$59,0),9),2,3))</f>
        <v>2</v>
      </c>
      <c r="AA17" s="88">
        <f>IF(AND('Qualifier check'!Z17 &gt;80,'Qualifier check'!Z17 &lt;120),1,
IF(INDEX('raw Sample Amt'!$C$2:$CJ$57,MATCH($A17,'raw Sample Amt'!$C$2:$C$57,0),MATCH(AA$1,'raw Sample Amt'!$C$2:$CJ$2,0))&lt;INDEX(Auswertung_Sequence!$A$3:$M$59,MATCH($A17,Auswertung_Sequence!$A$6:$A$59,0),9),2,3))</f>
        <v>2</v>
      </c>
      <c r="AB17" s="88">
        <f>IF(AND('Qualifier check'!AA17 &gt;80,'Qualifier check'!AA17 &lt;120),1,
IF(INDEX('raw Sample Amt'!$C$2:$CJ$57,MATCH($A17,'raw Sample Amt'!$C$2:$C$57,0),MATCH(AB$1,'raw Sample Amt'!$C$2:$CJ$2,0))&lt;INDEX(Auswertung_Sequence!$A$3:$M$59,MATCH($A17,Auswertung_Sequence!$A$6:$A$59,0),9),2,3))</f>
        <v>2</v>
      </c>
      <c r="AC17" s="88">
        <f>IF(AND('Qualifier check'!AB17 &gt;80,'Qualifier check'!AB17 &lt;120),1,
IF(INDEX('raw Sample Amt'!$C$2:$CJ$57,MATCH($A17,'raw Sample Amt'!$C$2:$C$57,0),MATCH(AC$1,'raw Sample Amt'!$C$2:$CJ$2,0))&lt;INDEX(Auswertung_Sequence!$A$3:$M$59,MATCH($A17,Auswertung_Sequence!$A$6:$A$59,0),9),2,3))</f>
        <v>2</v>
      </c>
      <c r="AD17" s="88">
        <f>IF(AND('Qualifier check'!AC17 &gt;80,'Qualifier check'!AC17 &lt;120),1,
IF(INDEX('raw Sample Amt'!$C$2:$CJ$57,MATCH($A17,'raw Sample Amt'!$C$2:$C$57,0),MATCH(AD$1,'raw Sample Amt'!$C$2:$CJ$2,0))&lt;INDEX(Auswertung_Sequence!$A$3:$M$59,MATCH($A17,Auswertung_Sequence!$A$6:$A$59,0),9),2,3))</f>
        <v>2</v>
      </c>
      <c r="AE17" s="88">
        <f>IF(AND('Qualifier check'!AD17 &gt;80,'Qualifier check'!AD17 &lt;120),1,
IF(INDEX('raw Sample Amt'!$C$2:$CJ$57,MATCH($A17,'raw Sample Amt'!$C$2:$C$57,0),MATCH(AE$1,'raw Sample Amt'!$C$2:$CJ$2,0))&lt;INDEX(Auswertung_Sequence!$A$3:$M$59,MATCH($A17,Auswertung_Sequence!$A$6:$A$59,0),9),2,3))</f>
        <v>1</v>
      </c>
      <c r="AF17" s="88">
        <f>IF(AND('Qualifier check'!AE17 &gt;80,'Qualifier check'!AE17 &lt;120),1,
IF(INDEX('raw Sample Amt'!$C$2:$CJ$57,MATCH($A17,'raw Sample Amt'!$C$2:$C$57,0),MATCH(AF$1,'raw Sample Amt'!$C$2:$CJ$2,0))&lt;INDEX(Auswertung_Sequence!$A$3:$M$59,MATCH($A17,Auswertung_Sequence!$A$6:$A$59,0),9),2,3))</f>
        <v>2</v>
      </c>
      <c r="AG17" s="88">
        <f>IF(AND('Qualifier check'!AF17 &gt;80,'Qualifier check'!AF17 &lt;120),1,
IF(INDEX('raw Sample Amt'!$C$2:$CJ$57,MATCH($A17,'raw Sample Amt'!$C$2:$C$57,0),MATCH(AG$1,'raw Sample Amt'!$C$2:$CJ$2,0))&lt;INDEX(Auswertung_Sequence!$A$3:$M$59,MATCH($A17,Auswertung_Sequence!$A$6:$A$59,0),9),2,3))</f>
        <v>2</v>
      </c>
      <c r="AH17" s="88">
        <f>IF(AND('Qualifier check'!AG17 &gt;80,'Qualifier check'!AG17 &lt;120),1,
IF(INDEX('raw Sample Amt'!$C$2:$CJ$57,MATCH($A17,'raw Sample Amt'!$C$2:$C$57,0),MATCH(AH$1,'raw Sample Amt'!$C$2:$CJ$2,0))&lt;INDEX(Auswertung_Sequence!$A$3:$M$59,MATCH($A17,Auswertung_Sequence!$A$6:$A$59,0),9),2,3))</f>
        <v>1</v>
      </c>
      <c r="AI17" s="88">
        <f>IF(AND('Qualifier check'!AH17 &gt;80,'Qualifier check'!AH17 &lt;120),1,
IF(INDEX('raw Sample Amt'!$C$2:$CJ$57,MATCH($A17,'raw Sample Amt'!$C$2:$C$57,0),MATCH(AI$1,'raw Sample Amt'!$C$2:$CJ$2,0))&lt;INDEX(Auswertung_Sequence!$A$3:$M$59,MATCH($A17,Auswertung_Sequence!$A$6:$A$59,0),9),2,3))</f>
        <v>2</v>
      </c>
      <c r="AJ17" s="88">
        <f>IF(AND('Qualifier check'!AI17 &gt;80,'Qualifier check'!AI17 &lt;120),1,
IF(INDEX('raw Sample Amt'!$C$2:$CJ$57,MATCH($A17,'raw Sample Amt'!$C$2:$C$57,0),MATCH(AJ$1,'raw Sample Amt'!$C$2:$CJ$2,0))&lt;INDEX(Auswertung_Sequence!$A$3:$M$59,MATCH($A17,Auswertung_Sequence!$A$6:$A$59,0),9),2,3))</f>
        <v>1</v>
      </c>
      <c r="AK17" s="88">
        <f>IF(AND('Qualifier check'!AJ17 &gt;80,'Qualifier check'!AJ17 &lt;120),1,
IF(INDEX('raw Sample Amt'!$C$2:$CJ$57,MATCH($A17,'raw Sample Amt'!$C$2:$C$57,0),MATCH(AK$1,'raw Sample Amt'!$C$2:$CJ$2,0))&lt;INDEX(Auswertung_Sequence!$A$3:$M$59,MATCH($A17,Auswertung_Sequence!$A$6:$A$59,0),9),2,3))</f>
        <v>2</v>
      </c>
      <c r="AL17" s="88">
        <f>IF(AND('Qualifier check'!AK17 &gt;80,'Qualifier check'!AK17 &lt;120),1,
IF(INDEX('raw Sample Amt'!$C$2:$CJ$57,MATCH($A17,'raw Sample Amt'!$C$2:$C$57,0),MATCH(AL$1,'raw Sample Amt'!$C$2:$CJ$2,0))&lt;INDEX(Auswertung_Sequence!$A$3:$M$59,MATCH($A17,Auswertung_Sequence!$A$6:$A$59,0),9),2,3))</f>
        <v>2</v>
      </c>
      <c r="AM17" s="88">
        <f>IF(AND('Qualifier check'!AL17 &gt;80,'Qualifier check'!AL17 &lt;120),1,
IF(INDEX('raw Sample Amt'!$C$2:$CJ$57,MATCH($A17,'raw Sample Amt'!$C$2:$C$57,0),MATCH(AM$1,'raw Sample Amt'!$C$2:$CJ$2,0))&lt;INDEX(Auswertung_Sequence!$A$3:$M$59,MATCH($A17,Auswertung_Sequence!$A$6:$A$59,0),9),2,3))</f>
        <v>2</v>
      </c>
      <c r="AN17" s="88">
        <f>IF(AND('Qualifier check'!AM17 &gt;80,'Qualifier check'!AM17 &lt;120),1,
IF(INDEX('raw Sample Amt'!$C$2:$CJ$57,MATCH($A17,'raw Sample Amt'!$C$2:$C$57,0),MATCH(AN$1,'raw Sample Amt'!$C$2:$CJ$2,0))&lt;INDEX(Auswertung_Sequence!$A$3:$M$59,MATCH($A17,Auswertung_Sequence!$A$6:$A$59,0),9),2,3))</f>
        <v>2</v>
      </c>
      <c r="AO17" s="88">
        <f>IF(AND('Qualifier check'!AN17 &gt;80,'Qualifier check'!AN17 &lt;120),1,
IF(INDEX('raw Sample Amt'!$C$2:$CJ$57,MATCH($A17,'raw Sample Amt'!$C$2:$C$57,0),MATCH(AO$1,'raw Sample Amt'!$C$2:$CJ$2,0))&lt;INDEX(Auswertung_Sequence!$A$3:$M$59,MATCH($A17,Auswertung_Sequence!$A$6:$A$59,0),9),2,3))</f>
        <v>2</v>
      </c>
      <c r="AP17" s="88">
        <f>IF(AND('Qualifier check'!AO17 &gt;80,'Qualifier check'!AO17 &lt;120),1,
IF(INDEX('raw Sample Amt'!$C$2:$CJ$57,MATCH($A17,'raw Sample Amt'!$C$2:$C$57,0),MATCH(AP$1,'raw Sample Amt'!$C$2:$CJ$2,0))&lt;INDEX(Auswertung_Sequence!$A$3:$M$59,MATCH($A17,Auswertung_Sequence!$A$6:$A$59,0),9),2,3))</f>
        <v>2</v>
      </c>
      <c r="AQ17" s="88">
        <f>IF(AND('Qualifier check'!AP17 &gt;80,'Qualifier check'!AP17 &lt;120),1,
IF(INDEX('raw Sample Amt'!$C$2:$CJ$57,MATCH($A17,'raw Sample Amt'!$C$2:$C$57,0),MATCH(AQ$1,'raw Sample Amt'!$C$2:$CJ$2,0))&lt;INDEX(Auswertung_Sequence!$A$3:$M$59,MATCH($A17,Auswertung_Sequence!$A$6:$A$59,0),9),2,3))</f>
        <v>1</v>
      </c>
      <c r="AR17" s="88">
        <f>IF(AND('Qualifier check'!AQ17 &gt;80,'Qualifier check'!AQ17 &lt;120),1,
IF(INDEX('raw Sample Amt'!$C$2:$CJ$57,MATCH($A17,'raw Sample Amt'!$C$2:$C$57,0),MATCH(AR$1,'raw Sample Amt'!$C$2:$CJ$2,0))&lt;INDEX(Auswertung_Sequence!$A$3:$M$59,MATCH($A17,Auswertung_Sequence!$A$6:$A$59,0),9),2,3))</f>
        <v>2</v>
      </c>
      <c r="AS17" s="88">
        <f>IF(AND('Qualifier check'!AR17 &gt;80,'Qualifier check'!AR17 &lt;120),1,
IF(INDEX('raw Sample Amt'!$C$2:$CJ$57,MATCH($A17,'raw Sample Amt'!$C$2:$C$57,0),MATCH(AS$1,'raw Sample Amt'!$C$2:$CJ$2,0))&lt;INDEX(Auswertung_Sequence!$A$3:$M$59,MATCH($A17,Auswertung_Sequence!$A$6:$A$59,0),9),2,3))</f>
        <v>2</v>
      </c>
      <c r="AT17" s="88">
        <f>IF(AND('Qualifier check'!AS17 &gt;80,'Qualifier check'!AS17 &lt;120),1,
IF(INDEX('raw Sample Amt'!$C$2:$CJ$57,MATCH($A17,'raw Sample Amt'!$C$2:$C$57,0),MATCH(AT$1,'raw Sample Amt'!$C$2:$CJ$2,0))&lt;INDEX(Auswertung_Sequence!$A$3:$M$59,MATCH($A17,Auswertung_Sequence!$A$6:$A$59,0),9),2,3))</f>
        <v>2</v>
      </c>
      <c r="AU17" s="88">
        <f>IF(AND('Qualifier check'!AT17 &gt;80,'Qualifier check'!AT17 &lt;120),1,
IF(INDEX('raw Sample Amt'!$C$2:$CJ$57,MATCH($A17,'raw Sample Amt'!$C$2:$C$57,0),MATCH(AU$1,'raw Sample Amt'!$C$2:$CJ$2,0))&lt;INDEX(Auswertung_Sequence!$A$3:$M$59,MATCH($A17,Auswertung_Sequence!$A$6:$A$59,0),9),2,3))</f>
        <v>2</v>
      </c>
      <c r="AV17" s="88">
        <f>IF(AND('Qualifier check'!AU17 &gt;80,'Qualifier check'!AU17 &lt;120),1,
IF(INDEX('raw Sample Amt'!$C$2:$CJ$57,MATCH($A17,'raw Sample Amt'!$C$2:$C$57,0),MATCH(AV$1,'raw Sample Amt'!$C$2:$CJ$2,0))&lt;INDEX(Auswertung_Sequence!$A$3:$M$59,MATCH($A17,Auswertung_Sequence!$A$6:$A$59,0),9),2,3))</f>
        <v>1</v>
      </c>
      <c r="AW17" s="88">
        <f>IF(AND('Qualifier check'!AV17 &gt;80,'Qualifier check'!AV17 &lt;120),1,
IF(INDEX('raw Sample Amt'!$C$2:$CJ$57,MATCH($A17,'raw Sample Amt'!$C$2:$C$57,0),MATCH(AW$1,'raw Sample Amt'!$C$2:$CJ$2,0))&lt;INDEX(Auswertung_Sequence!$A$3:$M$59,MATCH($A17,Auswertung_Sequence!$A$6:$A$59,0),9),2,3))</f>
        <v>2</v>
      </c>
      <c r="AX17" s="88">
        <f>IF(AND('Qualifier check'!AW17 &gt;80,'Qualifier check'!AW17 &lt;120),1,
IF(INDEX('raw Sample Amt'!$C$2:$CJ$57,MATCH($A17,'raw Sample Amt'!$C$2:$C$57,0),MATCH(AX$1,'raw Sample Amt'!$C$2:$CJ$2,0))&lt;INDEX(Auswertung_Sequence!$A$3:$M$59,MATCH($A17,Auswertung_Sequence!$A$6:$A$59,0),9),2,3))</f>
        <v>1</v>
      </c>
      <c r="AY17" s="88">
        <f>IF(AND('Qualifier check'!AX17 &gt;80,'Qualifier check'!AX17 &lt;120),1,
IF(INDEX('raw Sample Amt'!$C$2:$CJ$57,MATCH($A17,'raw Sample Amt'!$C$2:$C$57,0),MATCH(AY$1,'raw Sample Amt'!$C$2:$CJ$2,0))&lt;INDEX(Auswertung_Sequence!$A$3:$M$59,MATCH($A17,Auswertung_Sequence!$A$6:$A$59,0),9),2,3))</f>
        <v>1</v>
      </c>
      <c r="AZ17" s="88">
        <f>IF(AND('Qualifier check'!AY17 &gt;80,'Qualifier check'!AY17 &lt;120),1,
IF(INDEX('raw Sample Amt'!$C$2:$CJ$57,MATCH($A17,'raw Sample Amt'!$C$2:$C$57,0),MATCH(AZ$1,'raw Sample Amt'!$C$2:$CJ$2,0))&lt;INDEX(Auswertung_Sequence!$A$3:$M$59,MATCH($A17,Auswertung_Sequence!$A$6:$A$59,0),9),2,3))</f>
        <v>2</v>
      </c>
      <c r="BA17" s="88">
        <f>IF(AND('Qualifier check'!AZ17 &gt;80,'Qualifier check'!AZ17 &lt;120),1,
IF(INDEX('raw Sample Amt'!$C$2:$CJ$57,MATCH($A17,'raw Sample Amt'!$C$2:$C$57,0),MATCH(BA$1,'raw Sample Amt'!$C$2:$CJ$2,0))&lt;INDEX(Auswertung_Sequence!$A$3:$M$59,MATCH($A17,Auswertung_Sequence!$A$6:$A$59,0),9),2,3))</f>
        <v>2</v>
      </c>
      <c r="BB17" s="88">
        <f>IF(AND('Qualifier check'!BA17 &gt;80,'Qualifier check'!BA17 &lt;120),1,
IF(INDEX('raw Sample Amt'!$C$2:$CJ$57,MATCH($A17,'raw Sample Amt'!$C$2:$C$57,0),MATCH(BB$1,'raw Sample Amt'!$C$2:$CJ$2,0))&lt;INDEX(Auswertung_Sequence!$A$3:$M$59,MATCH($A17,Auswertung_Sequence!$A$6:$A$59,0),9),2,3))</f>
        <v>2</v>
      </c>
      <c r="BC17" s="88">
        <f>IF(AND('Qualifier check'!BB17 &gt;80,'Qualifier check'!BB17 &lt;120),1,
IF(INDEX('raw Sample Amt'!$C$2:$CJ$57,MATCH($A17,'raw Sample Amt'!$C$2:$C$57,0),MATCH(BC$1,'raw Sample Amt'!$C$2:$CJ$2,0))&lt;INDEX(Auswertung_Sequence!$A$3:$M$59,MATCH($A17,Auswertung_Sequence!$A$6:$A$59,0),9),2,3))</f>
        <v>2</v>
      </c>
      <c r="BD17" s="88">
        <f>IF(AND('Qualifier check'!BC17 &gt;80,'Qualifier check'!BC17 &lt;120),1,
IF(INDEX('raw Sample Amt'!$C$2:$CJ$57,MATCH($A17,'raw Sample Amt'!$C$2:$C$57,0),MATCH(BD$1,'raw Sample Amt'!$C$2:$CJ$2,0))&lt;INDEX(Auswertung_Sequence!$A$3:$M$59,MATCH($A17,Auswertung_Sequence!$A$6:$A$59,0),9),2,3))</f>
        <v>2</v>
      </c>
      <c r="BE17" s="88">
        <f>IF(AND('Qualifier check'!BD17 &gt;80,'Qualifier check'!BD17 &lt;120),1,
IF(INDEX('raw Sample Amt'!$C$2:$CJ$57,MATCH($A17,'raw Sample Amt'!$C$2:$C$57,0),MATCH(BE$1,'raw Sample Amt'!$C$2:$CJ$2,0))&lt;INDEX(Auswertung_Sequence!$A$3:$M$59,MATCH($A17,Auswertung_Sequence!$A$6:$A$59,0),9),2,3))</f>
        <v>2</v>
      </c>
      <c r="BF17" s="88">
        <f>IF(AND('Qualifier check'!BE17 &gt;80,'Qualifier check'!BE17 &lt;120),1,
IF(INDEX('raw Sample Amt'!$C$2:$CJ$57,MATCH($A17,'raw Sample Amt'!$C$2:$C$57,0),MATCH(BF$1,'raw Sample Amt'!$C$2:$CJ$2,0))&lt;INDEX(Auswertung_Sequence!$A$3:$M$59,MATCH($A17,Auswertung_Sequence!$A$6:$A$59,0),9),2,3))</f>
        <v>2</v>
      </c>
      <c r="BG17" s="88">
        <f>IF(AND('Qualifier check'!BF17 &gt;80,'Qualifier check'!BF17 &lt;120),1,
IF(INDEX('raw Sample Amt'!$C$2:$CJ$57,MATCH($A17,'raw Sample Amt'!$C$2:$C$57,0),MATCH(BG$1,'raw Sample Amt'!$C$2:$CJ$2,0))&lt;INDEX(Auswertung_Sequence!$A$3:$M$59,MATCH($A17,Auswertung_Sequence!$A$6:$A$59,0),9),2,3))</f>
        <v>2</v>
      </c>
      <c r="BH17" s="88">
        <f>IF(AND('Qualifier check'!BG17 &gt;80,'Qualifier check'!BG17 &lt;120),1,
IF(INDEX('raw Sample Amt'!$C$2:$CJ$57,MATCH($A17,'raw Sample Amt'!$C$2:$C$57,0),MATCH(BH$1,'raw Sample Amt'!$C$2:$CJ$2,0))&lt;INDEX(Auswertung_Sequence!$A$3:$M$59,MATCH($A17,Auswertung_Sequence!$A$6:$A$59,0),9),2,3))</f>
        <v>1</v>
      </c>
      <c r="BI17" s="88">
        <f>IF(AND('Qualifier check'!BH17 &gt;80,'Qualifier check'!BH17 &lt;120),1,
IF(INDEX('raw Sample Amt'!$C$2:$CJ$57,MATCH($A17,'raw Sample Amt'!$C$2:$C$57,0),MATCH(BI$1,'raw Sample Amt'!$C$2:$CJ$2,0))&lt;INDEX(Auswertung_Sequence!$A$3:$M$59,MATCH($A17,Auswertung_Sequence!$A$6:$A$59,0),9),2,3))</f>
        <v>2</v>
      </c>
      <c r="BJ17" s="88">
        <f>IF(AND('Qualifier check'!BI17 &gt;80,'Qualifier check'!BI17 &lt;120),1,
IF(INDEX('raw Sample Amt'!$C$2:$CJ$57,MATCH($A17,'raw Sample Amt'!$C$2:$C$57,0),MATCH(BJ$1,'raw Sample Amt'!$C$2:$CJ$2,0))&lt;INDEX(Auswertung_Sequence!$A$3:$M$59,MATCH($A17,Auswertung_Sequence!$A$6:$A$59,0),9),2,3))</f>
        <v>2</v>
      </c>
      <c r="BK17" s="88">
        <f>IF(AND('Qualifier check'!BJ17 &gt;80,'Qualifier check'!BJ17 &lt;120),1,
IF(INDEX('raw Sample Amt'!$C$2:$CJ$57,MATCH($A17,'raw Sample Amt'!$C$2:$C$57,0),MATCH(BK$1,'raw Sample Amt'!$C$2:$CJ$2,0))&lt;INDEX(Auswertung_Sequence!$A$3:$M$59,MATCH($A17,Auswertung_Sequence!$A$6:$A$59,0),9),2,3))</f>
        <v>2</v>
      </c>
      <c r="BL17" s="88">
        <f>IF(AND('Qualifier check'!BK17 &gt;80,'Qualifier check'!BK17 &lt;120),1,
IF(INDEX('raw Sample Amt'!$C$2:$CJ$57,MATCH($A17,'raw Sample Amt'!$C$2:$C$57,0),MATCH(BL$1,'raw Sample Amt'!$C$2:$CJ$2,0))&lt;INDEX(Auswertung_Sequence!$A$3:$M$59,MATCH($A17,Auswertung_Sequence!$A$6:$A$59,0),9),2,3))</f>
        <v>2</v>
      </c>
      <c r="BM17" s="88">
        <f>IF(AND('Qualifier check'!BL17 &gt;80,'Qualifier check'!BL17 &lt;120),1,
IF(INDEX('raw Sample Amt'!$C$2:$CJ$57,MATCH($A17,'raw Sample Amt'!$C$2:$C$57,0),MATCH(BM$1,'raw Sample Amt'!$C$2:$CJ$2,0))&lt;INDEX(Auswertung_Sequence!$A$3:$M$59,MATCH($A17,Auswertung_Sequence!$A$6:$A$59,0),9),2,3))</f>
        <v>2</v>
      </c>
      <c r="BN17" s="88">
        <f>IF(AND('Qualifier check'!BM17 &gt;80,'Qualifier check'!BM17 &lt;120),1,
IF(INDEX('raw Sample Amt'!$C$2:$CJ$57,MATCH($A17,'raw Sample Amt'!$C$2:$C$57,0),MATCH(BN$1,'raw Sample Amt'!$C$2:$CJ$2,0))&lt;INDEX(Auswertung_Sequence!$A$3:$M$59,MATCH($A17,Auswertung_Sequence!$A$6:$A$59,0),9),2,3))</f>
        <v>1</v>
      </c>
      <c r="BO17" s="88">
        <f>IF(AND('Qualifier check'!BN17 &gt;80,'Qualifier check'!BN17 &lt;120),1,
IF(INDEX('raw Sample Amt'!$C$2:$CJ$57,MATCH($A17,'raw Sample Amt'!$C$2:$C$57,0),MATCH(BO$1,'raw Sample Amt'!$C$2:$CJ$2,0))&lt;INDEX(Auswertung_Sequence!$A$3:$M$59,MATCH($A17,Auswertung_Sequence!$A$6:$A$59,0),9),2,3))</f>
        <v>3</v>
      </c>
      <c r="BP17" s="88">
        <f>IF(AND('Qualifier check'!BO17 &gt;80,'Qualifier check'!BO17 &lt;120),1,
IF(INDEX('raw Sample Amt'!$C$2:$CJ$57,MATCH($A17,'raw Sample Amt'!$C$2:$C$57,0),MATCH(BP$1,'raw Sample Amt'!$C$2:$CJ$2,0))&lt;INDEX(Auswertung_Sequence!$A$3:$M$59,MATCH($A17,Auswertung_Sequence!$A$6:$A$59,0),9),2,3))</f>
        <v>1</v>
      </c>
      <c r="BQ17" s="88">
        <f>IF(AND('Qualifier check'!BP17 &gt;80,'Qualifier check'!BP17 &lt;120),1,
IF(INDEX('raw Sample Amt'!$C$2:$CJ$57,MATCH($A17,'raw Sample Amt'!$C$2:$C$57,0),MATCH(BQ$1,'raw Sample Amt'!$C$2:$CJ$2,0))&lt;INDEX(Auswertung_Sequence!$A$3:$M$59,MATCH($A17,Auswertung_Sequence!$A$6:$A$59,0),9),2,3))</f>
        <v>2</v>
      </c>
      <c r="BR17" s="88">
        <f>IF(AND('Qualifier check'!BQ17 &gt;80,'Qualifier check'!BQ17 &lt;120),1,
IF(INDEX('raw Sample Amt'!$C$2:$CJ$57,MATCH($A17,'raw Sample Amt'!$C$2:$C$57,0),MATCH(BR$1,'raw Sample Amt'!$C$2:$CJ$2,0))&lt;INDEX(Auswertung_Sequence!$A$3:$M$59,MATCH($A17,Auswertung_Sequence!$A$6:$A$59,0),9),2,3))</f>
        <v>2</v>
      </c>
      <c r="BS17" s="88">
        <f>IF(AND('Qualifier check'!BR17 &gt;80,'Qualifier check'!BR17 &lt;120),1,
IF(INDEX('raw Sample Amt'!$C$2:$CJ$57,MATCH($A17,'raw Sample Amt'!$C$2:$C$57,0),MATCH(BS$1,'raw Sample Amt'!$C$2:$CJ$2,0))&lt;INDEX(Auswertung_Sequence!$A$3:$M$59,MATCH($A17,Auswertung_Sequence!$A$6:$A$59,0),9),2,3))</f>
        <v>2</v>
      </c>
      <c r="BT17" s="88">
        <f>IF(AND('Qualifier check'!BS17 &gt;80,'Qualifier check'!BS17 &lt;120),1,
IF(INDEX('raw Sample Amt'!$C$2:$CJ$57,MATCH($A17,'raw Sample Amt'!$C$2:$C$57,0),MATCH(BT$1,'raw Sample Amt'!$C$2:$CJ$2,0))&lt;INDEX(Auswertung_Sequence!$A$3:$M$59,MATCH($A17,Auswertung_Sequence!$A$6:$A$59,0),9),2,3))</f>
        <v>2</v>
      </c>
      <c r="BU17" s="88">
        <f>IF(AND('Qualifier check'!BT17 &gt;80,'Qualifier check'!BT17 &lt;120),1,
IF(INDEX('raw Sample Amt'!$C$2:$CJ$57,MATCH($A17,'raw Sample Amt'!$C$2:$C$57,0),MATCH(BU$1,'raw Sample Amt'!$C$2:$CJ$2,0))&lt;INDEX(Auswertung_Sequence!$A$3:$M$59,MATCH($A17,Auswertung_Sequence!$A$6:$A$59,0),9),2,3))</f>
        <v>2</v>
      </c>
      <c r="BV17" s="88">
        <f>IF(AND('Qualifier check'!BU17 &gt;80,'Qualifier check'!BU17 &lt;120),1,
IF(INDEX('raw Sample Amt'!$C$2:$CJ$57,MATCH($A17,'raw Sample Amt'!$C$2:$C$57,0),MATCH(BV$1,'raw Sample Amt'!$C$2:$CJ$2,0))&lt;INDEX(Auswertung_Sequence!$A$3:$M$59,MATCH($A17,Auswertung_Sequence!$A$6:$A$59,0),9),2,3))</f>
        <v>2</v>
      </c>
      <c r="BW17" s="88">
        <f>IF(AND('Qualifier check'!BV17 &gt;80,'Qualifier check'!BV17 &lt;120),1,
IF(INDEX('raw Sample Amt'!$C$2:$CJ$57,MATCH($A17,'raw Sample Amt'!$C$2:$C$57,0),MATCH(BW$1,'raw Sample Amt'!$C$2:$CJ$2,0))&lt;INDEX(Auswertung_Sequence!$A$3:$M$59,MATCH($A17,Auswertung_Sequence!$A$6:$A$59,0),9),2,3))</f>
        <v>2</v>
      </c>
      <c r="BX17" s="88">
        <f>IF(AND('Qualifier check'!BW17 &gt;80,'Qualifier check'!BW17 &lt;120),1,
IF(INDEX('raw Sample Amt'!$C$2:$CJ$57,MATCH($A17,'raw Sample Amt'!$C$2:$C$57,0),MATCH(BX$1,'raw Sample Amt'!$C$2:$CJ$2,0))&lt;INDEX(Auswertung_Sequence!$A$3:$M$59,MATCH($A17,Auswertung_Sequence!$A$6:$A$59,0),9),2,3))</f>
        <v>2</v>
      </c>
      <c r="BY17" s="88">
        <f>IF(AND('Qualifier check'!BX17 &gt;80,'Qualifier check'!BX17 &lt;120),1,
IF(INDEX('raw Sample Amt'!$C$2:$CJ$57,MATCH($A17,'raw Sample Amt'!$C$2:$C$57,0),MATCH(BY$1,'raw Sample Amt'!$C$2:$CJ$2,0))&lt;INDEX(Auswertung_Sequence!$A$3:$M$59,MATCH($A17,Auswertung_Sequence!$A$6:$A$59,0),9),2,3))</f>
        <v>1</v>
      </c>
      <c r="BZ17" s="88">
        <f>IF(AND('Qualifier check'!BY17 &gt;80,'Qualifier check'!BY17 &lt;120),1,
IF(INDEX('raw Sample Amt'!$C$2:$CJ$57,MATCH($A17,'raw Sample Amt'!$C$2:$C$57,0),MATCH(BZ$1,'raw Sample Amt'!$C$2:$CJ$2,0))&lt;INDEX(Auswertung_Sequence!$A$3:$M$59,MATCH($A17,Auswertung_Sequence!$A$6:$A$59,0),9),2,3))</f>
        <v>1</v>
      </c>
      <c r="CA17" s="88">
        <f>IF(AND('Qualifier check'!BZ17 &gt;80,'Qualifier check'!BZ17 &lt;120),1,
IF(INDEX('raw Sample Amt'!$C$2:$CJ$57,MATCH($A17,'raw Sample Amt'!$C$2:$C$57,0),MATCH(CA$1,'raw Sample Amt'!$C$2:$CJ$2,0))&lt;INDEX(Auswertung_Sequence!$A$3:$M$59,MATCH($A17,Auswertung_Sequence!$A$6:$A$59,0),9),2,3))</f>
        <v>1</v>
      </c>
      <c r="CB17" s="88">
        <f>IF(AND('Qualifier check'!CA17 &gt;80,'Qualifier check'!CA17 &lt;120),1,
IF(INDEX('raw Sample Amt'!$C$2:$CJ$57,MATCH($A17,'raw Sample Amt'!$C$2:$C$57,0),MATCH(CB$1,'raw Sample Amt'!$C$2:$CJ$2,0))&lt;INDEX(Auswertung_Sequence!$A$3:$M$59,MATCH($A17,Auswertung_Sequence!$A$6:$A$59,0),9),2,3))</f>
        <v>1</v>
      </c>
      <c r="CC17" s="88">
        <f>IF(AND('Qualifier check'!CB17 &gt;80,'Qualifier check'!CB17 &lt;120),1,
IF(INDEX('raw Sample Amt'!$C$2:$CJ$57,MATCH($A17,'raw Sample Amt'!$C$2:$C$57,0),MATCH(CC$1,'raw Sample Amt'!$C$2:$CJ$2,0))&lt;INDEX(Auswertung_Sequence!$A$3:$M$59,MATCH($A17,Auswertung_Sequence!$A$6:$A$59,0),9),2,3))</f>
        <v>1</v>
      </c>
      <c r="CD17" s="88">
        <f>IF(AND('Qualifier check'!CC17 &gt;80,'Qualifier check'!CC17 &lt;120),1,
IF(INDEX('raw Sample Amt'!$C$2:$CJ$57,MATCH($A17,'raw Sample Amt'!$C$2:$C$57,0),MATCH(CD$1,'raw Sample Amt'!$C$2:$CJ$2,0))&lt;INDEX(Auswertung_Sequence!$A$3:$M$59,MATCH($A17,Auswertung_Sequence!$A$6:$A$59,0),9),2,3))</f>
        <v>1</v>
      </c>
      <c r="CE17" s="88">
        <f>IF(AND('Qualifier check'!CD17 &gt;80,'Qualifier check'!CD17 &lt;120),1,
IF(INDEX('raw Sample Amt'!$C$2:$CJ$57,MATCH($A17,'raw Sample Amt'!$C$2:$C$57,0),MATCH(CE$1,'raw Sample Amt'!$C$2:$CJ$2,0))&lt;INDEX(Auswertung_Sequence!$A$3:$M$59,MATCH($A17,Auswertung_Sequence!$A$6:$A$59,0),9),2,3))</f>
        <v>1</v>
      </c>
      <c r="CF17" s="88">
        <f>IF(AND('Qualifier check'!CE17 &gt;80,'Qualifier check'!CE17 &lt;120),1,
IF(INDEX('raw Sample Amt'!$C$2:$CJ$57,MATCH($A17,'raw Sample Amt'!$C$2:$C$57,0),MATCH(CF$1,'raw Sample Amt'!$C$2:$CJ$2,0))&lt;INDEX(Auswertung_Sequence!$A$3:$M$59,MATCH($A17,Auswertung_Sequence!$A$6:$A$59,0),9),2,3))</f>
        <v>1</v>
      </c>
      <c r="CG17" s="88">
        <f>IF(AND('Qualifier check'!CF17 &gt;80,'Qualifier check'!CF17 &lt;120),1,
IF(INDEX('raw Sample Amt'!$C$2:$CJ$57,MATCH($A17,'raw Sample Amt'!$C$2:$C$57,0),MATCH(CG$1,'raw Sample Amt'!$C$2:$CJ$2,0))&lt;INDEX(Auswertung_Sequence!$A$3:$M$59,MATCH($A17,Auswertung_Sequence!$A$6:$A$59,0),9),2,3))</f>
        <v>1</v>
      </c>
      <c r="CH17" s="88">
        <f>IF(AND('Qualifier check'!CG17 &gt;80,'Qualifier check'!CG17 &lt;120),1,
IF(INDEX('raw Sample Amt'!$C$2:$CJ$57,MATCH($A17,'raw Sample Amt'!$C$2:$C$57,0),MATCH(CH$1,'raw Sample Amt'!$C$2:$CJ$2,0))&lt;INDEX(Auswertung_Sequence!$A$3:$M$59,MATCH($A17,Auswertung_Sequence!$A$6:$A$59,0),9),2,3))</f>
        <v>1</v>
      </c>
      <c r="CI17" s="88">
        <f>IF(AND('Qualifier check'!CH17 &gt;80,'Qualifier check'!CH17 &lt;120),1,
IF(INDEX('raw Sample Amt'!$C$2:$CJ$57,MATCH($A17,'raw Sample Amt'!$C$2:$C$57,0),MATCH(CI$1,'raw Sample Amt'!$C$2:$CJ$2,0))&lt;INDEX(Auswertung_Sequence!$A$3:$M$59,MATCH($A17,Auswertung_Sequence!$A$6:$A$59,0),9),2,3))</f>
        <v>1</v>
      </c>
    </row>
    <row r="18" spans="1:87" x14ac:dyDescent="0.25">
      <c r="A18" s="101" t="s">
        <v>227</v>
      </c>
      <c r="B18" s="101" t="s">
        <v>228</v>
      </c>
      <c r="C18" s="88"/>
      <c r="D18" s="88">
        <f>IF(AND('Qualifier check'!C18 &gt;80,'Qualifier check'!C18 &lt;120),1,
IF(INDEX('raw Sample Amt'!$C$2:$CJ$57,MATCH($A18,'raw Sample Amt'!$C$2:$C$57,0),MATCH(D$1,'raw Sample Amt'!$C$2:$CJ$2,0))&lt;INDEX(Auswertung_Sequence!$A$3:$M$59,MATCH($A18,Auswertung_Sequence!$A$6:$A$59,0),9),2,3))</f>
        <v>2</v>
      </c>
      <c r="E18" s="88">
        <f>IF(AND('Qualifier check'!D18 &gt;80,'Qualifier check'!D18 &lt;120),1,
IF(INDEX('raw Sample Amt'!$C$2:$CJ$57,MATCH($A18,'raw Sample Amt'!$C$2:$C$57,0),MATCH(E$1,'raw Sample Amt'!$C$2:$CJ$2,0))&lt;INDEX(Auswertung_Sequence!$A$3:$M$59,MATCH($A18,Auswertung_Sequence!$A$6:$A$59,0),9),2,3))</f>
        <v>2</v>
      </c>
      <c r="F18" s="88">
        <f>IF(AND('Qualifier check'!E18 &gt;80,'Qualifier check'!E18 &lt;120),1,
IF(INDEX('raw Sample Amt'!$C$2:$CJ$57,MATCH($A18,'raw Sample Amt'!$C$2:$C$57,0),MATCH(F$1,'raw Sample Amt'!$C$2:$CJ$2,0))&lt;INDEX(Auswertung_Sequence!$A$3:$M$59,MATCH($A18,Auswertung_Sequence!$A$6:$A$59,0),9),2,3))</f>
        <v>2</v>
      </c>
      <c r="G18" s="88">
        <f>IF(AND('Qualifier check'!F18 &gt;80,'Qualifier check'!F18 &lt;120),1,
IF(INDEX('raw Sample Amt'!$C$2:$CJ$57,MATCH($A18,'raw Sample Amt'!$C$2:$C$57,0),MATCH(G$1,'raw Sample Amt'!$C$2:$CJ$2,0))&lt;INDEX(Auswertung_Sequence!$A$3:$M$59,MATCH($A18,Auswertung_Sequence!$A$6:$A$59,0),9),2,3))</f>
        <v>2</v>
      </c>
      <c r="H18" s="88">
        <f>IF(AND('Qualifier check'!G18 &gt;80,'Qualifier check'!G18 &lt;120),1,
IF(INDEX('raw Sample Amt'!$C$2:$CJ$57,MATCH($A18,'raw Sample Amt'!$C$2:$C$57,0),MATCH(H$1,'raw Sample Amt'!$C$2:$CJ$2,0))&lt;INDEX(Auswertung_Sequence!$A$3:$M$59,MATCH($A18,Auswertung_Sequence!$A$6:$A$59,0),9),2,3))</f>
        <v>2</v>
      </c>
      <c r="I18" s="88">
        <f>IF(AND('Qualifier check'!H18 &gt;80,'Qualifier check'!H18 &lt;120),1,
IF(INDEX('raw Sample Amt'!$C$2:$CJ$57,MATCH($A18,'raw Sample Amt'!$C$2:$C$57,0),MATCH(I$1,'raw Sample Amt'!$C$2:$CJ$2,0))&lt;INDEX(Auswertung_Sequence!$A$3:$M$59,MATCH($A18,Auswertung_Sequence!$A$6:$A$59,0),9),2,3))</f>
        <v>2</v>
      </c>
      <c r="J18" s="88">
        <f>IF(AND('Qualifier check'!I18 &gt;80,'Qualifier check'!I18 &lt;120),1,
IF(INDEX('raw Sample Amt'!$C$2:$CJ$57,MATCH($A18,'raw Sample Amt'!$C$2:$C$57,0),MATCH(J$1,'raw Sample Amt'!$C$2:$CJ$2,0))&lt;INDEX(Auswertung_Sequence!$A$3:$M$59,MATCH($A18,Auswertung_Sequence!$A$6:$A$59,0),9),2,3))</f>
        <v>2</v>
      </c>
      <c r="K18" s="88">
        <f>IF(AND('Qualifier check'!J18 &gt;80,'Qualifier check'!J18 &lt;120),1,
IF(INDEX('raw Sample Amt'!$C$2:$CJ$57,MATCH($A18,'raw Sample Amt'!$C$2:$C$57,0),MATCH(K$1,'raw Sample Amt'!$C$2:$CJ$2,0))&lt;INDEX(Auswertung_Sequence!$A$3:$M$59,MATCH($A18,Auswertung_Sequence!$A$6:$A$59,0),9),2,3))</f>
        <v>2</v>
      </c>
      <c r="L18" s="88">
        <f>IF(AND('Qualifier check'!K18 &gt;80,'Qualifier check'!K18 &lt;120),1,
IF(INDEX('raw Sample Amt'!$C$2:$CJ$57,MATCH($A18,'raw Sample Amt'!$C$2:$C$57,0),MATCH(L$1,'raw Sample Amt'!$C$2:$CJ$2,0))&lt;INDEX(Auswertung_Sequence!$A$3:$M$59,MATCH($A18,Auswertung_Sequence!$A$6:$A$59,0),9),2,3))</f>
        <v>2</v>
      </c>
      <c r="M18" s="88">
        <f>IF(AND('Qualifier check'!L18 &gt;80,'Qualifier check'!L18 &lt;120),1,
IF(INDEX('raw Sample Amt'!$C$2:$CJ$57,MATCH($A18,'raw Sample Amt'!$C$2:$C$57,0),MATCH(M$1,'raw Sample Amt'!$C$2:$CJ$2,0))&lt;INDEX(Auswertung_Sequence!$A$3:$M$59,MATCH($A18,Auswertung_Sequence!$A$6:$A$59,0),9),2,3))</f>
        <v>1</v>
      </c>
      <c r="N18" s="88">
        <f>IF(AND('Qualifier check'!M18 &gt;80,'Qualifier check'!M18 &lt;120),1,
IF(INDEX('raw Sample Amt'!$C$2:$CJ$57,MATCH($A18,'raw Sample Amt'!$C$2:$C$57,0),MATCH(N$1,'raw Sample Amt'!$C$2:$CJ$2,0))&lt;INDEX(Auswertung_Sequence!$A$3:$M$59,MATCH($A18,Auswertung_Sequence!$A$6:$A$59,0),9),2,3))</f>
        <v>1</v>
      </c>
      <c r="O18" s="88">
        <f>IF(AND('Qualifier check'!N18 &gt;80,'Qualifier check'!N18 &lt;120),1,
IF(INDEX('raw Sample Amt'!$C$2:$CJ$57,MATCH($A18,'raw Sample Amt'!$C$2:$C$57,0),MATCH(O$1,'raw Sample Amt'!$C$2:$CJ$2,0))&lt;INDEX(Auswertung_Sequence!$A$3:$M$59,MATCH($A18,Auswertung_Sequence!$A$6:$A$59,0),9),2,3))</f>
        <v>1</v>
      </c>
      <c r="P18" s="88">
        <f>IF(AND('Qualifier check'!O18 &gt;80,'Qualifier check'!O18 &lt;120),1,
IF(INDEX('raw Sample Amt'!$C$2:$CJ$57,MATCH($A18,'raw Sample Amt'!$C$2:$C$57,0),MATCH(P$1,'raw Sample Amt'!$C$2:$CJ$2,0))&lt;INDEX(Auswertung_Sequence!$A$3:$M$59,MATCH($A18,Auswertung_Sequence!$A$6:$A$59,0),9),2,3))</f>
        <v>1</v>
      </c>
      <c r="Q18" s="88">
        <f>IF(AND('Qualifier check'!P18 &gt;80,'Qualifier check'!P18 &lt;120),1,
IF(INDEX('raw Sample Amt'!$C$2:$CJ$57,MATCH($A18,'raw Sample Amt'!$C$2:$C$57,0),MATCH(Q$1,'raw Sample Amt'!$C$2:$CJ$2,0))&lt;INDEX(Auswertung_Sequence!$A$3:$M$59,MATCH($A18,Auswertung_Sequence!$A$6:$A$59,0),9),2,3))</f>
        <v>1</v>
      </c>
      <c r="R18" s="88">
        <f>IF(AND('Qualifier check'!Q18 &gt;80,'Qualifier check'!Q18 &lt;120),1,
IF(INDEX('raw Sample Amt'!$C$2:$CJ$57,MATCH($A18,'raw Sample Amt'!$C$2:$C$57,0),MATCH(R$1,'raw Sample Amt'!$C$2:$CJ$2,0))&lt;INDEX(Auswertung_Sequence!$A$3:$M$59,MATCH($A18,Auswertung_Sequence!$A$6:$A$59,0),9),2,3))</f>
        <v>1</v>
      </c>
      <c r="S18" s="88">
        <f>IF(AND('Qualifier check'!R18 &gt;80,'Qualifier check'!R18 &lt;120),1,
IF(INDEX('raw Sample Amt'!$C$2:$CJ$57,MATCH($A18,'raw Sample Amt'!$C$2:$C$57,0),MATCH(S$1,'raw Sample Amt'!$C$2:$CJ$2,0))&lt;INDEX(Auswertung_Sequence!$A$3:$M$59,MATCH($A18,Auswertung_Sequence!$A$6:$A$59,0),9),2,3))</f>
        <v>1</v>
      </c>
      <c r="T18" s="88">
        <f>IF(AND('Qualifier check'!S18 &gt;80,'Qualifier check'!S18 &lt;120),1,
IF(INDEX('raw Sample Amt'!$C$2:$CJ$57,MATCH($A18,'raw Sample Amt'!$C$2:$C$57,0),MATCH(T$1,'raw Sample Amt'!$C$2:$CJ$2,0))&lt;INDEX(Auswertung_Sequence!$A$3:$M$59,MATCH($A18,Auswertung_Sequence!$A$6:$A$59,0),9),2,3))</f>
        <v>1</v>
      </c>
      <c r="U18" s="88">
        <f>IF(AND('Qualifier check'!T18 &gt;80,'Qualifier check'!T18 &lt;120),1,
IF(INDEX('raw Sample Amt'!$C$2:$CJ$57,MATCH($A18,'raw Sample Amt'!$C$2:$C$57,0),MATCH(U$1,'raw Sample Amt'!$C$2:$CJ$2,0))&lt;INDEX(Auswertung_Sequence!$A$3:$M$59,MATCH($A18,Auswertung_Sequence!$A$6:$A$59,0),9),2,3))</f>
        <v>1</v>
      </c>
      <c r="V18" s="88">
        <f>IF(AND('Qualifier check'!U18 &gt;80,'Qualifier check'!U18 &lt;120),1,
IF(INDEX('raw Sample Amt'!$C$2:$CJ$57,MATCH($A18,'raw Sample Amt'!$C$2:$C$57,0),MATCH(V$1,'raw Sample Amt'!$C$2:$CJ$2,0))&lt;INDEX(Auswertung_Sequence!$A$3:$M$59,MATCH($A18,Auswertung_Sequence!$A$6:$A$59,0),9),2,3))</f>
        <v>1</v>
      </c>
      <c r="W18" s="88">
        <f>IF(AND('Qualifier check'!V18 &gt;80,'Qualifier check'!V18 &lt;120),1,
IF(INDEX('raw Sample Amt'!$C$2:$CJ$57,MATCH($A18,'raw Sample Amt'!$C$2:$C$57,0),MATCH(W$1,'raw Sample Amt'!$C$2:$CJ$2,0))&lt;INDEX(Auswertung_Sequence!$A$3:$M$59,MATCH($A18,Auswertung_Sequence!$A$6:$A$59,0),9),2,3))</f>
        <v>2</v>
      </c>
      <c r="X18" s="88">
        <f>IF(AND('Qualifier check'!W18 &gt;80,'Qualifier check'!W18 &lt;120),1,
IF(INDEX('raw Sample Amt'!$C$2:$CJ$57,MATCH($A18,'raw Sample Amt'!$C$2:$C$57,0),MATCH(X$1,'raw Sample Amt'!$C$2:$CJ$2,0))&lt;INDEX(Auswertung_Sequence!$A$3:$M$59,MATCH($A18,Auswertung_Sequence!$A$6:$A$59,0),9),2,3))</f>
        <v>2</v>
      </c>
      <c r="Y18" s="88">
        <f>IF(AND('Qualifier check'!X18 &gt;80,'Qualifier check'!X18 &lt;120),1,
IF(INDEX('raw Sample Amt'!$C$2:$CJ$57,MATCH($A18,'raw Sample Amt'!$C$2:$C$57,0),MATCH(Y$1,'raw Sample Amt'!$C$2:$CJ$2,0))&lt;INDEX(Auswertung_Sequence!$A$3:$M$59,MATCH($A18,Auswertung_Sequence!$A$6:$A$59,0),9),2,3))</f>
        <v>2</v>
      </c>
      <c r="Z18" s="88">
        <f>IF(AND('Qualifier check'!Y18 &gt;80,'Qualifier check'!Y18 &lt;120),1,
IF(INDEX('raw Sample Amt'!$C$2:$CJ$57,MATCH($A18,'raw Sample Amt'!$C$2:$C$57,0),MATCH(Z$1,'raw Sample Amt'!$C$2:$CJ$2,0))&lt;INDEX(Auswertung_Sequence!$A$3:$M$59,MATCH($A18,Auswertung_Sequence!$A$6:$A$59,0),9),2,3))</f>
        <v>2</v>
      </c>
      <c r="AA18" s="88">
        <f>IF(AND('Qualifier check'!Z18 &gt;80,'Qualifier check'!Z18 &lt;120),1,
IF(INDEX('raw Sample Amt'!$C$2:$CJ$57,MATCH($A18,'raw Sample Amt'!$C$2:$C$57,0),MATCH(AA$1,'raw Sample Amt'!$C$2:$CJ$2,0))&lt;INDEX(Auswertung_Sequence!$A$3:$M$59,MATCH($A18,Auswertung_Sequence!$A$6:$A$59,0),9),2,3))</f>
        <v>2</v>
      </c>
      <c r="AB18" s="88">
        <f>IF(AND('Qualifier check'!AA18 &gt;80,'Qualifier check'!AA18 &lt;120),1,
IF(INDEX('raw Sample Amt'!$C$2:$CJ$57,MATCH($A18,'raw Sample Amt'!$C$2:$C$57,0),MATCH(AB$1,'raw Sample Amt'!$C$2:$CJ$2,0))&lt;INDEX(Auswertung_Sequence!$A$3:$M$59,MATCH($A18,Auswertung_Sequence!$A$6:$A$59,0),9),2,3))</f>
        <v>2</v>
      </c>
      <c r="AC18" s="88">
        <f>IF(AND('Qualifier check'!AB18 &gt;80,'Qualifier check'!AB18 &lt;120),1,
IF(INDEX('raw Sample Amt'!$C$2:$CJ$57,MATCH($A18,'raw Sample Amt'!$C$2:$C$57,0),MATCH(AC$1,'raw Sample Amt'!$C$2:$CJ$2,0))&lt;INDEX(Auswertung_Sequence!$A$3:$M$59,MATCH($A18,Auswertung_Sequence!$A$6:$A$59,0),9),2,3))</f>
        <v>2</v>
      </c>
      <c r="AD18" s="88">
        <f>IF(AND('Qualifier check'!AC18 &gt;80,'Qualifier check'!AC18 &lt;120),1,
IF(INDEX('raw Sample Amt'!$C$2:$CJ$57,MATCH($A18,'raw Sample Amt'!$C$2:$C$57,0),MATCH(AD$1,'raw Sample Amt'!$C$2:$CJ$2,0))&lt;INDEX(Auswertung_Sequence!$A$3:$M$59,MATCH($A18,Auswertung_Sequence!$A$6:$A$59,0),9),2,3))</f>
        <v>2</v>
      </c>
      <c r="AE18" s="88">
        <f>IF(AND('Qualifier check'!AD18 &gt;80,'Qualifier check'!AD18 &lt;120),1,
IF(INDEX('raw Sample Amt'!$C$2:$CJ$57,MATCH($A18,'raw Sample Amt'!$C$2:$C$57,0),MATCH(AE$1,'raw Sample Amt'!$C$2:$CJ$2,0))&lt;INDEX(Auswertung_Sequence!$A$3:$M$59,MATCH($A18,Auswertung_Sequence!$A$6:$A$59,0),9),2,3))</f>
        <v>2</v>
      </c>
      <c r="AF18" s="88">
        <f>IF(AND('Qualifier check'!AE18 &gt;80,'Qualifier check'!AE18 &lt;120),1,
IF(INDEX('raw Sample Amt'!$C$2:$CJ$57,MATCH($A18,'raw Sample Amt'!$C$2:$C$57,0),MATCH(AF$1,'raw Sample Amt'!$C$2:$CJ$2,0))&lt;INDEX(Auswertung_Sequence!$A$3:$M$59,MATCH($A18,Auswertung_Sequence!$A$6:$A$59,0),9),2,3))</f>
        <v>2</v>
      </c>
      <c r="AG18" s="88">
        <f>IF(AND('Qualifier check'!AF18 &gt;80,'Qualifier check'!AF18 &lt;120),1,
IF(INDEX('raw Sample Amt'!$C$2:$CJ$57,MATCH($A18,'raw Sample Amt'!$C$2:$C$57,0),MATCH(AG$1,'raw Sample Amt'!$C$2:$CJ$2,0))&lt;INDEX(Auswertung_Sequence!$A$3:$M$59,MATCH($A18,Auswertung_Sequence!$A$6:$A$59,0),9),2,3))</f>
        <v>2</v>
      </c>
      <c r="AH18" s="88">
        <f>IF(AND('Qualifier check'!AG18 &gt;80,'Qualifier check'!AG18 &lt;120),1,
IF(INDEX('raw Sample Amt'!$C$2:$CJ$57,MATCH($A18,'raw Sample Amt'!$C$2:$C$57,0),MATCH(AH$1,'raw Sample Amt'!$C$2:$CJ$2,0))&lt;INDEX(Auswertung_Sequence!$A$3:$M$59,MATCH($A18,Auswertung_Sequence!$A$6:$A$59,0),9),2,3))</f>
        <v>2</v>
      </c>
      <c r="AI18" s="88">
        <f>IF(AND('Qualifier check'!AH18 &gt;80,'Qualifier check'!AH18 &lt;120),1,
IF(INDEX('raw Sample Amt'!$C$2:$CJ$57,MATCH($A18,'raw Sample Amt'!$C$2:$C$57,0),MATCH(AI$1,'raw Sample Amt'!$C$2:$CJ$2,0))&lt;INDEX(Auswertung_Sequence!$A$3:$M$59,MATCH($A18,Auswertung_Sequence!$A$6:$A$59,0),9),2,3))</f>
        <v>2</v>
      </c>
      <c r="AJ18" s="88">
        <f>IF(AND('Qualifier check'!AI18 &gt;80,'Qualifier check'!AI18 &lt;120),1,
IF(INDEX('raw Sample Amt'!$C$2:$CJ$57,MATCH($A18,'raw Sample Amt'!$C$2:$C$57,0),MATCH(AJ$1,'raw Sample Amt'!$C$2:$CJ$2,0))&lt;INDEX(Auswertung_Sequence!$A$3:$M$59,MATCH($A18,Auswertung_Sequence!$A$6:$A$59,0),9),2,3))</f>
        <v>2</v>
      </c>
      <c r="AK18" s="88">
        <f>IF(AND('Qualifier check'!AJ18 &gt;80,'Qualifier check'!AJ18 &lt;120),1,
IF(INDEX('raw Sample Amt'!$C$2:$CJ$57,MATCH($A18,'raw Sample Amt'!$C$2:$C$57,0),MATCH(AK$1,'raw Sample Amt'!$C$2:$CJ$2,0))&lt;INDEX(Auswertung_Sequence!$A$3:$M$59,MATCH($A18,Auswertung_Sequence!$A$6:$A$59,0),9),2,3))</f>
        <v>2</v>
      </c>
      <c r="AL18" s="88">
        <f>IF(AND('Qualifier check'!AK18 &gt;80,'Qualifier check'!AK18 &lt;120),1,
IF(INDEX('raw Sample Amt'!$C$2:$CJ$57,MATCH($A18,'raw Sample Amt'!$C$2:$C$57,0),MATCH(AL$1,'raw Sample Amt'!$C$2:$CJ$2,0))&lt;INDEX(Auswertung_Sequence!$A$3:$M$59,MATCH($A18,Auswertung_Sequence!$A$6:$A$59,0),9),2,3))</f>
        <v>2</v>
      </c>
      <c r="AM18" s="88">
        <f>IF(AND('Qualifier check'!AL18 &gt;80,'Qualifier check'!AL18 &lt;120),1,
IF(INDEX('raw Sample Amt'!$C$2:$CJ$57,MATCH($A18,'raw Sample Amt'!$C$2:$C$57,0),MATCH(AM$1,'raw Sample Amt'!$C$2:$CJ$2,0))&lt;INDEX(Auswertung_Sequence!$A$3:$M$59,MATCH($A18,Auswertung_Sequence!$A$6:$A$59,0),9),2,3))</f>
        <v>2</v>
      </c>
      <c r="AN18" s="88">
        <f>IF(AND('Qualifier check'!AM18 &gt;80,'Qualifier check'!AM18 &lt;120),1,
IF(INDEX('raw Sample Amt'!$C$2:$CJ$57,MATCH($A18,'raw Sample Amt'!$C$2:$C$57,0),MATCH(AN$1,'raw Sample Amt'!$C$2:$CJ$2,0))&lt;INDEX(Auswertung_Sequence!$A$3:$M$59,MATCH($A18,Auswertung_Sequence!$A$6:$A$59,0),9),2,3))</f>
        <v>2</v>
      </c>
      <c r="AO18" s="88">
        <f>IF(AND('Qualifier check'!AN18 &gt;80,'Qualifier check'!AN18 &lt;120),1,
IF(INDEX('raw Sample Amt'!$C$2:$CJ$57,MATCH($A18,'raw Sample Amt'!$C$2:$C$57,0),MATCH(AO$1,'raw Sample Amt'!$C$2:$CJ$2,0))&lt;INDEX(Auswertung_Sequence!$A$3:$M$59,MATCH($A18,Auswertung_Sequence!$A$6:$A$59,0),9),2,3))</f>
        <v>2</v>
      </c>
      <c r="AP18" s="88">
        <f>IF(AND('Qualifier check'!AO18 &gt;80,'Qualifier check'!AO18 &lt;120),1,
IF(INDEX('raw Sample Amt'!$C$2:$CJ$57,MATCH($A18,'raw Sample Amt'!$C$2:$C$57,0),MATCH(AP$1,'raw Sample Amt'!$C$2:$CJ$2,0))&lt;INDEX(Auswertung_Sequence!$A$3:$M$59,MATCH($A18,Auswertung_Sequence!$A$6:$A$59,0),9),2,3))</f>
        <v>2</v>
      </c>
      <c r="AQ18" s="88">
        <f>IF(AND('Qualifier check'!AP18 &gt;80,'Qualifier check'!AP18 &lt;120),1,
IF(INDEX('raw Sample Amt'!$C$2:$CJ$57,MATCH($A18,'raw Sample Amt'!$C$2:$C$57,0),MATCH(AQ$1,'raw Sample Amt'!$C$2:$CJ$2,0))&lt;INDEX(Auswertung_Sequence!$A$3:$M$59,MATCH($A18,Auswertung_Sequence!$A$6:$A$59,0),9),2,3))</f>
        <v>1</v>
      </c>
      <c r="AR18" s="88">
        <f>IF(AND('Qualifier check'!AQ18 &gt;80,'Qualifier check'!AQ18 &lt;120),1,
IF(INDEX('raw Sample Amt'!$C$2:$CJ$57,MATCH($A18,'raw Sample Amt'!$C$2:$C$57,0),MATCH(AR$1,'raw Sample Amt'!$C$2:$CJ$2,0))&lt;INDEX(Auswertung_Sequence!$A$3:$M$59,MATCH($A18,Auswertung_Sequence!$A$6:$A$59,0),9),2,3))</f>
        <v>2</v>
      </c>
      <c r="AS18" s="88">
        <f>IF(AND('Qualifier check'!AR18 &gt;80,'Qualifier check'!AR18 &lt;120),1,
IF(INDEX('raw Sample Amt'!$C$2:$CJ$57,MATCH($A18,'raw Sample Amt'!$C$2:$C$57,0),MATCH(AS$1,'raw Sample Amt'!$C$2:$CJ$2,0))&lt;INDEX(Auswertung_Sequence!$A$3:$M$59,MATCH($A18,Auswertung_Sequence!$A$6:$A$59,0),9),2,3))</f>
        <v>2</v>
      </c>
      <c r="AT18" s="88">
        <f>IF(AND('Qualifier check'!AS18 &gt;80,'Qualifier check'!AS18 &lt;120),1,
IF(INDEX('raw Sample Amt'!$C$2:$CJ$57,MATCH($A18,'raw Sample Amt'!$C$2:$C$57,0),MATCH(AT$1,'raw Sample Amt'!$C$2:$CJ$2,0))&lt;INDEX(Auswertung_Sequence!$A$3:$M$59,MATCH($A18,Auswertung_Sequence!$A$6:$A$59,0),9),2,3))</f>
        <v>2</v>
      </c>
      <c r="AU18" s="88">
        <f>IF(AND('Qualifier check'!AT18 &gt;80,'Qualifier check'!AT18 &lt;120),1,
IF(INDEX('raw Sample Amt'!$C$2:$CJ$57,MATCH($A18,'raw Sample Amt'!$C$2:$C$57,0),MATCH(AU$1,'raw Sample Amt'!$C$2:$CJ$2,0))&lt;INDEX(Auswertung_Sequence!$A$3:$M$59,MATCH($A18,Auswertung_Sequence!$A$6:$A$59,0),9),2,3))</f>
        <v>2</v>
      </c>
      <c r="AV18" s="88">
        <f>IF(AND('Qualifier check'!AU18 &gt;80,'Qualifier check'!AU18 &lt;120),1,
IF(INDEX('raw Sample Amt'!$C$2:$CJ$57,MATCH($A18,'raw Sample Amt'!$C$2:$C$57,0),MATCH(AV$1,'raw Sample Amt'!$C$2:$CJ$2,0))&lt;INDEX(Auswertung_Sequence!$A$3:$M$59,MATCH($A18,Auswertung_Sequence!$A$6:$A$59,0),9),2,3))</f>
        <v>2</v>
      </c>
      <c r="AW18" s="88">
        <f>IF(AND('Qualifier check'!AV18 &gt;80,'Qualifier check'!AV18 &lt;120),1,
IF(INDEX('raw Sample Amt'!$C$2:$CJ$57,MATCH($A18,'raw Sample Amt'!$C$2:$C$57,0),MATCH(AW$1,'raw Sample Amt'!$C$2:$CJ$2,0))&lt;INDEX(Auswertung_Sequence!$A$3:$M$59,MATCH($A18,Auswertung_Sequence!$A$6:$A$59,0),9),2,3))</f>
        <v>2</v>
      </c>
      <c r="AX18" s="88">
        <f>IF(AND('Qualifier check'!AW18 &gt;80,'Qualifier check'!AW18 &lt;120),1,
IF(INDEX('raw Sample Amt'!$C$2:$CJ$57,MATCH($A18,'raw Sample Amt'!$C$2:$C$57,0),MATCH(AX$1,'raw Sample Amt'!$C$2:$CJ$2,0))&lt;INDEX(Auswertung_Sequence!$A$3:$M$59,MATCH($A18,Auswertung_Sequence!$A$6:$A$59,0),9),2,3))</f>
        <v>2</v>
      </c>
      <c r="AY18" s="88">
        <f>IF(AND('Qualifier check'!AX18 &gt;80,'Qualifier check'!AX18 &lt;120),1,
IF(INDEX('raw Sample Amt'!$C$2:$CJ$57,MATCH($A18,'raw Sample Amt'!$C$2:$C$57,0),MATCH(AY$1,'raw Sample Amt'!$C$2:$CJ$2,0))&lt;INDEX(Auswertung_Sequence!$A$3:$M$59,MATCH($A18,Auswertung_Sequence!$A$6:$A$59,0),9),2,3))</f>
        <v>2</v>
      </c>
      <c r="AZ18" s="88">
        <f>IF(AND('Qualifier check'!AY18 &gt;80,'Qualifier check'!AY18 &lt;120),1,
IF(INDEX('raw Sample Amt'!$C$2:$CJ$57,MATCH($A18,'raw Sample Amt'!$C$2:$C$57,0),MATCH(AZ$1,'raw Sample Amt'!$C$2:$CJ$2,0))&lt;INDEX(Auswertung_Sequence!$A$3:$M$59,MATCH($A18,Auswertung_Sequence!$A$6:$A$59,0),9),2,3))</f>
        <v>2</v>
      </c>
      <c r="BA18" s="88">
        <f>IF(AND('Qualifier check'!AZ18 &gt;80,'Qualifier check'!AZ18 &lt;120),1,
IF(INDEX('raw Sample Amt'!$C$2:$CJ$57,MATCH($A18,'raw Sample Amt'!$C$2:$C$57,0),MATCH(BA$1,'raw Sample Amt'!$C$2:$CJ$2,0))&lt;INDEX(Auswertung_Sequence!$A$3:$M$59,MATCH($A18,Auswertung_Sequence!$A$6:$A$59,0),9),2,3))</f>
        <v>2</v>
      </c>
      <c r="BB18" s="88">
        <f>IF(AND('Qualifier check'!BA18 &gt;80,'Qualifier check'!BA18 &lt;120),1,
IF(INDEX('raw Sample Amt'!$C$2:$CJ$57,MATCH($A18,'raw Sample Amt'!$C$2:$C$57,0),MATCH(BB$1,'raw Sample Amt'!$C$2:$CJ$2,0))&lt;INDEX(Auswertung_Sequence!$A$3:$M$59,MATCH($A18,Auswertung_Sequence!$A$6:$A$59,0),9),2,3))</f>
        <v>2</v>
      </c>
      <c r="BC18" s="88">
        <f>IF(AND('Qualifier check'!BB18 &gt;80,'Qualifier check'!BB18 &lt;120),1,
IF(INDEX('raw Sample Amt'!$C$2:$CJ$57,MATCH($A18,'raw Sample Amt'!$C$2:$C$57,0),MATCH(BC$1,'raw Sample Amt'!$C$2:$CJ$2,0))&lt;INDEX(Auswertung_Sequence!$A$3:$M$59,MATCH($A18,Auswertung_Sequence!$A$6:$A$59,0),9),2,3))</f>
        <v>2</v>
      </c>
      <c r="BD18" s="88">
        <f>IF(AND('Qualifier check'!BC18 &gt;80,'Qualifier check'!BC18 &lt;120),1,
IF(INDEX('raw Sample Amt'!$C$2:$CJ$57,MATCH($A18,'raw Sample Amt'!$C$2:$C$57,0),MATCH(BD$1,'raw Sample Amt'!$C$2:$CJ$2,0))&lt;INDEX(Auswertung_Sequence!$A$3:$M$59,MATCH($A18,Auswertung_Sequence!$A$6:$A$59,0),9),2,3))</f>
        <v>2</v>
      </c>
      <c r="BE18" s="88">
        <f>IF(AND('Qualifier check'!BD18 &gt;80,'Qualifier check'!BD18 &lt;120),1,
IF(INDEX('raw Sample Amt'!$C$2:$CJ$57,MATCH($A18,'raw Sample Amt'!$C$2:$C$57,0),MATCH(BE$1,'raw Sample Amt'!$C$2:$CJ$2,0))&lt;INDEX(Auswertung_Sequence!$A$3:$M$59,MATCH($A18,Auswertung_Sequence!$A$6:$A$59,0),9),2,3))</f>
        <v>2</v>
      </c>
      <c r="BF18" s="88">
        <f>IF(AND('Qualifier check'!BE18 &gt;80,'Qualifier check'!BE18 &lt;120),1,
IF(INDEX('raw Sample Amt'!$C$2:$CJ$57,MATCH($A18,'raw Sample Amt'!$C$2:$C$57,0),MATCH(BF$1,'raw Sample Amt'!$C$2:$CJ$2,0))&lt;INDEX(Auswertung_Sequence!$A$3:$M$59,MATCH($A18,Auswertung_Sequence!$A$6:$A$59,0),9),2,3))</f>
        <v>2</v>
      </c>
      <c r="BG18" s="88">
        <f>IF(AND('Qualifier check'!BF18 &gt;80,'Qualifier check'!BF18 &lt;120),1,
IF(INDEX('raw Sample Amt'!$C$2:$CJ$57,MATCH($A18,'raw Sample Amt'!$C$2:$C$57,0),MATCH(BG$1,'raw Sample Amt'!$C$2:$CJ$2,0))&lt;INDEX(Auswertung_Sequence!$A$3:$M$59,MATCH($A18,Auswertung_Sequence!$A$6:$A$59,0),9),2,3))</f>
        <v>2</v>
      </c>
      <c r="BH18" s="88">
        <f>IF(AND('Qualifier check'!BG18 &gt;80,'Qualifier check'!BG18 &lt;120),1,
IF(INDEX('raw Sample Amt'!$C$2:$CJ$57,MATCH($A18,'raw Sample Amt'!$C$2:$C$57,0),MATCH(BH$1,'raw Sample Amt'!$C$2:$CJ$2,0))&lt;INDEX(Auswertung_Sequence!$A$3:$M$59,MATCH($A18,Auswertung_Sequence!$A$6:$A$59,0),9),2,3))</f>
        <v>1</v>
      </c>
      <c r="BI18" s="88">
        <f>IF(AND('Qualifier check'!BH18 &gt;80,'Qualifier check'!BH18 &lt;120),1,
IF(INDEX('raw Sample Amt'!$C$2:$CJ$57,MATCH($A18,'raw Sample Amt'!$C$2:$C$57,0),MATCH(BI$1,'raw Sample Amt'!$C$2:$CJ$2,0))&lt;INDEX(Auswertung_Sequence!$A$3:$M$59,MATCH($A18,Auswertung_Sequence!$A$6:$A$59,0),9),2,3))</f>
        <v>2</v>
      </c>
      <c r="BJ18" s="88">
        <f>IF(AND('Qualifier check'!BI18 &gt;80,'Qualifier check'!BI18 &lt;120),1,
IF(INDEX('raw Sample Amt'!$C$2:$CJ$57,MATCH($A18,'raw Sample Amt'!$C$2:$C$57,0),MATCH(BJ$1,'raw Sample Amt'!$C$2:$CJ$2,0))&lt;INDEX(Auswertung_Sequence!$A$3:$M$59,MATCH($A18,Auswertung_Sequence!$A$6:$A$59,0),9),2,3))</f>
        <v>2</v>
      </c>
      <c r="BK18" s="88">
        <f>IF(AND('Qualifier check'!BJ18 &gt;80,'Qualifier check'!BJ18 &lt;120),1,
IF(INDEX('raw Sample Amt'!$C$2:$CJ$57,MATCH($A18,'raw Sample Amt'!$C$2:$C$57,0),MATCH(BK$1,'raw Sample Amt'!$C$2:$CJ$2,0))&lt;INDEX(Auswertung_Sequence!$A$3:$M$59,MATCH($A18,Auswertung_Sequence!$A$6:$A$59,0),9),2,3))</f>
        <v>2</v>
      </c>
      <c r="BL18" s="88">
        <f>IF(AND('Qualifier check'!BK18 &gt;80,'Qualifier check'!BK18 &lt;120),1,
IF(INDEX('raw Sample Amt'!$C$2:$CJ$57,MATCH($A18,'raw Sample Amt'!$C$2:$C$57,0),MATCH(BL$1,'raw Sample Amt'!$C$2:$CJ$2,0))&lt;INDEX(Auswertung_Sequence!$A$3:$M$59,MATCH($A18,Auswertung_Sequence!$A$6:$A$59,0),9),2,3))</f>
        <v>2</v>
      </c>
      <c r="BM18" s="88">
        <f>IF(AND('Qualifier check'!BL18 &gt;80,'Qualifier check'!BL18 &lt;120),1,
IF(INDEX('raw Sample Amt'!$C$2:$CJ$57,MATCH($A18,'raw Sample Amt'!$C$2:$C$57,0),MATCH(BM$1,'raw Sample Amt'!$C$2:$CJ$2,0))&lt;INDEX(Auswertung_Sequence!$A$3:$M$59,MATCH($A18,Auswertung_Sequence!$A$6:$A$59,0),9),2,3))</f>
        <v>1</v>
      </c>
      <c r="BN18" s="88">
        <f>IF(AND('Qualifier check'!BM18 &gt;80,'Qualifier check'!BM18 &lt;120),1,
IF(INDEX('raw Sample Amt'!$C$2:$CJ$57,MATCH($A18,'raw Sample Amt'!$C$2:$C$57,0),MATCH(BN$1,'raw Sample Amt'!$C$2:$CJ$2,0))&lt;INDEX(Auswertung_Sequence!$A$3:$M$59,MATCH($A18,Auswertung_Sequence!$A$6:$A$59,0),9),2,3))</f>
        <v>1</v>
      </c>
      <c r="BO18" s="88">
        <f>IF(AND('Qualifier check'!BN18 &gt;80,'Qualifier check'!BN18 &lt;120),1,
IF(INDEX('raw Sample Amt'!$C$2:$CJ$57,MATCH($A18,'raw Sample Amt'!$C$2:$C$57,0),MATCH(BO$1,'raw Sample Amt'!$C$2:$CJ$2,0))&lt;INDEX(Auswertung_Sequence!$A$3:$M$59,MATCH($A18,Auswertung_Sequence!$A$6:$A$59,0),9),2,3))</f>
        <v>2</v>
      </c>
      <c r="BP18" s="88">
        <f>IF(AND('Qualifier check'!BO18 &gt;80,'Qualifier check'!BO18 &lt;120),1,
IF(INDEX('raw Sample Amt'!$C$2:$CJ$57,MATCH($A18,'raw Sample Amt'!$C$2:$C$57,0),MATCH(BP$1,'raw Sample Amt'!$C$2:$CJ$2,0))&lt;INDEX(Auswertung_Sequence!$A$3:$M$59,MATCH($A18,Auswertung_Sequence!$A$6:$A$59,0),9),2,3))</f>
        <v>2</v>
      </c>
      <c r="BQ18" s="88">
        <f>IF(AND('Qualifier check'!BP18 &gt;80,'Qualifier check'!BP18 &lt;120),1,
IF(INDEX('raw Sample Amt'!$C$2:$CJ$57,MATCH($A18,'raw Sample Amt'!$C$2:$C$57,0),MATCH(BQ$1,'raw Sample Amt'!$C$2:$CJ$2,0))&lt;INDEX(Auswertung_Sequence!$A$3:$M$59,MATCH($A18,Auswertung_Sequence!$A$6:$A$59,0),9),2,3))</f>
        <v>2</v>
      </c>
      <c r="BR18" s="88">
        <f>IF(AND('Qualifier check'!BQ18 &gt;80,'Qualifier check'!BQ18 &lt;120),1,
IF(INDEX('raw Sample Amt'!$C$2:$CJ$57,MATCH($A18,'raw Sample Amt'!$C$2:$C$57,0),MATCH(BR$1,'raw Sample Amt'!$C$2:$CJ$2,0))&lt;INDEX(Auswertung_Sequence!$A$3:$M$59,MATCH($A18,Auswertung_Sequence!$A$6:$A$59,0),9),2,3))</f>
        <v>2</v>
      </c>
      <c r="BS18" s="88">
        <f>IF(AND('Qualifier check'!BR18 &gt;80,'Qualifier check'!BR18 &lt;120),1,
IF(INDEX('raw Sample Amt'!$C$2:$CJ$57,MATCH($A18,'raw Sample Amt'!$C$2:$C$57,0),MATCH(BS$1,'raw Sample Amt'!$C$2:$CJ$2,0))&lt;INDEX(Auswertung_Sequence!$A$3:$M$59,MATCH($A18,Auswertung_Sequence!$A$6:$A$59,0),9),2,3))</f>
        <v>2</v>
      </c>
      <c r="BT18" s="88">
        <f>IF(AND('Qualifier check'!BS18 &gt;80,'Qualifier check'!BS18 &lt;120),1,
IF(INDEX('raw Sample Amt'!$C$2:$CJ$57,MATCH($A18,'raw Sample Amt'!$C$2:$C$57,0),MATCH(BT$1,'raw Sample Amt'!$C$2:$CJ$2,0))&lt;INDEX(Auswertung_Sequence!$A$3:$M$59,MATCH($A18,Auswertung_Sequence!$A$6:$A$59,0),9),2,3))</f>
        <v>2</v>
      </c>
      <c r="BU18" s="88">
        <f>IF(AND('Qualifier check'!BT18 &gt;80,'Qualifier check'!BT18 &lt;120),1,
IF(INDEX('raw Sample Amt'!$C$2:$CJ$57,MATCH($A18,'raw Sample Amt'!$C$2:$C$57,0),MATCH(BU$1,'raw Sample Amt'!$C$2:$CJ$2,0))&lt;INDEX(Auswertung_Sequence!$A$3:$M$59,MATCH($A18,Auswertung_Sequence!$A$6:$A$59,0),9),2,3))</f>
        <v>2</v>
      </c>
      <c r="BV18" s="88">
        <f>IF(AND('Qualifier check'!BU18 &gt;80,'Qualifier check'!BU18 &lt;120),1,
IF(INDEX('raw Sample Amt'!$C$2:$CJ$57,MATCH($A18,'raw Sample Amt'!$C$2:$C$57,0),MATCH(BV$1,'raw Sample Amt'!$C$2:$CJ$2,0))&lt;INDEX(Auswertung_Sequence!$A$3:$M$59,MATCH($A18,Auswertung_Sequence!$A$6:$A$59,0),9),2,3))</f>
        <v>2</v>
      </c>
      <c r="BW18" s="88">
        <f>IF(AND('Qualifier check'!BV18 &gt;80,'Qualifier check'!BV18 &lt;120),1,
IF(INDEX('raw Sample Amt'!$C$2:$CJ$57,MATCH($A18,'raw Sample Amt'!$C$2:$C$57,0),MATCH(BW$1,'raw Sample Amt'!$C$2:$CJ$2,0))&lt;INDEX(Auswertung_Sequence!$A$3:$M$59,MATCH($A18,Auswertung_Sequence!$A$6:$A$59,0),9),2,3))</f>
        <v>2</v>
      </c>
      <c r="BX18" s="88">
        <f>IF(AND('Qualifier check'!BW18 &gt;80,'Qualifier check'!BW18 &lt;120),1,
IF(INDEX('raw Sample Amt'!$C$2:$CJ$57,MATCH($A18,'raw Sample Amt'!$C$2:$C$57,0),MATCH(BX$1,'raw Sample Amt'!$C$2:$CJ$2,0))&lt;INDEX(Auswertung_Sequence!$A$3:$M$59,MATCH($A18,Auswertung_Sequence!$A$6:$A$59,0),9),2,3))</f>
        <v>2</v>
      </c>
      <c r="BY18" s="88">
        <f>IF(AND('Qualifier check'!BX18 &gt;80,'Qualifier check'!BX18 &lt;120),1,
IF(INDEX('raw Sample Amt'!$C$2:$CJ$57,MATCH($A18,'raw Sample Amt'!$C$2:$C$57,0),MATCH(BY$1,'raw Sample Amt'!$C$2:$CJ$2,0))&lt;INDEX(Auswertung_Sequence!$A$3:$M$59,MATCH($A18,Auswertung_Sequence!$A$6:$A$59,0),9),2,3))</f>
        <v>2</v>
      </c>
      <c r="BZ18" s="88">
        <f>IF(AND('Qualifier check'!BY18 &gt;80,'Qualifier check'!BY18 &lt;120),1,
IF(INDEX('raw Sample Amt'!$C$2:$CJ$57,MATCH($A18,'raw Sample Amt'!$C$2:$C$57,0),MATCH(BZ$1,'raw Sample Amt'!$C$2:$CJ$2,0))&lt;INDEX(Auswertung_Sequence!$A$3:$M$59,MATCH($A18,Auswertung_Sequence!$A$6:$A$59,0),9),2,3))</f>
        <v>1</v>
      </c>
      <c r="CA18" s="88">
        <f>IF(AND('Qualifier check'!BZ18 &gt;80,'Qualifier check'!BZ18 &lt;120),1,
IF(INDEX('raw Sample Amt'!$C$2:$CJ$57,MATCH($A18,'raw Sample Amt'!$C$2:$C$57,0),MATCH(CA$1,'raw Sample Amt'!$C$2:$CJ$2,0))&lt;INDEX(Auswertung_Sequence!$A$3:$M$59,MATCH($A18,Auswertung_Sequence!$A$6:$A$59,0),9),2,3))</f>
        <v>1</v>
      </c>
      <c r="CB18" s="88">
        <f>IF(AND('Qualifier check'!CA18 &gt;80,'Qualifier check'!CA18 &lt;120),1,
IF(INDEX('raw Sample Amt'!$C$2:$CJ$57,MATCH($A18,'raw Sample Amt'!$C$2:$C$57,0),MATCH(CB$1,'raw Sample Amt'!$C$2:$CJ$2,0))&lt;INDEX(Auswertung_Sequence!$A$3:$M$59,MATCH($A18,Auswertung_Sequence!$A$6:$A$59,0),9),2,3))</f>
        <v>1</v>
      </c>
      <c r="CC18" s="88">
        <f>IF(AND('Qualifier check'!CB18 &gt;80,'Qualifier check'!CB18 &lt;120),1,
IF(INDEX('raw Sample Amt'!$C$2:$CJ$57,MATCH($A18,'raw Sample Amt'!$C$2:$C$57,0),MATCH(CC$1,'raw Sample Amt'!$C$2:$CJ$2,0))&lt;INDEX(Auswertung_Sequence!$A$3:$M$59,MATCH($A18,Auswertung_Sequence!$A$6:$A$59,0),9),2,3))</f>
        <v>1</v>
      </c>
      <c r="CD18" s="88">
        <f>IF(AND('Qualifier check'!CC18 &gt;80,'Qualifier check'!CC18 &lt;120),1,
IF(INDEX('raw Sample Amt'!$C$2:$CJ$57,MATCH($A18,'raw Sample Amt'!$C$2:$C$57,0),MATCH(CD$1,'raw Sample Amt'!$C$2:$CJ$2,0))&lt;INDEX(Auswertung_Sequence!$A$3:$M$59,MATCH($A18,Auswertung_Sequence!$A$6:$A$59,0),9),2,3))</f>
        <v>1</v>
      </c>
      <c r="CE18" s="88">
        <f>IF(AND('Qualifier check'!CD18 &gt;80,'Qualifier check'!CD18 &lt;120),1,
IF(INDEX('raw Sample Amt'!$C$2:$CJ$57,MATCH($A18,'raw Sample Amt'!$C$2:$C$57,0),MATCH(CE$1,'raw Sample Amt'!$C$2:$CJ$2,0))&lt;INDEX(Auswertung_Sequence!$A$3:$M$59,MATCH($A18,Auswertung_Sequence!$A$6:$A$59,0),9),2,3))</f>
        <v>1</v>
      </c>
      <c r="CF18" s="88">
        <f>IF(AND('Qualifier check'!CE18 &gt;80,'Qualifier check'!CE18 &lt;120),1,
IF(INDEX('raw Sample Amt'!$C$2:$CJ$57,MATCH($A18,'raw Sample Amt'!$C$2:$C$57,0),MATCH(CF$1,'raw Sample Amt'!$C$2:$CJ$2,0))&lt;INDEX(Auswertung_Sequence!$A$3:$M$59,MATCH($A18,Auswertung_Sequence!$A$6:$A$59,0),9),2,3))</f>
        <v>1</v>
      </c>
      <c r="CG18" s="88">
        <f>IF(AND('Qualifier check'!CF18 &gt;80,'Qualifier check'!CF18 &lt;120),1,
IF(INDEX('raw Sample Amt'!$C$2:$CJ$57,MATCH($A18,'raw Sample Amt'!$C$2:$C$57,0),MATCH(CG$1,'raw Sample Amt'!$C$2:$CJ$2,0))&lt;INDEX(Auswertung_Sequence!$A$3:$M$59,MATCH($A18,Auswertung_Sequence!$A$6:$A$59,0),9),2,3))</f>
        <v>1</v>
      </c>
      <c r="CH18" s="88">
        <f>IF(AND('Qualifier check'!CG18 &gt;80,'Qualifier check'!CG18 &lt;120),1,
IF(INDEX('raw Sample Amt'!$C$2:$CJ$57,MATCH($A18,'raw Sample Amt'!$C$2:$C$57,0),MATCH(CH$1,'raw Sample Amt'!$C$2:$CJ$2,0))&lt;INDEX(Auswertung_Sequence!$A$3:$M$59,MATCH($A18,Auswertung_Sequence!$A$6:$A$59,0),9),2,3))</f>
        <v>1</v>
      </c>
      <c r="CI18" s="88">
        <f>IF(AND('Qualifier check'!CH18 &gt;80,'Qualifier check'!CH18 &lt;120),1,
IF(INDEX('raw Sample Amt'!$C$2:$CJ$57,MATCH($A18,'raw Sample Amt'!$C$2:$C$57,0),MATCH(CI$1,'raw Sample Amt'!$C$2:$CJ$2,0))&lt;INDEX(Auswertung_Sequence!$A$3:$M$59,MATCH($A18,Auswertung_Sequence!$A$6:$A$59,0),9),2,3))</f>
        <v>1</v>
      </c>
    </row>
    <row r="19" spans="1:87" s="6" customFormat="1" x14ac:dyDescent="0.25">
      <c r="A19" s="96" t="s">
        <v>229</v>
      </c>
      <c r="B19" s="96" t="s">
        <v>230</v>
      </c>
      <c r="C19" s="93"/>
      <c r="D19" s="88">
        <f>IF(AND('Qualifier check'!C19 &gt;80,'Qualifier check'!C19 &lt;120),1,
IF(INDEX('raw Sample Amt'!$C$2:$CJ$57,MATCH($A19,'raw Sample Amt'!$C$2:$C$57,0),MATCH(D$1,'raw Sample Amt'!$C$2:$CJ$2,0))&lt;INDEX(Auswertung_Sequence!$A$3:$M$59,MATCH($A19,Auswertung_Sequence!$A$6:$A$59,0),9),2,3))</f>
        <v>2</v>
      </c>
      <c r="E19" s="88">
        <f>IF(AND('Qualifier check'!D19 &gt;80,'Qualifier check'!D19 &lt;120),1,
IF(INDEX('raw Sample Amt'!$C$2:$CJ$57,MATCH($A19,'raw Sample Amt'!$C$2:$C$57,0),MATCH(E$1,'raw Sample Amt'!$C$2:$CJ$2,0))&lt;INDEX(Auswertung_Sequence!$A$3:$M$59,MATCH($A19,Auswertung_Sequence!$A$6:$A$59,0),9),2,3))</f>
        <v>2</v>
      </c>
      <c r="F19" s="88">
        <f>IF(AND('Qualifier check'!E19 &gt;80,'Qualifier check'!E19 &lt;120),1,
IF(INDEX('raw Sample Amt'!$C$2:$CJ$57,MATCH($A19,'raw Sample Amt'!$C$2:$C$57,0),MATCH(F$1,'raw Sample Amt'!$C$2:$CJ$2,0))&lt;INDEX(Auswertung_Sequence!$A$3:$M$59,MATCH($A19,Auswertung_Sequence!$A$6:$A$59,0),9),2,3))</f>
        <v>2</v>
      </c>
      <c r="G19" s="88">
        <f>IF(AND('Qualifier check'!F19 &gt;80,'Qualifier check'!F19 &lt;120),1,
IF(INDEX('raw Sample Amt'!$C$2:$CJ$57,MATCH($A19,'raw Sample Amt'!$C$2:$C$57,0),MATCH(G$1,'raw Sample Amt'!$C$2:$CJ$2,0))&lt;INDEX(Auswertung_Sequence!$A$3:$M$59,MATCH($A19,Auswertung_Sequence!$A$6:$A$59,0),9),2,3))</f>
        <v>2</v>
      </c>
      <c r="H19" s="88">
        <f>IF(AND('Qualifier check'!G19 &gt;80,'Qualifier check'!G19 &lt;120),1,
IF(INDEX('raw Sample Amt'!$C$2:$CJ$57,MATCH($A19,'raw Sample Amt'!$C$2:$C$57,0),MATCH(H$1,'raw Sample Amt'!$C$2:$CJ$2,0))&lt;INDEX(Auswertung_Sequence!$A$3:$M$59,MATCH($A19,Auswertung_Sequence!$A$6:$A$59,0),9),2,3))</f>
        <v>2</v>
      </c>
      <c r="I19" s="88">
        <f>IF(AND('Qualifier check'!H19 &gt;80,'Qualifier check'!H19 &lt;120),1,
IF(INDEX('raw Sample Amt'!$C$2:$CJ$57,MATCH($A19,'raw Sample Amt'!$C$2:$C$57,0),MATCH(I$1,'raw Sample Amt'!$C$2:$CJ$2,0))&lt;INDEX(Auswertung_Sequence!$A$3:$M$59,MATCH($A19,Auswertung_Sequence!$A$6:$A$59,0),9),2,3))</f>
        <v>2</v>
      </c>
      <c r="J19" s="88">
        <f>IF(AND('Qualifier check'!I19 &gt;80,'Qualifier check'!I19 &lt;120),1,
IF(INDEX('raw Sample Amt'!$C$2:$CJ$57,MATCH($A19,'raw Sample Amt'!$C$2:$C$57,0),MATCH(J$1,'raw Sample Amt'!$C$2:$CJ$2,0))&lt;INDEX(Auswertung_Sequence!$A$3:$M$59,MATCH($A19,Auswertung_Sequence!$A$6:$A$59,0),9),2,3))</f>
        <v>2</v>
      </c>
      <c r="K19" s="88">
        <f>IF(AND('Qualifier check'!J19 &gt;80,'Qualifier check'!J19 &lt;120),1,
IF(INDEX('raw Sample Amt'!$C$2:$CJ$57,MATCH($A19,'raw Sample Amt'!$C$2:$C$57,0),MATCH(K$1,'raw Sample Amt'!$C$2:$CJ$2,0))&lt;INDEX(Auswertung_Sequence!$A$3:$M$59,MATCH($A19,Auswertung_Sequence!$A$6:$A$59,0),9),2,3))</f>
        <v>1</v>
      </c>
      <c r="L19" s="88">
        <f>IF(AND('Qualifier check'!K19 &gt;80,'Qualifier check'!K19 &lt;120),1,
IF(INDEX('raw Sample Amt'!$C$2:$CJ$57,MATCH($A19,'raw Sample Amt'!$C$2:$C$57,0),MATCH(L$1,'raw Sample Amt'!$C$2:$CJ$2,0))&lt;INDEX(Auswertung_Sequence!$A$3:$M$59,MATCH($A19,Auswertung_Sequence!$A$6:$A$59,0),9),2,3))</f>
        <v>1</v>
      </c>
      <c r="M19" s="88">
        <f>IF(AND('Qualifier check'!L19 &gt;80,'Qualifier check'!L19 &lt;120),1,
IF(INDEX('raw Sample Amt'!$C$2:$CJ$57,MATCH($A19,'raw Sample Amt'!$C$2:$C$57,0),MATCH(M$1,'raw Sample Amt'!$C$2:$CJ$2,0))&lt;INDEX(Auswertung_Sequence!$A$3:$M$59,MATCH($A19,Auswertung_Sequence!$A$6:$A$59,0),9),2,3))</f>
        <v>1</v>
      </c>
      <c r="N19" s="88">
        <f>IF(AND('Qualifier check'!M19 &gt;80,'Qualifier check'!M19 &lt;120),1,
IF(INDEX('raw Sample Amt'!$C$2:$CJ$57,MATCH($A19,'raw Sample Amt'!$C$2:$C$57,0),MATCH(N$1,'raw Sample Amt'!$C$2:$CJ$2,0))&lt;INDEX(Auswertung_Sequence!$A$3:$M$59,MATCH($A19,Auswertung_Sequence!$A$6:$A$59,0),9),2,3))</f>
        <v>1</v>
      </c>
      <c r="O19" s="88">
        <f>IF(AND('Qualifier check'!N19 &gt;80,'Qualifier check'!N19 &lt;120),1,
IF(INDEX('raw Sample Amt'!$C$2:$CJ$57,MATCH($A19,'raw Sample Amt'!$C$2:$C$57,0),MATCH(O$1,'raw Sample Amt'!$C$2:$CJ$2,0))&lt;INDEX(Auswertung_Sequence!$A$3:$M$59,MATCH($A19,Auswertung_Sequence!$A$6:$A$59,0),9),2,3))</f>
        <v>1</v>
      </c>
      <c r="P19" s="88">
        <f>IF(AND('Qualifier check'!O19 &gt;80,'Qualifier check'!O19 &lt;120),1,
IF(INDEX('raw Sample Amt'!$C$2:$CJ$57,MATCH($A19,'raw Sample Amt'!$C$2:$C$57,0),MATCH(P$1,'raw Sample Amt'!$C$2:$CJ$2,0))&lt;INDEX(Auswertung_Sequence!$A$3:$M$59,MATCH($A19,Auswertung_Sequence!$A$6:$A$59,0),9),2,3))</f>
        <v>1</v>
      </c>
      <c r="Q19" s="88">
        <f>IF(AND('Qualifier check'!P19 &gt;80,'Qualifier check'!P19 &lt;120),1,
IF(INDEX('raw Sample Amt'!$C$2:$CJ$57,MATCH($A19,'raw Sample Amt'!$C$2:$C$57,0),MATCH(Q$1,'raw Sample Amt'!$C$2:$CJ$2,0))&lt;INDEX(Auswertung_Sequence!$A$3:$M$59,MATCH($A19,Auswertung_Sequence!$A$6:$A$59,0),9),2,3))</f>
        <v>1</v>
      </c>
      <c r="R19" s="88">
        <f>IF(AND('Qualifier check'!Q19 &gt;80,'Qualifier check'!Q19 &lt;120),1,
IF(INDEX('raw Sample Amt'!$C$2:$CJ$57,MATCH($A19,'raw Sample Amt'!$C$2:$C$57,0),MATCH(R$1,'raw Sample Amt'!$C$2:$CJ$2,0))&lt;INDEX(Auswertung_Sequence!$A$3:$M$59,MATCH($A19,Auswertung_Sequence!$A$6:$A$59,0),9),2,3))</f>
        <v>1</v>
      </c>
      <c r="S19" s="88">
        <f>IF(AND('Qualifier check'!R19 &gt;80,'Qualifier check'!R19 &lt;120),1,
IF(INDEX('raw Sample Amt'!$C$2:$CJ$57,MATCH($A19,'raw Sample Amt'!$C$2:$C$57,0),MATCH(S$1,'raw Sample Amt'!$C$2:$CJ$2,0))&lt;INDEX(Auswertung_Sequence!$A$3:$M$59,MATCH($A19,Auswertung_Sequence!$A$6:$A$59,0),9),2,3))</f>
        <v>1</v>
      </c>
      <c r="T19" s="88">
        <f>IF(AND('Qualifier check'!S19 &gt;80,'Qualifier check'!S19 &lt;120),1,
IF(INDEX('raw Sample Amt'!$C$2:$CJ$57,MATCH($A19,'raw Sample Amt'!$C$2:$C$57,0),MATCH(T$1,'raw Sample Amt'!$C$2:$CJ$2,0))&lt;INDEX(Auswertung_Sequence!$A$3:$M$59,MATCH($A19,Auswertung_Sequence!$A$6:$A$59,0),9),2,3))</f>
        <v>1</v>
      </c>
      <c r="U19" s="88">
        <f>IF(AND('Qualifier check'!T19 &gt;80,'Qualifier check'!T19 &lt;120),1,
IF(INDEX('raw Sample Amt'!$C$2:$CJ$57,MATCH($A19,'raw Sample Amt'!$C$2:$C$57,0),MATCH(U$1,'raw Sample Amt'!$C$2:$CJ$2,0))&lt;INDEX(Auswertung_Sequence!$A$3:$M$59,MATCH($A19,Auswertung_Sequence!$A$6:$A$59,0),9),2,3))</f>
        <v>1</v>
      </c>
      <c r="V19" s="88">
        <f>IF(AND('Qualifier check'!U19 &gt;80,'Qualifier check'!U19 &lt;120),1,
IF(INDEX('raw Sample Amt'!$C$2:$CJ$57,MATCH($A19,'raw Sample Amt'!$C$2:$C$57,0),MATCH(V$1,'raw Sample Amt'!$C$2:$CJ$2,0))&lt;INDEX(Auswertung_Sequence!$A$3:$M$59,MATCH($A19,Auswertung_Sequence!$A$6:$A$59,0),9),2,3))</f>
        <v>1</v>
      </c>
      <c r="W19" s="88">
        <f>IF(AND('Qualifier check'!V19 &gt;80,'Qualifier check'!V19 &lt;120),1,
IF(INDEX('raw Sample Amt'!$C$2:$CJ$57,MATCH($A19,'raw Sample Amt'!$C$2:$C$57,0),MATCH(W$1,'raw Sample Amt'!$C$2:$CJ$2,0))&lt;INDEX(Auswertung_Sequence!$A$3:$M$59,MATCH($A19,Auswertung_Sequence!$A$6:$A$59,0),9),2,3))</f>
        <v>2</v>
      </c>
      <c r="X19" s="88">
        <f>IF(AND('Qualifier check'!W19 &gt;80,'Qualifier check'!W19 &lt;120),1,
IF(INDEX('raw Sample Amt'!$C$2:$CJ$57,MATCH($A19,'raw Sample Amt'!$C$2:$C$57,0),MATCH(X$1,'raw Sample Amt'!$C$2:$CJ$2,0))&lt;INDEX(Auswertung_Sequence!$A$3:$M$59,MATCH($A19,Auswertung_Sequence!$A$6:$A$59,0),9),2,3))</f>
        <v>2</v>
      </c>
      <c r="Y19" s="88">
        <f>IF(AND('Qualifier check'!X19 &gt;80,'Qualifier check'!X19 &lt;120),1,
IF(INDEX('raw Sample Amt'!$C$2:$CJ$57,MATCH($A19,'raw Sample Amt'!$C$2:$C$57,0),MATCH(Y$1,'raw Sample Amt'!$C$2:$CJ$2,0))&lt;INDEX(Auswertung_Sequence!$A$3:$M$59,MATCH($A19,Auswertung_Sequence!$A$6:$A$59,0),9),2,3))</f>
        <v>2</v>
      </c>
      <c r="Z19" s="88">
        <f>IF(AND('Qualifier check'!Y19 &gt;80,'Qualifier check'!Y19 &lt;120),1,
IF(INDEX('raw Sample Amt'!$C$2:$CJ$57,MATCH($A19,'raw Sample Amt'!$C$2:$C$57,0),MATCH(Z$1,'raw Sample Amt'!$C$2:$CJ$2,0))&lt;INDEX(Auswertung_Sequence!$A$3:$M$59,MATCH($A19,Auswertung_Sequence!$A$6:$A$59,0),9),2,3))</f>
        <v>2</v>
      </c>
      <c r="AA19" s="88">
        <f>IF(AND('Qualifier check'!Z19 &gt;80,'Qualifier check'!Z19 &lt;120),1,
IF(INDEX('raw Sample Amt'!$C$2:$CJ$57,MATCH($A19,'raw Sample Amt'!$C$2:$C$57,0),MATCH(AA$1,'raw Sample Amt'!$C$2:$CJ$2,0))&lt;INDEX(Auswertung_Sequence!$A$3:$M$59,MATCH($A19,Auswertung_Sequence!$A$6:$A$59,0),9),2,3))</f>
        <v>2</v>
      </c>
      <c r="AB19" s="88">
        <f>IF(AND('Qualifier check'!AA19 &gt;80,'Qualifier check'!AA19 &lt;120),1,
IF(INDEX('raw Sample Amt'!$C$2:$CJ$57,MATCH($A19,'raw Sample Amt'!$C$2:$C$57,0),MATCH(AB$1,'raw Sample Amt'!$C$2:$CJ$2,0))&lt;INDEX(Auswertung_Sequence!$A$3:$M$59,MATCH($A19,Auswertung_Sequence!$A$6:$A$59,0),9),2,3))</f>
        <v>2</v>
      </c>
      <c r="AC19" s="88">
        <f>IF(AND('Qualifier check'!AB19 &gt;80,'Qualifier check'!AB19 &lt;120),1,
IF(INDEX('raw Sample Amt'!$C$2:$CJ$57,MATCH($A19,'raw Sample Amt'!$C$2:$C$57,0),MATCH(AC$1,'raw Sample Amt'!$C$2:$CJ$2,0))&lt;INDEX(Auswertung_Sequence!$A$3:$M$59,MATCH($A19,Auswertung_Sequence!$A$6:$A$59,0),9),2,3))</f>
        <v>2</v>
      </c>
      <c r="AD19" s="88">
        <f>IF(AND('Qualifier check'!AC19 &gt;80,'Qualifier check'!AC19 &lt;120),1,
IF(INDEX('raw Sample Amt'!$C$2:$CJ$57,MATCH($A19,'raw Sample Amt'!$C$2:$C$57,0),MATCH(AD$1,'raw Sample Amt'!$C$2:$CJ$2,0))&lt;INDEX(Auswertung_Sequence!$A$3:$M$59,MATCH($A19,Auswertung_Sequence!$A$6:$A$59,0),9),2,3))</f>
        <v>2</v>
      </c>
      <c r="AE19" s="88">
        <f>IF(AND('Qualifier check'!AD19 &gt;80,'Qualifier check'!AD19 &lt;120),1,
IF(INDEX('raw Sample Amt'!$C$2:$CJ$57,MATCH($A19,'raw Sample Amt'!$C$2:$C$57,0),MATCH(AE$1,'raw Sample Amt'!$C$2:$CJ$2,0))&lt;INDEX(Auswertung_Sequence!$A$3:$M$59,MATCH($A19,Auswertung_Sequence!$A$6:$A$59,0),9),2,3))</f>
        <v>2</v>
      </c>
      <c r="AF19" s="88">
        <f>IF(AND('Qualifier check'!AE19 &gt;80,'Qualifier check'!AE19 &lt;120),1,
IF(INDEX('raw Sample Amt'!$C$2:$CJ$57,MATCH($A19,'raw Sample Amt'!$C$2:$C$57,0),MATCH(AF$1,'raw Sample Amt'!$C$2:$CJ$2,0))&lt;INDEX(Auswertung_Sequence!$A$3:$M$59,MATCH($A19,Auswertung_Sequence!$A$6:$A$59,0),9),2,3))</f>
        <v>2</v>
      </c>
      <c r="AG19" s="88">
        <f>IF(AND('Qualifier check'!AF19 &gt;80,'Qualifier check'!AF19 &lt;120),1,
IF(INDEX('raw Sample Amt'!$C$2:$CJ$57,MATCH($A19,'raw Sample Amt'!$C$2:$C$57,0),MATCH(AG$1,'raw Sample Amt'!$C$2:$CJ$2,0))&lt;INDEX(Auswertung_Sequence!$A$3:$M$59,MATCH($A19,Auswertung_Sequence!$A$6:$A$59,0),9),2,3))</f>
        <v>2</v>
      </c>
      <c r="AH19" s="88">
        <f>IF(AND('Qualifier check'!AG19 &gt;80,'Qualifier check'!AG19 &lt;120),1,
IF(INDEX('raw Sample Amt'!$C$2:$CJ$57,MATCH($A19,'raw Sample Amt'!$C$2:$C$57,0),MATCH(AH$1,'raw Sample Amt'!$C$2:$CJ$2,0))&lt;INDEX(Auswertung_Sequence!$A$3:$M$59,MATCH($A19,Auswertung_Sequence!$A$6:$A$59,0),9),2,3))</f>
        <v>2</v>
      </c>
      <c r="AI19" s="88">
        <f>IF(AND('Qualifier check'!AH19 &gt;80,'Qualifier check'!AH19 &lt;120),1,
IF(INDEX('raw Sample Amt'!$C$2:$CJ$57,MATCH($A19,'raw Sample Amt'!$C$2:$C$57,0),MATCH(AI$1,'raw Sample Amt'!$C$2:$CJ$2,0))&lt;INDEX(Auswertung_Sequence!$A$3:$M$59,MATCH($A19,Auswertung_Sequence!$A$6:$A$59,0),9),2,3))</f>
        <v>2</v>
      </c>
      <c r="AJ19" s="88">
        <f>IF(AND('Qualifier check'!AI19 &gt;80,'Qualifier check'!AI19 &lt;120),1,
IF(INDEX('raw Sample Amt'!$C$2:$CJ$57,MATCH($A19,'raw Sample Amt'!$C$2:$C$57,0),MATCH(AJ$1,'raw Sample Amt'!$C$2:$CJ$2,0))&lt;INDEX(Auswertung_Sequence!$A$3:$M$59,MATCH($A19,Auswertung_Sequence!$A$6:$A$59,0),9),2,3))</f>
        <v>2</v>
      </c>
      <c r="AK19" s="88">
        <f>IF(AND('Qualifier check'!AJ19 &gt;80,'Qualifier check'!AJ19 &lt;120),1,
IF(INDEX('raw Sample Amt'!$C$2:$CJ$57,MATCH($A19,'raw Sample Amt'!$C$2:$C$57,0),MATCH(AK$1,'raw Sample Amt'!$C$2:$CJ$2,0))&lt;INDEX(Auswertung_Sequence!$A$3:$M$59,MATCH($A19,Auswertung_Sequence!$A$6:$A$59,0),9),2,3))</f>
        <v>2</v>
      </c>
      <c r="AL19" s="88">
        <f>IF(AND('Qualifier check'!AK19 &gt;80,'Qualifier check'!AK19 &lt;120),1,
IF(INDEX('raw Sample Amt'!$C$2:$CJ$57,MATCH($A19,'raw Sample Amt'!$C$2:$C$57,0),MATCH(AL$1,'raw Sample Amt'!$C$2:$CJ$2,0))&lt;INDEX(Auswertung_Sequence!$A$3:$M$59,MATCH($A19,Auswertung_Sequence!$A$6:$A$59,0),9),2,3))</f>
        <v>2</v>
      </c>
      <c r="AM19" s="88">
        <f>IF(AND('Qualifier check'!AL19 &gt;80,'Qualifier check'!AL19 &lt;120),1,
IF(INDEX('raw Sample Amt'!$C$2:$CJ$57,MATCH($A19,'raw Sample Amt'!$C$2:$C$57,0),MATCH(AM$1,'raw Sample Amt'!$C$2:$CJ$2,0))&lt;INDEX(Auswertung_Sequence!$A$3:$M$59,MATCH($A19,Auswertung_Sequence!$A$6:$A$59,0),9),2,3))</f>
        <v>2</v>
      </c>
      <c r="AN19" s="88">
        <f>IF(AND('Qualifier check'!AM19 &gt;80,'Qualifier check'!AM19 &lt;120),1,
IF(INDEX('raw Sample Amt'!$C$2:$CJ$57,MATCH($A19,'raw Sample Amt'!$C$2:$C$57,0),MATCH(AN$1,'raw Sample Amt'!$C$2:$CJ$2,0))&lt;INDEX(Auswertung_Sequence!$A$3:$M$59,MATCH($A19,Auswertung_Sequence!$A$6:$A$59,0),9),2,3))</f>
        <v>2</v>
      </c>
      <c r="AO19" s="88">
        <f>IF(AND('Qualifier check'!AN19 &gt;80,'Qualifier check'!AN19 &lt;120),1,
IF(INDEX('raw Sample Amt'!$C$2:$CJ$57,MATCH($A19,'raw Sample Amt'!$C$2:$C$57,0),MATCH(AO$1,'raw Sample Amt'!$C$2:$CJ$2,0))&lt;INDEX(Auswertung_Sequence!$A$3:$M$59,MATCH($A19,Auswertung_Sequence!$A$6:$A$59,0),9),2,3))</f>
        <v>2</v>
      </c>
      <c r="AP19" s="88">
        <f>IF(AND('Qualifier check'!AO19 &gt;80,'Qualifier check'!AO19 &lt;120),1,
IF(INDEX('raw Sample Amt'!$C$2:$CJ$57,MATCH($A19,'raw Sample Amt'!$C$2:$C$57,0),MATCH(AP$1,'raw Sample Amt'!$C$2:$CJ$2,0))&lt;INDEX(Auswertung_Sequence!$A$3:$M$59,MATCH($A19,Auswertung_Sequence!$A$6:$A$59,0),9),2,3))</f>
        <v>2</v>
      </c>
      <c r="AQ19" s="88">
        <f>IF(AND('Qualifier check'!AP19 &gt;80,'Qualifier check'!AP19 &lt;120),1,
IF(INDEX('raw Sample Amt'!$C$2:$CJ$57,MATCH($A19,'raw Sample Amt'!$C$2:$C$57,0),MATCH(AQ$1,'raw Sample Amt'!$C$2:$CJ$2,0))&lt;INDEX(Auswertung_Sequence!$A$3:$M$59,MATCH($A19,Auswertung_Sequence!$A$6:$A$59,0),9),2,3))</f>
        <v>1</v>
      </c>
      <c r="AR19" s="88">
        <f>IF(AND('Qualifier check'!AQ19 &gt;80,'Qualifier check'!AQ19 &lt;120),1,
IF(INDEX('raw Sample Amt'!$C$2:$CJ$57,MATCH($A19,'raw Sample Amt'!$C$2:$C$57,0),MATCH(AR$1,'raw Sample Amt'!$C$2:$CJ$2,0))&lt;INDEX(Auswertung_Sequence!$A$3:$M$59,MATCH($A19,Auswertung_Sequence!$A$6:$A$59,0),9),2,3))</f>
        <v>2</v>
      </c>
      <c r="AS19" s="88">
        <f>IF(AND('Qualifier check'!AR19 &gt;80,'Qualifier check'!AR19 &lt;120),1,
IF(INDEX('raw Sample Amt'!$C$2:$CJ$57,MATCH($A19,'raw Sample Amt'!$C$2:$C$57,0),MATCH(AS$1,'raw Sample Amt'!$C$2:$CJ$2,0))&lt;INDEX(Auswertung_Sequence!$A$3:$M$59,MATCH($A19,Auswertung_Sequence!$A$6:$A$59,0),9),2,3))</f>
        <v>2</v>
      </c>
      <c r="AT19" s="88">
        <f>IF(AND('Qualifier check'!AS19 &gt;80,'Qualifier check'!AS19 &lt;120),1,
IF(INDEX('raw Sample Amt'!$C$2:$CJ$57,MATCH($A19,'raw Sample Amt'!$C$2:$C$57,0),MATCH(AT$1,'raw Sample Amt'!$C$2:$CJ$2,0))&lt;INDEX(Auswertung_Sequence!$A$3:$M$59,MATCH($A19,Auswertung_Sequence!$A$6:$A$59,0),9),2,3))</f>
        <v>2</v>
      </c>
      <c r="AU19" s="88">
        <f>IF(AND('Qualifier check'!AT19 &gt;80,'Qualifier check'!AT19 &lt;120),1,
IF(INDEX('raw Sample Amt'!$C$2:$CJ$57,MATCH($A19,'raw Sample Amt'!$C$2:$C$57,0),MATCH(AU$1,'raw Sample Amt'!$C$2:$CJ$2,0))&lt;INDEX(Auswertung_Sequence!$A$3:$M$59,MATCH($A19,Auswertung_Sequence!$A$6:$A$59,0),9),2,3))</f>
        <v>2</v>
      </c>
      <c r="AV19" s="88">
        <f>IF(AND('Qualifier check'!AU19 &gt;80,'Qualifier check'!AU19 &lt;120),1,
IF(INDEX('raw Sample Amt'!$C$2:$CJ$57,MATCH($A19,'raw Sample Amt'!$C$2:$C$57,0),MATCH(AV$1,'raw Sample Amt'!$C$2:$CJ$2,0))&lt;INDEX(Auswertung_Sequence!$A$3:$M$59,MATCH($A19,Auswertung_Sequence!$A$6:$A$59,0),9),2,3))</f>
        <v>2</v>
      </c>
      <c r="AW19" s="88">
        <f>IF(AND('Qualifier check'!AV19 &gt;80,'Qualifier check'!AV19 &lt;120),1,
IF(INDEX('raw Sample Amt'!$C$2:$CJ$57,MATCH($A19,'raw Sample Amt'!$C$2:$C$57,0),MATCH(AW$1,'raw Sample Amt'!$C$2:$CJ$2,0))&lt;INDEX(Auswertung_Sequence!$A$3:$M$59,MATCH($A19,Auswertung_Sequence!$A$6:$A$59,0),9),2,3))</f>
        <v>2</v>
      </c>
      <c r="AX19" s="88">
        <f>IF(AND('Qualifier check'!AW19 &gt;80,'Qualifier check'!AW19 &lt;120),1,
IF(INDEX('raw Sample Amt'!$C$2:$CJ$57,MATCH($A19,'raw Sample Amt'!$C$2:$C$57,0),MATCH(AX$1,'raw Sample Amt'!$C$2:$CJ$2,0))&lt;INDEX(Auswertung_Sequence!$A$3:$M$59,MATCH($A19,Auswertung_Sequence!$A$6:$A$59,0),9),2,3))</f>
        <v>2</v>
      </c>
      <c r="AY19" s="88">
        <f>IF(AND('Qualifier check'!AX19 &gt;80,'Qualifier check'!AX19 &lt;120),1,
IF(INDEX('raw Sample Amt'!$C$2:$CJ$57,MATCH($A19,'raw Sample Amt'!$C$2:$C$57,0),MATCH(AY$1,'raw Sample Amt'!$C$2:$CJ$2,0))&lt;INDEX(Auswertung_Sequence!$A$3:$M$59,MATCH($A19,Auswertung_Sequence!$A$6:$A$59,0),9),2,3))</f>
        <v>2</v>
      </c>
      <c r="AZ19" s="88">
        <f>IF(AND('Qualifier check'!AY19 &gt;80,'Qualifier check'!AY19 &lt;120),1,
IF(INDEX('raw Sample Amt'!$C$2:$CJ$57,MATCH($A19,'raw Sample Amt'!$C$2:$C$57,0),MATCH(AZ$1,'raw Sample Amt'!$C$2:$CJ$2,0))&lt;INDEX(Auswertung_Sequence!$A$3:$M$59,MATCH($A19,Auswertung_Sequence!$A$6:$A$59,0),9),2,3))</f>
        <v>2</v>
      </c>
      <c r="BA19" s="88">
        <f>IF(AND('Qualifier check'!AZ19 &gt;80,'Qualifier check'!AZ19 &lt;120),1,
IF(INDEX('raw Sample Amt'!$C$2:$CJ$57,MATCH($A19,'raw Sample Amt'!$C$2:$C$57,0),MATCH(BA$1,'raw Sample Amt'!$C$2:$CJ$2,0))&lt;INDEX(Auswertung_Sequence!$A$3:$M$59,MATCH($A19,Auswertung_Sequence!$A$6:$A$59,0),9),2,3))</f>
        <v>2</v>
      </c>
      <c r="BB19" s="88">
        <f>IF(AND('Qualifier check'!BA19 &gt;80,'Qualifier check'!BA19 &lt;120),1,
IF(INDEX('raw Sample Amt'!$C$2:$CJ$57,MATCH($A19,'raw Sample Amt'!$C$2:$C$57,0),MATCH(BB$1,'raw Sample Amt'!$C$2:$CJ$2,0))&lt;INDEX(Auswertung_Sequence!$A$3:$M$59,MATCH($A19,Auswertung_Sequence!$A$6:$A$59,0),9),2,3))</f>
        <v>2</v>
      </c>
      <c r="BC19" s="88">
        <f>IF(AND('Qualifier check'!BB19 &gt;80,'Qualifier check'!BB19 &lt;120),1,
IF(INDEX('raw Sample Amt'!$C$2:$CJ$57,MATCH($A19,'raw Sample Amt'!$C$2:$C$57,0),MATCH(BC$1,'raw Sample Amt'!$C$2:$CJ$2,0))&lt;INDEX(Auswertung_Sequence!$A$3:$M$59,MATCH($A19,Auswertung_Sequence!$A$6:$A$59,0),9),2,3))</f>
        <v>2</v>
      </c>
      <c r="BD19" s="88">
        <f>IF(AND('Qualifier check'!BC19 &gt;80,'Qualifier check'!BC19 &lt;120),1,
IF(INDEX('raw Sample Amt'!$C$2:$CJ$57,MATCH($A19,'raw Sample Amt'!$C$2:$C$57,0),MATCH(BD$1,'raw Sample Amt'!$C$2:$CJ$2,0))&lt;INDEX(Auswertung_Sequence!$A$3:$M$59,MATCH($A19,Auswertung_Sequence!$A$6:$A$59,0),9),2,3))</f>
        <v>2</v>
      </c>
      <c r="BE19" s="88">
        <f>IF(AND('Qualifier check'!BD19 &gt;80,'Qualifier check'!BD19 &lt;120),1,
IF(INDEX('raw Sample Amt'!$C$2:$CJ$57,MATCH($A19,'raw Sample Amt'!$C$2:$C$57,0),MATCH(BE$1,'raw Sample Amt'!$C$2:$CJ$2,0))&lt;INDEX(Auswertung_Sequence!$A$3:$M$59,MATCH($A19,Auswertung_Sequence!$A$6:$A$59,0),9),2,3))</f>
        <v>2</v>
      </c>
      <c r="BF19" s="88">
        <f>IF(AND('Qualifier check'!BE19 &gt;80,'Qualifier check'!BE19 &lt;120),1,
IF(INDEX('raw Sample Amt'!$C$2:$CJ$57,MATCH($A19,'raw Sample Amt'!$C$2:$C$57,0),MATCH(BF$1,'raw Sample Amt'!$C$2:$CJ$2,0))&lt;INDEX(Auswertung_Sequence!$A$3:$M$59,MATCH($A19,Auswertung_Sequence!$A$6:$A$59,0),9),2,3))</f>
        <v>2</v>
      </c>
      <c r="BG19" s="88">
        <f>IF(AND('Qualifier check'!BF19 &gt;80,'Qualifier check'!BF19 &lt;120),1,
IF(INDEX('raw Sample Amt'!$C$2:$CJ$57,MATCH($A19,'raw Sample Amt'!$C$2:$C$57,0),MATCH(BG$1,'raw Sample Amt'!$C$2:$CJ$2,0))&lt;INDEX(Auswertung_Sequence!$A$3:$M$59,MATCH($A19,Auswertung_Sequence!$A$6:$A$59,0),9),2,3))</f>
        <v>2</v>
      </c>
      <c r="BH19" s="88">
        <f>IF(AND('Qualifier check'!BG19 &gt;80,'Qualifier check'!BG19 &lt;120),1,
IF(INDEX('raw Sample Amt'!$C$2:$CJ$57,MATCH($A19,'raw Sample Amt'!$C$2:$C$57,0),MATCH(BH$1,'raw Sample Amt'!$C$2:$CJ$2,0))&lt;INDEX(Auswertung_Sequence!$A$3:$M$59,MATCH($A19,Auswertung_Sequence!$A$6:$A$59,0),9),2,3))</f>
        <v>1</v>
      </c>
      <c r="BI19" s="88">
        <f>IF(AND('Qualifier check'!BH19 &gt;80,'Qualifier check'!BH19 &lt;120),1,
IF(INDEX('raw Sample Amt'!$C$2:$CJ$57,MATCH($A19,'raw Sample Amt'!$C$2:$C$57,0),MATCH(BI$1,'raw Sample Amt'!$C$2:$CJ$2,0))&lt;INDEX(Auswertung_Sequence!$A$3:$M$59,MATCH($A19,Auswertung_Sequence!$A$6:$A$59,0),9),2,3))</f>
        <v>2</v>
      </c>
      <c r="BJ19" s="88">
        <f>IF(AND('Qualifier check'!BI19 &gt;80,'Qualifier check'!BI19 &lt;120),1,
IF(INDEX('raw Sample Amt'!$C$2:$CJ$57,MATCH($A19,'raw Sample Amt'!$C$2:$C$57,0),MATCH(BJ$1,'raw Sample Amt'!$C$2:$CJ$2,0))&lt;INDEX(Auswertung_Sequence!$A$3:$M$59,MATCH($A19,Auswertung_Sequence!$A$6:$A$59,0),9),2,3))</f>
        <v>2</v>
      </c>
      <c r="BK19" s="88">
        <f>IF(AND('Qualifier check'!BJ19 &gt;80,'Qualifier check'!BJ19 &lt;120),1,
IF(INDEX('raw Sample Amt'!$C$2:$CJ$57,MATCH($A19,'raw Sample Amt'!$C$2:$C$57,0),MATCH(BK$1,'raw Sample Amt'!$C$2:$CJ$2,0))&lt;INDEX(Auswertung_Sequence!$A$3:$M$59,MATCH($A19,Auswertung_Sequence!$A$6:$A$59,0),9),2,3))</f>
        <v>2</v>
      </c>
      <c r="BL19" s="88">
        <f>IF(AND('Qualifier check'!BK19 &gt;80,'Qualifier check'!BK19 &lt;120),1,
IF(INDEX('raw Sample Amt'!$C$2:$CJ$57,MATCH($A19,'raw Sample Amt'!$C$2:$C$57,0),MATCH(BL$1,'raw Sample Amt'!$C$2:$CJ$2,0))&lt;INDEX(Auswertung_Sequence!$A$3:$M$59,MATCH($A19,Auswertung_Sequence!$A$6:$A$59,0),9),2,3))</f>
        <v>2</v>
      </c>
      <c r="BM19" s="88">
        <f>IF(AND('Qualifier check'!BL19 &gt;80,'Qualifier check'!BL19 &lt;120),1,
IF(INDEX('raw Sample Amt'!$C$2:$CJ$57,MATCH($A19,'raw Sample Amt'!$C$2:$C$57,0),MATCH(BM$1,'raw Sample Amt'!$C$2:$CJ$2,0))&lt;INDEX(Auswertung_Sequence!$A$3:$M$59,MATCH($A19,Auswertung_Sequence!$A$6:$A$59,0),9),2,3))</f>
        <v>1</v>
      </c>
      <c r="BN19" s="88">
        <f>IF(AND('Qualifier check'!BM19 &gt;80,'Qualifier check'!BM19 &lt;120),1,
IF(INDEX('raw Sample Amt'!$C$2:$CJ$57,MATCH($A19,'raw Sample Amt'!$C$2:$C$57,0),MATCH(BN$1,'raw Sample Amt'!$C$2:$CJ$2,0))&lt;INDEX(Auswertung_Sequence!$A$3:$M$59,MATCH($A19,Auswertung_Sequence!$A$6:$A$59,0),9),2,3))</f>
        <v>1</v>
      </c>
      <c r="BO19" s="88">
        <f>IF(AND('Qualifier check'!BN19 &gt;80,'Qualifier check'!BN19 &lt;120),1,
IF(INDEX('raw Sample Amt'!$C$2:$CJ$57,MATCH($A19,'raw Sample Amt'!$C$2:$C$57,0),MATCH(BO$1,'raw Sample Amt'!$C$2:$CJ$2,0))&lt;INDEX(Auswertung_Sequence!$A$3:$M$59,MATCH($A19,Auswertung_Sequence!$A$6:$A$59,0),9),2,3))</f>
        <v>1</v>
      </c>
      <c r="BP19" s="88">
        <f>IF(AND('Qualifier check'!BO19 &gt;80,'Qualifier check'!BO19 &lt;120),1,
IF(INDEX('raw Sample Amt'!$C$2:$CJ$57,MATCH($A19,'raw Sample Amt'!$C$2:$C$57,0),MATCH(BP$1,'raw Sample Amt'!$C$2:$CJ$2,0))&lt;INDEX(Auswertung_Sequence!$A$3:$M$59,MATCH($A19,Auswertung_Sequence!$A$6:$A$59,0),9),2,3))</f>
        <v>2</v>
      </c>
      <c r="BQ19" s="88">
        <f>IF(AND('Qualifier check'!BP19 &gt;80,'Qualifier check'!BP19 &lt;120),1,
IF(INDEX('raw Sample Amt'!$C$2:$CJ$57,MATCH($A19,'raw Sample Amt'!$C$2:$C$57,0),MATCH(BQ$1,'raw Sample Amt'!$C$2:$CJ$2,0))&lt;INDEX(Auswertung_Sequence!$A$3:$M$59,MATCH($A19,Auswertung_Sequence!$A$6:$A$59,0),9),2,3))</f>
        <v>2</v>
      </c>
      <c r="BR19" s="88">
        <f>IF(AND('Qualifier check'!BQ19 &gt;80,'Qualifier check'!BQ19 &lt;120),1,
IF(INDEX('raw Sample Amt'!$C$2:$CJ$57,MATCH($A19,'raw Sample Amt'!$C$2:$C$57,0),MATCH(BR$1,'raw Sample Amt'!$C$2:$CJ$2,0))&lt;INDEX(Auswertung_Sequence!$A$3:$M$59,MATCH($A19,Auswertung_Sequence!$A$6:$A$59,0),9),2,3))</f>
        <v>2</v>
      </c>
      <c r="BS19" s="88">
        <f>IF(AND('Qualifier check'!BR19 &gt;80,'Qualifier check'!BR19 &lt;120),1,
IF(INDEX('raw Sample Amt'!$C$2:$CJ$57,MATCH($A19,'raw Sample Amt'!$C$2:$C$57,0),MATCH(BS$1,'raw Sample Amt'!$C$2:$CJ$2,0))&lt;INDEX(Auswertung_Sequence!$A$3:$M$59,MATCH($A19,Auswertung_Sequence!$A$6:$A$59,0),9),2,3))</f>
        <v>2</v>
      </c>
      <c r="BT19" s="88">
        <f>IF(AND('Qualifier check'!BS19 &gt;80,'Qualifier check'!BS19 &lt;120),1,
IF(INDEX('raw Sample Amt'!$C$2:$CJ$57,MATCH($A19,'raw Sample Amt'!$C$2:$C$57,0),MATCH(BT$1,'raw Sample Amt'!$C$2:$CJ$2,0))&lt;INDEX(Auswertung_Sequence!$A$3:$M$59,MATCH($A19,Auswertung_Sequence!$A$6:$A$59,0),9),2,3))</f>
        <v>2</v>
      </c>
      <c r="BU19" s="88">
        <f>IF(AND('Qualifier check'!BT19 &gt;80,'Qualifier check'!BT19 &lt;120),1,
IF(INDEX('raw Sample Amt'!$C$2:$CJ$57,MATCH($A19,'raw Sample Amt'!$C$2:$C$57,0),MATCH(BU$1,'raw Sample Amt'!$C$2:$CJ$2,0))&lt;INDEX(Auswertung_Sequence!$A$3:$M$59,MATCH($A19,Auswertung_Sequence!$A$6:$A$59,0),9),2,3))</f>
        <v>2</v>
      </c>
      <c r="BV19" s="88">
        <f>IF(AND('Qualifier check'!BU19 &gt;80,'Qualifier check'!BU19 &lt;120),1,
IF(INDEX('raw Sample Amt'!$C$2:$CJ$57,MATCH($A19,'raw Sample Amt'!$C$2:$C$57,0),MATCH(BV$1,'raw Sample Amt'!$C$2:$CJ$2,0))&lt;INDEX(Auswertung_Sequence!$A$3:$M$59,MATCH($A19,Auswertung_Sequence!$A$6:$A$59,0),9),2,3))</f>
        <v>2</v>
      </c>
      <c r="BW19" s="88">
        <f>IF(AND('Qualifier check'!BV19 &gt;80,'Qualifier check'!BV19 &lt;120),1,
IF(INDEX('raw Sample Amt'!$C$2:$CJ$57,MATCH($A19,'raw Sample Amt'!$C$2:$C$57,0),MATCH(BW$1,'raw Sample Amt'!$C$2:$CJ$2,0))&lt;INDEX(Auswertung_Sequence!$A$3:$M$59,MATCH($A19,Auswertung_Sequence!$A$6:$A$59,0),9),2,3))</f>
        <v>2</v>
      </c>
      <c r="BX19" s="88">
        <f>IF(AND('Qualifier check'!BW19 &gt;80,'Qualifier check'!BW19 &lt;120),1,
IF(INDEX('raw Sample Amt'!$C$2:$CJ$57,MATCH($A19,'raw Sample Amt'!$C$2:$C$57,0),MATCH(BX$1,'raw Sample Amt'!$C$2:$CJ$2,0))&lt;INDEX(Auswertung_Sequence!$A$3:$M$59,MATCH($A19,Auswertung_Sequence!$A$6:$A$59,0),9),2,3))</f>
        <v>1</v>
      </c>
      <c r="BY19" s="88">
        <f>IF(AND('Qualifier check'!BX19 &gt;80,'Qualifier check'!BX19 &lt;120),1,
IF(INDEX('raw Sample Amt'!$C$2:$CJ$57,MATCH($A19,'raw Sample Amt'!$C$2:$C$57,0),MATCH(BY$1,'raw Sample Amt'!$C$2:$CJ$2,0))&lt;INDEX(Auswertung_Sequence!$A$3:$M$59,MATCH($A19,Auswertung_Sequence!$A$6:$A$59,0),9),2,3))</f>
        <v>1</v>
      </c>
      <c r="BZ19" s="88">
        <f>IF(AND('Qualifier check'!BY19 &gt;80,'Qualifier check'!BY19 &lt;120),1,
IF(INDEX('raw Sample Amt'!$C$2:$CJ$57,MATCH($A19,'raw Sample Amt'!$C$2:$C$57,0),MATCH(BZ$1,'raw Sample Amt'!$C$2:$CJ$2,0))&lt;INDEX(Auswertung_Sequence!$A$3:$M$59,MATCH($A19,Auswertung_Sequence!$A$6:$A$59,0),9),2,3))</f>
        <v>1</v>
      </c>
      <c r="CA19" s="88">
        <f>IF(AND('Qualifier check'!BZ19 &gt;80,'Qualifier check'!BZ19 &lt;120),1,
IF(INDEX('raw Sample Amt'!$C$2:$CJ$57,MATCH($A19,'raw Sample Amt'!$C$2:$C$57,0),MATCH(CA$1,'raw Sample Amt'!$C$2:$CJ$2,0))&lt;INDEX(Auswertung_Sequence!$A$3:$M$59,MATCH($A19,Auswertung_Sequence!$A$6:$A$59,0),9),2,3))</f>
        <v>1</v>
      </c>
      <c r="CB19" s="88">
        <f>IF(AND('Qualifier check'!CA19 &gt;80,'Qualifier check'!CA19 &lt;120),1,
IF(INDEX('raw Sample Amt'!$C$2:$CJ$57,MATCH($A19,'raw Sample Amt'!$C$2:$C$57,0),MATCH(CB$1,'raw Sample Amt'!$C$2:$CJ$2,0))&lt;INDEX(Auswertung_Sequence!$A$3:$M$59,MATCH($A19,Auswertung_Sequence!$A$6:$A$59,0),9),2,3))</f>
        <v>1</v>
      </c>
      <c r="CC19" s="88">
        <f>IF(AND('Qualifier check'!CB19 &gt;80,'Qualifier check'!CB19 &lt;120),1,
IF(INDEX('raw Sample Amt'!$C$2:$CJ$57,MATCH($A19,'raw Sample Amt'!$C$2:$C$57,0),MATCH(CC$1,'raw Sample Amt'!$C$2:$CJ$2,0))&lt;INDEX(Auswertung_Sequence!$A$3:$M$59,MATCH($A19,Auswertung_Sequence!$A$6:$A$59,0),9),2,3))</f>
        <v>1</v>
      </c>
      <c r="CD19" s="88">
        <f>IF(AND('Qualifier check'!CC19 &gt;80,'Qualifier check'!CC19 &lt;120),1,
IF(INDEX('raw Sample Amt'!$C$2:$CJ$57,MATCH($A19,'raw Sample Amt'!$C$2:$C$57,0),MATCH(CD$1,'raw Sample Amt'!$C$2:$CJ$2,0))&lt;INDEX(Auswertung_Sequence!$A$3:$M$59,MATCH($A19,Auswertung_Sequence!$A$6:$A$59,0),9),2,3))</f>
        <v>1</v>
      </c>
      <c r="CE19" s="88">
        <f>IF(AND('Qualifier check'!CD19 &gt;80,'Qualifier check'!CD19 &lt;120),1,
IF(INDEX('raw Sample Amt'!$C$2:$CJ$57,MATCH($A19,'raw Sample Amt'!$C$2:$C$57,0),MATCH(CE$1,'raw Sample Amt'!$C$2:$CJ$2,0))&lt;INDEX(Auswertung_Sequence!$A$3:$M$59,MATCH($A19,Auswertung_Sequence!$A$6:$A$59,0),9),2,3))</f>
        <v>1</v>
      </c>
      <c r="CF19" s="88">
        <f>IF(AND('Qualifier check'!CE19 &gt;80,'Qualifier check'!CE19 &lt;120),1,
IF(INDEX('raw Sample Amt'!$C$2:$CJ$57,MATCH($A19,'raw Sample Amt'!$C$2:$C$57,0),MATCH(CF$1,'raw Sample Amt'!$C$2:$CJ$2,0))&lt;INDEX(Auswertung_Sequence!$A$3:$M$59,MATCH($A19,Auswertung_Sequence!$A$6:$A$59,0),9),2,3))</f>
        <v>1</v>
      </c>
      <c r="CG19" s="88">
        <f>IF(AND('Qualifier check'!CF19 &gt;80,'Qualifier check'!CF19 &lt;120),1,
IF(INDEX('raw Sample Amt'!$C$2:$CJ$57,MATCH($A19,'raw Sample Amt'!$C$2:$C$57,0),MATCH(CG$1,'raw Sample Amt'!$C$2:$CJ$2,0))&lt;INDEX(Auswertung_Sequence!$A$3:$M$59,MATCH($A19,Auswertung_Sequence!$A$6:$A$59,0),9),2,3))</f>
        <v>1</v>
      </c>
      <c r="CH19" s="88">
        <f>IF(AND('Qualifier check'!CG19 &gt;80,'Qualifier check'!CG19 &lt;120),1,
IF(INDEX('raw Sample Amt'!$C$2:$CJ$57,MATCH($A19,'raw Sample Amt'!$C$2:$C$57,0),MATCH(CH$1,'raw Sample Amt'!$C$2:$CJ$2,0))&lt;INDEX(Auswertung_Sequence!$A$3:$M$59,MATCH($A19,Auswertung_Sequence!$A$6:$A$59,0),9),2,3))</f>
        <v>1</v>
      </c>
      <c r="CI19" s="88">
        <f>IF(AND('Qualifier check'!CH19 &gt;80,'Qualifier check'!CH19 &lt;120),1,
IF(INDEX('raw Sample Amt'!$C$2:$CJ$57,MATCH($A19,'raw Sample Amt'!$C$2:$C$57,0),MATCH(CI$1,'raw Sample Amt'!$C$2:$CJ$2,0))&lt;INDEX(Auswertung_Sequence!$A$3:$M$59,MATCH($A19,Auswertung_Sequence!$A$6:$A$59,0),9),2,3))</f>
        <v>1</v>
      </c>
    </row>
    <row r="20" spans="1:87" x14ac:dyDescent="0.25">
      <c r="A20" s="101" t="s">
        <v>19</v>
      </c>
      <c r="B20" s="101" t="s">
        <v>231</v>
      </c>
      <c r="C20" s="88"/>
      <c r="D20" s="88">
        <f>IF(AND('Qualifier check'!C20 &gt;80,'Qualifier check'!C20 &lt;120),1,
IF(INDEX('raw Sample Amt'!$C$2:$CJ$57,MATCH($A20,'raw Sample Amt'!$C$2:$C$57,0),MATCH(D$1,'raw Sample Amt'!$C$2:$CJ$2,0))&lt;INDEX(Auswertung_Sequence!$A$3:$M$59,MATCH($A20,Auswertung_Sequence!$A$6:$A$59,0),9),2,3))</f>
        <v>2</v>
      </c>
      <c r="E20" s="88">
        <f>IF(AND('Qualifier check'!D20 &gt;80,'Qualifier check'!D20 &lt;120),1,
IF(INDEX('raw Sample Amt'!$C$2:$CJ$57,MATCH($A20,'raw Sample Amt'!$C$2:$C$57,0),MATCH(E$1,'raw Sample Amt'!$C$2:$CJ$2,0))&lt;INDEX(Auswertung_Sequence!$A$3:$M$59,MATCH($A20,Auswertung_Sequence!$A$6:$A$59,0),9),2,3))</f>
        <v>2</v>
      </c>
      <c r="F20" s="88">
        <f>IF(AND('Qualifier check'!E20 &gt;80,'Qualifier check'!E20 &lt;120),1,
IF(INDEX('raw Sample Amt'!$C$2:$CJ$57,MATCH($A20,'raw Sample Amt'!$C$2:$C$57,0),MATCH(F$1,'raw Sample Amt'!$C$2:$CJ$2,0))&lt;INDEX(Auswertung_Sequence!$A$3:$M$59,MATCH($A20,Auswertung_Sequence!$A$6:$A$59,0),9),2,3))</f>
        <v>2</v>
      </c>
      <c r="G20" s="88">
        <f>IF(AND('Qualifier check'!F20 &gt;80,'Qualifier check'!F20 &lt;120),1,
IF(INDEX('raw Sample Amt'!$C$2:$CJ$57,MATCH($A20,'raw Sample Amt'!$C$2:$C$57,0),MATCH(G$1,'raw Sample Amt'!$C$2:$CJ$2,0))&lt;INDEX(Auswertung_Sequence!$A$3:$M$59,MATCH($A20,Auswertung_Sequence!$A$6:$A$59,0),9),2,3))</f>
        <v>1</v>
      </c>
      <c r="H20" s="88">
        <f>IF(AND('Qualifier check'!G20 &gt;80,'Qualifier check'!G20 &lt;120),1,
IF(INDEX('raw Sample Amt'!$C$2:$CJ$57,MATCH($A20,'raw Sample Amt'!$C$2:$C$57,0),MATCH(H$1,'raw Sample Amt'!$C$2:$CJ$2,0))&lt;INDEX(Auswertung_Sequence!$A$3:$M$59,MATCH($A20,Auswertung_Sequence!$A$6:$A$59,0),9),2,3))</f>
        <v>2</v>
      </c>
      <c r="I20" s="88">
        <f>IF(AND('Qualifier check'!H20 &gt;80,'Qualifier check'!H20 &lt;120),1,
IF(INDEX('raw Sample Amt'!$C$2:$CJ$57,MATCH($A20,'raw Sample Amt'!$C$2:$C$57,0),MATCH(I$1,'raw Sample Amt'!$C$2:$CJ$2,0))&lt;INDEX(Auswertung_Sequence!$A$3:$M$59,MATCH($A20,Auswertung_Sequence!$A$6:$A$59,0),9),2,3))</f>
        <v>2</v>
      </c>
      <c r="J20" s="88">
        <f>IF(AND('Qualifier check'!I20 &gt;80,'Qualifier check'!I20 &lt;120),1,
IF(INDEX('raw Sample Amt'!$C$2:$CJ$57,MATCH($A20,'raw Sample Amt'!$C$2:$C$57,0),MATCH(J$1,'raw Sample Amt'!$C$2:$CJ$2,0))&lt;INDEX(Auswertung_Sequence!$A$3:$M$59,MATCH($A20,Auswertung_Sequence!$A$6:$A$59,0),9),2,3))</f>
        <v>2</v>
      </c>
      <c r="K20" s="88">
        <f>IF(AND('Qualifier check'!J20 &gt;80,'Qualifier check'!J20 &lt;120),1,
IF(INDEX('raw Sample Amt'!$C$2:$CJ$57,MATCH($A20,'raw Sample Amt'!$C$2:$C$57,0),MATCH(K$1,'raw Sample Amt'!$C$2:$CJ$2,0))&lt;INDEX(Auswertung_Sequence!$A$3:$M$59,MATCH($A20,Auswertung_Sequence!$A$6:$A$59,0),9),2,3))</f>
        <v>2</v>
      </c>
      <c r="L20" s="88">
        <f>IF(AND('Qualifier check'!K20 &gt;80,'Qualifier check'!K20 &lt;120),1,
IF(INDEX('raw Sample Amt'!$C$2:$CJ$57,MATCH($A20,'raw Sample Amt'!$C$2:$C$57,0),MATCH(L$1,'raw Sample Amt'!$C$2:$CJ$2,0))&lt;INDEX(Auswertung_Sequence!$A$3:$M$59,MATCH($A20,Auswertung_Sequence!$A$6:$A$59,0),9),2,3))</f>
        <v>1</v>
      </c>
      <c r="M20" s="88">
        <f>IF(AND('Qualifier check'!L20 &gt;80,'Qualifier check'!L20 &lt;120),1,
IF(INDEX('raw Sample Amt'!$C$2:$CJ$57,MATCH($A20,'raw Sample Amt'!$C$2:$C$57,0),MATCH(M$1,'raw Sample Amt'!$C$2:$CJ$2,0))&lt;INDEX(Auswertung_Sequence!$A$3:$M$59,MATCH($A20,Auswertung_Sequence!$A$6:$A$59,0),9),2,3))</f>
        <v>1</v>
      </c>
      <c r="N20" s="88">
        <f>IF(AND('Qualifier check'!M20 &gt;80,'Qualifier check'!M20 &lt;120),1,
IF(INDEX('raw Sample Amt'!$C$2:$CJ$57,MATCH($A20,'raw Sample Amt'!$C$2:$C$57,0),MATCH(N$1,'raw Sample Amt'!$C$2:$CJ$2,0))&lt;INDEX(Auswertung_Sequence!$A$3:$M$59,MATCH($A20,Auswertung_Sequence!$A$6:$A$59,0),9),2,3))</f>
        <v>1</v>
      </c>
      <c r="O20" s="88">
        <f>IF(AND('Qualifier check'!N20 &gt;80,'Qualifier check'!N20 &lt;120),1,
IF(INDEX('raw Sample Amt'!$C$2:$CJ$57,MATCH($A20,'raw Sample Amt'!$C$2:$C$57,0),MATCH(O$1,'raw Sample Amt'!$C$2:$CJ$2,0))&lt;INDEX(Auswertung_Sequence!$A$3:$M$59,MATCH($A20,Auswertung_Sequence!$A$6:$A$59,0),9),2,3))</f>
        <v>1</v>
      </c>
      <c r="P20" s="88">
        <f>IF(AND('Qualifier check'!O20 &gt;80,'Qualifier check'!O20 &lt;120),1,
IF(INDEX('raw Sample Amt'!$C$2:$CJ$57,MATCH($A20,'raw Sample Amt'!$C$2:$C$57,0),MATCH(P$1,'raw Sample Amt'!$C$2:$CJ$2,0))&lt;INDEX(Auswertung_Sequence!$A$3:$M$59,MATCH($A20,Auswertung_Sequence!$A$6:$A$59,0),9),2,3))</f>
        <v>1</v>
      </c>
      <c r="Q20" s="88">
        <f>IF(AND('Qualifier check'!P20 &gt;80,'Qualifier check'!P20 &lt;120),1,
IF(INDEX('raw Sample Amt'!$C$2:$CJ$57,MATCH($A20,'raw Sample Amt'!$C$2:$C$57,0),MATCH(Q$1,'raw Sample Amt'!$C$2:$CJ$2,0))&lt;INDEX(Auswertung_Sequence!$A$3:$M$59,MATCH($A20,Auswertung_Sequence!$A$6:$A$59,0),9),2,3))</f>
        <v>1</v>
      </c>
      <c r="R20" s="88">
        <f>IF(AND('Qualifier check'!Q20 &gt;80,'Qualifier check'!Q20 &lt;120),1,
IF(INDEX('raw Sample Amt'!$C$2:$CJ$57,MATCH($A20,'raw Sample Amt'!$C$2:$C$57,0),MATCH(R$1,'raw Sample Amt'!$C$2:$CJ$2,0))&lt;INDEX(Auswertung_Sequence!$A$3:$M$59,MATCH($A20,Auswertung_Sequence!$A$6:$A$59,0),9),2,3))</f>
        <v>1</v>
      </c>
      <c r="S20" s="88">
        <f>IF(AND('Qualifier check'!R20 &gt;80,'Qualifier check'!R20 &lt;120),1,
IF(INDEX('raw Sample Amt'!$C$2:$CJ$57,MATCH($A20,'raw Sample Amt'!$C$2:$C$57,0),MATCH(S$1,'raw Sample Amt'!$C$2:$CJ$2,0))&lt;INDEX(Auswertung_Sequence!$A$3:$M$59,MATCH($A20,Auswertung_Sequence!$A$6:$A$59,0),9),2,3))</f>
        <v>1</v>
      </c>
      <c r="T20" s="88">
        <f>IF(AND('Qualifier check'!S20 &gt;80,'Qualifier check'!S20 &lt;120),1,
IF(INDEX('raw Sample Amt'!$C$2:$CJ$57,MATCH($A20,'raw Sample Amt'!$C$2:$C$57,0),MATCH(T$1,'raw Sample Amt'!$C$2:$CJ$2,0))&lt;INDEX(Auswertung_Sequence!$A$3:$M$59,MATCH($A20,Auswertung_Sequence!$A$6:$A$59,0),9),2,3))</f>
        <v>3</v>
      </c>
      <c r="U20" s="88">
        <f>IF(AND('Qualifier check'!T20 &gt;80,'Qualifier check'!T20 &lt;120),1,
IF(INDEX('raw Sample Amt'!$C$2:$CJ$57,MATCH($A20,'raw Sample Amt'!$C$2:$C$57,0),MATCH(U$1,'raw Sample Amt'!$C$2:$CJ$2,0))&lt;INDEX(Auswertung_Sequence!$A$3:$M$59,MATCH($A20,Auswertung_Sequence!$A$6:$A$59,0),9),2,3))</f>
        <v>1</v>
      </c>
      <c r="V20" s="88">
        <f>IF(AND('Qualifier check'!U20 &gt;80,'Qualifier check'!U20 &lt;120),1,
IF(INDEX('raw Sample Amt'!$C$2:$CJ$57,MATCH($A20,'raw Sample Amt'!$C$2:$C$57,0),MATCH(V$1,'raw Sample Amt'!$C$2:$CJ$2,0))&lt;INDEX(Auswertung_Sequence!$A$3:$M$59,MATCH($A20,Auswertung_Sequence!$A$6:$A$59,0),9),2,3))</f>
        <v>3</v>
      </c>
      <c r="W20" s="88">
        <f>IF(AND('Qualifier check'!V20 &gt;80,'Qualifier check'!V20 &lt;120),1,
IF(INDEX('raw Sample Amt'!$C$2:$CJ$57,MATCH($A20,'raw Sample Amt'!$C$2:$C$57,0),MATCH(W$1,'raw Sample Amt'!$C$2:$CJ$2,0))&lt;INDEX(Auswertung_Sequence!$A$3:$M$59,MATCH($A20,Auswertung_Sequence!$A$6:$A$59,0),9),2,3))</f>
        <v>2</v>
      </c>
      <c r="X20" s="88">
        <f>IF(AND('Qualifier check'!W20 &gt;80,'Qualifier check'!W20 &lt;120),1,
IF(INDEX('raw Sample Amt'!$C$2:$CJ$57,MATCH($A20,'raw Sample Amt'!$C$2:$C$57,0),MATCH(X$1,'raw Sample Amt'!$C$2:$CJ$2,0))&lt;INDEX(Auswertung_Sequence!$A$3:$M$59,MATCH($A20,Auswertung_Sequence!$A$6:$A$59,0),9),2,3))</f>
        <v>2</v>
      </c>
      <c r="Y20" s="88">
        <f>IF(AND('Qualifier check'!X20 &gt;80,'Qualifier check'!X20 &lt;120),1,
IF(INDEX('raw Sample Amt'!$C$2:$CJ$57,MATCH($A20,'raw Sample Amt'!$C$2:$C$57,0),MATCH(Y$1,'raw Sample Amt'!$C$2:$CJ$2,0))&lt;INDEX(Auswertung_Sequence!$A$3:$M$59,MATCH($A20,Auswertung_Sequence!$A$6:$A$59,0),9),2,3))</f>
        <v>2</v>
      </c>
      <c r="Z20" s="88">
        <f>IF(AND('Qualifier check'!Y20 &gt;80,'Qualifier check'!Y20 &lt;120),1,
IF(INDEX('raw Sample Amt'!$C$2:$CJ$57,MATCH($A20,'raw Sample Amt'!$C$2:$C$57,0),MATCH(Z$1,'raw Sample Amt'!$C$2:$CJ$2,0))&lt;INDEX(Auswertung_Sequence!$A$3:$M$59,MATCH($A20,Auswertung_Sequence!$A$6:$A$59,0),9),2,3))</f>
        <v>2</v>
      </c>
      <c r="AA20" s="88">
        <f>IF(AND('Qualifier check'!Z20 &gt;80,'Qualifier check'!Z20 &lt;120),1,
IF(INDEX('raw Sample Amt'!$C$2:$CJ$57,MATCH($A20,'raw Sample Amt'!$C$2:$C$57,0),MATCH(AA$1,'raw Sample Amt'!$C$2:$CJ$2,0))&lt;INDEX(Auswertung_Sequence!$A$3:$M$59,MATCH($A20,Auswertung_Sequence!$A$6:$A$59,0),9),2,3))</f>
        <v>3</v>
      </c>
      <c r="AB20" s="88">
        <f>IF(AND('Qualifier check'!AA20 &gt;80,'Qualifier check'!AA20 &lt;120),1,
IF(INDEX('raw Sample Amt'!$C$2:$CJ$57,MATCH($A20,'raw Sample Amt'!$C$2:$C$57,0),MATCH(AB$1,'raw Sample Amt'!$C$2:$CJ$2,0))&lt;INDEX(Auswertung_Sequence!$A$3:$M$59,MATCH($A20,Auswertung_Sequence!$A$6:$A$59,0),9),2,3))</f>
        <v>3</v>
      </c>
      <c r="AC20" s="88">
        <f>IF(AND('Qualifier check'!AB20 &gt;80,'Qualifier check'!AB20 &lt;120),1,
IF(INDEX('raw Sample Amt'!$C$2:$CJ$57,MATCH($A20,'raw Sample Amt'!$C$2:$C$57,0),MATCH(AC$1,'raw Sample Amt'!$C$2:$CJ$2,0))&lt;INDEX(Auswertung_Sequence!$A$3:$M$59,MATCH($A20,Auswertung_Sequence!$A$6:$A$59,0),9),2,3))</f>
        <v>3</v>
      </c>
      <c r="AD20" s="88">
        <f>IF(AND('Qualifier check'!AC20 &gt;80,'Qualifier check'!AC20 &lt;120),1,
IF(INDEX('raw Sample Amt'!$C$2:$CJ$57,MATCH($A20,'raw Sample Amt'!$C$2:$C$57,0),MATCH(AD$1,'raw Sample Amt'!$C$2:$CJ$2,0))&lt;INDEX(Auswertung_Sequence!$A$3:$M$59,MATCH($A20,Auswertung_Sequence!$A$6:$A$59,0),9),2,3))</f>
        <v>3</v>
      </c>
      <c r="AE20" s="88">
        <f>IF(AND('Qualifier check'!AD20 &gt;80,'Qualifier check'!AD20 &lt;120),1,
IF(INDEX('raw Sample Amt'!$C$2:$CJ$57,MATCH($A20,'raw Sample Amt'!$C$2:$C$57,0),MATCH(AE$1,'raw Sample Amt'!$C$2:$CJ$2,0))&lt;INDEX(Auswertung_Sequence!$A$3:$M$59,MATCH($A20,Auswertung_Sequence!$A$6:$A$59,0),9),2,3))</f>
        <v>3</v>
      </c>
      <c r="AF20" s="88">
        <f>IF(AND('Qualifier check'!AE20 &gt;80,'Qualifier check'!AE20 &lt;120),1,
IF(INDEX('raw Sample Amt'!$C$2:$CJ$57,MATCH($A20,'raw Sample Amt'!$C$2:$C$57,0),MATCH(AF$1,'raw Sample Amt'!$C$2:$CJ$2,0))&lt;INDEX(Auswertung_Sequence!$A$3:$M$59,MATCH($A20,Auswertung_Sequence!$A$6:$A$59,0),9),2,3))</f>
        <v>1</v>
      </c>
      <c r="AG20" s="88">
        <f>IF(AND('Qualifier check'!AF20 &gt;80,'Qualifier check'!AF20 &lt;120),1,
IF(INDEX('raw Sample Amt'!$C$2:$CJ$57,MATCH($A20,'raw Sample Amt'!$C$2:$C$57,0),MATCH(AG$1,'raw Sample Amt'!$C$2:$CJ$2,0))&lt;INDEX(Auswertung_Sequence!$A$3:$M$59,MATCH($A20,Auswertung_Sequence!$A$6:$A$59,0),9),2,3))</f>
        <v>3</v>
      </c>
      <c r="AH20" s="88">
        <f>IF(AND('Qualifier check'!AG20 &gt;80,'Qualifier check'!AG20 &lt;120),1,
IF(INDEX('raw Sample Amt'!$C$2:$CJ$57,MATCH($A20,'raw Sample Amt'!$C$2:$C$57,0),MATCH(AH$1,'raw Sample Amt'!$C$2:$CJ$2,0))&lt;INDEX(Auswertung_Sequence!$A$3:$M$59,MATCH($A20,Auswertung_Sequence!$A$6:$A$59,0),9),2,3))</f>
        <v>3</v>
      </c>
      <c r="AI20" s="88">
        <f>IF(AND('Qualifier check'!AH20 &gt;80,'Qualifier check'!AH20 &lt;120),1,
IF(INDEX('raw Sample Amt'!$C$2:$CJ$57,MATCH($A20,'raw Sample Amt'!$C$2:$C$57,0),MATCH(AI$1,'raw Sample Amt'!$C$2:$CJ$2,0))&lt;INDEX(Auswertung_Sequence!$A$3:$M$59,MATCH($A20,Auswertung_Sequence!$A$6:$A$59,0),9),2,3))</f>
        <v>1</v>
      </c>
      <c r="AJ20" s="88">
        <f>IF(AND('Qualifier check'!AI20 &gt;80,'Qualifier check'!AI20 &lt;120),1,
IF(INDEX('raw Sample Amt'!$C$2:$CJ$57,MATCH($A20,'raw Sample Amt'!$C$2:$C$57,0),MATCH(AJ$1,'raw Sample Amt'!$C$2:$CJ$2,0))&lt;INDEX(Auswertung_Sequence!$A$3:$M$59,MATCH($A20,Auswertung_Sequence!$A$6:$A$59,0),9),2,3))</f>
        <v>1</v>
      </c>
      <c r="AK20" s="88">
        <f>IF(AND('Qualifier check'!AJ20 &gt;80,'Qualifier check'!AJ20 &lt;120),1,
IF(INDEX('raw Sample Amt'!$C$2:$CJ$57,MATCH($A20,'raw Sample Amt'!$C$2:$C$57,0),MATCH(AK$1,'raw Sample Amt'!$C$2:$CJ$2,0))&lt;INDEX(Auswertung_Sequence!$A$3:$M$59,MATCH($A20,Auswertung_Sequence!$A$6:$A$59,0),9),2,3))</f>
        <v>1</v>
      </c>
      <c r="AL20" s="88">
        <f>IF(AND('Qualifier check'!AK20 &gt;80,'Qualifier check'!AK20 &lt;120),1,
IF(INDEX('raw Sample Amt'!$C$2:$CJ$57,MATCH($A20,'raw Sample Amt'!$C$2:$C$57,0),MATCH(AL$1,'raw Sample Amt'!$C$2:$CJ$2,0))&lt;INDEX(Auswertung_Sequence!$A$3:$M$59,MATCH($A20,Auswertung_Sequence!$A$6:$A$59,0),9),2,3))</f>
        <v>1</v>
      </c>
      <c r="AM20" s="88">
        <f>IF(AND('Qualifier check'!AL20 &gt;80,'Qualifier check'!AL20 &lt;120),1,
IF(INDEX('raw Sample Amt'!$C$2:$CJ$57,MATCH($A20,'raw Sample Amt'!$C$2:$C$57,0),MATCH(AM$1,'raw Sample Amt'!$C$2:$CJ$2,0))&lt;INDEX(Auswertung_Sequence!$A$3:$M$59,MATCH($A20,Auswertung_Sequence!$A$6:$A$59,0),9),2,3))</f>
        <v>2</v>
      </c>
      <c r="AN20" s="88">
        <f>IF(AND('Qualifier check'!AM20 &gt;80,'Qualifier check'!AM20 &lt;120),1,
IF(INDEX('raw Sample Amt'!$C$2:$CJ$57,MATCH($A20,'raw Sample Amt'!$C$2:$C$57,0),MATCH(AN$1,'raw Sample Amt'!$C$2:$CJ$2,0))&lt;INDEX(Auswertung_Sequence!$A$3:$M$59,MATCH($A20,Auswertung_Sequence!$A$6:$A$59,0),9),2,3))</f>
        <v>2</v>
      </c>
      <c r="AO20" s="88">
        <f>IF(AND('Qualifier check'!AN20 &gt;80,'Qualifier check'!AN20 &lt;120),1,
IF(INDEX('raw Sample Amt'!$C$2:$CJ$57,MATCH($A20,'raw Sample Amt'!$C$2:$C$57,0),MATCH(AO$1,'raw Sample Amt'!$C$2:$CJ$2,0))&lt;INDEX(Auswertung_Sequence!$A$3:$M$59,MATCH($A20,Auswertung_Sequence!$A$6:$A$59,0),9),2,3))</f>
        <v>2</v>
      </c>
      <c r="AP20" s="88">
        <f>IF(AND('Qualifier check'!AO20 &gt;80,'Qualifier check'!AO20 &lt;120),1,
IF(INDEX('raw Sample Amt'!$C$2:$CJ$57,MATCH($A20,'raw Sample Amt'!$C$2:$C$57,0),MATCH(AP$1,'raw Sample Amt'!$C$2:$CJ$2,0))&lt;INDEX(Auswertung_Sequence!$A$3:$M$59,MATCH($A20,Auswertung_Sequence!$A$6:$A$59,0),9),2,3))</f>
        <v>1</v>
      </c>
      <c r="AQ20" s="88">
        <f>IF(AND('Qualifier check'!AP20 &gt;80,'Qualifier check'!AP20 &lt;120),1,
IF(INDEX('raw Sample Amt'!$C$2:$CJ$57,MATCH($A20,'raw Sample Amt'!$C$2:$C$57,0),MATCH(AQ$1,'raw Sample Amt'!$C$2:$CJ$2,0))&lt;INDEX(Auswertung_Sequence!$A$3:$M$59,MATCH($A20,Auswertung_Sequence!$A$6:$A$59,0),9),2,3))</f>
        <v>3</v>
      </c>
      <c r="AR20" s="88">
        <f>IF(AND('Qualifier check'!AQ20 &gt;80,'Qualifier check'!AQ20 &lt;120),1,
IF(INDEX('raw Sample Amt'!$C$2:$CJ$57,MATCH($A20,'raw Sample Amt'!$C$2:$C$57,0),MATCH(AR$1,'raw Sample Amt'!$C$2:$CJ$2,0))&lt;INDEX(Auswertung_Sequence!$A$3:$M$59,MATCH($A20,Auswertung_Sequence!$A$6:$A$59,0),9),2,3))</f>
        <v>2</v>
      </c>
      <c r="AS20" s="88">
        <f>IF(AND('Qualifier check'!AR20 &gt;80,'Qualifier check'!AR20 &lt;120),1,
IF(INDEX('raw Sample Amt'!$C$2:$CJ$57,MATCH($A20,'raw Sample Amt'!$C$2:$C$57,0),MATCH(AS$1,'raw Sample Amt'!$C$2:$CJ$2,0))&lt;INDEX(Auswertung_Sequence!$A$3:$M$59,MATCH($A20,Auswertung_Sequence!$A$6:$A$59,0),9),2,3))</f>
        <v>2</v>
      </c>
      <c r="AT20" s="88">
        <f>IF(AND('Qualifier check'!AS20 &gt;80,'Qualifier check'!AS20 &lt;120),1,
IF(INDEX('raw Sample Amt'!$C$2:$CJ$57,MATCH($A20,'raw Sample Amt'!$C$2:$C$57,0),MATCH(AT$1,'raw Sample Amt'!$C$2:$CJ$2,0))&lt;INDEX(Auswertung_Sequence!$A$3:$M$59,MATCH($A20,Auswertung_Sequence!$A$6:$A$59,0),9),2,3))</f>
        <v>2</v>
      </c>
      <c r="AU20" s="88">
        <f>IF(AND('Qualifier check'!AT20 &gt;80,'Qualifier check'!AT20 &lt;120),1,
IF(INDEX('raw Sample Amt'!$C$2:$CJ$57,MATCH($A20,'raw Sample Amt'!$C$2:$C$57,0),MATCH(AU$1,'raw Sample Amt'!$C$2:$CJ$2,0))&lt;INDEX(Auswertung_Sequence!$A$3:$M$59,MATCH($A20,Auswertung_Sequence!$A$6:$A$59,0),9),2,3))</f>
        <v>2</v>
      </c>
      <c r="AV20" s="88">
        <f>IF(AND('Qualifier check'!AU20 &gt;80,'Qualifier check'!AU20 &lt;120),1,
IF(INDEX('raw Sample Amt'!$C$2:$CJ$57,MATCH($A20,'raw Sample Amt'!$C$2:$C$57,0),MATCH(AV$1,'raw Sample Amt'!$C$2:$CJ$2,0))&lt;INDEX(Auswertung_Sequence!$A$3:$M$59,MATCH($A20,Auswertung_Sequence!$A$6:$A$59,0),9),2,3))</f>
        <v>3</v>
      </c>
      <c r="AW20" s="88">
        <f>IF(AND('Qualifier check'!AV20 &gt;80,'Qualifier check'!AV20 &lt;120),1,
IF(INDEX('raw Sample Amt'!$C$2:$CJ$57,MATCH($A20,'raw Sample Amt'!$C$2:$C$57,0),MATCH(AW$1,'raw Sample Amt'!$C$2:$CJ$2,0))&lt;INDEX(Auswertung_Sequence!$A$3:$M$59,MATCH($A20,Auswertung_Sequence!$A$6:$A$59,0),9),2,3))</f>
        <v>3</v>
      </c>
      <c r="AX20" s="88">
        <f>IF(AND('Qualifier check'!AW20 &gt;80,'Qualifier check'!AW20 &lt;120),1,
IF(INDEX('raw Sample Amt'!$C$2:$CJ$57,MATCH($A20,'raw Sample Amt'!$C$2:$C$57,0),MATCH(AX$1,'raw Sample Amt'!$C$2:$CJ$2,0))&lt;INDEX(Auswertung_Sequence!$A$3:$M$59,MATCH($A20,Auswertung_Sequence!$A$6:$A$59,0),9),2,3))</f>
        <v>3</v>
      </c>
      <c r="AY20" s="88">
        <f>IF(AND('Qualifier check'!AX20 &gt;80,'Qualifier check'!AX20 &lt;120),1,
IF(INDEX('raw Sample Amt'!$C$2:$CJ$57,MATCH($A20,'raw Sample Amt'!$C$2:$C$57,0),MATCH(AY$1,'raw Sample Amt'!$C$2:$CJ$2,0))&lt;INDEX(Auswertung_Sequence!$A$3:$M$59,MATCH($A20,Auswertung_Sequence!$A$6:$A$59,0),9),2,3))</f>
        <v>1</v>
      </c>
      <c r="AZ20" s="88">
        <f>IF(AND('Qualifier check'!AY20 &gt;80,'Qualifier check'!AY20 &lt;120),1,
IF(INDEX('raw Sample Amt'!$C$2:$CJ$57,MATCH($A20,'raw Sample Amt'!$C$2:$C$57,0),MATCH(AZ$1,'raw Sample Amt'!$C$2:$CJ$2,0))&lt;INDEX(Auswertung_Sequence!$A$3:$M$59,MATCH($A20,Auswertung_Sequence!$A$6:$A$59,0),9),2,3))</f>
        <v>1</v>
      </c>
      <c r="BA20" s="88">
        <f>IF(AND('Qualifier check'!AZ20 &gt;80,'Qualifier check'!AZ20 &lt;120),1,
IF(INDEX('raw Sample Amt'!$C$2:$CJ$57,MATCH($A20,'raw Sample Amt'!$C$2:$C$57,0),MATCH(BA$1,'raw Sample Amt'!$C$2:$CJ$2,0))&lt;INDEX(Auswertung_Sequence!$A$3:$M$59,MATCH($A20,Auswertung_Sequence!$A$6:$A$59,0),9),2,3))</f>
        <v>1</v>
      </c>
      <c r="BB20" s="88">
        <f>IF(AND('Qualifier check'!BA20 &gt;80,'Qualifier check'!BA20 &lt;120),1,
IF(INDEX('raw Sample Amt'!$C$2:$CJ$57,MATCH($A20,'raw Sample Amt'!$C$2:$C$57,0),MATCH(BB$1,'raw Sample Amt'!$C$2:$CJ$2,0))&lt;INDEX(Auswertung_Sequence!$A$3:$M$59,MATCH($A20,Auswertung_Sequence!$A$6:$A$59,0),9),2,3))</f>
        <v>1</v>
      </c>
      <c r="BC20" s="88">
        <f>IF(AND('Qualifier check'!BB20 &gt;80,'Qualifier check'!BB20 &lt;120),1,
IF(INDEX('raw Sample Amt'!$C$2:$CJ$57,MATCH($A20,'raw Sample Amt'!$C$2:$C$57,0),MATCH(BC$1,'raw Sample Amt'!$C$2:$CJ$2,0))&lt;INDEX(Auswertung_Sequence!$A$3:$M$59,MATCH($A20,Auswertung_Sequence!$A$6:$A$59,0),9),2,3))</f>
        <v>1</v>
      </c>
      <c r="BD20" s="88">
        <f>IF(AND('Qualifier check'!BC20 &gt;80,'Qualifier check'!BC20 &lt;120),1,
IF(INDEX('raw Sample Amt'!$C$2:$CJ$57,MATCH($A20,'raw Sample Amt'!$C$2:$C$57,0),MATCH(BD$1,'raw Sample Amt'!$C$2:$CJ$2,0))&lt;INDEX(Auswertung_Sequence!$A$3:$M$59,MATCH($A20,Auswertung_Sequence!$A$6:$A$59,0),9),2,3))</f>
        <v>2</v>
      </c>
      <c r="BE20" s="88">
        <f>IF(AND('Qualifier check'!BD20 &gt;80,'Qualifier check'!BD20 &lt;120),1,
IF(INDEX('raw Sample Amt'!$C$2:$CJ$57,MATCH($A20,'raw Sample Amt'!$C$2:$C$57,0),MATCH(BE$1,'raw Sample Amt'!$C$2:$CJ$2,0))&lt;INDEX(Auswertung_Sequence!$A$3:$M$59,MATCH($A20,Auswertung_Sequence!$A$6:$A$59,0),9),2,3))</f>
        <v>2</v>
      </c>
      <c r="BF20" s="88">
        <f>IF(AND('Qualifier check'!BE20 &gt;80,'Qualifier check'!BE20 &lt;120),1,
IF(INDEX('raw Sample Amt'!$C$2:$CJ$57,MATCH($A20,'raw Sample Amt'!$C$2:$C$57,0),MATCH(BF$1,'raw Sample Amt'!$C$2:$CJ$2,0))&lt;INDEX(Auswertung_Sequence!$A$3:$M$59,MATCH($A20,Auswertung_Sequence!$A$6:$A$59,0),9),2,3))</f>
        <v>2</v>
      </c>
      <c r="BG20" s="88">
        <f>IF(AND('Qualifier check'!BF20 &gt;80,'Qualifier check'!BF20 &lt;120),1,
IF(INDEX('raw Sample Amt'!$C$2:$CJ$57,MATCH($A20,'raw Sample Amt'!$C$2:$C$57,0),MATCH(BG$1,'raw Sample Amt'!$C$2:$CJ$2,0))&lt;INDEX(Auswertung_Sequence!$A$3:$M$59,MATCH($A20,Auswertung_Sequence!$A$6:$A$59,0),9),2,3))</f>
        <v>1</v>
      </c>
      <c r="BH20" s="88">
        <f>IF(AND('Qualifier check'!BG20 &gt;80,'Qualifier check'!BG20 &lt;120),1,
IF(INDEX('raw Sample Amt'!$C$2:$CJ$57,MATCH($A20,'raw Sample Amt'!$C$2:$C$57,0),MATCH(BH$1,'raw Sample Amt'!$C$2:$CJ$2,0))&lt;INDEX(Auswertung_Sequence!$A$3:$M$59,MATCH($A20,Auswertung_Sequence!$A$6:$A$59,0),9),2,3))</f>
        <v>1</v>
      </c>
      <c r="BI20" s="88">
        <f>IF(AND('Qualifier check'!BH20 &gt;80,'Qualifier check'!BH20 &lt;120),1,
IF(INDEX('raw Sample Amt'!$C$2:$CJ$57,MATCH($A20,'raw Sample Amt'!$C$2:$C$57,0),MATCH(BI$1,'raw Sample Amt'!$C$2:$CJ$2,0))&lt;INDEX(Auswertung_Sequence!$A$3:$M$59,MATCH($A20,Auswertung_Sequence!$A$6:$A$59,0),9),2,3))</f>
        <v>2</v>
      </c>
      <c r="BJ20" s="88">
        <f>IF(AND('Qualifier check'!BI20 &gt;80,'Qualifier check'!BI20 &lt;120),1,
IF(INDEX('raw Sample Amt'!$C$2:$CJ$57,MATCH($A20,'raw Sample Amt'!$C$2:$C$57,0),MATCH(BJ$1,'raw Sample Amt'!$C$2:$CJ$2,0))&lt;INDEX(Auswertung_Sequence!$A$3:$M$59,MATCH($A20,Auswertung_Sequence!$A$6:$A$59,0),9),2,3))</f>
        <v>2</v>
      </c>
      <c r="BK20" s="88">
        <f>IF(AND('Qualifier check'!BJ20 &gt;80,'Qualifier check'!BJ20 &lt;120),1,
IF(INDEX('raw Sample Amt'!$C$2:$CJ$57,MATCH($A20,'raw Sample Amt'!$C$2:$C$57,0),MATCH(BK$1,'raw Sample Amt'!$C$2:$CJ$2,0))&lt;INDEX(Auswertung_Sequence!$A$3:$M$59,MATCH($A20,Auswertung_Sequence!$A$6:$A$59,0),9),2,3))</f>
        <v>2</v>
      </c>
      <c r="BL20" s="88">
        <f>IF(AND('Qualifier check'!BK20 &gt;80,'Qualifier check'!BK20 &lt;120),1,
IF(INDEX('raw Sample Amt'!$C$2:$CJ$57,MATCH($A20,'raw Sample Amt'!$C$2:$C$57,0),MATCH(BL$1,'raw Sample Amt'!$C$2:$CJ$2,0))&lt;INDEX(Auswertung_Sequence!$A$3:$M$59,MATCH($A20,Auswertung_Sequence!$A$6:$A$59,0),9),2,3))</f>
        <v>2</v>
      </c>
      <c r="BM20" s="88">
        <f>IF(AND('Qualifier check'!BL20 &gt;80,'Qualifier check'!BL20 &lt;120),1,
IF(INDEX('raw Sample Amt'!$C$2:$CJ$57,MATCH($A20,'raw Sample Amt'!$C$2:$C$57,0),MATCH(BM$1,'raw Sample Amt'!$C$2:$CJ$2,0))&lt;INDEX(Auswertung_Sequence!$A$3:$M$59,MATCH($A20,Auswertung_Sequence!$A$6:$A$59,0),9),2,3))</f>
        <v>1</v>
      </c>
      <c r="BN20" s="88">
        <f>IF(AND('Qualifier check'!BM20 &gt;80,'Qualifier check'!BM20 &lt;120),1,
IF(INDEX('raw Sample Amt'!$C$2:$CJ$57,MATCH($A20,'raw Sample Amt'!$C$2:$C$57,0),MATCH(BN$1,'raw Sample Amt'!$C$2:$CJ$2,0))&lt;INDEX(Auswertung_Sequence!$A$3:$M$59,MATCH($A20,Auswertung_Sequence!$A$6:$A$59,0),9),2,3))</f>
        <v>1</v>
      </c>
      <c r="BO20" s="88">
        <f>IF(AND('Qualifier check'!BN20 &gt;80,'Qualifier check'!BN20 &lt;120),1,
IF(INDEX('raw Sample Amt'!$C$2:$CJ$57,MATCH($A20,'raw Sample Amt'!$C$2:$C$57,0),MATCH(BO$1,'raw Sample Amt'!$C$2:$CJ$2,0))&lt;INDEX(Auswertung_Sequence!$A$3:$M$59,MATCH($A20,Auswertung_Sequence!$A$6:$A$59,0),9),2,3))</f>
        <v>1</v>
      </c>
      <c r="BP20" s="88">
        <f>IF(AND('Qualifier check'!BO20 &gt;80,'Qualifier check'!BO20 &lt;120),1,
IF(INDEX('raw Sample Amt'!$C$2:$CJ$57,MATCH($A20,'raw Sample Amt'!$C$2:$C$57,0),MATCH(BP$1,'raw Sample Amt'!$C$2:$CJ$2,0))&lt;INDEX(Auswertung_Sequence!$A$3:$M$59,MATCH($A20,Auswertung_Sequence!$A$6:$A$59,0),9),2,3))</f>
        <v>1</v>
      </c>
      <c r="BQ20" s="88">
        <f>IF(AND('Qualifier check'!BP20 &gt;80,'Qualifier check'!BP20 &lt;120),1,
IF(INDEX('raw Sample Amt'!$C$2:$CJ$57,MATCH($A20,'raw Sample Amt'!$C$2:$C$57,0),MATCH(BQ$1,'raw Sample Amt'!$C$2:$CJ$2,0))&lt;INDEX(Auswertung_Sequence!$A$3:$M$59,MATCH($A20,Auswertung_Sequence!$A$6:$A$59,0),9),2,3))</f>
        <v>2</v>
      </c>
      <c r="BR20" s="88">
        <f>IF(AND('Qualifier check'!BQ20 &gt;80,'Qualifier check'!BQ20 &lt;120),1,
IF(INDEX('raw Sample Amt'!$C$2:$CJ$57,MATCH($A20,'raw Sample Amt'!$C$2:$C$57,0),MATCH(BR$1,'raw Sample Amt'!$C$2:$CJ$2,0))&lt;INDEX(Auswertung_Sequence!$A$3:$M$59,MATCH($A20,Auswertung_Sequence!$A$6:$A$59,0),9),2,3))</f>
        <v>2</v>
      </c>
      <c r="BS20" s="88">
        <f>IF(AND('Qualifier check'!BR20 &gt;80,'Qualifier check'!BR20 &lt;120),1,
IF(INDEX('raw Sample Amt'!$C$2:$CJ$57,MATCH($A20,'raw Sample Amt'!$C$2:$C$57,0),MATCH(BS$1,'raw Sample Amt'!$C$2:$CJ$2,0))&lt;INDEX(Auswertung_Sequence!$A$3:$M$59,MATCH($A20,Auswertung_Sequence!$A$6:$A$59,0),9),2,3))</f>
        <v>2</v>
      </c>
      <c r="BT20" s="88">
        <f>IF(AND('Qualifier check'!BS20 &gt;80,'Qualifier check'!BS20 &lt;120),1,
IF(INDEX('raw Sample Amt'!$C$2:$CJ$57,MATCH($A20,'raw Sample Amt'!$C$2:$C$57,0),MATCH(BT$1,'raw Sample Amt'!$C$2:$CJ$2,0))&lt;INDEX(Auswertung_Sequence!$A$3:$M$59,MATCH($A20,Auswertung_Sequence!$A$6:$A$59,0),9),2,3))</f>
        <v>2</v>
      </c>
      <c r="BU20" s="88">
        <f>IF(AND('Qualifier check'!BT20 &gt;80,'Qualifier check'!BT20 &lt;120),1,
IF(INDEX('raw Sample Amt'!$C$2:$CJ$57,MATCH($A20,'raw Sample Amt'!$C$2:$C$57,0),MATCH(BU$1,'raw Sample Amt'!$C$2:$CJ$2,0))&lt;INDEX(Auswertung_Sequence!$A$3:$M$59,MATCH($A20,Auswertung_Sequence!$A$6:$A$59,0),9),2,3))</f>
        <v>2</v>
      </c>
      <c r="BV20" s="88">
        <f>IF(AND('Qualifier check'!BU20 &gt;80,'Qualifier check'!BU20 &lt;120),1,
IF(INDEX('raw Sample Amt'!$C$2:$CJ$57,MATCH($A20,'raw Sample Amt'!$C$2:$C$57,0),MATCH(BV$1,'raw Sample Amt'!$C$2:$CJ$2,0))&lt;INDEX(Auswertung_Sequence!$A$3:$M$59,MATCH($A20,Auswertung_Sequence!$A$6:$A$59,0),9),2,3))</f>
        <v>2</v>
      </c>
      <c r="BW20" s="88">
        <f>IF(AND('Qualifier check'!BV20 &gt;80,'Qualifier check'!BV20 &lt;120),1,
IF(INDEX('raw Sample Amt'!$C$2:$CJ$57,MATCH($A20,'raw Sample Amt'!$C$2:$C$57,0),MATCH(BW$1,'raw Sample Amt'!$C$2:$CJ$2,0))&lt;INDEX(Auswertung_Sequence!$A$3:$M$59,MATCH($A20,Auswertung_Sequence!$A$6:$A$59,0),9),2,3))</f>
        <v>2</v>
      </c>
      <c r="BX20" s="88">
        <f>IF(AND('Qualifier check'!BW20 &gt;80,'Qualifier check'!BW20 &lt;120),1,
IF(INDEX('raw Sample Amt'!$C$2:$CJ$57,MATCH($A20,'raw Sample Amt'!$C$2:$C$57,0),MATCH(BX$1,'raw Sample Amt'!$C$2:$CJ$2,0))&lt;INDEX(Auswertung_Sequence!$A$3:$M$59,MATCH($A20,Auswertung_Sequence!$A$6:$A$59,0),9),2,3))</f>
        <v>2</v>
      </c>
      <c r="BY20" s="88">
        <f>IF(AND('Qualifier check'!BX20 &gt;80,'Qualifier check'!BX20 &lt;120),1,
IF(INDEX('raw Sample Amt'!$C$2:$CJ$57,MATCH($A20,'raw Sample Amt'!$C$2:$C$57,0),MATCH(BY$1,'raw Sample Amt'!$C$2:$CJ$2,0))&lt;INDEX(Auswertung_Sequence!$A$3:$M$59,MATCH($A20,Auswertung_Sequence!$A$6:$A$59,0),9),2,3))</f>
        <v>3</v>
      </c>
      <c r="BZ20" s="88">
        <f>IF(AND('Qualifier check'!BY20 &gt;80,'Qualifier check'!BY20 &lt;120),1,
IF(INDEX('raw Sample Amt'!$C$2:$CJ$57,MATCH($A20,'raw Sample Amt'!$C$2:$C$57,0),MATCH(BZ$1,'raw Sample Amt'!$C$2:$CJ$2,0))&lt;INDEX(Auswertung_Sequence!$A$3:$M$59,MATCH($A20,Auswertung_Sequence!$A$6:$A$59,0),9),2,3))</f>
        <v>1</v>
      </c>
      <c r="CA20" s="88">
        <f>IF(AND('Qualifier check'!BZ20 &gt;80,'Qualifier check'!BZ20 &lt;120),1,
IF(INDEX('raw Sample Amt'!$C$2:$CJ$57,MATCH($A20,'raw Sample Amt'!$C$2:$C$57,0),MATCH(CA$1,'raw Sample Amt'!$C$2:$CJ$2,0))&lt;INDEX(Auswertung_Sequence!$A$3:$M$59,MATCH($A20,Auswertung_Sequence!$A$6:$A$59,0),9),2,3))</f>
        <v>3</v>
      </c>
      <c r="CB20" s="88">
        <f>IF(AND('Qualifier check'!CA20 &gt;80,'Qualifier check'!CA20 &lt;120),1,
IF(INDEX('raw Sample Amt'!$C$2:$CJ$57,MATCH($A20,'raw Sample Amt'!$C$2:$C$57,0),MATCH(CB$1,'raw Sample Amt'!$C$2:$CJ$2,0))&lt;INDEX(Auswertung_Sequence!$A$3:$M$59,MATCH($A20,Auswertung_Sequence!$A$6:$A$59,0),9),2,3))</f>
        <v>1</v>
      </c>
      <c r="CC20" s="88">
        <f>IF(AND('Qualifier check'!CB20 &gt;80,'Qualifier check'!CB20 &lt;120),1,
IF(INDEX('raw Sample Amt'!$C$2:$CJ$57,MATCH($A20,'raw Sample Amt'!$C$2:$C$57,0),MATCH(CC$1,'raw Sample Amt'!$C$2:$CJ$2,0))&lt;INDEX(Auswertung_Sequence!$A$3:$M$59,MATCH($A20,Auswertung_Sequence!$A$6:$A$59,0),9),2,3))</f>
        <v>1</v>
      </c>
      <c r="CD20" s="88">
        <f>IF(AND('Qualifier check'!CC20 &gt;80,'Qualifier check'!CC20 &lt;120),1,
IF(INDEX('raw Sample Amt'!$C$2:$CJ$57,MATCH($A20,'raw Sample Amt'!$C$2:$C$57,0),MATCH(CD$1,'raw Sample Amt'!$C$2:$CJ$2,0))&lt;INDEX(Auswertung_Sequence!$A$3:$M$59,MATCH($A20,Auswertung_Sequence!$A$6:$A$59,0),9),2,3))</f>
        <v>1</v>
      </c>
      <c r="CE20" s="88">
        <f>IF(AND('Qualifier check'!CD20 &gt;80,'Qualifier check'!CD20 &lt;120),1,
IF(INDEX('raw Sample Amt'!$C$2:$CJ$57,MATCH($A20,'raw Sample Amt'!$C$2:$C$57,0),MATCH(CE$1,'raw Sample Amt'!$C$2:$CJ$2,0))&lt;INDEX(Auswertung_Sequence!$A$3:$M$59,MATCH($A20,Auswertung_Sequence!$A$6:$A$59,0),9),2,3))</f>
        <v>1</v>
      </c>
      <c r="CF20" s="88">
        <f>IF(AND('Qualifier check'!CE20 &gt;80,'Qualifier check'!CE20 &lt;120),1,
IF(INDEX('raw Sample Amt'!$C$2:$CJ$57,MATCH($A20,'raw Sample Amt'!$C$2:$C$57,0),MATCH(CF$1,'raw Sample Amt'!$C$2:$CJ$2,0))&lt;INDEX(Auswertung_Sequence!$A$3:$M$59,MATCH($A20,Auswertung_Sequence!$A$6:$A$59,0),9),2,3))</f>
        <v>1</v>
      </c>
      <c r="CG20" s="88">
        <f>IF(AND('Qualifier check'!CF20 &gt;80,'Qualifier check'!CF20 &lt;120),1,
IF(INDEX('raw Sample Amt'!$C$2:$CJ$57,MATCH($A20,'raw Sample Amt'!$C$2:$C$57,0),MATCH(CG$1,'raw Sample Amt'!$C$2:$CJ$2,0))&lt;INDEX(Auswertung_Sequence!$A$3:$M$59,MATCH($A20,Auswertung_Sequence!$A$6:$A$59,0),9),2,3))</f>
        <v>1</v>
      </c>
      <c r="CH20" s="88">
        <f>IF(AND('Qualifier check'!CG20 &gt;80,'Qualifier check'!CG20 &lt;120),1,
IF(INDEX('raw Sample Amt'!$C$2:$CJ$57,MATCH($A20,'raw Sample Amt'!$C$2:$C$57,0),MATCH(CH$1,'raw Sample Amt'!$C$2:$CJ$2,0))&lt;INDEX(Auswertung_Sequence!$A$3:$M$59,MATCH($A20,Auswertung_Sequence!$A$6:$A$59,0),9),2,3))</f>
        <v>3</v>
      </c>
      <c r="CI20" s="88">
        <f>IF(AND('Qualifier check'!CH20 &gt;80,'Qualifier check'!CH20 &lt;120),1,
IF(INDEX('raw Sample Amt'!$C$2:$CJ$57,MATCH($A20,'raw Sample Amt'!$C$2:$C$57,0),MATCH(CI$1,'raw Sample Amt'!$C$2:$CJ$2,0))&lt;INDEX(Auswertung_Sequence!$A$3:$M$59,MATCH($A20,Auswertung_Sequence!$A$6:$A$59,0),9),2,3))</f>
        <v>3</v>
      </c>
    </row>
    <row r="21" spans="1:87" x14ac:dyDescent="0.25">
      <c r="A21" s="101" t="s">
        <v>185</v>
      </c>
      <c r="B21" s="101" t="s">
        <v>232</v>
      </c>
      <c r="D21" s="88">
        <f>IF(AND('Qualifier check'!C21 &gt;80,'Qualifier check'!C21 &lt;120),1,
IF(INDEX('raw Sample Amt'!$C$2:$CJ$57,MATCH($A21,'raw Sample Amt'!$C$2:$C$57,0),MATCH(D$1,'raw Sample Amt'!$C$2:$CJ$2,0))&lt;INDEX(Auswertung_Sequence!$A$3:$M$59,MATCH($A21,Auswertung_Sequence!$A$6:$A$59,0),9),2,3))</f>
        <v>2</v>
      </c>
      <c r="E21" s="88">
        <f>IF(AND('Qualifier check'!D21 &gt;80,'Qualifier check'!D21 &lt;120),1,
IF(INDEX('raw Sample Amt'!$C$2:$CJ$57,MATCH($A21,'raw Sample Amt'!$C$2:$C$57,0),MATCH(E$1,'raw Sample Amt'!$C$2:$CJ$2,0))&lt;INDEX(Auswertung_Sequence!$A$3:$M$59,MATCH($A21,Auswertung_Sequence!$A$6:$A$59,0),9),2,3))</f>
        <v>2</v>
      </c>
      <c r="F21" s="88">
        <f>IF(AND('Qualifier check'!E21 &gt;80,'Qualifier check'!E21 &lt;120),1,
IF(INDEX('raw Sample Amt'!$C$2:$CJ$57,MATCH($A21,'raw Sample Amt'!$C$2:$C$57,0),MATCH(F$1,'raw Sample Amt'!$C$2:$CJ$2,0))&lt;INDEX(Auswertung_Sequence!$A$3:$M$59,MATCH($A21,Auswertung_Sequence!$A$6:$A$59,0),9),2,3))</f>
        <v>2</v>
      </c>
      <c r="G21" s="88">
        <f>IF(AND('Qualifier check'!F21 &gt;80,'Qualifier check'!F21 &lt;120),1,
IF(INDEX('raw Sample Amt'!$C$2:$CJ$57,MATCH($A21,'raw Sample Amt'!$C$2:$C$57,0),MATCH(G$1,'raw Sample Amt'!$C$2:$CJ$2,0))&lt;INDEX(Auswertung_Sequence!$A$3:$M$59,MATCH($A21,Auswertung_Sequence!$A$6:$A$59,0),9),2,3))</f>
        <v>2</v>
      </c>
      <c r="H21" s="88">
        <f>IF(AND('Qualifier check'!G21 &gt;80,'Qualifier check'!G21 &lt;120),1,
IF(INDEX('raw Sample Amt'!$C$2:$CJ$57,MATCH($A21,'raw Sample Amt'!$C$2:$C$57,0),MATCH(H$1,'raw Sample Amt'!$C$2:$CJ$2,0))&lt;INDEX(Auswertung_Sequence!$A$3:$M$59,MATCH($A21,Auswertung_Sequence!$A$6:$A$59,0),9),2,3))</f>
        <v>2</v>
      </c>
      <c r="I21" s="88">
        <f>IF(AND('Qualifier check'!H21 &gt;80,'Qualifier check'!H21 &lt;120),1,
IF(INDEX('raw Sample Amt'!$C$2:$CJ$57,MATCH($A21,'raw Sample Amt'!$C$2:$C$57,0),MATCH(I$1,'raw Sample Amt'!$C$2:$CJ$2,0))&lt;INDEX(Auswertung_Sequence!$A$3:$M$59,MATCH($A21,Auswertung_Sequence!$A$6:$A$59,0),9),2,3))</f>
        <v>2</v>
      </c>
      <c r="J21" s="88">
        <f>IF(AND('Qualifier check'!I21 &gt;80,'Qualifier check'!I21 &lt;120),1,
IF(INDEX('raw Sample Amt'!$C$2:$CJ$57,MATCH($A21,'raw Sample Amt'!$C$2:$C$57,0),MATCH(J$1,'raw Sample Amt'!$C$2:$CJ$2,0))&lt;INDEX(Auswertung_Sequence!$A$3:$M$59,MATCH($A21,Auswertung_Sequence!$A$6:$A$59,0),9),2,3))</f>
        <v>2</v>
      </c>
      <c r="K21" s="88">
        <f>IF(AND('Qualifier check'!J21 &gt;80,'Qualifier check'!J21 &lt;120),1,
IF(INDEX('raw Sample Amt'!$C$2:$CJ$57,MATCH($A21,'raw Sample Amt'!$C$2:$C$57,0),MATCH(K$1,'raw Sample Amt'!$C$2:$CJ$2,0))&lt;INDEX(Auswertung_Sequence!$A$3:$M$59,MATCH($A21,Auswertung_Sequence!$A$6:$A$59,0),9),2,3))</f>
        <v>1</v>
      </c>
      <c r="L21" s="88">
        <f>IF(AND('Qualifier check'!K21 &gt;80,'Qualifier check'!K21 &lt;120),1,
IF(INDEX('raw Sample Amt'!$C$2:$CJ$57,MATCH($A21,'raw Sample Amt'!$C$2:$C$57,0),MATCH(L$1,'raw Sample Amt'!$C$2:$CJ$2,0))&lt;INDEX(Auswertung_Sequence!$A$3:$M$59,MATCH($A21,Auswertung_Sequence!$A$6:$A$59,0),9),2,3))</f>
        <v>1</v>
      </c>
      <c r="M21" s="88">
        <f>IF(AND('Qualifier check'!L21 &gt;80,'Qualifier check'!L21 &lt;120),1,
IF(INDEX('raw Sample Amt'!$C$2:$CJ$57,MATCH($A21,'raw Sample Amt'!$C$2:$C$57,0),MATCH(M$1,'raw Sample Amt'!$C$2:$CJ$2,0))&lt;INDEX(Auswertung_Sequence!$A$3:$M$59,MATCH($A21,Auswertung_Sequence!$A$6:$A$59,0),9),2,3))</f>
        <v>1</v>
      </c>
      <c r="N21" s="88">
        <f>IF(AND('Qualifier check'!M21 &gt;80,'Qualifier check'!M21 &lt;120),1,
IF(INDEX('raw Sample Amt'!$C$2:$CJ$57,MATCH($A21,'raw Sample Amt'!$C$2:$C$57,0),MATCH(N$1,'raw Sample Amt'!$C$2:$CJ$2,0))&lt;INDEX(Auswertung_Sequence!$A$3:$M$59,MATCH($A21,Auswertung_Sequence!$A$6:$A$59,0),9),2,3))</f>
        <v>1</v>
      </c>
      <c r="O21" s="88">
        <f>IF(AND('Qualifier check'!N21 &gt;80,'Qualifier check'!N21 &lt;120),1,
IF(INDEX('raw Sample Amt'!$C$2:$CJ$57,MATCH($A21,'raw Sample Amt'!$C$2:$C$57,0),MATCH(O$1,'raw Sample Amt'!$C$2:$CJ$2,0))&lt;INDEX(Auswertung_Sequence!$A$3:$M$59,MATCH($A21,Auswertung_Sequence!$A$6:$A$59,0),9),2,3))</f>
        <v>1</v>
      </c>
      <c r="P21" s="88">
        <f>IF(AND('Qualifier check'!O21 &gt;80,'Qualifier check'!O21 &lt;120),1,
IF(INDEX('raw Sample Amt'!$C$2:$CJ$57,MATCH($A21,'raw Sample Amt'!$C$2:$C$57,0),MATCH(P$1,'raw Sample Amt'!$C$2:$CJ$2,0))&lt;INDEX(Auswertung_Sequence!$A$3:$M$59,MATCH($A21,Auswertung_Sequence!$A$6:$A$59,0),9),2,3))</f>
        <v>1</v>
      </c>
      <c r="Q21" s="88">
        <f>IF(AND('Qualifier check'!P21 &gt;80,'Qualifier check'!P21 &lt;120),1,
IF(INDEX('raw Sample Amt'!$C$2:$CJ$57,MATCH($A21,'raw Sample Amt'!$C$2:$C$57,0),MATCH(Q$1,'raw Sample Amt'!$C$2:$CJ$2,0))&lt;INDEX(Auswertung_Sequence!$A$3:$M$59,MATCH($A21,Auswertung_Sequence!$A$6:$A$59,0),9),2,3))</f>
        <v>1</v>
      </c>
      <c r="R21" s="88">
        <f>IF(AND('Qualifier check'!Q21 &gt;80,'Qualifier check'!Q21 &lt;120),1,
IF(INDEX('raw Sample Amt'!$C$2:$CJ$57,MATCH($A21,'raw Sample Amt'!$C$2:$C$57,0),MATCH(R$1,'raw Sample Amt'!$C$2:$CJ$2,0))&lt;INDEX(Auswertung_Sequence!$A$3:$M$59,MATCH($A21,Auswertung_Sequence!$A$6:$A$59,0),9),2,3))</f>
        <v>1</v>
      </c>
      <c r="S21" s="88">
        <f>IF(AND('Qualifier check'!R21 &gt;80,'Qualifier check'!R21 &lt;120),1,
IF(INDEX('raw Sample Amt'!$C$2:$CJ$57,MATCH($A21,'raw Sample Amt'!$C$2:$C$57,0),MATCH(S$1,'raw Sample Amt'!$C$2:$CJ$2,0))&lt;INDEX(Auswertung_Sequence!$A$3:$M$59,MATCH($A21,Auswertung_Sequence!$A$6:$A$59,0),9),2,3))</f>
        <v>1</v>
      </c>
      <c r="T21" s="88">
        <f>IF(AND('Qualifier check'!S21 &gt;80,'Qualifier check'!S21 &lt;120),1,
IF(INDEX('raw Sample Amt'!$C$2:$CJ$57,MATCH($A21,'raw Sample Amt'!$C$2:$C$57,0),MATCH(T$1,'raw Sample Amt'!$C$2:$CJ$2,0))&lt;INDEX(Auswertung_Sequence!$A$3:$M$59,MATCH($A21,Auswertung_Sequence!$A$6:$A$59,0),9),2,3))</f>
        <v>1</v>
      </c>
      <c r="U21" s="88">
        <f>IF(AND('Qualifier check'!T21 &gt;80,'Qualifier check'!T21 &lt;120),1,
IF(INDEX('raw Sample Amt'!$C$2:$CJ$57,MATCH($A21,'raw Sample Amt'!$C$2:$C$57,0),MATCH(U$1,'raw Sample Amt'!$C$2:$CJ$2,0))&lt;INDEX(Auswertung_Sequence!$A$3:$M$59,MATCH($A21,Auswertung_Sequence!$A$6:$A$59,0),9),2,3))</f>
        <v>1</v>
      </c>
      <c r="V21" s="88">
        <f>IF(AND('Qualifier check'!U21 &gt;80,'Qualifier check'!U21 &lt;120),1,
IF(INDEX('raw Sample Amt'!$C$2:$CJ$57,MATCH($A21,'raw Sample Amt'!$C$2:$C$57,0),MATCH(V$1,'raw Sample Amt'!$C$2:$CJ$2,0))&lt;INDEX(Auswertung_Sequence!$A$3:$M$59,MATCH($A21,Auswertung_Sequence!$A$6:$A$59,0),9),2,3))</f>
        <v>1</v>
      </c>
      <c r="W21" s="88">
        <f>IF(AND('Qualifier check'!V21 &gt;80,'Qualifier check'!V21 &lt;120),1,
IF(INDEX('raw Sample Amt'!$C$2:$CJ$57,MATCH($A21,'raw Sample Amt'!$C$2:$C$57,0),MATCH(W$1,'raw Sample Amt'!$C$2:$CJ$2,0))&lt;INDEX(Auswertung_Sequence!$A$3:$M$59,MATCH($A21,Auswertung_Sequence!$A$6:$A$59,0),9),2,3))</f>
        <v>2</v>
      </c>
      <c r="X21" s="88">
        <f>IF(AND('Qualifier check'!W21 &gt;80,'Qualifier check'!W21 &lt;120),1,
IF(INDEX('raw Sample Amt'!$C$2:$CJ$57,MATCH($A21,'raw Sample Amt'!$C$2:$C$57,0),MATCH(X$1,'raw Sample Amt'!$C$2:$CJ$2,0))&lt;INDEX(Auswertung_Sequence!$A$3:$M$59,MATCH($A21,Auswertung_Sequence!$A$6:$A$59,0),9),2,3))</f>
        <v>2</v>
      </c>
      <c r="Y21" s="88">
        <f>IF(AND('Qualifier check'!X21 &gt;80,'Qualifier check'!X21 &lt;120),1,
IF(INDEX('raw Sample Amt'!$C$2:$CJ$57,MATCH($A21,'raw Sample Amt'!$C$2:$C$57,0),MATCH(Y$1,'raw Sample Amt'!$C$2:$CJ$2,0))&lt;INDEX(Auswertung_Sequence!$A$3:$M$59,MATCH($A21,Auswertung_Sequence!$A$6:$A$59,0),9),2,3))</f>
        <v>2</v>
      </c>
      <c r="Z21" s="88">
        <f>IF(AND('Qualifier check'!Y21 &gt;80,'Qualifier check'!Y21 &lt;120),1,
IF(INDEX('raw Sample Amt'!$C$2:$CJ$57,MATCH($A21,'raw Sample Amt'!$C$2:$C$57,0),MATCH(Z$1,'raw Sample Amt'!$C$2:$CJ$2,0))&lt;INDEX(Auswertung_Sequence!$A$3:$M$59,MATCH($A21,Auswertung_Sequence!$A$6:$A$59,0),9),2,3))</f>
        <v>2</v>
      </c>
      <c r="AA21" s="88">
        <f>IF(AND('Qualifier check'!Z21 &gt;80,'Qualifier check'!Z21 &lt;120),1,
IF(INDEX('raw Sample Amt'!$C$2:$CJ$57,MATCH($A21,'raw Sample Amt'!$C$2:$C$57,0),MATCH(AA$1,'raw Sample Amt'!$C$2:$CJ$2,0))&lt;INDEX(Auswertung_Sequence!$A$3:$M$59,MATCH($A21,Auswertung_Sequence!$A$6:$A$59,0),9),2,3))</f>
        <v>1</v>
      </c>
      <c r="AB21" s="88">
        <f>IF(AND('Qualifier check'!AA21 &gt;80,'Qualifier check'!AA21 &lt;120),1,
IF(INDEX('raw Sample Amt'!$C$2:$CJ$57,MATCH($A21,'raw Sample Amt'!$C$2:$C$57,0),MATCH(AB$1,'raw Sample Amt'!$C$2:$CJ$2,0))&lt;INDEX(Auswertung_Sequence!$A$3:$M$59,MATCH($A21,Auswertung_Sequence!$A$6:$A$59,0),9),2,3))</f>
        <v>2</v>
      </c>
      <c r="AC21" s="88">
        <f>IF(AND('Qualifier check'!AB21 &gt;80,'Qualifier check'!AB21 &lt;120),1,
IF(INDEX('raw Sample Amt'!$C$2:$CJ$57,MATCH($A21,'raw Sample Amt'!$C$2:$C$57,0),MATCH(AC$1,'raw Sample Amt'!$C$2:$CJ$2,0))&lt;INDEX(Auswertung_Sequence!$A$3:$M$59,MATCH($A21,Auswertung_Sequence!$A$6:$A$59,0),9),2,3))</f>
        <v>2</v>
      </c>
      <c r="AD21" s="88">
        <f>IF(AND('Qualifier check'!AC21 &gt;80,'Qualifier check'!AC21 &lt;120),1,
IF(INDEX('raw Sample Amt'!$C$2:$CJ$57,MATCH($A21,'raw Sample Amt'!$C$2:$C$57,0),MATCH(AD$1,'raw Sample Amt'!$C$2:$CJ$2,0))&lt;INDEX(Auswertung_Sequence!$A$3:$M$59,MATCH($A21,Auswertung_Sequence!$A$6:$A$59,0),9),2,3))</f>
        <v>2</v>
      </c>
      <c r="AE21" s="88">
        <f>IF(AND('Qualifier check'!AD21 &gt;80,'Qualifier check'!AD21 &lt;120),1,
IF(INDEX('raw Sample Amt'!$C$2:$CJ$57,MATCH($A21,'raw Sample Amt'!$C$2:$C$57,0),MATCH(AE$1,'raw Sample Amt'!$C$2:$CJ$2,0))&lt;INDEX(Auswertung_Sequence!$A$3:$M$59,MATCH($A21,Auswertung_Sequence!$A$6:$A$59,0),9),2,3))</f>
        <v>2</v>
      </c>
      <c r="AF21" s="88">
        <f>IF(AND('Qualifier check'!AE21 &gt;80,'Qualifier check'!AE21 &lt;120),1,
IF(INDEX('raw Sample Amt'!$C$2:$CJ$57,MATCH($A21,'raw Sample Amt'!$C$2:$C$57,0),MATCH(AF$1,'raw Sample Amt'!$C$2:$CJ$2,0))&lt;INDEX(Auswertung_Sequence!$A$3:$M$59,MATCH($A21,Auswertung_Sequence!$A$6:$A$59,0),9),2,3))</f>
        <v>2</v>
      </c>
      <c r="AG21" s="88">
        <f>IF(AND('Qualifier check'!AF21 &gt;80,'Qualifier check'!AF21 &lt;120),1,
IF(INDEX('raw Sample Amt'!$C$2:$CJ$57,MATCH($A21,'raw Sample Amt'!$C$2:$C$57,0),MATCH(AG$1,'raw Sample Amt'!$C$2:$CJ$2,0))&lt;INDEX(Auswertung_Sequence!$A$3:$M$59,MATCH($A21,Auswertung_Sequence!$A$6:$A$59,0),9),2,3))</f>
        <v>2</v>
      </c>
      <c r="AH21" s="88">
        <f>IF(AND('Qualifier check'!AG21 &gt;80,'Qualifier check'!AG21 &lt;120),1,
IF(INDEX('raw Sample Amt'!$C$2:$CJ$57,MATCH($A21,'raw Sample Amt'!$C$2:$C$57,0),MATCH(AH$1,'raw Sample Amt'!$C$2:$CJ$2,0))&lt;INDEX(Auswertung_Sequence!$A$3:$M$59,MATCH($A21,Auswertung_Sequence!$A$6:$A$59,0),9),2,3))</f>
        <v>2</v>
      </c>
      <c r="AI21" s="88">
        <f>IF(AND('Qualifier check'!AH21 &gt;80,'Qualifier check'!AH21 &lt;120),1,
IF(INDEX('raw Sample Amt'!$C$2:$CJ$57,MATCH($A21,'raw Sample Amt'!$C$2:$C$57,0),MATCH(AI$1,'raw Sample Amt'!$C$2:$CJ$2,0))&lt;INDEX(Auswertung_Sequence!$A$3:$M$59,MATCH($A21,Auswertung_Sequence!$A$6:$A$59,0),9),2,3))</f>
        <v>1</v>
      </c>
      <c r="AJ21" s="88">
        <f>IF(AND('Qualifier check'!AI21 &gt;80,'Qualifier check'!AI21 &lt;120),1,
IF(INDEX('raw Sample Amt'!$C$2:$CJ$57,MATCH($A21,'raw Sample Amt'!$C$2:$C$57,0),MATCH(AJ$1,'raw Sample Amt'!$C$2:$CJ$2,0))&lt;INDEX(Auswertung_Sequence!$A$3:$M$59,MATCH($A21,Auswertung_Sequence!$A$6:$A$59,0),9),2,3))</f>
        <v>2</v>
      </c>
      <c r="AK21" s="88">
        <f>IF(AND('Qualifier check'!AJ21 &gt;80,'Qualifier check'!AJ21 &lt;120),1,
IF(INDEX('raw Sample Amt'!$C$2:$CJ$57,MATCH($A21,'raw Sample Amt'!$C$2:$C$57,0),MATCH(AK$1,'raw Sample Amt'!$C$2:$CJ$2,0))&lt;INDEX(Auswertung_Sequence!$A$3:$M$59,MATCH($A21,Auswertung_Sequence!$A$6:$A$59,0),9),2,3))</f>
        <v>1</v>
      </c>
      <c r="AL21" s="88">
        <f>IF(AND('Qualifier check'!AK21 &gt;80,'Qualifier check'!AK21 &lt;120),1,
IF(INDEX('raw Sample Amt'!$C$2:$CJ$57,MATCH($A21,'raw Sample Amt'!$C$2:$C$57,0),MATCH(AL$1,'raw Sample Amt'!$C$2:$CJ$2,0))&lt;INDEX(Auswertung_Sequence!$A$3:$M$59,MATCH($A21,Auswertung_Sequence!$A$6:$A$59,0),9),2,3))</f>
        <v>2</v>
      </c>
      <c r="AM21" s="88">
        <f>IF(AND('Qualifier check'!AL21 &gt;80,'Qualifier check'!AL21 &lt;120),1,
IF(INDEX('raw Sample Amt'!$C$2:$CJ$57,MATCH($A21,'raw Sample Amt'!$C$2:$C$57,0),MATCH(AM$1,'raw Sample Amt'!$C$2:$CJ$2,0))&lt;INDEX(Auswertung_Sequence!$A$3:$M$59,MATCH($A21,Auswertung_Sequence!$A$6:$A$59,0),9),2,3))</f>
        <v>2</v>
      </c>
      <c r="AN21" s="88">
        <f>IF(AND('Qualifier check'!AM21 &gt;80,'Qualifier check'!AM21 &lt;120),1,
IF(INDEX('raw Sample Amt'!$C$2:$CJ$57,MATCH($A21,'raw Sample Amt'!$C$2:$C$57,0),MATCH(AN$1,'raw Sample Amt'!$C$2:$CJ$2,0))&lt;INDEX(Auswertung_Sequence!$A$3:$M$59,MATCH($A21,Auswertung_Sequence!$A$6:$A$59,0),9),2,3))</f>
        <v>2</v>
      </c>
      <c r="AO21" s="88">
        <f>IF(AND('Qualifier check'!AN21 &gt;80,'Qualifier check'!AN21 &lt;120),1,
IF(INDEX('raw Sample Amt'!$C$2:$CJ$57,MATCH($A21,'raw Sample Amt'!$C$2:$C$57,0),MATCH(AO$1,'raw Sample Amt'!$C$2:$CJ$2,0))&lt;INDEX(Auswertung_Sequence!$A$3:$M$59,MATCH($A21,Auswertung_Sequence!$A$6:$A$59,0),9),2,3))</f>
        <v>2</v>
      </c>
      <c r="AP21" s="88">
        <f>IF(AND('Qualifier check'!AO21 &gt;80,'Qualifier check'!AO21 &lt;120),1,
IF(INDEX('raw Sample Amt'!$C$2:$CJ$57,MATCH($A21,'raw Sample Amt'!$C$2:$C$57,0),MATCH(AP$1,'raw Sample Amt'!$C$2:$CJ$2,0))&lt;INDEX(Auswertung_Sequence!$A$3:$M$59,MATCH($A21,Auswertung_Sequence!$A$6:$A$59,0),9),2,3))</f>
        <v>2</v>
      </c>
      <c r="AQ21" s="88">
        <f>IF(AND('Qualifier check'!AP21 &gt;80,'Qualifier check'!AP21 &lt;120),1,
IF(INDEX('raw Sample Amt'!$C$2:$CJ$57,MATCH($A21,'raw Sample Amt'!$C$2:$C$57,0),MATCH(AQ$1,'raw Sample Amt'!$C$2:$CJ$2,0))&lt;INDEX(Auswertung_Sequence!$A$3:$M$59,MATCH($A21,Auswertung_Sequence!$A$6:$A$59,0),9),2,3))</f>
        <v>1</v>
      </c>
      <c r="AR21" s="88">
        <f>IF(AND('Qualifier check'!AQ21 &gt;80,'Qualifier check'!AQ21 &lt;120),1,
IF(INDEX('raw Sample Amt'!$C$2:$CJ$57,MATCH($A21,'raw Sample Amt'!$C$2:$C$57,0),MATCH(AR$1,'raw Sample Amt'!$C$2:$CJ$2,0))&lt;INDEX(Auswertung_Sequence!$A$3:$M$59,MATCH($A21,Auswertung_Sequence!$A$6:$A$59,0),9),2,3))</f>
        <v>2</v>
      </c>
      <c r="AS21" s="88">
        <f>IF(AND('Qualifier check'!AR21 &gt;80,'Qualifier check'!AR21 &lt;120),1,
IF(INDEX('raw Sample Amt'!$C$2:$CJ$57,MATCH($A21,'raw Sample Amt'!$C$2:$C$57,0),MATCH(AS$1,'raw Sample Amt'!$C$2:$CJ$2,0))&lt;INDEX(Auswertung_Sequence!$A$3:$M$59,MATCH($A21,Auswertung_Sequence!$A$6:$A$59,0),9),2,3))</f>
        <v>2</v>
      </c>
      <c r="AT21" s="88">
        <f>IF(AND('Qualifier check'!AS21 &gt;80,'Qualifier check'!AS21 &lt;120),1,
IF(INDEX('raw Sample Amt'!$C$2:$CJ$57,MATCH($A21,'raw Sample Amt'!$C$2:$C$57,0),MATCH(AT$1,'raw Sample Amt'!$C$2:$CJ$2,0))&lt;INDEX(Auswertung_Sequence!$A$3:$M$59,MATCH($A21,Auswertung_Sequence!$A$6:$A$59,0),9),2,3))</f>
        <v>2</v>
      </c>
      <c r="AU21" s="88">
        <f>IF(AND('Qualifier check'!AT21 &gt;80,'Qualifier check'!AT21 &lt;120),1,
IF(INDEX('raw Sample Amt'!$C$2:$CJ$57,MATCH($A21,'raw Sample Amt'!$C$2:$C$57,0),MATCH(AU$1,'raw Sample Amt'!$C$2:$CJ$2,0))&lt;INDEX(Auswertung_Sequence!$A$3:$M$59,MATCH($A21,Auswertung_Sequence!$A$6:$A$59,0),9),2,3))</f>
        <v>2</v>
      </c>
      <c r="AV21" s="88">
        <f>IF(AND('Qualifier check'!AU21 &gt;80,'Qualifier check'!AU21 &lt;120),1,
IF(INDEX('raw Sample Amt'!$C$2:$CJ$57,MATCH($A21,'raw Sample Amt'!$C$2:$C$57,0),MATCH(AV$1,'raw Sample Amt'!$C$2:$CJ$2,0))&lt;INDEX(Auswertung_Sequence!$A$3:$M$59,MATCH($A21,Auswertung_Sequence!$A$6:$A$59,0),9),2,3))</f>
        <v>1</v>
      </c>
      <c r="AW21" s="88">
        <f>IF(AND('Qualifier check'!AV21 &gt;80,'Qualifier check'!AV21 &lt;120),1,
IF(INDEX('raw Sample Amt'!$C$2:$CJ$57,MATCH($A21,'raw Sample Amt'!$C$2:$C$57,0),MATCH(AW$1,'raw Sample Amt'!$C$2:$CJ$2,0))&lt;INDEX(Auswertung_Sequence!$A$3:$M$59,MATCH($A21,Auswertung_Sequence!$A$6:$A$59,0),9),2,3))</f>
        <v>3</v>
      </c>
      <c r="AX21" s="88">
        <f>IF(AND('Qualifier check'!AW21 &gt;80,'Qualifier check'!AW21 &lt;120),1,
IF(INDEX('raw Sample Amt'!$C$2:$CJ$57,MATCH($A21,'raw Sample Amt'!$C$2:$C$57,0),MATCH(AX$1,'raw Sample Amt'!$C$2:$CJ$2,0))&lt;INDEX(Auswertung_Sequence!$A$3:$M$59,MATCH($A21,Auswertung_Sequence!$A$6:$A$59,0),9),2,3))</f>
        <v>2</v>
      </c>
      <c r="AY21" s="88">
        <f>IF(AND('Qualifier check'!AX21 &gt;80,'Qualifier check'!AX21 &lt;120),1,
IF(INDEX('raw Sample Amt'!$C$2:$CJ$57,MATCH($A21,'raw Sample Amt'!$C$2:$C$57,0),MATCH(AY$1,'raw Sample Amt'!$C$2:$CJ$2,0))&lt;INDEX(Auswertung_Sequence!$A$3:$M$59,MATCH($A21,Auswertung_Sequence!$A$6:$A$59,0),9),2,3))</f>
        <v>1</v>
      </c>
      <c r="AZ21" s="88">
        <f>IF(AND('Qualifier check'!AY21 &gt;80,'Qualifier check'!AY21 &lt;120),1,
IF(INDEX('raw Sample Amt'!$C$2:$CJ$57,MATCH($A21,'raw Sample Amt'!$C$2:$C$57,0),MATCH(AZ$1,'raw Sample Amt'!$C$2:$CJ$2,0))&lt;INDEX(Auswertung_Sequence!$A$3:$M$59,MATCH($A21,Auswertung_Sequence!$A$6:$A$59,0),9),2,3))</f>
        <v>2</v>
      </c>
      <c r="BA21" s="88">
        <f>IF(AND('Qualifier check'!AZ21 &gt;80,'Qualifier check'!AZ21 &lt;120),1,
IF(INDEX('raw Sample Amt'!$C$2:$CJ$57,MATCH($A21,'raw Sample Amt'!$C$2:$C$57,0),MATCH(BA$1,'raw Sample Amt'!$C$2:$CJ$2,0))&lt;INDEX(Auswertung_Sequence!$A$3:$M$59,MATCH($A21,Auswertung_Sequence!$A$6:$A$59,0),9),2,3))</f>
        <v>3</v>
      </c>
      <c r="BB21" s="88">
        <f>IF(AND('Qualifier check'!BA21 &gt;80,'Qualifier check'!BA21 &lt;120),1,
IF(INDEX('raw Sample Amt'!$C$2:$CJ$57,MATCH($A21,'raw Sample Amt'!$C$2:$C$57,0),MATCH(BB$1,'raw Sample Amt'!$C$2:$CJ$2,0))&lt;INDEX(Auswertung_Sequence!$A$3:$M$59,MATCH($A21,Auswertung_Sequence!$A$6:$A$59,0),9),2,3))</f>
        <v>1</v>
      </c>
      <c r="BC21" s="88">
        <f>IF(AND('Qualifier check'!BB21 &gt;80,'Qualifier check'!BB21 &lt;120),1,
IF(INDEX('raw Sample Amt'!$C$2:$CJ$57,MATCH($A21,'raw Sample Amt'!$C$2:$C$57,0),MATCH(BC$1,'raw Sample Amt'!$C$2:$CJ$2,0))&lt;INDEX(Auswertung_Sequence!$A$3:$M$59,MATCH($A21,Auswertung_Sequence!$A$6:$A$59,0),9),2,3))</f>
        <v>1</v>
      </c>
      <c r="BD21" s="88">
        <f>IF(AND('Qualifier check'!BC21 &gt;80,'Qualifier check'!BC21 &lt;120),1,
IF(INDEX('raw Sample Amt'!$C$2:$CJ$57,MATCH($A21,'raw Sample Amt'!$C$2:$C$57,0),MATCH(BD$1,'raw Sample Amt'!$C$2:$CJ$2,0))&lt;INDEX(Auswertung_Sequence!$A$3:$M$59,MATCH($A21,Auswertung_Sequence!$A$6:$A$59,0),9),2,3))</f>
        <v>2</v>
      </c>
      <c r="BE21" s="88">
        <f>IF(AND('Qualifier check'!BD21 &gt;80,'Qualifier check'!BD21 &lt;120),1,
IF(INDEX('raw Sample Amt'!$C$2:$CJ$57,MATCH($A21,'raw Sample Amt'!$C$2:$C$57,0),MATCH(BE$1,'raw Sample Amt'!$C$2:$CJ$2,0))&lt;INDEX(Auswertung_Sequence!$A$3:$M$59,MATCH($A21,Auswertung_Sequence!$A$6:$A$59,0),9),2,3))</f>
        <v>2</v>
      </c>
      <c r="BF21" s="88">
        <f>IF(AND('Qualifier check'!BE21 &gt;80,'Qualifier check'!BE21 &lt;120),1,
IF(INDEX('raw Sample Amt'!$C$2:$CJ$57,MATCH($A21,'raw Sample Amt'!$C$2:$C$57,0),MATCH(BF$1,'raw Sample Amt'!$C$2:$CJ$2,0))&lt;INDEX(Auswertung_Sequence!$A$3:$M$59,MATCH($A21,Auswertung_Sequence!$A$6:$A$59,0),9),2,3))</f>
        <v>2</v>
      </c>
      <c r="BG21" s="88">
        <f>IF(AND('Qualifier check'!BF21 &gt;80,'Qualifier check'!BF21 &lt;120),1,
IF(INDEX('raw Sample Amt'!$C$2:$CJ$57,MATCH($A21,'raw Sample Amt'!$C$2:$C$57,0),MATCH(BG$1,'raw Sample Amt'!$C$2:$CJ$2,0))&lt;INDEX(Auswertung_Sequence!$A$3:$M$59,MATCH($A21,Auswertung_Sequence!$A$6:$A$59,0),9),2,3))</f>
        <v>2</v>
      </c>
      <c r="BH21" s="88">
        <f>IF(AND('Qualifier check'!BG21 &gt;80,'Qualifier check'!BG21 &lt;120),1,
IF(INDEX('raw Sample Amt'!$C$2:$CJ$57,MATCH($A21,'raw Sample Amt'!$C$2:$C$57,0),MATCH(BH$1,'raw Sample Amt'!$C$2:$CJ$2,0))&lt;INDEX(Auswertung_Sequence!$A$3:$M$59,MATCH($A21,Auswertung_Sequence!$A$6:$A$59,0),9),2,3))</f>
        <v>1</v>
      </c>
      <c r="BI21" s="88">
        <f>IF(AND('Qualifier check'!BH21 &gt;80,'Qualifier check'!BH21 &lt;120),1,
IF(INDEX('raw Sample Amt'!$C$2:$CJ$57,MATCH($A21,'raw Sample Amt'!$C$2:$C$57,0),MATCH(BI$1,'raw Sample Amt'!$C$2:$CJ$2,0))&lt;INDEX(Auswertung_Sequence!$A$3:$M$59,MATCH($A21,Auswertung_Sequence!$A$6:$A$59,0),9),2,3))</f>
        <v>2</v>
      </c>
      <c r="BJ21" s="88">
        <f>IF(AND('Qualifier check'!BI21 &gt;80,'Qualifier check'!BI21 &lt;120),1,
IF(INDEX('raw Sample Amt'!$C$2:$CJ$57,MATCH($A21,'raw Sample Amt'!$C$2:$C$57,0),MATCH(BJ$1,'raw Sample Amt'!$C$2:$CJ$2,0))&lt;INDEX(Auswertung_Sequence!$A$3:$M$59,MATCH($A21,Auswertung_Sequence!$A$6:$A$59,0),9),2,3))</f>
        <v>2</v>
      </c>
      <c r="BK21" s="88">
        <f>IF(AND('Qualifier check'!BJ21 &gt;80,'Qualifier check'!BJ21 &lt;120),1,
IF(INDEX('raw Sample Amt'!$C$2:$CJ$57,MATCH($A21,'raw Sample Amt'!$C$2:$C$57,0),MATCH(BK$1,'raw Sample Amt'!$C$2:$CJ$2,0))&lt;INDEX(Auswertung_Sequence!$A$3:$M$59,MATCH($A21,Auswertung_Sequence!$A$6:$A$59,0),9),2,3))</f>
        <v>2</v>
      </c>
      <c r="BL21" s="88">
        <f>IF(AND('Qualifier check'!BK21 &gt;80,'Qualifier check'!BK21 &lt;120),1,
IF(INDEX('raw Sample Amt'!$C$2:$CJ$57,MATCH($A21,'raw Sample Amt'!$C$2:$C$57,0),MATCH(BL$1,'raw Sample Amt'!$C$2:$CJ$2,0))&lt;INDEX(Auswertung_Sequence!$A$3:$M$59,MATCH($A21,Auswertung_Sequence!$A$6:$A$59,0),9),2,3))</f>
        <v>2</v>
      </c>
      <c r="BM21" s="88">
        <f>IF(AND('Qualifier check'!BL21 &gt;80,'Qualifier check'!BL21 &lt;120),1,
IF(INDEX('raw Sample Amt'!$C$2:$CJ$57,MATCH($A21,'raw Sample Amt'!$C$2:$C$57,0),MATCH(BM$1,'raw Sample Amt'!$C$2:$CJ$2,0))&lt;INDEX(Auswertung_Sequence!$A$3:$M$59,MATCH($A21,Auswertung_Sequence!$A$6:$A$59,0),9),2,3))</f>
        <v>1</v>
      </c>
      <c r="BN21" s="88">
        <f>IF(AND('Qualifier check'!BM21 &gt;80,'Qualifier check'!BM21 &lt;120),1,
IF(INDEX('raw Sample Amt'!$C$2:$CJ$57,MATCH($A21,'raw Sample Amt'!$C$2:$C$57,0),MATCH(BN$1,'raw Sample Amt'!$C$2:$CJ$2,0))&lt;INDEX(Auswertung_Sequence!$A$3:$M$59,MATCH($A21,Auswertung_Sequence!$A$6:$A$59,0),9),2,3))</f>
        <v>1</v>
      </c>
      <c r="BO21" s="88">
        <f>IF(AND('Qualifier check'!BN21 &gt;80,'Qualifier check'!BN21 &lt;120),1,
IF(INDEX('raw Sample Amt'!$C$2:$CJ$57,MATCH($A21,'raw Sample Amt'!$C$2:$C$57,0),MATCH(BO$1,'raw Sample Amt'!$C$2:$CJ$2,0))&lt;INDEX(Auswertung_Sequence!$A$3:$M$59,MATCH($A21,Auswertung_Sequence!$A$6:$A$59,0),9),2,3))</f>
        <v>1</v>
      </c>
      <c r="BP21" s="88">
        <f>IF(AND('Qualifier check'!BO21 &gt;80,'Qualifier check'!BO21 &lt;120),1,
IF(INDEX('raw Sample Amt'!$C$2:$CJ$57,MATCH($A21,'raw Sample Amt'!$C$2:$C$57,0),MATCH(BP$1,'raw Sample Amt'!$C$2:$CJ$2,0))&lt;INDEX(Auswertung_Sequence!$A$3:$M$59,MATCH($A21,Auswertung_Sequence!$A$6:$A$59,0),9),2,3))</f>
        <v>1</v>
      </c>
      <c r="BQ21" s="88">
        <f>IF(AND('Qualifier check'!BP21 &gt;80,'Qualifier check'!BP21 &lt;120),1,
IF(INDEX('raw Sample Amt'!$C$2:$CJ$57,MATCH($A21,'raw Sample Amt'!$C$2:$C$57,0),MATCH(BQ$1,'raw Sample Amt'!$C$2:$CJ$2,0))&lt;INDEX(Auswertung_Sequence!$A$3:$M$59,MATCH($A21,Auswertung_Sequence!$A$6:$A$59,0),9),2,3))</f>
        <v>2</v>
      </c>
      <c r="BR21" s="88">
        <f>IF(AND('Qualifier check'!BQ21 &gt;80,'Qualifier check'!BQ21 &lt;120),1,
IF(INDEX('raw Sample Amt'!$C$2:$CJ$57,MATCH($A21,'raw Sample Amt'!$C$2:$C$57,0),MATCH(BR$1,'raw Sample Amt'!$C$2:$CJ$2,0))&lt;INDEX(Auswertung_Sequence!$A$3:$M$59,MATCH($A21,Auswertung_Sequence!$A$6:$A$59,0),9),2,3))</f>
        <v>2</v>
      </c>
      <c r="BS21" s="88">
        <f>IF(AND('Qualifier check'!BR21 &gt;80,'Qualifier check'!BR21 &lt;120),1,
IF(INDEX('raw Sample Amt'!$C$2:$CJ$57,MATCH($A21,'raw Sample Amt'!$C$2:$C$57,0),MATCH(BS$1,'raw Sample Amt'!$C$2:$CJ$2,0))&lt;INDEX(Auswertung_Sequence!$A$3:$M$59,MATCH($A21,Auswertung_Sequence!$A$6:$A$59,0),9),2,3))</f>
        <v>2</v>
      </c>
      <c r="BT21" s="88">
        <f>IF(AND('Qualifier check'!BS21 &gt;80,'Qualifier check'!BS21 &lt;120),1,
IF(INDEX('raw Sample Amt'!$C$2:$CJ$57,MATCH($A21,'raw Sample Amt'!$C$2:$C$57,0),MATCH(BT$1,'raw Sample Amt'!$C$2:$CJ$2,0))&lt;INDEX(Auswertung_Sequence!$A$3:$M$59,MATCH($A21,Auswertung_Sequence!$A$6:$A$59,0),9),2,3))</f>
        <v>2</v>
      </c>
      <c r="BU21" s="88">
        <f>IF(AND('Qualifier check'!BT21 &gt;80,'Qualifier check'!BT21 &lt;120),1,
IF(INDEX('raw Sample Amt'!$C$2:$CJ$57,MATCH($A21,'raw Sample Amt'!$C$2:$C$57,0),MATCH(BU$1,'raw Sample Amt'!$C$2:$CJ$2,0))&lt;INDEX(Auswertung_Sequence!$A$3:$M$59,MATCH($A21,Auswertung_Sequence!$A$6:$A$59,0),9),2,3))</f>
        <v>2</v>
      </c>
      <c r="BV21" s="88">
        <f>IF(AND('Qualifier check'!BU21 &gt;80,'Qualifier check'!BU21 &lt;120),1,
IF(INDEX('raw Sample Amt'!$C$2:$CJ$57,MATCH($A21,'raw Sample Amt'!$C$2:$C$57,0),MATCH(BV$1,'raw Sample Amt'!$C$2:$CJ$2,0))&lt;INDEX(Auswertung_Sequence!$A$3:$M$59,MATCH($A21,Auswertung_Sequence!$A$6:$A$59,0),9),2,3))</f>
        <v>2</v>
      </c>
      <c r="BW21" s="88">
        <f>IF(AND('Qualifier check'!BV21 &gt;80,'Qualifier check'!BV21 &lt;120),1,
IF(INDEX('raw Sample Amt'!$C$2:$CJ$57,MATCH($A21,'raw Sample Amt'!$C$2:$C$57,0),MATCH(BW$1,'raw Sample Amt'!$C$2:$CJ$2,0))&lt;INDEX(Auswertung_Sequence!$A$3:$M$59,MATCH($A21,Auswertung_Sequence!$A$6:$A$59,0),9),2,3))</f>
        <v>2</v>
      </c>
      <c r="BX21" s="88">
        <f>IF(AND('Qualifier check'!BW21 &gt;80,'Qualifier check'!BW21 &lt;120),1,
IF(INDEX('raw Sample Amt'!$C$2:$CJ$57,MATCH($A21,'raw Sample Amt'!$C$2:$C$57,0),MATCH(BX$1,'raw Sample Amt'!$C$2:$CJ$2,0))&lt;INDEX(Auswertung_Sequence!$A$3:$M$59,MATCH($A21,Auswertung_Sequence!$A$6:$A$59,0),9),2,3))</f>
        <v>1</v>
      </c>
      <c r="BY21" s="88">
        <f>IF(AND('Qualifier check'!BX21 &gt;80,'Qualifier check'!BX21 &lt;120),1,
IF(INDEX('raw Sample Amt'!$C$2:$CJ$57,MATCH($A21,'raw Sample Amt'!$C$2:$C$57,0),MATCH(BY$1,'raw Sample Amt'!$C$2:$CJ$2,0))&lt;INDEX(Auswertung_Sequence!$A$3:$M$59,MATCH($A21,Auswertung_Sequence!$A$6:$A$59,0),9),2,3))</f>
        <v>1</v>
      </c>
      <c r="BZ21" s="88">
        <f>IF(AND('Qualifier check'!BY21 &gt;80,'Qualifier check'!BY21 &lt;120),1,
IF(INDEX('raw Sample Amt'!$C$2:$CJ$57,MATCH($A21,'raw Sample Amt'!$C$2:$C$57,0),MATCH(BZ$1,'raw Sample Amt'!$C$2:$CJ$2,0))&lt;INDEX(Auswertung_Sequence!$A$3:$M$59,MATCH($A21,Auswertung_Sequence!$A$6:$A$59,0),9),2,3))</f>
        <v>1</v>
      </c>
      <c r="CA21" s="88">
        <f>IF(AND('Qualifier check'!BZ21 &gt;80,'Qualifier check'!BZ21 &lt;120),1,
IF(INDEX('raw Sample Amt'!$C$2:$CJ$57,MATCH($A21,'raw Sample Amt'!$C$2:$C$57,0),MATCH(CA$1,'raw Sample Amt'!$C$2:$CJ$2,0))&lt;INDEX(Auswertung_Sequence!$A$3:$M$59,MATCH($A21,Auswertung_Sequence!$A$6:$A$59,0),9),2,3))</f>
        <v>1</v>
      </c>
      <c r="CB21" s="88">
        <f>IF(AND('Qualifier check'!CA21 &gt;80,'Qualifier check'!CA21 &lt;120),1,
IF(INDEX('raw Sample Amt'!$C$2:$CJ$57,MATCH($A21,'raw Sample Amt'!$C$2:$C$57,0),MATCH(CB$1,'raw Sample Amt'!$C$2:$CJ$2,0))&lt;INDEX(Auswertung_Sequence!$A$3:$M$59,MATCH($A21,Auswertung_Sequence!$A$6:$A$59,0),9),2,3))</f>
        <v>1</v>
      </c>
      <c r="CC21" s="88">
        <f>IF(AND('Qualifier check'!CB21 &gt;80,'Qualifier check'!CB21 &lt;120),1,
IF(INDEX('raw Sample Amt'!$C$2:$CJ$57,MATCH($A21,'raw Sample Amt'!$C$2:$C$57,0),MATCH(CC$1,'raw Sample Amt'!$C$2:$CJ$2,0))&lt;INDEX(Auswertung_Sequence!$A$3:$M$59,MATCH($A21,Auswertung_Sequence!$A$6:$A$59,0),9),2,3))</f>
        <v>1</v>
      </c>
      <c r="CD21" s="88">
        <f>IF(AND('Qualifier check'!CC21 &gt;80,'Qualifier check'!CC21 &lt;120),1,
IF(INDEX('raw Sample Amt'!$C$2:$CJ$57,MATCH($A21,'raw Sample Amt'!$C$2:$C$57,0),MATCH(CD$1,'raw Sample Amt'!$C$2:$CJ$2,0))&lt;INDEX(Auswertung_Sequence!$A$3:$M$59,MATCH($A21,Auswertung_Sequence!$A$6:$A$59,0),9),2,3))</f>
        <v>1</v>
      </c>
      <c r="CE21" s="88">
        <f>IF(AND('Qualifier check'!CD21 &gt;80,'Qualifier check'!CD21 &lt;120),1,
IF(INDEX('raw Sample Amt'!$C$2:$CJ$57,MATCH($A21,'raw Sample Amt'!$C$2:$C$57,0),MATCH(CE$1,'raw Sample Amt'!$C$2:$CJ$2,0))&lt;INDEX(Auswertung_Sequence!$A$3:$M$59,MATCH($A21,Auswertung_Sequence!$A$6:$A$59,0),9),2,3))</f>
        <v>1</v>
      </c>
      <c r="CF21" s="88">
        <f>IF(AND('Qualifier check'!CE21 &gt;80,'Qualifier check'!CE21 &lt;120),1,
IF(INDEX('raw Sample Amt'!$C$2:$CJ$57,MATCH($A21,'raw Sample Amt'!$C$2:$C$57,0),MATCH(CF$1,'raw Sample Amt'!$C$2:$CJ$2,0))&lt;INDEX(Auswertung_Sequence!$A$3:$M$59,MATCH($A21,Auswertung_Sequence!$A$6:$A$59,0),9),2,3))</f>
        <v>1</v>
      </c>
      <c r="CG21" s="88">
        <f>IF(AND('Qualifier check'!CF21 &gt;80,'Qualifier check'!CF21 &lt;120),1,
IF(INDEX('raw Sample Amt'!$C$2:$CJ$57,MATCH($A21,'raw Sample Amt'!$C$2:$C$57,0),MATCH(CG$1,'raw Sample Amt'!$C$2:$CJ$2,0))&lt;INDEX(Auswertung_Sequence!$A$3:$M$59,MATCH($A21,Auswertung_Sequence!$A$6:$A$59,0),9),2,3))</f>
        <v>1</v>
      </c>
      <c r="CH21" s="88">
        <f>IF(AND('Qualifier check'!CG21 &gt;80,'Qualifier check'!CG21 &lt;120),1,
IF(INDEX('raw Sample Amt'!$C$2:$CJ$57,MATCH($A21,'raw Sample Amt'!$C$2:$C$57,0),MATCH(CH$1,'raw Sample Amt'!$C$2:$CJ$2,0))&lt;INDEX(Auswertung_Sequence!$A$3:$M$59,MATCH($A21,Auswertung_Sequence!$A$6:$A$59,0),9),2,3))</f>
        <v>1</v>
      </c>
      <c r="CI21" s="88">
        <f>IF(AND('Qualifier check'!CH21 &gt;80,'Qualifier check'!CH21 &lt;120),1,
IF(INDEX('raw Sample Amt'!$C$2:$CJ$57,MATCH($A21,'raw Sample Amt'!$C$2:$C$57,0),MATCH(CI$1,'raw Sample Amt'!$C$2:$CJ$2,0))&lt;INDEX(Auswertung_Sequence!$A$3:$M$59,MATCH($A21,Auswertung_Sequence!$A$6:$A$59,0),9),2,3))</f>
        <v>1</v>
      </c>
    </row>
    <row r="22" spans="1:87" x14ac:dyDescent="0.25">
      <c r="A22" s="101" t="s">
        <v>161</v>
      </c>
      <c r="B22" s="101" t="s">
        <v>233</v>
      </c>
      <c r="D22" s="88">
        <f>IF(AND('Qualifier check'!C22 &gt;80,'Qualifier check'!C22 &lt;120),1,
IF(INDEX('raw Sample Amt'!$C$2:$CJ$57,MATCH($A22,'raw Sample Amt'!$C$2:$C$57,0),MATCH(D$1,'raw Sample Amt'!$C$2:$CJ$2,0))&lt;INDEX(Auswertung_Sequence!$A$3:$M$59,MATCH($A22,Auswertung_Sequence!$A$6:$A$59,0),9),2,3))</f>
        <v>2</v>
      </c>
      <c r="E22" s="88">
        <f>IF(AND('Qualifier check'!D22 &gt;80,'Qualifier check'!D22 &lt;120),1,
IF(INDEX('raw Sample Amt'!$C$2:$CJ$57,MATCH($A22,'raw Sample Amt'!$C$2:$C$57,0),MATCH(E$1,'raw Sample Amt'!$C$2:$CJ$2,0))&lt;INDEX(Auswertung_Sequence!$A$3:$M$59,MATCH($A22,Auswertung_Sequence!$A$6:$A$59,0),9),2,3))</f>
        <v>2</v>
      </c>
      <c r="F22" s="88">
        <f>IF(AND('Qualifier check'!E22 &gt;80,'Qualifier check'!E22 &lt;120),1,
IF(INDEX('raw Sample Amt'!$C$2:$CJ$57,MATCH($A22,'raw Sample Amt'!$C$2:$C$57,0),MATCH(F$1,'raw Sample Amt'!$C$2:$CJ$2,0))&lt;INDEX(Auswertung_Sequence!$A$3:$M$59,MATCH($A22,Auswertung_Sequence!$A$6:$A$59,0),9),2,3))</f>
        <v>2</v>
      </c>
      <c r="G22" s="88">
        <f>IF(AND('Qualifier check'!F22 &gt;80,'Qualifier check'!F22 &lt;120),1,
IF(INDEX('raw Sample Amt'!$C$2:$CJ$57,MATCH($A22,'raw Sample Amt'!$C$2:$C$57,0),MATCH(G$1,'raw Sample Amt'!$C$2:$CJ$2,0))&lt;INDEX(Auswertung_Sequence!$A$3:$M$59,MATCH($A22,Auswertung_Sequence!$A$6:$A$59,0),9),2,3))</f>
        <v>2</v>
      </c>
      <c r="H22" s="88">
        <f>IF(AND('Qualifier check'!G22 &gt;80,'Qualifier check'!G22 &lt;120),1,
IF(INDEX('raw Sample Amt'!$C$2:$CJ$57,MATCH($A22,'raw Sample Amt'!$C$2:$C$57,0),MATCH(H$1,'raw Sample Amt'!$C$2:$CJ$2,0))&lt;INDEX(Auswertung_Sequence!$A$3:$M$59,MATCH($A22,Auswertung_Sequence!$A$6:$A$59,0),9),2,3))</f>
        <v>2</v>
      </c>
      <c r="I22" s="88">
        <f>IF(AND('Qualifier check'!H22 &gt;80,'Qualifier check'!H22 &lt;120),1,
IF(INDEX('raw Sample Amt'!$C$2:$CJ$57,MATCH($A22,'raw Sample Amt'!$C$2:$C$57,0),MATCH(I$1,'raw Sample Amt'!$C$2:$CJ$2,0))&lt;INDEX(Auswertung_Sequence!$A$3:$M$59,MATCH($A22,Auswertung_Sequence!$A$6:$A$59,0),9),2,3))</f>
        <v>2</v>
      </c>
      <c r="J22" s="88">
        <f>IF(AND('Qualifier check'!I22 &gt;80,'Qualifier check'!I22 &lt;120),1,
IF(INDEX('raw Sample Amt'!$C$2:$CJ$57,MATCH($A22,'raw Sample Amt'!$C$2:$C$57,0),MATCH(J$1,'raw Sample Amt'!$C$2:$CJ$2,0))&lt;INDEX(Auswertung_Sequence!$A$3:$M$59,MATCH($A22,Auswertung_Sequence!$A$6:$A$59,0),9),2,3))</f>
        <v>2</v>
      </c>
      <c r="K22" s="88">
        <f>IF(AND('Qualifier check'!J22 &gt;80,'Qualifier check'!J22 &lt;120),1,
IF(INDEX('raw Sample Amt'!$C$2:$CJ$57,MATCH($A22,'raw Sample Amt'!$C$2:$C$57,0),MATCH(K$1,'raw Sample Amt'!$C$2:$CJ$2,0))&lt;INDEX(Auswertung_Sequence!$A$3:$M$59,MATCH($A22,Auswertung_Sequence!$A$6:$A$59,0),9),2,3))</f>
        <v>2</v>
      </c>
      <c r="L22" s="88">
        <f>IF(AND('Qualifier check'!K22 &gt;80,'Qualifier check'!K22 &lt;120),1,
IF(INDEX('raw Sample Amt'!$C$2:$CJ$57,MATCH($A22,'raw Sample Amt'!$C$2:$C$57,0),MATCH(L$1,'raw Sample Amt'!$C$2:$CJ$2,0))&lt;INDEX(Auswertung_Sequence!$A$3:$M$59,MATCH($A22,Auswertung_Sequence!$A$6:$A$59,0),9),2,3))</f>
        <v>2</v>
      </c>
      <c r="M22" s="88">
        <f>IF(AND('Qualifier check'!L22 &gt;80,'Qualifier check'!L22 &lt;120),1,
IF(INDEX('raw Sample Amt'!$C$2:$CJ$57,MATCH($A22,'raw Sample Amt'!$C$2:$C$57,0),MATCH(M$1,'raw Sample Amt'!$C$2:$CJ$2,0))&lt;INDEX(Auswertung_Sequence!$A$3:$M$59,MATCH($A22,Auswertung_Sequence!$A$6:$A$59,0),9),2,3))</f>
        <v>3</v>
      </c>
      <c r="N22" s="88">
        <f>IF(AND('Qualifier check'!M22 &gt;80,'Qualifier check'!M22 &lt;120),1,
IF(INDEX('raw Sample Amt'!$C$2:$CJ$57,MATCH($A22,'raw Sample Amt'!$C$2:$C$57,0),MATCH(N$1,'raw Sample Amt'!$C$2:$CJ$2,0))&lt;INDEX(Auswertung_Sequence!$A$3:$M$59,MATCH($A22,Auswertung_Sequence!$A$6:$A$59,0),9),2,3))</f>
        <v>3</v>
      </c>
      <c r="O22" s="88">
        <f>IF(AND('Qualifier check'!N22 &gt;80,'Qualifier check'!N22 &lt;120),1,
IF(INDEX('raw Sample Amt'!$C$2:$CJ$57,MATCH($A22,'raw Sample Amt'!$C$2:$C$57,0),MATCH(O$1,'raw Sample Amt'!$C$2:$CJ$2,0))&lt;INDEX(Auswertung_Sequence!$A$3:$M$59,MATCH($A22,Auswertung_Sequence!$A$6:$A$59,0),9),2,3))</f>
        <v>3</v>
      </c>
      <c r="P22" s="88">
        <f>IF(AND('Qualifier check'!O22 &gt;80,'Qualifier check'!O22 &lt;120),1,
IF(INDEX('raw Sample Amt'!$C$2:$CJ$57,MATCH($A22,'raw Sample Amt'!$C$2:$C$57,0),MATCH(P$1,'raw Sample Amt'!$C$2:$CJ$2,0))&lt;INDEX(Auswertung_Sequence!$A$3:$M$59,MATCH($A22,Auswertung_Sequence!$A$6:$A$59,0),9),2,3))</f>
        <v>3</v>
      </c>
      <c r="Q22" s="88">
        <f>IF(AND('Qualifier check'!P22 &gt;80,'Qualifier check'!P22 &lt;120),1,
IF(INDEX('raw Sample Amt'!$C$2:$CJ$57,MATCH($A22,'raw Sample Amt'!$C$2:$C$57,0),MATCH(Q$1,'raw Sample Amt'!$C$2:$CJ$2,0))&lt;INDEX(Auswertung_Sequence!$A$3:$M$59,MATCH($A22,Auswertung_Sequence!$A$6:$A$59,0),9),2,3))</f>
        <v>1</v>
      </c>
      <c r="R22" s="88">
        <f>IF(AND('Qualifier check'!Q22 &gt;80,'Qualifier check'!Q22 &lt;120),1,
IF(INDEX('raw Sample Amt'!$C$2:$CJ$57,MATCH($A22,'raw Sample Amt'!$C$2:$C$57,0),MATCH(R$1,'raw Sample Amt'!$C$2:$CJ$2,0))&lt;INDEX(Auswertung_Sequence!$A$3:$M$59,MATCH($A22,Auswertung_Sequence!$A$6:$A$59,0),9),2,3))</f>
        <v>1</v>
      </c>
      <c r="S22" s="88">
        <f>IF(AND('Qualifier check'!R22 &gt;80,'Qualifier check'!R22 &lt;120),1,
IF(INDEX('raw Sample Amt'!$C$2:$CJ$57,MATCH($A22,'raw Sample Amt'!$C$2:$C$57,0),MATCH(S$1,'raw Sample Amt'!$C$2:$CJ$2,0))&lt;INDEX(Auswertung_Sequence!$A$3:$M$59,MATCH($A22,Auswertung_Sequence!$A$6:$A$59,0),9),2,3))</f>
        <v>1</v>
      </c>
      <c r="T22" s="88">
        <f>IF(AND('Qualifier check'!S22 &gt;80,'Qualifier check'!S22 &lt;120),1,
IF(INDEX('raw Sample Amt'!$C$2:$CJ$57,MATCH($A22,'raw Sample Amt'!$C$2:$C$57,0),MATCH(T$1,'raw Sample Amt'!$C$2:$CJ$2,0))&lt;INDEX(Auswertung_Sequence!$A$3:$M$59,MATCH($A22,Auswertung_Sequence!$A$6:$A$59,0),9),2,3))</f>
        <v>1</v>
      </c>
      <c r="U22" s="88">
        <f>IF(AND('Qualifier check'!T22 &gt;80,'Qualifier check'!T22 &lt;120),1,
IF(INDEX('raw Sample Amt'!$C$2:$CJ$57,MATCH($A22,'raw Sample Amt'!$C$2:$C$57,0),MATCH(U$1,'raw Sample Amt'!$C$2:$CJ$2,0))&lt;INDEX(Auswertung_Sequence!$A$3:$M$59,MATCH($A22,Auswertung_Sequence!$A$6:$A$59,0),9),2,3))</f>
        <v>1</v>
      </c>
      <c r="V22" s="88">
        <f>IF(AND('Qualifier check'!U22 &gt;80,'Qualifier check'!U22 &lt;120),1,
IF(INDEX('raw Sample Amt'!$C$2:$CJ$57,MATCH($A22,'raw Sample Amt'!$C$2:$C$57,0),MATCH(V$1,'raw Sample Amt'!$C$2:$CJ$2,0))&lt;INDEX(Auswertung_Sequence!$A$3:$M$59,MATCH($A22,Auswertung_Sequence!$A$6:$A$59,0),9),2,3))</f>
        <v>1</v>
      </c>
      <c r="W22" s="88">
        <f>IF(AND('Qualifier check'!V22 &gt;80,'Qualifier check'!V22 &lt;120),1,
IF(INDEX('raw Sample Amt'!$C$2:$CJ$57,MATCH($A22,'raw Sample Amt'!$C$2:$C$57,0),MATCH(W$1,'raw Sample Amt'!$C$2:$CJ$2,0))&lt;INDEX(Auswertung_Sequence!$A$3:$M$59,MATCH($A22,Auswertung_Sequence!$A$6:$A$59,0),9),2,3))</f>
        <v>2</v>
      </c>
      <c r="X22" s="88">
        <f>IF(AND('Qualifier check'!W22 &gt;80,'Qualifier check'!W22 &lt;120),1,
IF(INDEX('raw Sample Amt'!$C$2:$CJ$57,MATCH($A22,'raw Sample Amt'!$C$2:$C$57,0),MATCH(X$1,'raw Sample Amt'!$C$2:$CJ$2,0))&lt;INDEX(Auswertung_Sequence!$A$3:$M$59,MATCH($A22,Auswertung_Sequence!$A$6:$A$59,0),9),2,3))</f>
        <v>2</v>
      </c>
      <c r="Y22" s="88">
        <f>IF(AND('Qualifier check'!X22 &gt;80,'Qualifier check'!X22 &lt;120),1,
IF(INDEX('raw Sample Amt'!$C$2:$CJ$57,MATCH($A22,'raw Sample Amt'!$C$2:$C$57,0),MATCH(Y$1,'raw Sample Amt'!$C$2:$CJ$2,0))&lt;INDEX(Auswertung_Sequence!$A$3:$M$59,MATCH($A22,Auswertung_Sequence!$A$6:$A$59,0),9),2,3))</f>
        <v>2</v>
      </c>
      <c r="Z22" s="88">
        <f>IF(AND('Qualifier check'!Y22 &gt;80,'Qualifier check'!Y22 &lt;120),1,
IF(INDEX('raw Sample Amt'!$C$2:$CJ$57,MATCH($A22,'raw Sample Amt'!$C$2:$C$57,0),MATCH(Z$1,'raw Sample Amt'!$C$2:$CJ$2,0))&lt;INDEX(Auswertung_Sequence!$A$3:$M$59,MATCH($A22,Auswertung_Sequence!$A$6:$A$59,0),9),2,3))</f>
        <v>2</v>
      </c>
      <c r="AA22" s="88">
        <f>IF(AND('Qualifier check'!Z22 &gt;80,'Qualifier check'!Z22 &lt;120),1,
IF(INDEX('raw Sample Amt'!$C$2:$CJ$57,MATCH($A22,'raw Sample Amt'!$C$2:$C$57,0),MATCH(AA$1,'raw Sample Amt'!$C$2:$CJ$2,0))&lt;INDEX(Auswertung_Sequence!$A$3:$M$59,MATCH($A22,Auswertung_Sequence!$A$6:$A$59,0),9),2,3))</f>
        <v>3</v>
      </c>
      <c r="AB22" s="88">
        <f>IF(AND('Qualifier check'!AA22 &gt;80,'Qualifier check'!AA22 &lt;120),1,
IF(INDEX('raw Sample Amt'!$C$2:$CJ$57,MATCH($A22,'raw Sample Amt'!$C$2:$C$57,0),MATCH(AB$1,'raw Sample Amt'!$C$2:$CJ$2,0))&lt;INDEX(Auswertung_Sequence!$A$3:$M$59,MATCH($A22,Auswertung_Sequence!$A$6:$A$59,0),9),2,3))</f>
        <v>3</v>
      </c>
      <c r="AC22" s="88">
        <f>IF(AND('Qualifier check'!AB22 &gt;80,'Qualifier check'!AB22 &lt;120),1,
IF(INDEX('raw Sample Amt'!$C$2:$CJ$57,MATCH($A22,'raw Sample Amt'!$C$2:$C$57,0),MATCH(AC$1,'raw Sample Amt'!$C$2:$CJ$2,0))&lt;INDEX(Auswertung_Sequence!$A$3:$M$59,MATCH($A22,Auswertung_Sequence!$A$6:$A$59,0),9),2,3))</f>
        <v>3</v>
      </c>
      <c r="AD22" s="88">
        <f>IF(AND('Qualifier check'!AC22 &gt;80,'Qualifier check'!AC22 &lt;120),1,
IF(INDEX('raw Sample Amt'!$C$2:$CJ$57,MATCH($A22,'raw Sample Amt'!$C$2:$C$57,0),MATCH(AD$1,'raw Sample Amt'!$C$2:$CJ$2,0))&lt;INDEX(Auswertung_Sequence!$A$3:$M$59,MATCH($A22,Auswertung_Sequence!$A$6:$A$59,0),9),2,3))</f>
        <v>1</v>
      </c>
      <c r="AE22" s="88">
        <f>IF(AND('Qualifier check'!AD22 &gt;80,'Qualifier check'!AD22 &lt;120),1,
IF(INDEX('raw Sample Amt'!$C$2:$CJ$57,MATCH($A22,'raw Sample Amt'!$C$2:$C$57,0),MATCH(AE$1,'raw Sample Amt'!$C$2:$CJ$2,0))&lt;INDEX(Auswertung_Sequence!$A$3:$M$59,MATCH($A22,Auswertung_Sequence!$A$6:$A$59,0),9),2,3))</f>
        <v>3</v>
      </c>
      <c r="AF22" s="88">
        <f>IF(AND('Qualifier check'!AE22 &gt;80,'Qualifier check'!AE22 &lt;120),1,
IF(INDEX('raw Sample Amt'!$C$2:$CJ$57,MATCH($A22,'raw Sample Amt'!$C$2:$C$57,0),MATCH(AF$1,'raw Sample Amt'!$C$2:$CJ$2,0))&lt;INDEX(Auswertung_Sequence!$A$3:$M$59,MATCH($A22,Auswertung_Sequence!$A$6:$A$59,0),9),2,3))</f>
        <v>3</v>
      </c>
      <c r="AG22" s="88">
        <f>IF(AND('Qualifier check'!AF22 &gt;80,'Qualifier check'!AF22 &lt;120),1,
IF(INDEX('raw Sample Amt'!$C$2:$CJ$57,MATCH($A22,'raw Sample Amt'!$C$2:$C$57,0),MATCH(AG$1,'raw Sample Amt'!$C$2:$CJ$2,0))&lt;INDEX(Auswertung_Sequence!$A$3:$M$59,MATCH($A22,Auswertung_Sequence!$A$6:$A$59,0),9),2,3))</f>
        <v>1</v>
      </c>
      <c r="AH22" s="88">
        <f>IF(AND('Qualifier check'!AG22 &gt;80,'Qualifier check'!AG22 &lt;120),1,
IF(INDEX('raw Sample Amt'!$C$2:$CJ$57,MATCH($A22,'raw Sample Amt'!$C$2:$C$57,0),MATCH(AH$1,'raw Sample Amt'!$C$2:$CJ$2,0))&lt;INDEX(Auswertung_Sequence!$A$3:$M$59,MATCH($A22,Auswertung_Sequence!$A$6:$A$59,0),9),2,3))</f>
        <v>3</v>
      </c>
      <c r="AI22" s="88">
        <f>IF(AND('Qualifier check'!AH22 &gt;80,'Qualifier check'!AH22 &lt;120),1,
IF(INDEX('raw Sample Amt'!$C$2:$CJ$57,MATCH($A22,'raw Sample Amt'!$C$2:$C$57,0),MATCH(AI$1,'raw Sample Amt'!$C$2:$CJ$2,0))&lt;INDEX(Auswertung_Sequence!$A$3:$M$59,MATCH($A22,Auswertung_Sequence!$A$6:$A$59,0),9),2,3))</f>
        <v>3</v>
      </c>
      <c r="AJ22" s="88">
        <f>IF(AND('Qualifier check'!AI22 &gt;80,'Qualifier check'!AI22 &lt;120),1,
IF(INDEX('raw Sample Amt'!$C$2:$CJ$57,MATCH($A22,'raw Sample Amt'!$C$2:$C$57,0),MATCH(AJ$1,'raw Sample Amt'!$C$2:$CJ$2,0))&lt;INDEX(Auswertung_Sequence!$A$3:$M$59,MATCH($A22,Auswertung_Sequence!$A$6:$A$59,0),9),2,3))</f>
        <v>3</v>
      </c>
      <c r="AK22" s="88">
        <f>IF(AND('Qualifier check'!AJ22 &gt;80,'Qualifier check'!AJ22 &lt;120),1,
IF(INDEX('raw Sample Amt'!$C$2:$CJ$57,MATCH($A22,'raw Sample Amt'!$C$2:$C$57,0),MATCH(AK$1,'raw Sample Amt'!$C$2:$CJ$2,0))&lt;INDEX(Auswertung_Sequence!$A$3:$M$59,MATCH($A22,Auswertung_Sequence!$A$6:$A$59,0),9),2,3))</f>
        <v>3</v>
      </c>
      <c r="AL22" s="88">
        <f>IF(AND('Qualifier check'!AK22 &gt;80,'Qualifier check'!AK22 &lt;120),1,
IF(INDEX('raw Sample Amt'!$C$2:$CJ$57,MATCH($A22,'raw Sample Amt'!$C$2:$C$57,0),MATCH(AL$1,'raw Sample Amt'!$C$2:$CJ$2,0))&lt;INDEX(Auswertung_Sequence!$A$3:$M$59,MATCH($A22,Auswertung_Sequence!$A$6:$A$59,0),9),2,3))</f>
        <v>3</v>
      </c>
      <c r="AM22" s="88">
        <f>IF(AND('Qualifier check'!AL22 &gt;80,'Qualifier check'!AL22 &lt;120),1,
IF(INDEX('raw Sample Amt'!$C$2:$CJ$57,MATCH($A22,'raw Sample Amt'!$C$2:$C$57,0),MATCH(AM$1,'raw Sample Amt'!$C$2:$CJ$2,0))&lt;INDEX(Auswertung_Sequence!$A$3:$M$59,MATCH($A22,Auswertung_Sequence!$A$6:$A$59,0),9),2,3))</f>
        <v>2</v>
      </c>
      <c r="AN22" s="88">
        <f>IF(AND('Qualifier check'!AM22 &gt;80,'Qualifier check'!AM22 &lt;120),1,
IF(INDEX('raw Sample Amt'!$C$2:$CJ$57,MATCH($A22,'raw Sample Amt'!$C$2:$C$57,0),MATCH(AN$1,'raw Sample Amt'!$C$2:$CJ$2,0))&lt;INDEX(Auswertung_Sequence!$A$3:$M$59,MATCH($A22,Auswertung_Sequence!$A$6:$A$59,0),9),2,3))</f>
        <v>2</v>
      </c>
      <c r="AO22" s="88">
        <f>IF(AND('Qualifier check'!AN22 &gt;80,'Qualifier check'!AN22 &lt;120),1,
IF(INDEX('raw Sample Amt'!$C$2:$CJ$57,MATCH($A22,'raw Sample Amt'!$C$2:$C$57,0),MATCH(AO$1,'raw Sample Amt'!$C$2:$CJ$2,0))&lt;INDEX(Auswertung_Sequence!$A$3:$M$59,MATCH($A22,Auswertung_Sequence!$A$6:$A$59,0),9),2,3))</f>
        <v>2</v>
      </c>
      <c r="AP22" s="88">
        <f>IF(AND('Qualifier check'!AO22 &gt;80,'Qualifier check'!AO22 &lt;120),1,
IF(INDEX('raw Sample Amt'!$C$2:$CJ$57,MATCH($A22,'raw Sample Amt'!$C$2:$C$57,0),MATCH(AP$1,'raw Sample Amt'!$C$2:$CJ$2,0))&lt;INDEX(Auswertung_Sequence!$A$3:$M$59,MATCH($A22,Auswertung_Sequence!$A$6:$A$59,0),9),2,3))</f>
        <v>2</v>
      </c>
      <c r="AQ22" s="88">
        <f>IF(AND('Qualifier check'!AP22 &gt;80,'Qualifier check'!AP22 &lt;120),1,
IF(INDEX('raw Sample Amt'!$C$2:$CJ$57,MATCH($A22,'raw Sample Amt'!$C$2:$C$57,0),MATCH(AQ$1,'raw Sample Amt'!$C$2:$CJ$2,0))&lt;INDEX(Auswertung_Sequence!$A$3:$M$59,MATCH($A22,Auswertung_Sequence!$A$6:$A$59,0),9),2,3))</f>
        <v>3</v>
      </c>
      <c r="AR22" s="88">
        <f>IF(AND('Qualifier check'!AQ22 &gt;80,'Qualifier check'!AQ22 &lt;120),1,
IF(INDEX('raw Sample Amt'!$C$2:$CJ$57,MATCH($A22,'raw Sample Amt'!$C$2:$C$57,0),MATCH(AR$1,'raw Sample Amt'!$C$2:$CJ$2,0))&lt;INDEX(Auswertung_Sequence!$A$3:$M$59,MATCH($A22,Auswertung_Sequence!$A$6:$A$59,0),9),2,3))</f>
        <v>2</v>
      </c>
      <c r="AS22" s="88">
        <f>IF(AND('Qualifier check'!AR22 &gt;80,'Qualifier check'!AR22 &lt;120),1,
IF(INDEX('raw Sample Amt'!$C$2:$CJ$57,MATCH($A22,'raw Sample Amt'!$C$2:$C$57,0),MATCH(AS$1,'raw Sample Amt'!$C$2:$CJ$2,0))&lt;INDEX(Auswertung_Sequence!$A$3:$M$59,MATCH($A22,Auswertung_Sequence!$A$6:$A$59,0),9),2,3))</f>
        <v>2</v>
      </c>
      <c r="AT22" s="88">
        <f>IF(AND('Qualifier check'!AS22 &gt;80,'Qualifier check'!AS22 &lt;120),1,
IF(INDEX('raw Sample Amt'!$C$2:$CJ$57,MATCH($A22,'raw Sample Amt'!$C$2:$C$57,0),MATCH(AT$1,'raw Sample Amt'!$C$2:$CJ$2,0))&lt;INDEX(Auswertung_Sequence!$A$3:$M$59,MATCH($A22,Auswertung_Sequence!$A$6:$A$59,0),9),2,3))</f>
        <v>2</v>
      </c>
      <c r="AU22" s="88">
        <f>IF(AND('Qualifier check'!AT22 &gt;80,'Qualifier check'!AT22 &lt;120),1,
IF(INDEX('raw Sample Amt'!$C$2:$CJ$57,MATCH($A22,'raw Sample Amt'!$C$2:$C$57,0),MATCH(AU$1,'raw Sample Amt'!$C$2:$CJ$2,0))&lt;INDEX(Auswertung_Sequence!$A$3:$M$59,MATCH($A22,Auswertung_Sequence!$A$6:$A$59,0),9),2,3))</f>
        <v>2</v>
      </c>
      <c r="AV22" s="88">
        <f>IF(AND('Qualifier check'!AU22 &gt;80,'Qualifier check'!AU22 &lt;120),1,
IF(INDEX('raw Sample Amt'!$C$2:$CJ$57,MATCH($A22,'raw Sample Amt'!$C$2:$C$57,0),MATCH(AV$1,'raw Sample Amt'!$C$2:$CJ$2,0))&lt;INDEX(Auswertung_Sequence!$A$3:$M$59,MATCH($A22,Auswertung_Sequence!$A$6:$A$59,0),9),2,3))</f>
        <v>3</v>
      </c>
      <c r="AW22" s="88">
        <f>IF(AND('Qualifier check'!AV22 &gt;80,'Qualifier check'!AV22 &lt;120),1,
IF(INDEX('raw Sample Amt'!$C$2:$CJ$57,MATCH($A22,'raw Sample Amt'!$C$2:$C$57,0),MATCH(AW$1,'raw Sample Amt'!$C$2:$CJ$2,0))&lt;INDEX(Auswertung_Sequence!$A$3:$M$59,MATCH($A22,Auswertung_Sequence!$A$6:$A$59,0),9),2,3))</f>
        <v>1</v>
      </c>
      <c r="AX22" s="88">
        <f>IF(AND('Qualifier check'!AW22 &gt;80,'Qualifier check'!AW22 &lt;120),1,
IF(INDEX('raw Sample Amt'!$C$2:$CJ$57,MATCH($A22,'raw Sample Amt'!$C$2:$C$57,0),MATCH(AX$1,'raw Sample Amt'!$C$2:$CJ$2,0))&lt;INDEX(Auswertung_Sequence!$A$3:$M$59,MATCH($A22,Auswertung_Sequence!$A$6:$A$59,0),9),2,3))</f>
        <v>3</v>
      </c>
      <c r="AY22" s="88">
        <f>IF(AND('Qualifier check'!AX22 &gt;80,'Qualifier check'!AX22 &lt;120),1,
IF(INDEX('raw Sample Amt'!$C$2:$CJ$57,MATCH($A22,'raw Sample Amt'!$C$2:$C$57,0),MATCH(AY$1,'raw Sample Amt'!$C$2:$CJ$2,0))&lt;INDEX(Auswertung_Sequence!$A$3:$M$59,MATCH($A22,Auswertung_Sequence!$A$6:$A$59,0),9),2,3))</f>
        <v>3</v>
      </c>
      <c r="AZ22" s="88">
        <f>IF(AND('Qualifier check'!AY22 &gt;80,'Qualifier check'!AY22 &lt;120),1,
IF(INDEX('raw Sample Amt'!$C$2:$CJ$57,MATCH($A22,'raw Sample Amt'!$C$2:$C$57,0),MATCH(AZ$1,'raw Sample Amt'!$C$2:$CJ$2,0))&lt;INDEX(Auswertung_Sequence!$A$3:$M$59,MATCH($A22,Auswertung_Sequence!$A$6:$A$59,0),9),2,3))</f>
        <v>3</v>
      </c>
      <c r="BA22" s="88">
        <f>IF(AND('Qualifier check'!AZ22 &gt;80,'Qualifier check'!AZ22 &lt;120),1,
IF(INDEX('raw Sample Amt'!$C$2:$CJ$57,MATCH($A22,'raw Sample Amt'!$C$2:$C$57,0),MATCH(BA$1,'raw Sample Amt'!$C$2:$CJ$2,0))&lt;INDEX(Auswertung_Sequence!$A$3:$M$59,MATCH($A22,Auswertung_Sequence!$A$6:$A$59,0),9),2,3))</f>
        <v>3</v>
      </c>
      <c r="BB22" s="88">
        <f>IF(AND('Qualifier check'!BA22 &gt;80,'Qualifier check'!BA22 &lt;120),1,
IF(INDEX('raw Sample Amt'!$C$2:$CJ$57,MATCH($A22,'raw Sample Amt'!$C$2:$C$57,0),MATCH(BB$1,'raw Sample Amt'!$C$2:$CJ$2,0))&lt;INDEX(Auswertung_Sequence!$A$3:$M$59,MATCH($A22,Auswertung_Sequence!$A$6:$A$59,0),9),2,3))</f>
        <v>3</v>
      </c>
      <c r="BC22" s="88">
        <f>IF(AND('Qualifier check'!BB22 &gt;80,'Qualifier check'!BB22 &lt;120),1,
IF(INDEX('raw Sample Amt'!$C$2:$CJ$57,MATCH($A22,'raw Sample Amt'!$C$2:$C$57,0),MATCH(BC$1,'raw Sample Amt'!$C$2:$CJ$2,0))&lt;INDEX(Auswertung_Sequence!$A$3:$M$59,MATCH($A22,Auswertung_Sequence!$A$6:$A$59,0),9),2,3))</f>
        <v>3</v>
      </c>
      <c r="BD22" s="88">
        <f>IF(AND('Qualifier check'!BC22 &gt;80,'Qualifier check'!BC22 &lt;120),1,
IF(INDEX('raw Sample Amt'!$C$2:$CJ$57,MATCH($A22,'raw Sample Amt'!$C$2:$C$57,0),MATCH(BD$1,'raw Sample Amt'!$C$2:$CJ$2,0))&lt;INDEX(Auswertung_Sequence!$A$3:$M$59,MATCH($A22,Auswertung_Sequence!$A$6:$A$59,0),9),2,3))</f>
        <v>2</v>
      </c>
      <c r="BE22" s="88">
        <f>IF(AND('Qualifier check'!BD22 &gt;80,'Qualifier check'!BD22 &lt;120),1,
IF(INDEX('raw Sample Amt'!$C$2:$CJ$57,MATCH($A22,'raw Sample Amt'!$C$2:$C$57,0),MATCH(BE$1,'raw Sample Amt'!$C$2:$CJ$2,0))&lt;INDEX(Auswertung_Sequence!$A$3:$M$59,MATCH($A22,Auswertung_Sequence!$A$6:$A$59,0),9),2,3))</f>
        <v>2</v>
      </c>
      <c r="BF22" s="88">
        <f>IF(AND('Qualifier check'!BE22 &gt;80,'Qualifier check'!BE22 &lt;120),1,
IF(INDEX('raw Sample Amt'!$C$2:$CJ$57,MATCH($A22,'raw Sample Amt'!$C$2:$C$57,0),MATCH(BF$1,'raw Sample Amt'!$C$2:$CJ$2,0))&lt;INDEX(Auswertung_Sequence!$A$3:$M$59,MATCH($A22,Auswertung_Sequence!$A$6:$A$59,0),9),2,3))</f>
        <v>2</v>
      </c>
      <c r="BG22" s="88">
        <f>IF(AND('Qualifier check'!BF22 &gt;80,'Qualifier check'!BF22 &lt;120),1,
IF(INDEX('raw Sample Amt'!$C$2:$CJ$57,MATCH($A22,'raw Sample Amt'!$C$2:$C$57,0),MATCH(BG$1,'raw Sample Amt'!$C$2:$CJ$2,0))&lt;INDEX(Auswertung_Sequence!$A$3:$M$59,MATCH($A22,Auswertung_Sequence!$A$6:$A$59,0),9),2,3))</f>
        <v>2</v>
      </c>
      <c r="BH22" s="88">
        <f>IF(AND('Qualifier check'!BG22 &gt;80,'Qualifier check'!BG22 &lt;120),1,
IF(INDEX('raw Sample Amt'!$C$2:$CJ$57,MATCH($A22,'raw Sample Amt'!$C$2:$C$57,0),MATCH(BH$1,'raw Sample Amt'!$C$2:$CJ$2,0))&lt;INDEX(Auswertung_Sequence!$A$3:$M$59,MATCH($A22,Auswertung_Sequence!$A$6:$A$59,0),9),2,3))</f>
        <v>1</v>
      </c>
      <c r="BI22" s="88">
        <f>IF(AND('Qualifier check'!BH22 &gt;80,'Qualifier check'!BH22 &lt;120),1,
IF(INDEX('raw Sample Amt'!$C$2:$CJ$57,MATCH($A22,'raw Sample Amt'!$C$2:$C$57,0),MATCH(BI$1,'raw Sample Amt'!$C$2:$CJ$2,0))&lt;INDEX(Auswertung_Sequence!$A$3:$M$59,MATCH($A22,Auswertung_Sequence!$A$6:$A$59,0),9),2,3))</f>
        <v>2</v>
      </c>
      <c r="BJ22" s="88">
        <f>IF(AND('Qualifier check'!BI22 &gt;80,'Qualifier check'!BI22 &lt;120),1,
IF(INDEX('raw Sample Amt'!$C$2:$CJ$57,MATCH($A22,'raw Sample Amt'!$C$2:$C$57,0),MATCH(BJ$1,'raw Sample Amt'!$C$2:$CJ$2,0))&lt;INDEX(Auswertung_Sequence!$A$3:$M$59,MATCH($A22,Auswertung_Sequence!$A$6:$A$59,0),9),2,3))</f>
        <v>2</v>
      </c>
      <c r="BK22" s="88">
        <f>IF(AND('Qualifier check'!BJ22 &gt;80,'Qualifier check'!BJ22 &lt;120),1,
IF(INDEX('raw Sample Amt'!$C$2:$CJ$57,MATCH($A22,'raw Sample Amt'!$C$2:$C$57,0),MATCH(BK$1,'raw Sample Amt'!$C$2:$CJ$2,0))&lt;INDEX(Auswertung_Sequence!$A$3:$M$59,MATCH($A22,Auswertung_Sequence!$A$6:$A$59,0),9),2,3))</f>
        <v>2</v>
      </c>
      <c r="BL22" s="88">
        <f>IF(AND('Qualifier check'!BK22 &gt;80,'Qualifier check'!BK22 &lt;120),1,
IF(INDEX('raw Sample Amt'!$C$2:$CJ$57,MATCH($A22,'raw Sample Amt'!$C$2:$C$57,0),MATCH(BL$1,'raw Sample Amt'!$C$2:$CJ$2,0))&lt;INDEX(Auswertung_Sequence!$A$3:$M$59,MATCH($A22,Auswertung_Sequence!$A$6:$A$59,0),9),2,3))</f>
        <v>2</v>
      </c>
      <c r="BM22" s="88">
        <f>IF(AND('Qualifier check'!BL22 &gt;80,'Qualifier check'!BL22 &lt;120),1,
IF(INDEX('raw Sample Amt'!$C$2:$CJ$57,MATCH($A22,'raw Sample Amt'!$C$2:$C$57,0),MATCH(BM$1,'raw Sample Amt'!$C$2:$CJ$2,0))&lt;INDEX(Auswertung_Sequence!$A$3:$M$59,MATCH($A22,Auswertung_Sequence!$A$6:$A$59,0),9),2,3))</f>
        <v>3</v>
      </c>
      <c r="BN22" s="88">
        <f>IF(AND('Qualifier check'!BM22 &gt;80,'Qualifier check'!BM22 &lt;120),1,
IF(INDEX('raw Sample Amt'!$C$2:$CJ$57,MATCH($A22,'raw Sample Amt'!$C$2:$C$57,0),MATCH(BN$1,'raw Sample Amt'!$C$2:$CJ$2,0))&lt;INDEX(Auswertung_Sequence!$A$3:$M$59,MATCH($A22,Auswertung_Sequence!$A$6:$A$59,0),9),2,3))</f>
        <v>1</v>
      </c>
      <c r="BO22" s="88">
        <f>IF(AND('Qualifier check'!BN22 &gt;80,'Qualifier check'!BN22 &lt;120),1,
IF(INDEX('raw Sample Amt'!$C$2:$CJ$57,MATCH($A22,'raw Sample Amt'!$C$2:$C$57,0),MATCH(BO$1,'raw Sample Amt'!$C$2:$CJ$2,0))&lt;INDEX(Auswertung_Sequence!$A$3:$M$59,MATCH($A22,Auswertung_Sequence!$A$6:$A$59,0),9),2,3))</f>
        <v>3</v>
      </c>
      <c r="BP22" s="88">
        <f>IF(AND('Qualifier check'!BO22 &gt;80,'Qualifier check'!BO22 &lt;120),1,
IF(INDEX('raw Sample Amt'!$C$2:$CJ$57,MATCH($A22,'raw Sample Amt'!$C$2:$C$57,0),MATCH(BP$1,'raw Sample Amt'!$C$2:$CJ$2,0))&lt;INDEX(Auswertung_Sequence!$A$3:$M$59,MATCH($A22,Auswertung_Sequence!$A$6:$A$59,0),9),2,3))</f>
        <v>1</v>
      </c>
      <c r="BQ22" s="88">
        <f>IF(AND('Qualifier check'!BP22 &gt;80,'Qualifier check'!BP22 &lt;120),1,
IF(INDEX('raw Sample Amt'!$C$2:$CJ$57,MATCH($A22,'raw Sample Amt'!$C$2:$C$57,0),MATCH(BQ$1,'raw Sample Amt'!$C$2:$CJ$2,0))&lt;INDEX(Auswertung_Sequence!$A$3:$M$59,MATCH($A22,Auswertung_Sequence!$A$6:$A$59,0),9),2,3))</f>
        <v>2</v>
      </c>
      <c r="BR22" s="88">
        <f>IF(AND('Qualifier check'!BQ22 &gt;80,'Qualifier check'!BQ22 &lt;120),1,
IF(INDEX('raw Sample Amt'!$C$2:$CJ$57,MATCH($A22,'raw Sample Amt'!$C$2:$C$57,0),MATCH(BR$1,'raw Sample Amt'!$C$2:$CJ$2,0))&lt;INDEX(Auswertung_Sequence!$A$3:$M$59,MATCH($A22,Auswertung_Sequence!$A$6:$A$59,0),9),2,3))</f>
        <v>2</v>
      </c>
      <c r="BS22" s="88">
        <f>IF(AND('Qualifier check'!BR22 &gt;80,'Qualifier check'!BR22 &lt;120),1,
IF(INDEX('raw Sample Amt'!$C$2:$CJ$57,MATCH($A22,'raw Sample Amt'!$C$2:$C$57,0),MATCH(BS$1,'raw Sample Amt'!$C$2:$CJ$2,0))&lt;INDEX(Auswertung_Sequence!$A$3:$M$59,MATCH($A22,Auswertung_Sequence!$A$6:$A$59,0),9),2,3))</f>
        <v>2</v>
      </c>
      <c r="BT22" s="88">
        <f>IF(AND('Qualifier check'!BS22 &gt;80,'Qualifier check'!BS22 &lt;120),1,
IF(INDEX('raw Sample Amt'!$C$2:$CJ$57,MATCH($A22,'raw Sample Amt'!$C$2:$C$57,0),MATCH(BT$1,'raw Sample Amt'!$C$2:$CJ$2,0))&lt;INDEX(Auswertung_Sequence!$A$3:$M$59,MATCH($A22,Auswertung_Sequence!$A$6:$A$59,0),9),2,3))</f>
        <v>2</v>
      </c>
      <c r="BU22" s="88">
        <f>IF(AND('Qualifier check'!BT22 &gt;80,'Qualifier check'!BT22 &lt;120),1,
IF(INDEX('raw Sample Amt'!$C$2:$CJ$57,MATCH($A22,'raw Sample Amt'!$C$2:$C$57,0),MATCH(BU$1,'raw Sample Amt'!$C$2:$CJ$2,0))&lt;INDEX(Auswertung_Sequence!$A$3:$M$59,MATCH($A22,Auswertung_Sequence!$A$6:$A$59,0),9),2,3))</f>
        <v>2</v>
      </c>
      <c r="BV22" s="88">
        <f>IF(AND('Qualifier check'!BU22 &gt;80,'Qualifier check'!BU22 &lt;120),1,
IF(INDEX('raw Sample Amt'!$C$2:$CJ$57,MATCH($A22,'raw Sample Amt'!$C$2:$C$57,0),MATCH(BV$1,'raw Sample Amt'!$C$2:$CJ$2,0))&lt;INDEX(Auswertung_Sequence!$A$3:$M$59,MATCH($A22,Auswertung_Sequence!$A$6:$A$59,0),9),2,3))</f>
        <v>2</v>
      </c>
      <c r="BW22" s="88">
        <f>IF(AND('Qualifier check'!BV22 &gt;80,'Qualifier check'!BV22 &lt;120),1,
IF(INDEX('raw Sample Amt'!$C$2:$CJ$57,MATCH($A22,'raw Sample Amt'!$C$2:$C$57,0),MATCH(BW$1,'raw Sample Amt'!$C$2:$CJ$2,0))&lt;INDEX(Auswertung_Sequence!$A$3:$M$59,MATCH($A22,Auswertung_Sequence!$A$6:$A$59,0),9),2,3))</f>
        <v>2</v>
      </c>
      <c r="BX22" s="88">
        <f>IF(AND('Qualifier check'!BW22 &gt;80,'Qualifier check'!BW22 &lt;120),1,
IF(INDEX('raw Sample Amt'!$C$2:$CJ$57,MATCH($A22,'raw Sample Amt'!$C$2:$C$57,0),MATCH(BX$1,'raw Sample Amt'!$C$2:$CJ$2,0))&lt;INDEX(Auswertung_Sequence!$A$3:$M$59,MATCH($A22,Auswertung_Sequence!$A$6:$A$59,0),9),2,3))</f>
        <v>2</v>
      </c>
      <c r="BY22" s="88">
        <f>IF(AND('Qualifier check'!BX22 &gt;80,'Qualifier check'!BX22 &lt;120),1,
IF(INDEX('raw Sample Amt'!$C$2:$CJ$57,MATCH($A22,'raw Sample Amt'!$C$2:$C$57,0),MATCH(BY$1,'raw Sample Amt'!$C$2:$CJ$2,0))&lt;INDEX(Auswertung_Sequence!$A$3:$M$59,MATCH($A22,Auswertung_Sequence!$A$6:$A$59,0),9),2,3))</f>
        <v>2</v>
      </c>
      <c r="BZ22" s="88">
        <f>IF(AND('Qualifier check'!BY22 &gt;80,'Qualifier check'!BY22 &lt;120),1,
IF(INDEX('raw Sample Amt'!$C$2:$CJ$57,MATCH($A22,'raw Sample Amt'!$C$2:$C$57,0),MATCH(BZ$1,'raw Sample Amt'!$C$2:$CJ$2,0))&lt;INDEX(Auswertung_Sequence!$A$3:$M$59,MATCH($A22,Auswertung_Sequence!$A$6:$A$59,0),9),2,3))</f>
        <v>3</v>
      </c>
      <c r="CA22" s="88">
        <f>IF(AND('Qualifier check'!BZ22 &gt;80,'Qualifier check'!BZ22 &lt;120),1,
IF(INDEX('raw Sample Amt'!$C$2:$CJ$57,MATCH($A22,'raw Sample Amt'!$C$2:$C$57,0),MATCH(CA$1,'raw Sample Amt'!$C$2:$CJ$2,0))&lt;INDEX(Auswertung_Sequence!$A$3:$M$59,MATCH($A22,Auswertung_Sequence!$A$6:$A$59,0),9),2,3))</f>
        <v>3</v>
      </c>
      <c r="CB22" s="88">
        <f>IF(AND('Qualifier check'!CA22 &gt;80,'Qualifier check'!CA22 &lt;120),1,
IF(INDEX('raw Sample Amt'!$C$2:$CJ$57,MATCH($A22,'raw Sample Amt'!$C$2:$C$57,0),MATCH(CB$1,'raw Sample Amt'!$C$2:$CJ$2,0))&lt;INDEX(Auswertung_Sequence!$A$3:$M$59,MATCH($A22,Auswertung_Sequence!$A$6:$A$59,0),9),2,3))</f>
        <v>1</v>
      </c>
      <c r="CC22" s="88">
        <f>IF(AND('Qualifier check'!CB22 &gt;80,'Qualifier check'!CB22 &lt;120),1,
IF(INDEX('raw Sample Amt'!$C$2:$CJ$57,MATCH($A22,'raw Sample Amt'!$C$2:$C$57,0),MATCH(CC$1,'raw Sample Amt'!$C$2:$CJ$2,0))&lt;INDEX(Auswertung_Sequence!$A$3:$M$59,MATCH($A22,Auswertung_Sequence!$A$6:$A$59,0),9),2,3))</f>
        <v>3</v>
      </c>
      <c r="CD22" s="88">
        <f>IF(AND('Qualifier check'!CC22 &gt;80,'Qualifier check'!CC22 &lt;120),1,
IF(INDEX('raw Sample Amt'!$C$2:$CJ$57,MATCH($A22,'raw Sample Amt'!$C$2:$C$57,0),MATCH(CD$1,'raw Sample Amt'!$C$2:$CJ$2,0))&lt;INDEX(Auswertung_Sequence!$A$3:$M$59,MATCH($A22,Auswertung_Sequence!$A$6:$A$59,0),9),2,3))</f>
        <v>1</v>
      </c>
      <c r="CE22" s="88">
        <f>IF(AND('Qualifier check'!CD22 &gt;80,'Qualifier check'!CD22 &lt;120),1,
IF(INDEX('raw Sample Amt'!$C$2:$CJ$57,MATCH($A22,'raw Sample Amt'!$C$2:$C$57,0),MATCH(CE$1,'raw Sample Amt'!$C$2:$CJ$2,0))&lt;INDEX(Auswertung_Sequence!$A$3:$M$59,MATCH($A22,Auswertung_Sequence!$A$6:$A$59,0),9),2,3))</f>
        <v>1</v>
      </c>
      <c r="CF22" s="88">
        <f>IF(AND('Qualifier check'!CE22 &gt;80,'Qualifier check'!CE22 &lt;120),1,
IF(INDEX('raw Sample Amt'!$C$2:$CJ$57,MATCH($A22,'raw Sample Amt'!$C$2:$C$57,0),MATCH(CF$1,'raw Sample Amt'!$C$2:$CJ$2,0))&lt;INDEX(Auswertung_Sequence!$A$3:$M$59,MATCH($A22,Auswertung_Sequence!$A$6:$A$59,0),9),2,3))</f>
        <v>1</v>
      </c>
      <c r="CG22" s="88">
        <f>IF(AND('Qualifier check'!CF22 &gt;80,'Qualifier check'!CF22 &lt;120),1,
IF(INDEX('raw Sample Amt'!$C$2:$CJ$57,MATCH($A22,'raw Sample Amt'!$C$2:$C$57,0),MATCH(CG$1,'raw Sample Amt'!$C$2:$CJ$2,0))&lt;INDEX(Auswertung_Sequence!$A$3:$M$59,MATCH($A22,Auswertung_Sequence!$A$6:$A$59,0),9),2,3))</f>
        <v>1</v>
      </c>
      <c r="CH22" s="88">
        <f>IF(AND('Qualifier check'!CG22 &gt;80,'Qualifier check'!CG22 &lt;120),1,
IF(INDEX('raw Sample Amt'!$C$2:$CJ$57,MATCH($A22,'raw Sample Amt'!$C$2:$C$57,0),MATCH(CH$1,'raw Sample Amt'!$C$2:$CJ$2,0))&lt;INDEX(Auswertung_Sequence!$A$3:$M$59,MATCH($A22,Auswertung_Sequence!$A$6:$A$59,0),9),2,3))</f>
        <v>1</v>
      </c>
      <c r="CI22" s="88">
        <f>IF(AND('Qualifier check'!CH22 &gt;80,'Qualifier check'!CH22 &lt;120),1,
IF(INDEX('raw Sample Amt'!$C$2:$CJ$57,MATCH($A22,'raw Sample Amt'!$C$2:$C$57,0),MATCH(CI$1,'raw Sample Amt'!$C$2:$CJ$2,0))&lt;INDEX(Auswertung_Sequence!$A$3:$M$59,MATCH($A22,Auswertung_Sequence!$A$6:$A$59,0),9),2,3))</f>
        <v>1</v>
      </c>
    </row>
    <row r="23" spans="1:87" x14ac:dyDescent="0.25">
      <c r="A23" s="101" t="s">
        <v>44</v>
      </c>
      <c r="B23" s="101" t="s">
        <v>234</v>
      </c>
      <c r="D23" s="88">
        <f>IF(AND('Qualifier check'!C23 &gt;80,'Qualifier check'!C23 &lt;120),1,
IF(INDEX('raw Sample Amt'!$C$2:$CJ$57,MATCH($A23,'raw Sample Amt'!$C$2:$C$57,0),MATCH(D$1,'raw Sample Amt'!$C$2:$CJ$2,0))&lt;INDEX(Auswertung_Sequence!$A$3:$M$59,MATCH($A23,Auswertung_Sequence!$A$6:$A$59,0),9),2,3))</f>
        <v>2</v>
      </c>
      <c r="E23" s="88">
        <f>IF(AND('Qualifier check'!D23 &gt;80,'Qualifier check'!D23 &lt;120),1,
IF(INDEX('raw Sample Amt'!$C$2:$CJ$57,MATCH($A23,'raw Sample Amt'!$C$2:$C$57,0),MATCH(E$1,'raw Sample Amt'!$C$2:$CJ$2,0))&lt;INDEX(Auswertung_Sequence!$A$3:$M$59,MATCH($A23,Auswertung_Sequence!$A$6:$A$59,0),9),2,3))</f>
        <v>2</v>
      </c>
      <c r="F23" s="88">
        <f>IF(AND('Qualifier check'!E23 &gt;80,'Qualifier check'!E23 &lt;120),1,
IF(INDEX('raw Sample Amt'!$C$2:$CJ$57,MATCH($A23,'raw Sample Amt'!$C$2:$C$57,0),MATCH(F$1,'raw Sample Amt'!$C$2:$CJ$2,0))&lt;INDEX(Auswertung_Sequence!$A$3:$M$59,MATCH($A23,Auswertung_Sequence!$A$6:$A$59,0),9),2,3))</f>
        <v>2</v>
      </c>
      <c r="G23" s="88">
        <f>IF(AND('Qualifier check'!F23 &gt;80,'Qualifier check'!F23 &lt;120),1,
IF(INDEX('raw Sample Amt'!$C$2:$CJ$57,MATCH($A23,'raw Sample Amt'!$C$2:$C$57,0),MATCH(G$1,'raw Sample Amt'!$C$2:$CJ$2,0))&lt;INDEX(Auswertung_Sequence!$A$3:$M$59,MATCH($A23,Auswertung_Sequence!$A$6:$A$59,0),9),2,3))</f>
        <v>2</v>
      </c>
      <c r="H23" s="88">
        <f>IF(AND('Qualifier check'!G23 &gt;80,'Qualifier check'!G23 &lt;120),1,
IF(INDEX('raw Sample Amt'!$C$2:$CJ$57,MATCH($A23,'raw Sample Amt'!$C$2:$C$57,0),MATCH(H$1,'raw Sample Amt'!$C$2:$CJ$2,0))&lt;INDEX(Auswertung_Sequence!$A$3:$M$59,MATCH($A23,Auswertung_Sequence!$A$6:$A$59,0),9),2,3))</f>
        <v>2</v>
      </c>
      <c r="I23" s="88">
        <f>IF(AND('Qualifier check'!H23 &gt;80,'Qualifier check'!H23 &lt;120),1,
IF(INDEX('raw Sample Amt'!$C$2:$CJ$57,MATCH($A23,'raw Sample Amt'!$C$2:$C$57,0),MATCH(I$1,'raw Sample Amt'!$C$2:$CJ$2,0))&lt;INDEX(Auswertung_Sequence!$A$3:$M$59,MATCH($A23,Auswertung_Sequence!$A$6:$A$59,0),9),2,3))</f>
        <v>2</v>
      </c>
      <c r="J23" s="88">
        <f>IF(AND('Qualifier check'!I23 &gt;80,'Qualifier check'!I23 &lt;120),1,
IF(INDEX('raw Sample Amt'!$C$2:$CJ$57,MATCH($A23,'raw Sample Amt'!$C$2:$C$57,0),MATCH(J$1,'raw Sample Amt'!$C$2:$CJ$2,0))&lt;INDEX(Auswertung_Sequence!$A$3:$M$59,MATCH($A23,Auswertung_Sequence!$A$6:$A$59,0),9),2,3))</f>
        <v>2</v>
      </c>
      <c r="K23" s="88">
        <f>IF(AND('Qualifier check'!J23 &gt;80,'Qualifier check'!J23 &lt;120),1,
IF(INDEX('raw Sample Amt'!$C$2:$CJ$57,MATCH($A23,'raw Sample Amt'!$C$2:$C$57,0),MATCH(K$1,'raw Sample Amt'!$C$2:$CJ$2,0))&lt;INDEX(Auswertung_Sequence!$A$3:$M$59,MATCH($A23,Auswertung_Sequence!$A$6:$A$59,0),9),2,3))</f>
        <v>1</v>
      </c>
      <c r="L23" s="88">
        <f>IF(AND('Qualifier check'!K23 &gt;80,'Qualifier check'!K23 &lt;120),1,
IF(INDEX('raw Sample Amt'!$C$2:$CJ$57,MATCH($A23,'raw Sample Amt'!$C$2:$C$57,0),MATCH(L$1,'raw Sample Amt'!$C$2:$CJ$2,0))&lt;INDEX(Auswertung_Sequence!$A$3:$M$59,MATCH($A23,Auswertung_Sequence!$A$6:$A$59,0),9),2,3))</f>
        <v>1</v>
      </c>
      <c r="M23" s="88">
        <f>IF(AND('Qualifier check'!L23 &gt;80,'Qualifier check'!L23 &lt;120),1,
IF(INDEX('raw Sample Amt'!$C$2:$CJ$57,MATCH($A23,'raw Sample Amt'!$C$2:$C$57,0),MATCH(M$1,'raw Sample Amt'!$C$2:$CJ$2,0))&lt;INDEX(Auswertung_Sequence!$A$3:$M$59,MATCH($A23,Auswertung_Sequence!$A$6:$A$59,0),9),2,3))</f>
        <v>1</v>
      </c>
      <c r="N23" s="88">
        <f>IF(AND('Qualifier check'!M23 &gt;80,'Qualifier check'!M23 &lt;120),1,
IF(INDEX('raw Sample Amt'!$C$2:$CJ$57,MATCH($A23,'raw Sample Amt'!$C$2:$C$57,0),MATCH(N$1,'raw Sample Amt'!$C$2:$CJ$2,0))&lt;INDEX(Auswertung_Sequence!$A$3:$M$59,MATCH($A23,Auswertung_Sequence!$A$6:$A$59,0),9),2,3))</f>
        <v>1</v>
      </c>
      <c r="O23" s="88">
        <f>IF(AND('Qualifier check'!N23 &gt;80,'Qualifier check'!N23 &lt;120),1,
IF(INDEX('raw Sample Amt'!$C$2:$CJ$57,MATCH($A23,'raw Sample Amt'!$C$2:$C$57,0),MATCH(O$1,'raw Sample Amt'!$C$2:$CJ$2,0))&lt;INDEX(Auswertung_Sequence!$A$3:$M$59,MATCH($A23,Auswertung_Sequence!$A$6:$A$59,0),9),2,3))</f>
        <v>1</v>
      </c>
      <c r="P23" s="88">
        <f>IF(AND('Qualifier check'!O23 &gt;80,'Qualifier check'!O23 &lt;120),1,
IF(INDEX('raw Sample Amt'!$C$2:$CJ$57,MATCH($A23,'raw Sample Amt'!$C$2:$C$57,0),MATCH(P$1,'raw Sample Amt'!$C$2:$CJ$2,0))&lt;INDEX(Auswertung_Sequence!$A$3:$M$59,MATCH($A23,Auswertung_Sequence!$A$6:$A$59,0),9),2,3))</f>
        <v>1</v>
      </c>
      <c r="Q23" s="88">
        <f>IF(AND('Qualifier check'!P23 &gt;80,'Qualifier check'!P23 &lt;120),1,
IF(INDEX('raw Sample Amt'!$C$2:$CJ$57,MATCH($A23,'raw Sample Amt'!$C$2:$C$57,0),MATCH(Q$1,'raw Sample Amt'!$C$2:$CJ$2,0))&lt;INDEX(Auswertung_Sequence!$A$3:$M$59,MATCH($A23,Auswertung_Sequence!$A$6:$A$59,0),9),2,3))</f>
        <v>1</v>
      </c>
      <c r="R23" s="88">
        <f>IF(AND('Qualifier check'!Q23 &gt;80,'Qualifier check'!Q23 &lt;120),1,
IF(INDEX('raw Sample Amt'!$C$2:$CJ$57,MATCH($A23,'raw Sample Amt'!$C$2:$C$57,0),MATCH(R$1,'raw Sample Amt'!$C$2:$CJ$2,0))&lt;INDEX(Auswertung_Sequence!$A$3:$M$59,MATCH($A23,Auswertung_Sequence!$A$6:$A$59,0),9),2,3))</f>
        <v>1</v>
      </c>
      <c r="S23" s="88">
        <f>IF(AND('Qualifier check'!R23 &gt;80,'Qualifier check'!R23 &lt;120),1,
IF(INDEX('raw Sample Amt'!$C$2:$CJ$57,MATCH($A23,'raw Sample Amt'!$C$2:$C$57,0),MATCH(S$1,'raw Sample Amt'!$C$2:$CJ$2,0))&lt;INDEX(Auswertung_Sequence!$A$3:$M$59,MATCH($A23,Auswertung_Sequence!$A$6:$A$59,0),9),2,3))</f>
        <v>1</v>
      </c>
      <c r="T23" s="88">
        <f>IF(AND('Qualifier check'!S23 &gt;80,'Qualifier check'!S23 &lt;120),1,
IF(INDEX('raw Sample Amt'!$C$2:$CJ$57,MATCH($A23,'raw Sample Amt'!$C$2:$C$57,0),MATCH(T$1,'raw Sample Amt'!$C$2:$CJ$2,0))&lt;INDEX(Auswertung_Sequence!$A$3:$M$59,MATCH($A23,Auswertung_Sequence!$A$6:$A$59,0),9),2,3))</f>
        <v>1</v>
      </c>
      <c r="U23" s="88">
        <f>IF(AND('Qualifier check'!T23 &gt;80,'Qualifier check'!T23 &lt;120),1,
IF(INDEX('raw Sample Amt'!$C$2:$CJ$57,MATCH($A23,'raw Sample Amt'!$C$2:$C$57,0),MATCH(U$1,'raw Sample Amt'!$C$2:$CJ$2,0))&lt;INDEX(Auswertung_Sequence!$A$3:$M$59,MATCH($A23,Auswertung_Sequence!$A$6:$A$59,0),9),2,3))</f>
        <v>1</v>
      </c>
      <c r="V23" s="88">
        <f>IF(AND('Qualifier check'!U23 &gt;80,'Qualifier check'!U23 &lt;120),1,
IF(INDEX('raw Sample Amt'!$C$2:$CJ$57,MATCH($A23,'raw Sample Amt'!$C$2:$C$57,0),MATCH(V$1,'raw Sample Amt'!$C$2:$CJ$2,0))&lt;INDEX(Auswertung_Sequence!$A$3:$M$59,MATCH($A23,Auswertung_Sequence!$A$6:$A$59,0),9),2,3))</f>
        <v>1</v>
      </c>
      <c r="W23" s="88">
        <f>IF(AND('Qualifier check'!V23 &gt;80,'Qualifier check'!V23 &lt;120),1,
IF(INDEX('raw Sample Amt'!$C$2:$CJ$57,MATCH($A23,'raw Sample Amt'!$C$2:$C$57,0),MATCH(W$1,'raw Sample Amt'!$C$2:$CJ$2,0))&lt;INDEX(Auswertung_Sequence!$A$3:$M$59,MATCH($A23,Auswertung_Sequence!$A$6:$A$59,0),9),2,3))</f>
        <v>2</v>
      </c>
      <c r="X23" s="88">
        <f>IF(AND('Qualifier check'!W23 &gt;80,'Qualifier check'!W23 &lt;120),1,
IF(INDEX('raw Sample Amt'!$C$2:$CJ$57,MATCH($A23,'raw Sample Amt'!$C$2:$C$57,0),MATCH(X$1,'raw Sample Amt'!$C$2:$CJ$2,0))&lt;INDEX(Auswertung_Sequence!$A$3:$M$59,MATCH($A23,Auswertung_Sequence!$A$6:$A$59,0),9),2,3))</f>
        <v>2</v>
      </c>
      <c r="Y23" s="88">
        <f>IF(AND('Qualifier check'!X23 &gt;80,'Qualifier check'!X23 &lt;120),1,
IF(INDEX('raw Sample Amt'!$C$2:$CJ$57,MATCH($A23,'raw Sample Amt'!$C$2:$C$57,0),MATCH(Y$1,'raw Sample Amt'!$C$2:$CJ$2,0))&lt;INDEX(Auswertung_Sequence!$A$3:$M$59,MATCH($A23,Auswertung_Sequence!$A$6:$A$59,0),9),2,3))</f>
        <v>2</v>
      </c>
      <c r="Z23" s="88">
        <f>IF(AND('Qualifier check'!Y23 &gt;80,'Qualifier check'!Y23 &lt;120),1,
IF(INDEX('raw Sample Amt'!$C$2:$CJ$57,MATCH($A23,'raw Sample Amt'!$C$2:$C$57,0),MATCH(Z$1,'raw Sample Amt'!$C$2:$CJ$2,0))&lt;INDEX(Auswertung_Sequence!$A$3:$M$59,MATCH($A23,Auswertung_Sequence!$A$6:$A$59,0),9),2,3))</f>
        <v>2</v>
      </c>
      <c r="AA23" s="88">
        <f>IF(AND('Qualifier check'!Z23 &gt;80,'Qualifier check'!Z23 &lt;120),1,
IF(INDEX('raw Sample Amt'!$C$2:$CJ$57,MATCH($A23,'raw Sample Amt'!$C$2:$C$57,0),MATCH(AA$1,'raw Sample Amt'!$C$2:$CJ$2,0))&lt;INDEX(Auswertung_Sequence!$A$3:$M$59,MATCH($A23,Auswertung_Sequence!$A$6:$A$59,0),9),2,3))</f>
        <v>1</v>
      </c>
      <c r="AB23" s="88">
        <f>IF(AND('Qualifier check'!AA23 &gt;80,'Qualifier check'!AA23 &lt;120),1,
IF(INDEX('raw Sample Amt'!$C$2:$CJ$57,MATCH($A23,'raw Sample Amt'!$C$2:$C$57,0),MATCH(AB$1,'raw Sample Amt'!$C$2:$CJ$2,0))&lt;INDEX(Auswertung_Sequence!$A$3:$M$59,MATCH($A23,Auswertung_Sequence!$A$6:$A$59,0),9),2,3))</f>
        <v>1</v>
      </c>
      <c r="AC23" s="88">
        <f>IF(AND('Qualifier check'!AB23 &gt;80,'Qualifier check'!AB23 &lt;120),1,
IF(INDEX('raw Sample Amt'!$C$2:$CJ$57,MATCH($A23,'raw Sample Amt'!$C$2:$C$57,0),MATCH(AC$1,'raw Sample Amt'!$C$2:$CJ$2,0))&lt;INDEX(Auswertung_Sequence!$A$3:$M$59,MATCH($A23,Auswertung_Sequence!$A$6:$A$59,0),9),2,3))</f>
        <v>1</v>
      </c>
      <c r="AD23" s="88">
        <f>IF(AND('Qualifier check'!AC23 &gt;80,'Qualifier check'!AC23 &lt;120),1,
IF(INDEX('raw Sample Amt'!$C$2:$CJ$57,MATCH($A23,'raw Sample Amt'!$C$2:$C$57,0),MATCH(AD$1,'raw Sample Amt'!$C$2:$CJ$2,0))&lt;INDEX(Auswertung_Sequence!$A$3:$M$59,MATCH($A23,Auswertung_Sequence!$A$6:$A$59,0),9),2,3))</f>
        <v>1</v>
      </c>
      <c r="AE23" s="88">
        <f>IF(AND('Qualifier check'!AD23 &gt;80,'Qualifier check'!AD23 &lt;120),1,
IF(INDEX('raw Sample Amt'!$C$2:$CJ$57,MATCH($A23,'raw Sample Amt'!$C$2:$C$57,0),MATCH(AE$1,'raw Sample Amt'!$C$2:$CJ$2,0))&lt;INDEX(Auswertung_Sequence!$A$3:$M$59,MATCH($A23,Auswertung_Sequence!$A$6:$A$59,0),9),2,3))</f>
        <v>1</v>
      </c>
      <c r="AF23" s="88">
        <f>IF(AND('Qualifier check'!AE23 &gt;80,'Qualifier check'!AE23 &lt;120),1,
IF(INDEX('raw Sample Amt'!$C$2:$CJ$57,MATCH($A23,'raw Sample Amt'!$C$2:$C$57,0),MATCH(AF$1,'raw Sample Amt'!$C$2:$CJ$2,0))&lt;INDEX(Auswertung_Sequence!$A$3:$M$59,MATCH($A23,Auswertung_Sequence!$A$6:$A$59,0),9),2,3))</f>
        <v>1</v>
      </c>
      <c r="AG23" s="88">
        <f>IF(AND('Qualifier check'!AF23 &gt;80,'Qualifier check'!AF23 &lt;120),1,
IF(INDEX('raw Sample Amt'!$C$2:$CJ$57,MATCH($A23,'raw Sample Amt'!$C$2:$C$57,0),MATCH(AG$1,'raw Sample Amt'!$C$2:$CJ$2,0))&lt;INDEX(Auswertung_Sequence!$A$3:$M$59,MATCH($A23,Auswertung_Sequence!$A$6:$A$59,0),9),2,3))</f>
        <v>1</v>
      </c>
      <c r="AH23" s="88">
        <f>IF(AND('Qualifier check'!AG23 &gt;80,'Qualifier check'!AG23 &lt;120),1,
IF(INDEX('raw Sample Amt'!$C$2:$CJ$57,MATCH($A23,'raw Sample Amt'!$C$2:$C$57,0),MATCH(AH$1,'raw Sample Amt'!$C$2:$CJ$2,0))&lt;INDEX(Auswertung_Sequence!$A$3:$M$59,MATCH($A23,Auswertung_Sequence!$A$6:$A$59,0),9),2,3))</f>
        <v>1</v>
      </c>
      <c r="AI23" s="88">
        <f>IF(AND('Qualifier check'!AH23 &gt;80,'Qualifier check'!AH23 &lt;120),1,
IF(INDEX('raw Sample Amt'!$C$2:$CJ$57,MATCH($A23,'raw Sample Amt'!$C$2:$C$57,0),MATCH(AI$1,'raw Sample Amt'!$C$2:$CJ$2,0))&lt;INDEX(Auswertung_Sequence!$A$3:$M$59,MATCH($A23,Auswertung_Sequence!$A$6:$A$59,0),9),2,3))</f>
        <v>1</v>
      </c>
      <c r="AJ23" s="88">
        <f>IF(AND('Qualifier check'!AI23 &gt;80,'Qualifier check'!AI23 &lt;120),1,
IF(INDEX('raw Sample Amt'!$C$2:$CJ$57,MATCH($A23,'raw Sample Amt'!$C$2:$C$57,0),MATCH(AJ$1,'raw Sample Amt'!$C$2:$CJ$2,0))&lt;INDEX(Auswertung_Sequence!$A$3:$M$59,MATCH($A23,Auswertung_Sequence!$A$6:$A$59,0),9),2,3))</f>
        <v>1</v>
      </c>
      <c r="AK23" s="88">
        <f>IF(AND('Qualifier check'!AJ23 &gt;80,'Qualifier check'!AJ23 &lt;120),1,
IF(INDEX('raw Sample Amt'!$C$2:$CJ$57,MATCH($A23,'raw Sample Amt'!$C$2:$C$57,0),MATCH(AK$1,'raw Sample Amt'!$C$2:$CJ$2,0))&lt;INDEX(Auswertung_Sequence!$A$3:$M$59,MATCH($A23,Auswertung_Sequence!$A$6:$A$59,0),9),2,3))</f>
        <v>1</v>
      </c>
      <c r="AL23" s="88">
        <f>IF(AND('Qualifier check'!AK23 &gt;80,'Qualifier check'!AK23 &lt;120),1,
IF(INDEX('raw Sample Amt'!$C$2:$CJ$57,MATCH($A23,'raw Sample Amt'!$C$2:$C$57,0),MATCH(AL$1,'raw Sample Amt'!$C$2:$CJ$2,0))&lt;INDEX(Auswertung_Sequence!$A$3:$M$59,MATCH($A23,Auswertung_Sequence!$A$6:$A$59,0),9),2,3))</f>
        <v>1</v>
      </c>
      <c r="AM23" s="88">
        <f>IF(AND('Qualifier check'!AL23 &gt;80,'Qualifier check'!AL23 &lt;120),1,
IF(INDEX('raw Sample Amt'!$C$2:$CJ$57,MATCH($A23,'raw Sample Amt'!$C$2:$C$57,0),MATCH(AM$1,'raw Sample Amt'!$C$2:$CJ$2,0))&lt;INDEX(Auswertung_Sequence!$A$3:$M$59,MATCH($A23,Auswertung_Sequence!$A$6:$A$59,0),9),2,3))</f>
        <v>2</v>
      </c>
      <c r="AN23" s="88">
        <f>IF(AND('Qualifier check'!AM23 &gt;80,'Qualifier check'!AM23 &lt;120),1,
IF(INDEX('raw Sample Amt'!$C$2:$CJ$57,MATCH($A23,'raw Sample Amt'!$C$2:$C$57,0),MATCH(AN$1,'raw Sample Amt'!$C$2:$CJ$2,0))&lt;INDEX(Auswertung_Sequence!$A$3:$M$59,MATCH($A23,Auswertung_Sequence!$A$6:$A$59,0),9),2,3))</f>
        <v>2</v>
      </c>
      <c r="AO23" s="88">
        <f>IF(AND('Qualifier check'!AN23 &gt;80,'Qualifier check'!AN23 &lt;120),1,
IF(INDEX('raw Sample Amt'!$C$2:$CJ$57,MATCH($A23,'raw Sample Amt'!$C$2:$C$57,0),MATCH(AO$1,'raw Sample Amt'!$C$2:$CJ$2,0))&lt;INDEX(Auswertung_Sequence!$A$3:$M$59,MATCH($A23,Auswertung_Sequence!$A$6:$A$59,0),9),2,3))</f>
        <v>2</v>
      </c>
      <c r="AP23" s="88">
        <f>IF(AND('Qualifier check'!AO23 &gt;80,'Qualifier check'!AO23 &lt;120),1,
IF(INDEX('raw Sample Amt'!$C$2:$CJ$57,MATCH($A23,'raw Sample Amt'!$C$2:$C$57,0),MATCH(AP$1,'raw Sample Amt'!$C$2:$CJ$2,0))&lt;INDEX(Auswertung_Sequence!$A$3:$M$59,MATCH($A23,Auswertung_Sequence!$A$6:$A$59,0),9),2,3))</f>
        <v>2</v>
      </c>
      <c r="AQ23" s="88">
        <f>IF(AND('Qualifier check'!AP23 &gt;80,'Qualifier check'!AP23 &lt;120),1,
IF(INDEX('raw Sample Amt'!$C$2:$CJ$57,MATCH($A23,'raw Sample Amt'!$C$2:$C$57,0),MATCH(AQ$1,'raw Sample Amt'!$C$2:$CJ$2,0))&lt;INDEX(Auswertung_Sequence!$A$3:$M$59,MATCH($A23,Auswertung_Sequence!$A$6:$A$59,0),9),2,3))</f>
        <v>1</v>
      </c>
      <c r="AR23" s="88">
        <f>IF(AND('Qualifier check'!AQ23 &gt;80,'Qualifier check'!AQ23 &lt;120),1,
IF(INDEX('raw Sample Amt'!$C$2:$CJ$57,MATCH($A23,'raw Sample Amt'!$C$2:$C$57,0),MATCH(AR$1,'raw Sample Amt'!$C$2:$CJ$2,0))&lt;INDEX(Auswertung_Sequence!$A$3:$M$59,MATCH($A23,Auswertung_Sequence!$A$6:$A$59,0),9),2,3))</f>
        <v>2</v>
      </c>
      <c r="AS23" s="88">
        <f>IF(AND('Qualifier check'!AR23 &gt;80,'Qualifier check'!AR23 &lt;120),1,
IF(INDEX('raw Sample Amt'!$C$2:$CJ$57,MATCH($A23,'raw Sample Amt'!$C$2:$C$57,0),MATCH(AS$1,'raw Sample Amt'!$C$2:$CJ$2,0))&lt;INDEX(Auswertung_Sequence!$A$3:$M$59,MATCH($A23,Auswertung_Sequence!$A$6:$A$59,0),9),2,3))</f>
        <v>2</v>
      </c>
      <c r="AT23" s="88">
        <f>IF(AND('Qualifier check'!AS23 &gt;80,'Qualifier check'!AS23 &lt;120),1,
IF(INDEX('raw Sample Amt'!$C$2:$CJ$57,MATCH($A23,'raw Sample Amt'!$C$2:$C$57,0),MATCH(AT$1,'raw Sample Amt'!$C$2:$CJ$2,0))&lt;INDEX(Auswertung_Sequence!$A$3:$M$59,MATCH($A23,Auswertung_Sequence!$A$6:$A$59,0),9),2,3))</f>
        <v>2</v>
      </c>
      <c r="AU23" s="88">
        <f>IF(AND('Qualifier check'!AT23 &gt;80,'Qualifier check'!AT23 &lt;120),1,
IF(INDEX('raw Sample Amt'!$C$2:$CJ$57,MATCH($A23,'raw Sample Amt'!$C$2:$C$57,0),MATCH(AU$1,'raw Sample Amt'!$C$2:$CJ$2,0))&lt;INDEX(Auswertung_Sequence!$A$3:$M$59,MATCH($A23,Auswertung_Sequence!$A$6:$A$59,0),9),2,3))</f>
        <v>2</v>
      </c>
      <c r="AV23" s="88">
        <f>IF(AND('Qualifier check'!AU23 &gt;80,'Qualifier check'!AU23 &lt;120),1,
IF(INDEX('raw Sample Amt'!$C$2:$CJ$57,MATCH($A23,'raw Sample Amt'!$C$2:$C$57,0),MATCH(AV$1,'raw Sample Amt'!$C$2:$CJ$2,0))&lt;INDEX(Auswertung_Sequence!$A$3:$M$59,MATCH($A23,Auswertung_Sequence!$A$6:$A$59,0),9),2,3))</f>
        <v>1</v>
      </c>
      <c r="AW23" s="88">
        <f>IF(AND('Qualifier check'!AV23 &gt;80,'Qualifier check'!AV23 &lt;120),1,
IF(INDEX('raw Sample Amt'!$C$2:$CJ$57,MATCH($A23,'raw Sample Amt'!$C$2:$C$57,0),MATCH(AW$1,'raw Sample Amt'!$C$2:$CJ$2,0))&lt;INDEX(Auswertung_Sequence!$A$3:$M$59,MATCH($A23,Auswertung_Sequence!$A$6:$A$59,0),9),2,3))</f>
        <v>1</v>
      </c>
      <c r="AX23" s="88">
        <f>IF(AND('Qualifier check'!AW23 &gt;80,'Qualifier check'!AW23 &lt;120),1,
IF(INDEX('raw Sample Amt'!$C$2:$CJ$57,MATCH($A23,'raw Sample Amt'!$C$2:$C$57,0),MATCH(AX$1,'raw Sample Amt'!$C$2:$CJ$2,0))&lt;INDEX(Auswertung_Sequence!$A$3:$M$59,MATCH($A23,Auswertung_Sequence!$A$6:$A$59,0),9),2,3))</f>
        <v>1</v>
      </c>
      <c r="AY23" s="88">
        <f>IF(AND('Qualifier check'!AX23 &gt;80,'Qualifier check'!AX23 &lt;120),1,
IF(INDEX('raw Sample Amt'!$C$2:$CJ$57,MATCH($A23,'raw Sample Amt'!$C$2:$C$57,0),MATCH(AY$1,'raw Sample Amt'!$C$2:$CJ$2,0))&lt;INDEX(Auswertung_Sequence!$A$3:$M$59,MATCH($A23,Auswertung_Sequence!$A$6:$A$59,0),9),2,3))</f>
        <v>1</v>
      </c>
      <c r="AZ23" s="88">
        <f>IF(AND('Qualifier check'!AY23 &gt;80,'Qualifier check'!AY23 &lt;120),1,
IF(INDEX('raw Sample Amt'!$C$2:$CJ$57,MATCH($A23,'raw Sample Amt'!$C$2:$C$57,0),MATCH(AZ$1,'raw Sample Amt'!$C$2:$CJ$2,0))&lt;INDEX(Auswertung_Sequence!$A$3:$M$59,MATCH($A23,Auswertung_Sequence!$A$6:$A$59,0),9),2,3))</f>
        <v>1</v>
      </c>
      <c r="BA23" s="88">
        <f>IF(AND('Qualifier check'!AZ23 &gt;80,'Qualifier check'!AZ23 &lt;120),1,
IF(INDEX('raw Sample Amt'!$C$2:$CJ$57,MATCH($A23,'raw Sample Amt'!$C$2:$C$57,0),MATCH(BA$1,'raw Sample Amt'!$C$2:$CJ$2,0))&lt;INDEX(Auswertung_Sequence!$A$3:$M$59,MATCH($A23,Auswertung_Sequence!$A$6:$A$59,0),9),2,3))</f>
        <v>1</v>
      </c>
      <c r="BB23" s="88">
        <f>IF(AND('Qualifier check'!BA23 &gt;80,'Qualifier check'!BA23 &lt;120),1,
IF(INDEX('raw Sample Amt'!$C$2:$CJ$57,MATCH($A23,'raw Sample Amt'!$C$2:$C$57,0),MATCH(BB$1,'raw Sample Amt'!$C$2:$CJ$2,0))&lt;INDEX(Auswertung_Sequence!$A$3:$M$59,MATCH($A23,Auswertung_Sequence!$A$6:$A$59,0),9),2,3))</f>
        <v>1</v>
      </c>
      <c r="BC23" s="88">
        <f>IF(AND('Qualifier check'!BB23 &gt;80,'Qualifier check'!BB23 &lt;120),1,
IF(INDEX('raw Sample Amt'!$C$2:$CJ$57,MATCH($A23,'raw Sample Amt'!$C$2:$C$57,0),MATCH(BC$1,'raw Sample Amt'!$C$2:$CJ$2,0))&lt;INDEX(Auswertung_Sequence!$A$3:$M$59,MATCH($A23,Auswertung_Sequence!$A$6:$A$59,0),9),2,3))</f>
        <v>1</v>
      </c>
      <c r="BD23" s="88">
        <f>IF(AND('Qualifier check'!BC23 &gt;80,'Qualifier check'!BC23 &lt;120),1,
IF(INDEX('raw Sample Amt'!$C$2:$CJ$57,MATCH($A23,'raw Sample Amt'!$C$2:$C$57,0),MATCH(BD$1,'raw Sample Amt'!$C$2:$CJ$2,0))&lt;INDEX(Auswertung_Sequence!$A$3:$M$59,MATCH($A23,Auswertung_Sequence!$A$6:$A$59,0),9),2,3))</f>
        <v>2</v>
      </c>
      <c r="BE23" s="88">
        <f>IF(AND('Qualifier check'!BD23 &gt;80,'Qualifier check'!BD23 &lt;120),1,
IF(INDEX('raw Sample Amt'!$C$2:$CJ$57,MATCH($A23,'raw Sample Amt'!$C$2:$C$57,0),MATCH(BE$1,'raw Sample Amt'!$C$2:$CJ$2,0))&lt;INDEX(Auswertung_Sequence!$A$3:$M$59,MATCH($A23,Auswertung_Sequence!$A$6:$A$59,0),9),2,3))</f>
        <v>2</v>
      </c>
      <c r="BF23" s="88">
        <f>IF(AND('Qualifier check'!BE23 &gt;80,'Qualifier check'!BE23 &lt;120),1,
IF(INDEX('raw Sample Amt'!$C$2:$CJ$57,MATCH($A23,'raw Sample Amt'!$C$2:$C$57,0),MATCH(BF$1,'raw Sample Amt'!$C$2:$CJ$2,0))&lt;INDEX(Auswertung_Sequence!$A$3:$M$59,MATCH($A23,Auswertung_Sequence!$A$6:$A$59,0),9),2,3))</f>
        <v>2</v>
      </c>
      <c r="BG23" s="88">
        <f>IF(AND('Qualifier check'!BF23 &gt;80,'Qualifier check'!BF23 &lt;120),1,
IF(INDEX('raw Sample Amt'!$C$2:$CJ$57,MATCH($A23,'raw Sample Amt'!$C$2:$C$57,0),MATCH(BG$1,'raw Sample Amt'!$C$2:$CJ$2,0))&lt;INDEX(Auswertung_Sequence!$A$3:$M$59,MATCH($A23,Auswertung_Sequence!$A$6:$A$59,0),9),2,3))</f>
        <v>2</v>
      </c>
      <c r="BH23" s="88">
        <f>IF(AND('Qualifier check'!BG23 &gt;80,'Qualifier check'!BG23 &lt;120),1,
IF(INDEX('raw Sample Amt'!$C$2:$CJ$57,MATCH($A23,'raw Sample Amt'!$C$2:$C$57,0),MATCH(BH$1,'raw Sample Amt'!$C$2:$CJ$2,0))&lt;INDEX(Auswertung_Sequence!$A$3:$M$59,MATCH($A23,Auswertung_Sequence!$A$6:$A$59,0),9),2,3))</f>
        <v>1</v>
      </c>
      <c r="BI23" s="88">
        <f>IF(AND('Qualifier check'!BH23 &gt;80,'Qualifier check'!BH23 &lt;120),1,
IF(INDEX('raw Sample Amt'!$C$2:$CJ$57,MATCH($A23,'raw Sample Amt'!$C$2:$C$57,0),MATCH(BI$1,'raw Sample Amt'!$C$2:$CJ$2,0))&lt;INDEX(Auswertung_Sequence!$A$3:$M$59,MATCH($A23,Auswertung_Sequence!$A$6:$A$59,0),9),2,3))</f>
        <v>2</v>
      </c>
      <c r="BJ23" s="88">
        <f>IF(AND('Qualifier check'!BI23 &gt;80,'Qualifier check'!BI23 &lt;120),1,
IF(INDEX('raw Sample Amt'!$C$2:$CJ$57,MATCH($A23,'raw Sample Amt'!$C$2:$C$57,0),MATCH(BJ$1,'raw Sample Amt'!$C$2:$CJ$2,0))&lt;INDEX(Auswertung_Sequence!$A$3:$M$59,MATCH($A23,Auswertung_Sequence!$A$6:$A$59,0),9),2,3))</f>
        <v>2</v>
      </c>
      <c r="BK23" s="88">
        <f>IF(AND('Qualifier check'!BJ23 &gt;80,'Qualifier check'!BJ23 &lt;120),1,
IF(INDEX('raw Sample Amt'!$C$2:$CJ$57,MATCH($A23,'raw Sample Amt'!$C$2:$C$57,0),MATCH(BK$1,'raw Sample Amt'!$C$2:$CJ$2,0))&lt;INDEX(Auswertung_Sequence!$A$3:$M$59,MATCH($A23,Auswertung_Sequence!$A$6:$A$59,0),9),2,3))</f>
        <v>2</v>
      </c>
      <c r="BL23" s="88">
        <f>IF(AND('Qualifier check'!BK23 &gt;80,'Qualifier check'!BK23 &lt;120),1,
IF(INDEX('raw Sample Amt'!$C$2:$CJ$57,MATCH($A23,'raw Sample Amt'!$C$2:$C$57,0),MATCH(BL$1,'raw Sample Amt'!$C$2:$CJ$2,0))&lt;INDEX(Auswertung_Sequence!$A$3:$M$59,MATCH($A23,Auswertung_Sequence!$A$6:$A$59,0),9),2,3))</f>
        <v>2</v>
      </c>
      <c r="BM23" s="88">
        <f>IF(AND('Qualifier check'!BL23 &gt;80,'Qualifier check'!BL23 &lt;120),1,
IF(INDEX('raw Sample Amt'!$C$2:$CJ$57,MATCH($A23,'raw Sample Amt'!$C$2:$C$57,0),MATCH(BM$1,'raw Sample Amt'!$C$2:$CJ$2,0))&lt;INDEX(Auswertung_Sequence!$A$3:$M$59,MATCH($A23,Auswertung_Sequence!$A$6:$A$59,0),9),2,3))</f>
        <v>1</v>
      </c>
      <c r="BN23" s="88">
        <f>IF(AND('Qualifier check'!BM23 &gt;80,'Qualifier check'!BM23 &lt;120),1,
IF(INDEX('raw Sample Amt'!$C$2:$CJ$57,MATCH($A23,'raw Sample Amt'!$C$2:$C$57,0),MATCH(BN$1,'raw Sample Amt'!$C$2:$CJ$2,0))&lt;INDEX(Auswertung_Sequence!$A$3:$M$59,MATCH($A23,Auswertung_Sequence!$A$6:$A$59,0),9),2,3))</f>
        <v>1</v>
      </c>
      <c r="BO23" s="88">
        <f>IF(AND('Qualifier check'!BN23 &gt;80,'Qualifier check'!BN23 &lt;120),1,
IF(INDEX('raw Sample Amt'!$C$2:$CJ$57,MATCH($A23,'raw Sample Amt'!$C$2:$C$57,0),MATCH(BO$1,'raw Sample Amt'!$C$2:$CJ$2,0))&lt;INDEX(Auswertung_Sequence!$A$3:$M$59,MATCH($A23,Auswertung_Sequence!$A$6:$A$59,0),9),2,3))</f>
        <v>1</v>
      </c>
      <c r="BP23" s="88">
        <f>IF(AND('Qualifier check'!BO23 &gt;80,'Qualifier check'!BO23 &lt;120),1,
IF(INDEX('raw Sample Amt'!$C$2:$CJ$57,MATCH($A23,'raw Sample Amt'!$C$2:$C$57,0),MATCH(BP$1,'raw Sample Amt'!$C$2:$CJ$2,0))&lt;INDEX(Auswertung_Sequence!$A$3:$M$59,MATCH($A23,Auswertung_Sequence!$A$6:$A$59,0),9),2,3))</f>
        <v>2</v>
      </c>
      <c r="BQ23" s="88">
        <f>IF(AND('Qualifier check'!BP23 &gt;80,'Qualifier check'!BP23 &lt;120),1,
IF(INDEX('raw Sample Amt'!$C$2:$CJ$57,MATCH($A23,'raw Sample Amt'!$C$2:$C$57,0),MATCH(BQ$1,'raw Sample Amt'!$C$2:$CJ$2,0))&lt;INDEX(Auswertung_Sequence!$A$3:$M$59,MATCH($A23,Auswertung_Sequence!$A$6:$A$59,0),9),2,3))</f>
        <v>2</v>
      </c>
      <c r="BR23" s="88">
        <f>IF(AND('Qualifier check'!BQ23 &gt;80,'Qualifier check'!BQ23 &lt;120),1,
IF(INDEX('raw Sample Amt'!$C$2:$CJ$57,MATCH($A23,'raw Sample Amt'!$C$2:$C$57,0),MATCH(BR$1,'raw Sample Amt'!$C$2:$CJ$2,0))&lt;INDEX(Auswertung_Sequence!$A$3:$M$59,MATCH($A23,Auswertung_Sequence!$A$6:$A$59,0),9),2,3))</f>
        <v>2</v>
      </c>
      <c r="BS23" s="88">
        <f>IF(AND('Qualifier check'!BR23 &gt;80,'Qualifier check'!BR23 &lt;120),1,
IF(INDEX('raw Sample Amt'!$C$2:$CJ$57,MATCH($A23,'raw Sample Amt'!$C$2:$C$57,0),MATCH(BS$1,'raw Sample Amt'!$C$2:$CJ$2,0))&lt;INDEX(Auswertung_Sequence!$A$3:$M$59,MATCH($A23,Auswertung_Sequence!$A$6:$A$59,0),9),2,3))</f>
        <v>2</v>
      </c>
      <c r="BT23" s="88">
        <f>IF(AND('Qualifier check'!BS23 &gt;80,'Qualifier check'!BS23 &lt;120),1,
IF(INDEX('raw Sample Amt'!$C$2:$CJ$57,MATCH($A23,'raw Sample Amt'!$C$2:$C$57,0),MATCH(BT$1,'raw Sample Amt'!$C$2:$CJ$2,0))&lt;INDEX(Auswertung_Sequence!$A$3:$M$59,MATCH($A23,Auswertung_Sequence!$A$6:$A$59,0),9),2,3))</f>
        <v>2</v>
      </c>
      <c r="BU23" s="88">
        <f>IF(AND('Qualifier check'!BT23 &gt;80,'Qualifier check'!BT23 &lt;120),1,
IF(INDEX('raw Sample Amt'!$C$2:$CJ$57,MATCH($A23,'raw Sample Amt'!$C$2:$C$57,0),MATCH(BU$1,'raw Sample Amt'!$C$2:$CJ$2,0))&lt;INDEX(Auswertung_Sequence!$A$3:$M$59,MATCH($A23,Auswertung_Sequence!$A$6:$A$59,0),9),2,3))</f>
        <v>2</v>
      </c>
      <c r="BV23" s="88">
        <f>IF(AND('Qualifier check'!BU23 &gt;80,'Qualifier check'!BU23 &lt;120),1,
IF(INDEX('raw Sample Amt'!$C$2:$CJ$57,MATCH($A23,'raw Sample Amt'!$C$2:$C$57,0),MATCH(BV$1,'raw Sample Amt'!$C$2:$CJ$2,0))&lt;INDEX(Auswertung_Sequence!$A$3:$M$59,MATCH($A23,Auswertung_Sequence!$A$6:$A$59,0),9),2,3))</f>
        <v>2</v>
      </c>
      <c r="BW23" s="88">
        <f>IF(AND('Qualifier check'!BV23 &gt;80,'Qualifier check'!BV23 &lt;120),1,
IF(INDEX('raw Sample Amt'!$C$2:$CJ$57,MATCH($A23,'raw Sample Amt'!$C$2:$C$57,0),MATCH(BW$1,'raw Sample Amt'!$C$2:$CJ$2,0))&lt;INDEX(Auswertung_Sequence!$A$3:$M$59,MATCH($A23,Auswertung_Sequence!$A$6:$A$59,0),9),2,3))</f>
        <v>2</v>
      </c>
      <c r="BX23" s="88">
        <f>IF(AND('Qualifier check'!BW23 &gt;80,'Qualifier check'!BW23 &lt;120),1,
IF(INDEX('raw Sample Amt'!$C$2:$CJ$57,MATCH($A23,'raw Sample Amt'!$C$2:$C$57,0),MATCH(BX$1,'raw Sample Amt'!$C$2:$CJ$2,0))&lt;INDEX(Auswertung_Sequence!$A$3:$M$59,MATCH($A23,Auswertung_Sequence!$A$6:$A$59,0),9),2,3))</f>
        <v>1</v>
      </c>
      <c r="BY23" s="88">
        <f>IF(AND('Qualifier check'!BX23 &gt;80,'Qualifier check'!BX23 &lt;120),1,
IF(INDEX('raw Sample Amt'!$C$2:$CJ$57,MATCH($A23,'raw Sample Amt'!$C$2:$C$57,0),MATCH(BY$1,'raw Sample Amt'!$C$2:$CJ$2,0))&lt;INDEX(Auswertung_Sequence!$A$3:$M$59,MATCH($A23,Auswertung_Sequence!$A$6:$A$59,0),9),2,3))</f>
        <v>1</v>
      </c>
      <c r="BZ23" s="88">
        <f>IF(AND('Qualifier check'!BY23 &gt;80,'Qualifier check'!BY23 &lt;120),1,
IF(INDEX('raw Sample Amt'!$C$2:$CJ$57,MATCH($A23,'raw Sample Amt'!$C$2:$C$57,0),MATCH(BZ$1,'raw Sample Amt'!$C$2:$CJ$2,0))&lt;INDEX(Auswertung_Sequence!$A$3:$M$59,MATCH($A23,Auswertung_Sequence!$A$6:$A$59,0),9),2,3))</f>
        <v>1</v>
      </c>
      <c r="CA23" s="88">
        <f>IF(AND('Qualifier check'!BZ23 &gt;80,'Qualifier check'!BZ23 &lt;120),1,
IF(INDEX('raw Sample Amt'!$C$2:$CJ$57,MATCH($A23,'raw Sample Amt'!$C$2:$C$57,0),MATCH(CA$1,'raw Sample Amt'!$C$2:$CJ$2,0))&lt;INDEX(Auswertung_Sequence!$A$3:$M$59,MATCH($A23,Auswertung_Sequence!$A$6:$A$59,0),9),2,3))</f>
        <v>1</v>
      </c>
      <c r="CB23" s="88">
        <f>IF(AND('Qualifier check'!CA23 &gt;80,'Qualifier check'!CA23 &lt;120),1,
IF(INDEX('raw Sample Amt'!$C$2:$CJ$57,MATCH($A23,'raw Sample Amt'!$C$2:$C$57,0),MATCH(CB$1,'raw Sample Amt'!$C$2:$CJ$2,0))&lt;INDEX(Auswertung_Sequence!$A$3:$M$59,MATCH($A23,Auswertung_Sequence!$A$6:$A$59,0),9),2,3))</f>
        <v>1</v>
      </c>
      <c r="CC23" s="88">
        <f>IF(AND('Qualifier check'!CB23 &gt;80,'Qualifier check'!CB23 &lt;120),1,
IF(INDEX('raw Sample Amt'!$C$2:$CJ$57,MATCH($A23,'raw Sample Amt'!$C$2:$C$57,0),MATCH(CC$1,'raw Sample Amt'!$C$2:$CJ$2,0))&lt;INDEX(Auswertung_Sequence!$A$3:$M$59,MATCH($A23,Auswertung_Sequence!$A$6:$A$59,0),9),2,3))</f>
        <v>1</v>
      </c>
      <c r="CD23" s="88">
        <f>IF(AND('Qualifier check'!CC23 &gt;80,'Qualifier check'!CC23 &lt;120),1,
IF(INDEX('raw Sample Amt'!$C$2:$CJ$57,MATCH($A23,'raw Sample Amt'!$C$2:$C$57,0),MATCH(CD$1,'raw Sample Amt'!$C$2:$CJ$2,0))&lt;INDEX(Auswertung_Sequence!$A$3:$M$59,MATCH($A23,Auswertung_Sequence!$A$6:$A$59,0),9),2,3))</f>
        <v>1</v>
      </c>
      <c r="CE23" s="88">
        <f>IF(AND('Qualifier check'!CD23 &gt;80,'Qualifier check'!CD23 &lt;120),1,
IF(INDEX('raw Sample Amt'!$C$2:$CJ$57,MATCH($A23,'raw Sample Amt'!$C$2:$C$57,0),MATCH(CE$1,'raw Sample Amt'!$C$2:$CJ$2,0))&lt;INDEX(Auswertung_Sequence!$A$3:$M$59,MATCH($A23,Auswertung_Sequence!$A$6:$A$59,0),9),2,3))</f>
        <v>1</v>
      </c>
      <c r="CF23" s="88">
        <f>IF(AND('Qualifier check'!CE23 &gt;80,'Qualifier check'!CE23 &lt;120),1,
IF(INDEX('raw Sample Amt'!$C$2:$CJ$57,MATCH($A23,'raw Sample Amt'!$C$2:$C$57,0),MATCH(CF$1,'raw Sample Amt'!$C$2:$CJ$2,0))&lt;INDEX(Auswertung_Sequence!$A$3:$M$59,MATCH($A23,Auswertung_Sequence!$A$6:$A$59,0),9),2,3))</f>
        <v>1</v>
      </c>
      <c r="CG23" s="88">
        <f>IF(AND('Qualifier check'!CF23 &gt;80,'Qualifier check'!CF23 &lt;120),1,
IF(INDEX('raw Sample Amt'!$C$2:$CJ$57,MATCH($A23,'raw Sample Amt'!$C$2:$C$57,0),MATCH(CG$1,'raw Sample Amt'!$C$2:$CJ$2,0))&lt;INDEX(Auswertung_Sequence!$A$3:$M$59,MATCH($A23,Auswertung_Sequence!$A$6:$A$59,0),9),2,3))</f>
        <v>1</v>
      </c>
      <c r="CH23" s="88">
        <f>IF(AND('Qualifier check'!CG23 &gt;80,'Qualifier check'!CG23 &lt;120),1,
IF(INDEX('raw Sample Amt'!$C$2:$CJ$57,MATCH($A23,'raw Sample Amt'!$C$2:$C$57,0),MATCH(CH$1,'raw Sample Amt'!$C$2:$CJ$2,0))&lt;INDEX(Auswertung_Sequence!$A$3:$M$59,MATCH($A23,Auswertung_Sequence!$A$6:$A$59,0),9),2,3))</f>
        <v>1</v>
      </c>
      <c r="CI23" s="88">
        <f>IF(AND('Qualifier check'!CH23 &gt;80,'Qualifier check'!CH23 &lt;120),1,
IF(INDEX('raw Sample Amt'!$C$2:$CJ$57,MATCH($A23,'raw Sample Amt'!$C$2:$C$57,0),MATCH(CI$1,'raw Sample Amt'!$C$2:$CJ$2,0))&lt;INDEX(Auswertung_Sequence!$A$3:$M$59,MATCH($A23,Auswertung_Sequence!$A$6:$A$59,0),9),2,3))</f>
        <v>1</v>
      </c>
    </row>
    <row r="24" spans="1:87" x14ac:dyDescent="0.25">
      <c r="A24" s="101" t="s">
        <v>0</v>
      </c>
      <c r="B24" s="101" t="s">
        <v>17</v>
      </c>
      <c r="D24" s="88">
        <f>IF(AND('Qualifier check'!C24 &gt;80,'Qualifier check'!C24 &lt;120),1,
IF(INDEX('raw Sample Amt'!$C$2:$CJ$57,MATCH($A24,'raw Sample Amt'!$C$2:$C$57,0),MATCH(D$1,'raw Sample Amt'!$C$2:$CJ$2,0))&lt;INDEX(Auswertung_Sequence!$A$3:$M$59,MATCH($A24,Auswertung_Sequence!$A$6:$A$59,0),9),2,3))</f>
        <v>2</v>
      </c>
      <c r="E24" s="88">
        <f>IF(AND('Qualifier check'!D24 &gt;80,'Qualifier check'!D24 &lt;120),1,
IF(INDEX('raw Sample Amt'!$C$2:$CJ$57,MATCH($A24,'raw Sample Amt'!$C$2:$C$57,0),MATCH(E$1,'raw Sample Amt'!$C$2:$CJ$2,0))&lt;INDEX(Auswertung_Sequence!$A$3:$M$59,MATCH($A24,Auswertung_Sequence!$A$6:$A$59,0),9),2,3))</f>
        <v>2</v>
      </c>
      <c r="F24" s="88">
        <f>IF(AND('Qualifier check'!E24 &gt;80,'Qualifier check'!E24 &lt;120),1,
IF(INDEX('raw Sample Amt'!$C$2:$CJ$57,MATCH($A24,'raw Sample Amt'!$C$2:$C$57,0),MATCH(F$1,'raw Sample Amt'!$C$2:$CJ$2,0))&lt;INDEX(Auswertung_Sequence!$A$3:$M$59,MATCH($A24,Auswertung_Sequence!$A$6:$A$59,0),9),2,3))</f>
        <v>2</v>
      </c>
      <c r="G24" s="88">
        <f>IF(AND('Qualifier check'!F24 &gt;80,'Qualifier check'!F24 &lt;120),1,
IF(INDEX('raw Sample Amt'!$C$2:$CJ$57,MATCH($A24,'raw Sample Amt'!$C$2:$C$57,0),MATCH(G$1,'raw Sample Amt'!$C$2:$CJ$2,0))&lt;INDEX(Auswertung_Sequence!$A$3:$M$59,MATCH($A24,Auswertung_Sequence!$A$6:$A$59,0),9),2,3))</f>
        <v>2</v>
      </c>
      <c r="H24" s="88">
        <f>IF(AND('Qualifier check'!G24 &gt;80,'Qualifier check'!G24 &lt;120),1,
IF(INDEX('raw Sample Amt'!$C$2:$CJ$57,MATCH($A24,'raw Sample Amt'!$C$2:$C$57,0),MATCH(H$1,'raw Sample Amt'!$C$2:$CJ$2,0))&lt;INDEX(Auswertung_Sequence!$A$3:$M$59,MATCH($A24,Auswertung_Sequence!$A$6:$A$59,0),9),2,3))</f>
        <v>2</v>
      </c>
      <c r="I24" s="88">
        <f>IF(AND('Qualifier check'!H24 &gt;80,'Qualifier check'!H24 &lt;120),1,
IF(INDEX('raw Sample Amt'!$C$2:$CJ$57,MATCH($A24,'raw Sample Amt'!$C$2:$C$57,0),MATCH(I$1,'raw Sample Amt'!$C$2:$CJ$2,0))&lt;INDEX(Auswertung_Sequence!$A$3:$M$59,MATCH($A24,Auswertung_Sequence!$A$6:$A$59,0),9),2,3))</f>
        <v>2</v>
      </c>
      <c r="J24" s="88">
        <f>IF(AND('Qualifier check'!I24 &gt;80,'Qualifier check'!I24 &lt;120),1,
IF(INDEX('raw Sample Amt'!$C$2:$CJ$57,MATCH($A24,'raw Sample Amt'!$C$2:$C$57,0),MATCH(J$1,'raw Sample Amt'!$C$2:$CJ$2,0))&lt;INDEX(Auswertung_Sequence!$A$3:$M$59,MATCH($A24,Auswertung_Sequence!$A$6:$A$59,0),9),2,3))</f>
        <v>2</v>
      </c>
      <c r="K24" s="88">
        <f>IF(AND('Qualifier check'!J24 &gt;80,'Qualifier check'!J24 &lt;120),1,
IF(INDEX('raw Sample Amt'!$C$2:$CJ$57,MATCH($A24,'raw Sample Amt'!$C$2:$C$57,0),MATCH(K$1,'raw Sample Amt'!$C$2:$CJ$2,0))&lt;INDEX(Auswertung_Sequence!$A$3:$M$59,MATCH($A24,Auswertung_Sequence!$A$6:$A$59,0),9),2,3))</f>
        <v>1</v>
      </c>
      <c r="L24" s="88">
        <f>IF(AND('Qualifier check'!K24 &gt;80,'Qualifier check'!K24 &lt;120),1,
IF(INDEX('raw Sample Amt'!$C$2:$CJ$57,MATCH($A24,'raw Sample Amt'!$C$2:$C$57,0),MATCH(L$1,'raw Sample Amt'!$C$2:$CJ$2,0))&lt;INDEX(Auswertung_Sequence!$A$3:$M$59,MATCH($A24,Auswertung_Sequence!$A$6:$A$59,0),9),2,3))</f>
        <v>1</v>
      </c>
      <c r="M24" s="88">
        <f>IF(AND('Qualifier check'!L24 &gt;80,'Qualifier check'!L24 &lt;120),1,
IF(INDEX('raw Sample Amt'!$C$2:$CJ$57,MATCH($A24,'raw Sample Amt'!$C$2:$C$57,0),MATCH(M$1,'raw Sample Amt'!$C$2:$CJ$2,0))&lt;INDEX(Auswertung_Sequence!$A$3:$M$59,MATCH($A24,Auswertung_Sequence!$A$6:$A$59,0),9),2,3))</f>
        <v>1</v>
      </c>
      <c r="N24" s="88">
        <f>IF(AND('Qualifier check'!M24 &gt;80,'Qualifier check'!M24 &lt;120),1,
IF(INDEX('raw Sample Amt'!$C$2:$CJ$57,MATCH($A24,'raw Sample Amt'!$C$2:$C$57,0),MATCH(N$1,'raw Sample Amt'!$C$2:$CJ$2,0))&lt;INDEX(Auswertung_Sequence!$A$3:$M$59,MATCH($A24,Auswertung_Sequence!$A$6:$A$59,0),9),2,3))</f>
        <v>1</v>
      </c>
      <c r="O24" s="88">
        <f>IF(AND('Qualifier check'!N24 &gt;80,'Qualifier check'!N24 &lt;120),1,
IF(INDEX('raw Sample Amt'!$C$2:$CJ$57,MATCH($A24,'raw Sample Amt'!$C$2:$C$57,0),MATCH(O$1,'raw Sample Amt'!$C$2:$CJ$2,0))&lt;INDEX(Auswertung_Sequence!$A$3:$M$59,MATCH($A24,Auswertung_Sequence!$A$6:$A$59,0),9),2,3))</f>
        <v>1</v>
      </c>
      <c r="P24" s="88">
        <f>IF(AND('Qualifier check'!O24 &gt;80,'Qualifier check'!O24 &lt;120),1,
IF(INDEX('raw Sample Amt'!$C$2:$CJ$57,MATCH($A24,'raw Sample Amt'!$C$2:$C$57,0),MATCH(P$1,'raw Sample Amt'!$C$2:$CJ$2,0))&lt;INDEX(Auswertung_Sequence!$A$3:$M$59,MATCH($A24,Auswertung_Sequence!$A$6:$A$59,0),9),2,3))</f>
        <v>1</v>
      </c>
      <c r="Q24" s="88">
        <f>IF(AND('Qualifier check'!P24 &gt;80,'Qualifier check'!P24 &lt;120),1,
IF(INDEX('raw Sample Amt'!$C$2:$CJ$57,MATCH($A24,'raw Sample Amt'!$C$2:$C$57,0),MATCH(Q$1,'raw Sample Amt'!$C$2:$CJ$2,0))&lt;INDEX(Auswertung_Sequence!$A$3:$M$59,MATCH($A24,Auswertung_Sequence!$A$6:$A$59,0),9),2,3))</f>
        <v>1</v>
      </c>
      <c r="R24" s="88">
        <f>IF(AND('Qualifier check'!Q24 &gt;80,'Qualifier check'!Q24 &lt;120),1,
IF(INDEX('raw Sample Amt'!$C$2:$CJ$57,MATCH($A24,'raw Sample Amt'!$C$2:$C$57,0),MATCH(R$1,'raw Sample Amt'!$C$2:$CJ$2,0))&lt;INDEX(Auswertung_Sequence!$A$3:$M$59,MATCH($A24,Auswertung_Sequence!$A$6:$A$59,0),9),2,3))</f>
        <v>1</v>
      </c>
      <c r="S24" s="88">
        <f>IF(AND('Qualifier check'!R24 &gt;80,'Qualifier check'!R24 &lt;120),1,
IF(INDEX('raw Sample Amt'!$C$2:$CJ$57,MATCH($A24,'raw Sample Amt'!$C$2:$C$57,0),MATCH(S$1,'raw Sample Amt'!$C$2:$CJ$2,0))&lt;INDEX(Auswertung_Sequence!$A$3:$M$59,MATCH($A24,Auswertung_Sequence!$A$6:$A$59,0),9),2,3))</f>
        <v>1</v>
      </c>
      <c r="T24" s="88">
        <f>IF(AND('Qualifier check'!S24 &gt;80,'Qualifier check'!S24 &lt;120),1,
IF(INDEX('raw Sample Amt'!$C$2:$CJ$57,MATCH($A24,'raw Sample Amt'!$C$2:$C$57,0),MATCH(T$1,'raw Sample Amt'!$C$2:$CJ$2,0))&lt;INDEX(Auswertung_Sequence!$A$3:$M$59,MATCH($A24,Auswertung_Sequence!$A$6:$A$59,0),9),2,3))</f>
        <v>1</v>
      </c>
      <c r="U24" s="88">
        <f>IF(AND('Qualifier check'!T24 &gt;80,'Qualifier check'!T24 &lt;120),1,
IF(INDEX('raw Sample Amt'!$C$2:$CJ$57,MATCH($A24,'raw Sample Amt'!$C$2:$C$57,0),MATCH(U$1,'raw Sample Amt'!$C$2:$CJ$2,0))&lt;INDEX(Auswertung_Sequence!$A$3:$M$59,MATCH($A24,Auswertung_Sequence!$A$6:$A$59,0),9),2,3))</f>
        <v>1</v>
      </c>
      <c r="V24" s="88">
        <f>IF(AND('Qualifier check'!U24 &gt;80,'Qualifier check'!U24 &lt;120),1,
IF(INDEX('raw Sample Amt'!$C$2:$CJ$57,MATCH($A24,'raw Sample Amt'!$C$2:$C$57,0),MATCH(V$1,'raw Sample Amt'!$C$2:$CJ$2,0))&lt;INDEX(Auswertung_Sequence!$A$3:$M$59,MATCH($A24,Auswertung_Sequence!$A$6:$A$59,0),9),2,3))</f>
        <v>1</v>
      </c>
      <c r="W24" s="88">
        <f>IF(AND('Qualifier check'!V24 &gt;80,'Qualifier check'!V24 &lt;120),1,
IF(INDEX('raw Sample Amt'!$C$2:$CJ$57,MATCH($A24,'raw Sample Amt'!$C$2:$C$57,0),MATCH(W$1,'raw Sample Amt'!$C$2:$CJ$2,0))&lt;INDEX(Auswertung_Sequence!$A$3:$M$59,MATCH($A24,Auswertung_Sequence!$A$6:$A$59,0),9),2,3))</f>
        <v>2</v>
      </c>
      <c r="X24" s="88">
        <f>IF(AND('Qualifier check'!W24 &gt;80,'Qualifier check'!W24 &lt;120),1,
IF(INDEX('raw Sample Amt'!$C$2:$CJ$57,MATCH($A24,'raw Sample Amt'!$C$2:$C$57,0),MATCH(X$1,'raw Sample Amt'!$C$2:$CJ$2,0))&lt;INDEX(Auswertung_Sequence!$A$3:$M$59,MATCH($A24,Auswertung_Sequence!$A$6:$A$59,0),9),2,3))</f>
        <v>2</v>
      </c>
      <c r="Y24" s="88">
        <f>IF(AND('Qualifier check'!X24 &gt;80,'Qualifier check'!X24 &lt;120),1,
IF(INDEX('raw Sample Amt'!$C$2:$CJ$57,MATCH($A24,'raw Sample Amt'!$C$2:$C$57,0),MATCH(Y$1,'raw Sample Amt'!$C$2:$CJ$2,0))&lt;INDEX(Auswertung_Sequence!$A$3:$M$59,MATCH($A24,Auswertung_Sequence!$A$6:$A$59,0),9),2,3))</f>
        <v>2</v>
      </c>
      <c r="Z24" s="88">
        <f>IF(AND('Qualifier check'!Y24 &gt;80,'Qualifier check'!Y24 &lt;120),1,
IF(INDEX('raw Sample Amt'!$C$2:$CJ$57,MATCH($A24,'raw Sample Amt'!$C$2:$C$57,0),MATCH(Z$1,'raw Sample Amt'!$C$2:$CJ$2,0))&lt;INDEX(Auswertung_Sequence!$A$3:$M$59,MATCH($A24,Auswertung_Sequence!$A$6:$A$59,0),9),2,3))</f>
        <v>2</v>
      </c>
      <c r="AA24" s="88">
        <f>IF(AND('Qualifier check'!Z24 &gt;80,'Qualifier check'!Z24 &lt;120),1,
IF(INDEX('raw Sample Amt'!$C$2:$CJ$57,MATCH($A24,'raw Sample Amt'!$C$2:$C$57,0),MATCH(AA$1,'raw Sample Amt'!$C$2:$CJ$2,0))&lt;INDEX(Auswertung_Sequence!$A$3:$M$59,MATCH($A24,Auswertung_Sequence!$A$6:$A$59,0),9),2,3))</f>
        <v>2</v>
      </c>
      <c r="AB24" s="88">
        <f>IF(AND('Qualifier check'!AA24 &gt;80,'Qualifier check'!AA24 &lt;120),1,
IF(INDEX('raw Sample Amt'!$C$2:$CJ$57,MATCH($A24,'raw Sample Amt'!$C$2:$C$57,0),MATCH(AB$1,'raw Sample Amt'!$C$2:$CJ$2,0))&lt;INDEX(Auswertung_Sequence!$A$3:$M$59,MATCH($A24,Auswertung_Sequence!$A$6:$A$59,0),9),2,3))</f>
        <v>2</v>
      </c>
      <c r="AC24" s="88">
        <f>IF(AND('Qualifier check'!AB24 &gt;80,'Qualifier check'!AB24 &lt;120),1,
IF(INDEX('raw Sample Amt'!$C$2:$CJ$57,MATCH($A24,'raw Sample Amt'!$C$2:$C$57,0),MATCH(AC$1,'raw Sample Amt'!$C$2:$CJ$2,0))&lt;INDEX(Auswertung_Sequence!$A$3:$M$59,MATCH($A24,Auswertung_Sequence!$A$6:$A$59,0),9),2,3))</f>
        <v>2</v>
      </c>
      <c r="AD24" s="88">
        <f>IF(AND('Qualifier check'!AC24 &gt;80,'Qualifier check'!AC24 &lt;120),1,
IF(INDEX('raw Sample Amt'!$C$2:$CJ$57,MATCH($A24,'raw Sample Amt'!$C$2:$C$57,0),MATCH(AD$1,'raw Sample Amt'!$C$2:$CJ$2,0))&lt;INDEX(Auswertung_Sequence!$A$3:$M$59,MATCH($A24,Auswertung_Sequence!$A$6:$A$59,0),9),2,3))</f>
        <v>2</v>
      </c>
      <c r="AE24" s="88">
        <f>IF(AND('Qualifier check'!AD24 &gt;80,'Qualifier check'!AD24 &lt;120),1,
IF(INDEX('raw Sample Amt'!$C$2:$CJ$57,MATCH($A24,'raw Sample Amt'!$C$2:$C$57,0),MATCH(AE$1,'raw Sample Amt'!$C$2:$CJ$2,0))&lt;INDEX(Auswertung_Sequence!$A$3:$M$59,MATCH($A24,Auswertung_Sequence!$A$6:$A$59,0),9),2,3))</f>
        <v>2</v>
      </c>
      <c r="AF24" s="88">
        <f>IF(AND('Qualifier check'!AE24 &gt;80,'Qualifier check'!AE24 &lt;120),1,
IF(INDEX('raw Sample Amt'!$C$2:$CJ$57,MATCH($A24,'raw Sample Amt'!$C$2:$C$57,0),MATCH(AF$1,'raw Sample Amt'!$C$2:$CJ$2,0))&lt;INDEX(Auswertung_Sequence!$A$3:$M$59,MATCH($A24,Auswertung_Sequence!$A$6:$A$59,0),9),2,3))</f>
        <v>2</v>
      </c>
      <c r="AG24" s="88">
        <f>IF(AND('Qualifier check'!AF24 &gt;80,'Qualifier check'!AF24 &lt;120),1,
IF(INDEX('raw Sample Amt'!$C$2:$CJ$57,MATCH($A24,'raw Sample Amt'!$C$2:$C$57,0),MATCH(AG$1,'raw Sample Amt'!$C$2:$CJ$2,0))&lt;INDEX(Auswertung_Sequence!$A$3:$M$59,MATCH($A24,Auswertung_Sequence!$A$6:$A$59,0),9),2,3))</f>
        <v>2</v>
      </c>
      <c r="AH24" s="88">
        <f>IF(AND('Qualifier check'!AG24 &gt;80,'Qualifier check'!AG24 &lt;120),1,
IF(INDEX('raw Sample Amt'!$C$2:$CJ$57,MATCH($A24,'raw Sample Amt'!$C$2:$C$57,0),MATCH(AH$1,'raw Sample Amt'!$C$2:$CJ$2,0))&lt;INDEX(Auswertung_Sequence!$A$3:$M$59,MATCH($A24,Auswertung_Sequence!$A$6:$A$59,0),9),2,3))</f>
        <v>2</v>
      </c>
      <c r="AI24" s="88">
        <f>IF(AND('Qualifier check'!AH24 &gt;80,'Qualifier check'!AH24 &lt;120),1,
IF(INDEX('raw Sample Amt'!$C$2:$CJ$57,MATCH($A24,'raw Sample Amt'!$C$2:$C$57,0),MATCH(AI$1,'raw Sample Amt'!$C$2:$CJ$2,0))&lt;INDEX(Auswertung_Sequence!$A$3:$M$59,MATCH($A24,Auswertung_Sequence!$A$6:$A$59,0),9),2,3))</f>
        <v>2</v>
      </c>
      <c r="AJ24" s="88">
        <f>IF(AND('Qualifier check'!AI24 &gt;80,'Qualifier check'!AI24 &lt;120),1,
IF(INDEX('raw Sample Amt'!$C$2:$CJ$57,MATCH($A24,'raw Sample Amt'!$C$2:$C$57,0),MATCH(AJ$1,'raw Sample Amt'!$C$2:$CJ$2,0))&lt;INDEX(Auswertung_Sequence!$A$3:$M$59,MATCH($A24,Auswertung_Sequence!$A$6:$A$59,0),9),2,3))</f>
        <v>2</v>
      </c>
      <c r="AK24" s="88">
        <f>IF(AND('Qualifier check'!AJ24 &gt;80,'Qualifier check'!AJ24 &lt;120),1,
IF(INDEX('raw Sample Amt'!$C$2:$CJ$57,MATCH($A24,'raw Sample Amt'!$C$2:$C$57,0),MATCH(AK$1,'raw Sample Amt'!$C$2:$CJ$2,0))&lt;INDEX(Auswertung_Sequence!$A$3:$M$59,MATCH($A24,Auswertung_Sequence!$A$6:$A$59,0),9),2,3))</f>
        <v>2</v>
      </c>
      <c r="AL24" s="88">
        <f>IF(AND('Qualifier check'!AK24 &gt;80,'Qualifier check'!AK24 &lt;120),1,
IF(INDEX('raw Sample Amt'!$C$2:$CJ$57,MATCH($A24,'raw Sample Amt'!$C$2:$C$57,0),MATCH(AL$1,'raw Sample Amt'!$C$2:$CJ$2,0))&lt;INDEX(Auswertung_Sequence!$A$3:$M$59,MATCH($A24,Auswertung_Sequence!$A$6:$A$59,0),9),2,3))</f>
        <v>2</v>
      </c>
      <c r="AM24" s="88">
        <f>IF(AND('Qualifier check'!AL24 &gt;80,'Qualifier check'!AL24 &lt;120),1,
IF(INDEX('raw Sample Amt'!$C$2:$CJ$57,MATCH($A24,'raw Sample Amt'!$C$2:$C$57,0),MATCH(AM$1,'raw Sample Amt'!$C$2:$CJ$2,0))&lt;INDEX(Auswertung_Sequence!$A$3:$M$59,MATCH($A24,Auswertung_Sequence!$A$6:$A$59,0),9),2,3))</f>
        <v>2</v>
      </c>
      <c r="AN24" s="88">
        <f>IF(AND('Qualifier check'!AM24 &gt;80,'Qualifier check'!AM24 &lt;120),1,
IF(INDEX('raw Sample Amt'!$C$2:$CJ$57,MATCH($A24,'raw Sample Amt'!$C$2:$C$57,0),MATCH(AN$1,'raw Sample Amt'!$C$2:$CJ$2,0))&lt;INDEX(Auswertung_Sequence!$A$3:$M$59,MATCH($A24,Auswertung_Sequence!$A$6:$A$59,0),9),2,3))</f>
        <v>2</v>
      </c>
      <c r="AO24" s="88">
        <f>IF(AND('Qualifier check'!AN24 &gt;80,'Qualifier check'!AN24 &lt;120),1,
IF(INDEX('raw Sample Amt'!$C$2:$CJ$57,MATCH($A24,'raw Sample Amt'!$C$2:$C$57,0),MATCH(AO$1,'raw Sample Amt'!$C$2:$CJ$2,0))&lt;INDEX(Auswertung_Sequence!$A$3:$M$59,MATCH($A24,Auswertung_Sequence!$A$6:$A$59,0),9),2,3))</f>
        <v>2</v>
      </c>
      <c r="AP24" s="88">
        <f>IF(AND('Qualifier check'!AO24 &gt;80,'Qualifier check'!AO24 &lt;120),1,
IF(INDEX('raw Sample Amt'!$C$2:$CJ$57,MATCH($A24,'raw Sample Amt'!$C$2:$C$57,0),MATCH(AP$1,'raw Sample Amt'!$C$2:$CJ$2,0))&lt;INDEX(Auswertung_Sequence!$A$3:$M$59,MATCH($A24,Auswertung_Sequence!$A$6:$A$59,0),9),2,3))</f>
        <v>2</v>
      </c>
      <c r="AQ24" s="88">
        <f>IF(AND('Qualifier check'!AP24 &gt;80,'Qualifier check'!AP24 &lt;120),1,
IF(INDEX('raw Sample Amt'!$C$2:$CJ$57,MATCH($A24,'raw Sample Amt'!$C$2:$C$57,0),MATCH(AQ$1,'raw Sample Amt'!$C$2:$CJ$2,0))&lt;INDEX(Auswertung_Sequence!$A$3:$M$59,MATCH($A24,Auswertung_Sequence!$A$6:$A$59,0),9),2,3))</f>
        <v>1</v>
      </c>
      <c r="AR24" s="88">
        <f>IF(AND('Qualifier check'!AQ24 &gt;80,'Qualifier check'!AQ24 &lt;120),1,
IF(INDEX('raw Sample Amt'!$C$2:$CJ$57,MATCH($A24,'raw Sample Amt'!$C$2:$C$57,0),MATCH(AR$1,'raw Sample Amt'!$C$2:$CJ$2,0))&lt;INDEX(Auswertung_Sequence!$A$3:$M$59,MATCH($A24,Auswertung_Sequence!$A$6:$A$59,0),9),2,3))</f>
        <v>2</v>
      </c>
      <c r="AS24" s="88">
        <f>IF(AND('Qualifier check'!AR24 &gt;80,'Qualifier check'!AR24 &lt;120),1,
IF(INDEX('raw Sample Amt'!$C$2:$CJ$57,MATCH($A24,'raw Sample Amt'!$C$2:$C$57,0),MATCH(AS$1,'raw Sample Amt'!$C$2:$CJ$2,0))&lt;INDEX(Auswertung_Sequence!$A$3:$M$59,MATCH($A24,Auswertung_Sequence!$A$6:$A$59,0),9),2,3))</f>
        <v>2</v>
      </c>
      <c r="AT24" s="88">
        <f>IF(AND('Qualifier check'!AS24 &gt;80,'Qualifier check'!AS24 &lt;120),1,
IF(INDEX('raw Sample Amt'!$C$2:$CJ$57,MATCH($A24,'raw Sample Amt'!$C$2:$C$57,0),MATCH(AT$1,'raw Sample Amt'!$C$2:$CJ$2,0))&lt;INDEX(Auswertung_Sequence!$A$3:$M$59,MATCH($A24,Auswertung_Sequence!$A$6:$A$59,0),9),2,3))</f>
        <v>2</v>
      </c>
      <c r="AU24" s="88">
        <f>IF(AND('Qualifier check'!AT24 &gt;80,'Qualifier check'!AT24 &lt;120),1,
IF(INDEX('raw Sample Amt'!$C$2:$CJ$57,MATCH($A24,'raw Sample Amt'!$C$2:$C$57,0),MATCH(AU$1,'raw Sample Amt'!$C$2:$CJ$2,0))&lt;INDEX(Auswertung_Sequence!$A$3:$M$59,MATCH($A24,Auswertung_Sequence!$A$6:$A$59,0),9),2,3))</f>
        <v>2</v>
      </c>
      <c r="AV24" s="88">
        <f>IF(AND('Qualifier check'!AU24 &gt;80,'Qualifier check'!AU24 &lt;120),1,
IF(INDEX('raw Sample Amt'!$C$2:$CJ$57,MATCH($A24,'raw Sample Amt'!$C$2:$C$57,0),MATCH(AV$1,'raw Sample Amt'!$C$2:$CJ$2,0))&lt;INDEX(Auswertung_Sequence!$A$3:$M$59,MATCH($A24,Auswertung_Sequence!$A$6:$A$59,0),9),2,3))</f>
        <v>2</v>
      </c>
      <c r="AW24" s="88">
        <f>IF(AND('Qualifier check'!AV24 &gt;80,'Qualifier check'!AV24 &lt;120),1,
IF(INDEX('raw Sample Amt'!$C$2:$CJ$57,MATCH($A24,'raw Sample Amt'!$C$2:$C$57,0),MATCH(AW$1,'raw Sample Amt'!$C$2:$CJ$2,0))&lt;INDEX(Auswertung_Sequence!$A$3:$M$59,MATCH($A24,Auswertung_Sequence!$A$6:$A$59,0),9),2,3))</f>
        <v>2</v>
      </c>
      <c r="AX24" s="88">
        <f>IF(AND('Qualifier check'!AW24 &gt;80,'Qualifier check'!AW24 &lt;120),1,
IF(INDEX('raw Sample Amt'!$C$2:$CJ$57,MATCH($A24,'raw Sample Amt'!$C$2:$C$57,0),MATCH(AX$1,'raw Sample Amt'!$C$2:$CJ$2,0))&lt;INDEX(Auswertung_Sequence!$A$3:$M$59,MATCH($A24,Auswertung_Sequence!$A$6:$A$59,0),9),2,3))</f>
        <v>2</v>
      </c>
      <c r="AY24" s="88">
        <f>IF(AND('Qualifier check'!AX24 &gt;80,'Qualifier check'!AX24 &lt;120),1,
IF(INDEX('raw Sample Amt'!$C$2:$CJ$57,MATCH($A24,'raw Sample Amt'!$C$2:$C$57,0),MATCH(AY$1,'raw Sample Amt'!$C$2:$CJ$2,0))&lt;INDEX(Auswertung_Sequence!$A$3:$M$59,MATCH($A24,Auswertung_Sequence!$A$6:$A$59,0),9),2,3))</f>
        <v>2</v>
      </c>
      <c r="AZ24" s="88">
        <f>IF(AND('Qualifier check'!AY24 &gt;80,'Qualifier check'!AY24 &lt;120),1,
IF(INDEX('raw Sample Amt'!$C$2:$CJ$57,MATCH($A24,'raw Sample Amt'!$C$2:$C$57,0),MATCH(AZ$1,'raw Sample Amt'!$C$2:$CJ$2,0))&lt;INDEX(Auswertung_Sequence!$A$3:$M$59,MATCH($A24,Auswertung_Sequence!$A$6:$A$59,0),9),2,3))</f>
        <v>2</v>
      </c>
      <c r="BA24" s="88">
        <f>IF(AND('Qualifier check'!AZ24 &gt;80,'Qualifier check'!AZ24 &lt;120),1,
IF(INDEX('raw Sample Amt'!$C$2:$CJ$57,MATCH($A24,'raw Sample Amt'!$C$2:$C$57,0),MATCH(BA$1,'raw Sample Amt'!$C$2:$CJ$2,0))&lt;INDEX(Auswertung_Sequence!$A$3:$M$59,MATCH($A24,Auswertung_Sequence!$A$6:$A$59,0),9),2,3))</f>
        <v>2</v>
      </c>
      <c r="BB24" s="88">
        <f>IF(AND('Qualifier check'!BA24 &gt;80,'Qualifier check'!BA24 &lt;120),1,
IF(INDEX('raw Sample Amt'!$C$2:$CJ$57,MATCH($A24,'raw Sample Amt'!$C$2:$C$57,0),MATCH(BB$1,'raw Sample Amt'!$C$2:$CJ$2,0))&lt;INDEX(Auswertung_Sequence!$A$3:$M$59,MATCH($A24,Auswertung_Sequence!$A$6:$A$59,0),9),2,3))</f>
        <v>2</v>
      </c>
      <c r="BC24" s="88">
        <f>IF(AND('Qualifier check'!BB24 &gt;80,'Qualifier check'!BB24 &lt;120),1,
IF(INDEX('raw Sample Amt'!$C$2:$CJ$57,MATCH($A24,'raw Sample Amt'!$C$2:$C$57,0),MATCH(BC$1,'raw Sample Amt'!$C$2:$CJ$2,0))&lt;INDEX(Auswertung_Sequence!$A$3:$M$59,MATCH($A24,Auswertung_Sequence!$A$6:$A$59,0),9),2,3))</f>
        <v>2</v>
      </c>
      <c r="BD24" s="88">
        <f>IF(AND('Qualifier check'!BC24 &gt;80,'Qualifier check'!BC24 &lt;120),1,
IF(INDEX('raw Sample Amt'!$C$2:$CJ$57,MATCH($A24,'raw Sample Amt'!$C$2:$C$57,0),MATCH(BD$1,'raw Sample Amt'!$C$2:$CJ$2,0))&lt;INDEX(Auswertung_Sequence!$A$3:$M$59,MATCH($A24,Auswertung_Sequence!$A$6:$A$59,0),9),2,3))</f>
        <v>2</v>
      </c>
      <c r="BE24" s="88">
        <f>IF(AND('Qualifier check'!BD24 &gt;80,'Qualifier check'!BD24 &lt;120),1,
IF(INDEX('raw Sample Amt'!$C$2:$CJ$57,MATCH($A24,'raw Sample Amt'!$C$2:$C$57,0),MATCH(BE$1,'raw Sample Amt'!$C$2:$CJ$2,0))&lt;INDEX(Auswertung_Sequence!$A$3:$M$59,MATCH($A24,Auswertung_Sequence!$A$6:$A$59,0),9),2,3))</f>
        <v>2</v>
      </c>
      <c r="BF24" s="88">
        <f>IF(AND('Qualifier check'!BE24 &gt;80,'Qualifier check'!BE24 &lt;120),1,
IF(INDEX('raw Sample Amt'!$C$2:$CJ$57,MATCH($A24,'raw Sample Amt'!$C$2:$C$57,0),MATCH(BF$1,'raw Sample Amt'!$C$2:$CJ$2,0))&lt;INDEX(Auswertung_Sequence!$A$3:$M$59,MATCH($A24,Auswertung_Sequence!$A$6:$A$59,0),9),2,3))</f>
        <v>2</v>
      </c>
      <c r="BG24" s="88">
        <f>IF(AND('Qualifier check'!BF24 &gt;80,'Qualifier check'!BF24 &lt;120),1,
IF(INDEX('raw Sample Amt'!$C$2:$CJ$57,MATCH($A24,'raw Sample Amt'!$C$2:$C$57,0),MATCH(BG$1,'raw Sample Amt'!$C$2:$CJ$2,0))&lt;INDEX(Auswertung_Sequence!$A$3:$M$59,MATCH($A24,Auswertung_Sequence!$A$6:$A$59,0),9),2,3))</f>
        <v>2</v>
      </c>
      <c r="BH24" s="88">
        <f>IF(AND('Qualifier check'!BG24 &gt;80,'Qualifier check'!BG24 &lt;120),1,
IF(INDEX('raw Sample Amt'!$C$2:$CJ$57,MATCH($A24,'raw Sample Amt'!$C$2:$C$57,0),MATCH(BH$1,'raw Sample Amt'!$C$2:$CJ$2,0))&lt;INDEX(Auswertung_Sequence!$A$3:$M$59,MATCH($A24,Auswertung_Sequence!$A$6:$A$59,0),9),2,3))</f>
        <v>1</v>
      </c>
      <c r="BI24" s="88">
        <f>IF(AND('Qualifier check'!BH24 &gt;80,'Qualifier check'!BH24 &lt;120),1,
IF(INDEX('raw Sample Amt'!$C$2:$CJ$57,MATCH($A24,'raw Sample Amt'!$C$2:$C$57,0),MATCH(BI$1,'raw Sample Amt'!$C$2:$CJ$2,0))&lt;INDEX(Auswertung_Sequence!$A$3:$M$59,MATCH($A24,Auswertung_Sequence!$A$6:$A$59,0),9),2,3))</f>
        <v>2</v>
      </c>
      <c r="BJ24" s="88">
        <f>IF(AND('Qualifier check'!BI24 &gt;80,'Qualifier check'!BI24 &lt;120),1,
IF(INDEX('raw Sample Amt'!$C$2:$CJ$57,MATCH($A24,'raw Sample Amt'!$C$2:$C$57,0),MATCH(BJ$1,'raw Sample Amt'!$C$2:$CJ$2,0))&lt;INDEX(Auswertung_Sequence!$A$3:$M$59,MATCH($A24,Auswertung_Sequence!$A$6:$A$59,0),9),2,3))</f>
        <v>2</v>
      </c>
      <c r="BK24" s="88">
        <f>IF(AND('Qualifier check'!BJ24 &gt;80,'Qualifier check'!BJ24 &lt;120),1,
IF(INDEX('raw Sample Amt'!$C$2:$CJ$57,MATCH($A24,'raw Sample Amt'!$C$2:$C$57,0),MATCH(BK$1,'raw Sample Amt'!$C$2:$CJ$2,0))&lt;INDEX(Auswertung_Sequence!$A$3:$M$59,MATCH($A24,Auswertung_Sequence!$A$6:$A$59,0),9),2,3))</f>
        <v>2</v>
      </c>
      <c r="BL24" s="88">
        <f>IF(AND('Qualifier check'!BK24 &gt;80,'Qualifier check'!BK24 &lt;120),1,
IF(INDEX('raw Sample Amt'!$C$2:$CJ$57,MATCH($A24,'raw Sample Amt'!$C$2:$C$57,0),MATCH(BL$1,'raw Sample Amt'!$C$2:$CJ$2,0))&lt;INDEX(Auswertung_Sequence!$A$3:$M$59,MATCH($A24,Auswertung_Sequence!$A$6:$A$59,0),9),2,3))</f>
        <v>2</v>
      </c>
      <c r="BM24" s="88">
        <f>IF(AND('Qualifier check'!BL24 &gt;80,'Qualifier check'!BL24 &lt;120),1,
IF(INDEX('raw Sample Amt'!$C$2:$CJ$57,MATCH($A24,'raw Sample Amt'!$C$2:$C$57,0),MATCH(BM$1,'raw Sample Amt'!$C$2:$CJ$2,0))&lt;INDEX(Auswertung_Sequence!$A$3:$M$59,MATCH($A24,Auswertung_Sequence!$A$6:$A$59,0),9),2,3))</f>
        <v>1</v>
      </c>
      <c r="BN24" s="88">
        <f>IF(AND('Qualifier check'!BM24 &gt;80,'Qualifier check'!BM24 &lt;120),1,
IF(INDEX('raw Sample Amt'!$C$2:$CJ$57,MATCH($A24,'raw Sample Amt'!$C$2:$C$57,0),MATCH(BN$1,'raw Sample Amt'!$C$2:$CJ$2,0))&lt;INDEX(Auswertung_Sequence!$A$3:$M$59,MATCH($A24,Auswertung_Sequence!$A$6:$A$59,0),9),2,3))</f>
        <v>1</v>
      </c>
      <c r="BO24" s="88">
        <f>IF(AND('Qualifier check'!BN24 &gt;80,'Qualifier check'!BN24 &lt;120),1,
IF(INDEX('raw Sample Amt'!$C$2:$CJ$57,MATCH($A24,'raw Sample Amt'!$C$2:$C$57,0),MATCH(BO$1,'raw Sample Amt'!$C$2:$CJ$2,0))&lt;INDEX(Auswertung_Sequence!$A$3:$M$59,MATCH($A24,Auswertung_Sequence!$A$6:$A$59,0),9),2,3))</f>
        <v>1</v>
      </c>
      <c r="BP24" s="88">
        <f>IF(AND('Qualifier check'!BO24 &gt;80,'Qualifier check'!BO24 &lt;120),1,
IF(INDEX('raw Sample Amt'!$C$2:$CJ$57,MATCH($A24,'raw Sample Amt'!$C$2:$C$57,0),MATCH(BP$1,'raw Sample Amt'!$C$2:$CJ$2,0))&lt;INDEX(Auswertung_Sequence!$A$3:$M$59,MATCH($A24,Auswertung_Sequence!$A$6:$A$59,0),9),2,3))</f>
        <v>1</v>
      </c>
      <c r="BQ24" s="88">
        <f>IF(AND('Qualifier check'!BP24 &gt;80,'Qualifier check'!BP24 &lt;120),1,
IF(INDEX('raw Sample Amt'!$C$2:$CJ$57,MATCH($A24,'raw Sample Amt'!$C$2:$C$57,0),MATCH(BQ$1,'raw Sample Amt'!$C$2:$CJ$2,0))&lt;INDEX(Auswertung_Sequence!$A$3:$M$59,MATCH($A24,Auswertung_Sequence!$A$6:$A$59,0),9),2,3))</f>
        <v>2</v>
      </c>
      <c r="BR24" s="88">
        <f>IF(AND('Qualifier check'!BQ24 &gt;80,'Qualifier check'!BQ24 &lt;120),1,
IF(INDEX('raw Sample Amt'!$C$2:$CJ$57,MATCH($A24,'raw Sample Amt'!$C$2:$C$57,0),MATCH(BR$1,'raw Sample Amt'!$C$2:$CJ$2,0))&lt;INDEX(Auswertung_Sequence!$A$3:$M$59,MATCH($A24,Auswertung_Sequence!$A$6:$A$59,0),9),2,3))</f>
        <v>2</v>
      </c>
      <c r="BS24" s="88">
        <f>IF(AND('Qualifier check'!BR24 &gt;80,'Qualifier check'!BR24 &lt;120),1,
IF(INDEX('raw Sample Amt'!$C$2:$CJ$57,MATCH($A24,'raw Sample Amt'!$C$2:$C$57,0),MATCH(BS$1,'raw Sample Amt'!$C$2:$CJ$2,0))&lt;INDEX(Auswertung_Sequence!$A$3:$M$59,MATCH($A24,Auswertung_Sequence!$A$6:$A$59,0),9),2,3))</f>
        <v>2</v>
      </c>
      <c r="BT24" s="88">
        <f>IF(AND('Qualifier check'!BS24 &gt;80,'Qualifier check'!BS24 &lt;120),1,
IF(INDEX('raw Sample Amt'!$C$2:$CJ$57,MATCH($A24,'raw Sample Amt'!$C$2:$C$57,0),MATCH(BT$1,'raw Sample Amt'!$C$2:$CJ$2,0))&lt;INDEX(Auswertung_Sequence!$A$3:$M$59,MATCH($A24,Auswertung_Sequence!$A$6:$A$59,0),9),2,3))</f>
        <v>2</v>
      </c>
      <c r="BU24" s="88">
        <f>IF(AND('Qualifier check'!BT24 &gt;80,'Qualifier check'!BT24 &lt;120),1,
IF(INDEX('raw Sample Amt'!$C$2:$CJ$57,MATCH($A24,'raw Sample Amt'!$C$2:$C$57,0),MATCH(BU$1,'raw Sample Amt'!$C$2:$CJ$2,0))&lt;INDEX(Auswertung_Sequence!$A$3:$M$59,MATCH($A24,Auswertung_Sequence!$A$6:$A$59,0),9),2,3))</f>
        <v>2</v>
      </c>
      <c r="BV24" s="88">
        <f>IF(AND('Qualifier check'!BU24 &gt;80,'Qualifier check'!BU24 &lt;120),1,
IF(INDEX('raw Sample Amt'!$C$2:$CJ$57,MATCH($A24,'raw Sample Amt'!$C$2:$C$57,0),MATCH(BV$1,'raw Sample Amt'!$C$2:$CJ$2,0))&lt;INDEX(Auswertung_Sequence!$A$3:$M$59,MATCH($A24,Auswertung_Sequence!$A$6:$A$59,0),9),2,3))</f>
        <v>2</v>
      </c>
      <c r="BW24" s="88">
        <f>IF(AND('Qualifier check'!BV24 &gt;80,'Qualifier check'!BV24 &lt;120),1,
IF(INDEX('raw Sample Amt'!$C$2:$CJ$57,MATCH($A24,'raw Sample Amt'!$C$2:$C$57,0),MATCH(BW$1,'raw Sample Amt'!$C$2:$CJ$2,0))&lt;INDEX(Auswertung_Sequence!$A$3:$M$59,MATCH($A24,Auswertung_Sequence!$A$6:$A$59,0),9),2,3))</f>
        <v>2</v>
      </c>
      <c r="BX24" s="88">
        <f>IF(AND('Qualifier check'!BW24 &gt;80,'Qualifier check'!BW24 &lt;120),1,
IF(INDEX('raw Sample Amt'!$C$2:$CJ$57,MATCH($A24,'raw Sample Amt'!$C$2:$C$57,0),MATCH(BX$1,'raw Sample Amt'!$C$2:$CJ$2,0))&lt;INDEX(Auswertung_Sequence!$A$3:$M$59,MATCH($A24,Auswertung_Sequence!$A$6:$A$59,0),9),2,3))</f>
        <v>1</v>
      </c>
      <c r="BY24" s="88">
        <f>IF(AND('Qualifier check'!BX24 &gt;80,'Qualifier check'!BX24 &lt;120),1,
IF(INDEX('raw Sample Amt'!$C$2:$CJ$57,MATCH($A24,'raw Sample Amt'!$C$2:$C$57,0),MATCH(BY$1,'raw Sample Amt'!$C$2:$CJ$2,0))&lt;INDEX(Auswertung_Sequence!$A$3:$M$59,MATCH($A24,Auswertung_Sequence!$A$6:$A$59,0),9),2,3))</f>
        <v>1</v>
      </c>
      <c r="BZ24" s="88">
        <f>IF(AND('Qualifier check'!BY24 &gt;80,'Qualifier check'!BY24 &lt;120),1,
IF(INDEX('raw Sample Amt'!$C$2:$CJ$57,MATCH($A24,'raw Sample Amt'!$C$2:$C$57,0),MATCH(BZ$1,'raw Sample Amt'!$C$2:$CJ$2,0))&lt;INDEX(Auswertung_Sequence!$A$3:$M$59,MATCH($A24,Auswertung_Sequence!$A$6:$A$59,0),9),2,3))</f>
        <v>1</v>
      </c>
      <c r="CA24" s="88">
        <f>IF(AND('Qualifier check'!BZ24 &gt;80,'Qualifier check'!BZ24 &lt;120),1,
IF(INDEX('raw Sample Amt'!$C$2:$CJ$57,MATCH($A24,'raw Sample Amt'!$C$2:$C$57,0),MATCH(CA$1,'raw Sample Amt'!$C$2:$CJ$2,0))&lt;INDEX(Auswertung_Sequence!$A$3:$M$59,MATCH($A24,Auswertung_Sequence!$A$6:$A$59,0),9),2,3))</f>
        <v>1</v>
      </c>
      <c r="CB24" s="88">
        <f>IF(AND('Qualifier check'!CA24 &gt;80,'Qualifier check'!CA24 &lt;120),1,
IF(INDEX('raw Sample Amt'!$C$2:$CJ$57,MATCH($A24,'raw Sample Amt'!$C$2:$C$57,0),MATCH(CB$1,'raw Sample Amt'!$C$2:$CJ$2,0))&lt;INDEX(Auswertung_Sequence!$A$3:$M$59,MATCH($A24,Auswertung_Sequence!$A$6:$A$59,0),9),2,3))</f>
        <v>1</v>
      </c>
      <c r="CC24" s="88">
        <f>IF(AND('Qualifier check'!CB24 &gt;80,'Qualifier check'!CB24 &lt;120),1,
IF(INDEX('raw Sample Amt'!$C$2:$CJ$57,MATCH($A24,'raw Sample Amt'!$C$2:$C$57,0),MATCH(CC$1,'raw Sample Amt'!$C$2:$CJ$2,0))&lt;INDEX(Auswertung_Sequence!$A$3:$M$59,MATCH($A24,Auswertung_Sequence!$A$6:$A$59,0),9),2,3))</f>
        <v>1</v>
      </c>
      <c r="CD24" s="88">
        <f>IF(AND('Qualifier check'!CC24 &gt;80,'Qualifier check'!CC24 &lt;120),1,
IF(INDEX('raw Sample Amt'!$C$2:$CJ$57,MATCH($A24,'raw Sample Amt'!$C$2:$C$57,0),MATCH(CD$1,'raw Sample Amt'!$C$2:$CJ$2,0))&lt;INDEX(Auswertung_Sequence!$A$3:$M$59,MATCH($A24,Auswertung_Sequence!$A$6:$A$59,0),9),2,3))</f>
        <v>1</v>
      </c>
      <c r="CE24" s="88">
        <f>IF(AND('Qualifier check'!CD24 &gt;80,'Qualifier check'!CD24 &lt;120),1,
IF(INDEX('raw Sample Amt'!$C$2:$CJ$57,MATCH($A24,'raw Sample Amt'!$C$2:$C$57,0),MATCH(CE$1,'raw Sample Amt'!$C$2:$CJ$2,0))&lt;INDEX(Auswertung_Sequence!$A$3:$M$59,MATCH($A24,Auswertung_Sequence!$A$6:$A$59,0),9),2,3))</f>
        <v>1</v>
      </c>
      <c r="CF24" s="88">
        <f>IF(AND('Qualifier check'!CE24 &gt;80,'Qualifier check'!CE24 &lt;120),1,
IF(INDEX('raw Sample Amt'!$C$2:$CJ$57,MATCH($A24,'raw Sample Amt'!$C$2:$C$57,0),MATCH(CF$1,'raw Sample Amt'!$C$2:$CJ$2,0))&lt;INDEX(Auswertung_Sequence!$A$3:$M$59,MATCH($A24,Auswertung_Sequence!$A$6:$A$59,0),9),2,3))</f>
        <v>1</v>
      </c>
      <c r="CG24" s="88">
        <f>IF(AND('Qualifier check'!CF24 &gt;80,'Qualifier check'!CF24 &lt;120),1,
IF(INDEX('raw Sample Amt'!$C$2:$CJ$57,MATCH($A24,'raw Sample Amt'!$C$2:$C$57,0),MATCH(CG$1,'raw Sample Amt'!$C$2:$CJ$2,0))&lt;INDEX(Auswertung_Sequence!$A$3:$M$59,MATCH($A24,Auswertung_Sequence!$A$6:$A$59,0),9),2,3))</f>
        <v>1</v>
      </c>
      <c r="CH24" s="88">
        <f>IF(AND('Qualifier check'!CG24 &gt;80,'Qualifier check'!CG24 &lt;120),1,
IF(INDEX('raw Sample Amt'!$C$2:$CJ$57,MATCH($A24,'raw Sample Amt'!$C$2:$C$57,0),MATCH(CH$1,'raw Sample Amt'!$C$2:$CJ$2,0))&lt;INDEX(Auswertung_Sequence!$A$3:$M$59,MATCH($A24,Auswertung_Sequence!$A$6:$A$59,0),9),2,3))</f>
        <v>1</v>
      </c>
      <c r="CI24" s="88">
        <f>IF(AND('Qualifier check'!CH24 &gt;80,'Qualifier check'!CH24 &lt;120),1,
IF(INDEX('raw Sample Amt'!$C$2:$CJ$57,MATCH($A24,'raw Sample Amt'!$C$2:$C$57,0),MATCH(CI$1,'raw Sample Amt'!$C$2:$CJ$2,0))&lt;INDEX(Auswertung_Sequence!$A$3:$M$59,MATCH($A24,Auswertung_Sequence!$A$6:$A$59,0),9),2,3))</f>
        <v>1</v>
      </c>
    </row>
    <row r="25" spans="1:87" x14ac:dyDescent="0.25">
      <c r="A25" s="101" t="s">
        <v>2</v>
      </c>
      <c r="B25" s="101" t="s">
        <v>120</v>
      </c>
      <c r="D25" s="88">
        <f>IF(AND('Qualifier check'!C25 &gt;80,'Qualifier check'!C25 &lt;120),1,
IF(INDEX('raw Sample Amt'!$C$2:$CJ$57,MATCH($A25,'raw Sample Amt'!$C$2:$C$57,0),MATCH(D$1,'raw Sample Amt'!$C$2:$CJ$2,0))&lt;INDEX(Auswertung_Sequence!$A$3:$M$59,MATCH($A25,Auswertung_Sequence!$A$6:$A$59,0),9),2,3))</f>
        <v>2</v>
      </c>
      <c r="E25" s="88">
        <f>IF(AND('Qualifier check'!D25 &gt;80,'Qualifier check'!D25 &lt;120),1,
IF(INDEX('raw Sample Amt'!$C$2:$CJ$57,MATCH($A25,'raw Sample Amt'!$C$2:$C$57,0),MATCH(E$1,'raw Sample Amt'!$C$2:$CJ$2,0))&lt;INDEX(Auswertung_Sequence!$A$3:$M$59,MATCH($A25,Auswertung_Sequence!$A$6:$A$59,0),9),2,3))</f>
        <v>2</v>
      </c>
      <c r="F25" s="88">
        <f>IF(AND('Qualifier check'!E25 &gt;80,'Qualifier check'!E25 &lt;120),1,
IF(INDEX('raw Sample Amt'!$C$2:$CJ$57,MATCH($A25,'raw Sample Amt'!$C$2:$C$57,0),MATCH(F$1,'raw Sample Amt'!$C$2:$CJ$2,0))&lt;INDEX(Auswertung_Sequence!$A$3:$M$59,MATCH($A25,Auswertung_Sequence!$A$6:$A$59,0),9),2,3))</f>
        <v>2</v>
      </c>
      <c r="G25" s="88">
        <f>IF(AND('Qualifier check'!F25 &gt;80,'Qualifier check'!F25 &lt;120),1,
IF(INDEX('raw Sample Amt'!$C$2:$CJ$57,MATCH($A25,'raw Sample Amt'!$C$2:$C$57,0),MATCH(G$1,'raw Sample Amt'!$C$2:$CJ$2,0))&lt;INDEX(Auswertung_Sequence!$A$3:$M$59,MATCH($A25,Auswertung_Sequence!$A$6:$A$59,0),9),2,3))</f>
        <v>2</v>
      </c>
      <c r="H25" s="88">
        <f>IF(AND('Qualifier check'!G25 &gt;80,'Qualifier check'!G25 &lt;120),1,
IF(INDEX('raw Sample Amt'!$C$2:$CJ$57,MATCH($A25,'raw Sample Amt'!$C$2:$C$57,0),MATCH(H$1,'raw Sample Amt'!$C$2:$CJ$2,0))&lt;INDEX(Auswertung_Sequence!$A$3:$M$59,MATCH($A25,Auswertung_Sequence!$A$6:$A$59,0),9),2,3))</f>
        <v>2</v>
      </c>
      <c r="I25" s="88">
        <f>IF(AND('Qualifier check'!H25 &gt;80,'Qualifier check'!H25 &lt;120),1,
IF(INDEX('raw Sample Amt'!$C$2:$CJ$57,MATCH($A25,'raw Sample Amt'!$C$2:$C$57,0),MATCH(I$1,'raw Sample Amt'!$C$2:$CJ$2,0))&lt;INDEX(Auswertung_Sequence!$A$3:$M$59,MATCH($A25,Auswertung_Sequence!$A$6:$A$59,0),9),2,3))</f>
        <v>2</v>
      </c>
      <c r="J25" s="88">
        <f>IF(AND('Qualifier check'!I25 &gt;80,'Qualifier check'!I25 &lt;120),1,
IF(INDEX('raw Sample Amt'!$C$2:$CJ$57,MATCH($A25,'raw Sample Amt'!$C$2:$C$57,0),MATCH(J$1,'raw Sample Amt'!$C$2:$CJ$2,0))&lt;INDEX(Auswertung_Sequence!$A$3:$M$59,MATCH($A25,Auswertung_Sequence!$A$6:$A$59,0),9),2,3))</f>
        <v>2</v>
      </c>
      <c r="K25" s="88">
        <f>IF(AND('Qualifier check'!J25 &gt;80,'Qualifier check'!J25 &lt;120),1,
IF(INDEX('raw Sample Amt'!$C$2:$CJ$57,MATCH($A25,'raw Sample Amt'!$C$2:$C$57,0),MATCH(K$1,'raw Sample Amt'!$C$2:$CJ$2,0))&lt;INDEX(Auswertung_Sequence!$A$3:$M$59,MATCH($A25,Auswertung_Sequence!$A$6:$A$59,0),9),2,3))</f>
        <v>2</v>
      </c>
      <c r="L25" s="88">
        <f>IF(AND('Qualifier check'!K25 &gt;80,'Qualifier check'!K25 &lt;120),1,
IF(INDEX('raw Sample Amt'!$C$2:$CJ$57,MATCH($A25,'raw Sample Amt'!$C$2:$C$57,0),MATCH(L$1,'raw Sample Amt'!$C$2:$CJ$2,0))&lt;INDEX(Auswertung_Sequence!$A$3:$M$59,MATCH($A25,Auswertung_Sequence!$A$6:$A$59,0),9),2,3))</f>
        <v>2</v>
      </c>
      <c r="M25" s="88">
        <f>IF(AND('Qualifier check'!L25 &gt;80,'Qualifier check'!L25 &lt;120),1,
IF(INDEX('raw Sample Amt'!$C$2:$CJ$57,MATCH($A25,'raw Sample Amt'!$C$2:$C$57,0),MATCH(M$1,'raw Sample Amt'!$C$2:$CJ$2,0))&lt;INDEX(Auswertung_Sequence!$A$3:$M$59,MATCH($A25,Auswertung_Sequence!$A$6:$A$59,0),9),2,3))</f>
        <v>1</v>
      </c>
      <c r="N25" s="88">
        <f>IF(AND('Qualifier check'!M25 &gt;80,'Qualifier check'!M25 &lt;120),1,
IF(INDEX('raw Sample Amt'!$C$2:$CJ$57,MATCH($A25,'raw Sample Amt'!$C$2:$C$57,0),MATCH(N$1,'raw Sample Amt'!$C$2:$CJ$2,0))&lt;INDEX(Auswertung_Sequence!$A$3:$M$59,MATCH($A25,Auswertung_Sequence!$A$6:$A$59,0),9),2,3))</f>
        <v>1</v>
      </c>
      <c r="O25" s="88">
        <f>IF(AND('Qualifier check'!N25 &gt;80,'Qualifier check'!N25 &lt;120),1,
IF(INDEX('raw Sample Amt'!$C$2:$CJ$57,MATCH($A25,'raw Sample Amt'!$C$2:$C$57,0),MATCH(O$1,'raw Sample Amt'!$C$2:$CJ$2,0))&lt;INDEX(Auswertung_Sequence!$A$3:$M$59,MATCH($A25,Auswertung_Sequence!$A$6:$A$59,0),9),2,3))</f>
        <v>1</v>
      </c>
      <c r="P25" s="88">
        <f>IF(AND('Qualifier check'!O25 &gt;80,'Qualifier check'!O25 &lt;120),1,
IF(INDEX('raw Sample Amt'!$C$2:$CJ$57,MATCH($A25,'raw Sample Amt'!$C$2:$C$57,0),MATCH(P$1,'raw Sample Amt'!$C$2:$CJ$2,0))&lt;INDEX(Auswertung_Sequence!$A$3:$M$59,MATCH($A25,Auswertung_Sequence!$A$6:$A$59,0),9),2,3))</f>
        <v>1</v>
      </c>
      <c r="Q25" s="88">
        <f>IF(AND('Qualifier check'!P25 &gt;80,'Qualifier check'!P25 &lt;120),1,
IF(INDEX('raw Sample Amt'!$C$2:$CJ$57,MATCH($A25,'raw Sample Amt'!$C$2:$C$57,0),MATCH(Q$1,'raw Sample Amt'!$C$2:$CJ$2,0))&lt;INDEX(Auswertung_Sequence!$A$3:$M$59,MATCH($A25,Auswertung_Sequence!$A$6:$A$59,0),9),2,3))</f>
        <v>1</v>
      </c>
      <c r="R25" s="88">
        <f>IF(AND('Qualifier check'!Q25 &gt;80,'Qualifier check'!Q25 &lt;120),1,
IF(INDEX('raw Sample Amt'!$C$2:$CJ$57,MATCH($A25,'raw Sample Amt'!$C$2:$C$57,0),MATCH(R$1,'raw Sample Amt'!$C$2:$CJ$2,0))&lt;INDEX(Auswertung_Sequence!$A$3:$M$59,MATCH($A25,Auswertung_Sequence!$A$6:$A$59,0),9),2,3))</f>
        <v>1</v>
      </c>
      <c r="S25" s="88">
        <f>IF(AND('Qualifier check'!R25 &gt;80,'Qualifier check'!R25 &lt;120),1,
IF(INDEX('raw Sample Amt'!$C$2:$CJ$57,MATCH($A25,'raw Sample Amt'!$C$2:$C$57,0),MATCH(S$1,'raw Sample Amt'!$C$2:$CJ$2,0))&lt;INDEX(Auswertung_Sequence!$A$3:$M$59,MATCH($A25,Auswertung_Sequence!$A$6:$A$59,0),9),2,3))</f>
        <v>1</v>
      </c>
      <c r="T25" s="88">
        <f>IF(AND('Qualifier check'!S25 &gt;80,'Qualifier check'!S25 &lt;120),1,
IF(INDEX('raw Sample Amt'!$C$2:$CJ$57,MATCH($A25,'raw Sample Amt'!$C$2:$C$57,0),MATCH(T$1,'raw Sample Amt'!$C$2:$CJ$2,0))&lt;INDEX(Auswertung_Sequence!$A$3:$M$59,MATCH($A25,Auswertung_Sequence!$A$6:$A$59,0),9),2,3))</f>
        <v>1</v>
      </c>
      <c r="U25" s="88">
        <f>IF(AND('Qualifier check'!T25 &gt;80,'Qualifier check'!T25 &lt;120),1,
IF(INDEX('raw Sample Amt'!$C$2:$CJ$57,MATCH($A25,'raw Sample Amt'!$C$2:$C$57,0),MATCH(U$1,'raw Sample Amt'!$C$2:$CJ$2,0))&lt;INDEX(Auswertung_Sequence!$A$3:$M$59,MATCH($A25,Auswertung_Sequence!$A$6:$A$59,0),9),2,3))</f>
        <v>1</v>
      </c>
      <c r="V25" s="88">
        <f>IF(AND('Qualifier check'!U25 &gt;80,'Qualifier check'!U25 &lt;120),1,
IF(INDEX('raw Sample Amt'!$C$2:$CJ$57,MATCH($A25,'raw Sample Amt'!$C$2:$C$57,0),MATCH(V$1,'raw Sample Amt'!$C$2:$CJ$2,0))&lt;INDEX(Auswertung_Sequence!$A$3:$M$59,MATCH($A25,Auswertung_Sequence!$A$6:$A$59,0),9),2,3))</f>
        <v>1</v>
      </c>
      <c r="W25" s="88">
        <f>IF(AND('Qualifier check'!V25 &gt;80,'Qualifier check'!V25 &lt;120),1,
IF(INDEX('raw Sample Amt'!$C$2:$CJ$57,MATCH($A25,'raw Sample Amt'!$C$2:$C$57,0),MATCH(W$1,'raw Sample Amt'!$C$2:$CJ$2,0))&lt;INDEX(Auswertung_Sequence!$A$3:$M$59,MATCH($A25,Auswertung_Sequence!$A$6:$A$59,0),9),2,3))</f>
        <v>2</v>
      </c>
      <c r="X25" s="88">
        <f>IF(AND('Qualifier check'!W25 &gt;80,'Qualifier check'!W25 &lt;120),1,
IF(INDEX('raw Sample Amt'!$C$2:$CJ$57,MATCH($A25,'raw Sample Amt'!$C$2:$C$57,0),MATCH(X$1,'raw Sample Amt'!$C$2:$CJ$2,0))&lt;INDEX(Auswertung_Sequence!$A$3:$M$59,MATCH($A25,Auswertung_Sequence!$A$6:$A$59,0),9),2,3))</f>
        <v>2</v>
      </c>
      <c r="Y25" s="88">
        <f>IF(AND('Qualifier check'!X25 &gt;80,'Qualifier check'!X25 &lt;120),1,
IF(INDEX('raw Sample Amt'!$C$2:$CJ$57,MATCH($A25,'raw Sample Amt'!$C$2:$C$57,0),MATCH(Y$1,'raw Sample Amt'!$C$2:$CJ$2,0))&lt;INDEX(Auswertung_Sequence!$A$3:$M$59,MATCH($A25,Auswertung_Sequence!$A$6:$A$59,0),9),2,3))</f>
        <v>2</v>
      </c>
      <c r="Z25" s="88">
        <f>IF(AND('Qualifier check'!Y25 &gt;80,'Qualifier check'!Y25 &lt;120),1,
IF(INDEX('raw Sample Amt'!$C$2:$CJ$57,MATCH($A25,'raw Sample Amt'!$C$2:$C$57,0),MATCH(Z$1,'raw Sample Amt'!$C$2:$CJ$2,0))&lt;INDEX(Auswertung_Sequence!$A$3:$M$59,MATCH($A25,Auswertung_Sequence!$A$6:$A$59,0),9),2,3))</f>
        <v>2</v>
      </c>
      <c r="AA25" s="88">
        <f>IF(AND('Qualifier check'!Z25 &gt;80,'Qualifier check'!Z25 &lt;120),1,
IF(INDEX('raw Sample Amt'!$C$2:$CJ$57,MATCH($A25,'raw Sample Amt'!$C$2:$C$57,0),MATCH(AA$1,'raw Sample Amt'!$C$2:$CJ$2,0))&lt;INDEX(Auswertung_Sequence!$A$3:$M$59,MATCH($A25,Auswertung_Sequence!$A$6:$A$59,0),9),2,3))</f>
        <v>1</v>
      </c>
      <c r="AB25" s="88">
        <f>IF(AND('Qualifier check'!AA25 &gt;80,'Qualifier check'!AA25 &lt;120),1,
IF(INDEX('raw Sample Amt'!$C$2:$CJ$57,MATCH($A25,'raw Sample Amt'!$C$2:$C$57,0),MATCH(AB$1,'raw Sample Amt'!$C$2:$CJ$2,0))&lt;INDEX(Auswertung_Sequence!$A$3:$M$59,MATCH($A25,Auswertung_Sequence!$A$6:$A$59,0),9),2,3))</f>
        <v>2</v>
      </c>
      <c r="AC25" s="88">
        <f>IF(AND('Qualifier check'!AB25 &gt;80,'Qualifier check'!AB25 &lt;120),1,
IF(INDEX('raw Sample Amt'!$C$2:$CJ$57,MATCH($A25,'raw Sample Amt'!$C$2:$C$57,0),MATCH(AC$1,'raw Sample Amt'!$C$2:$CJ$2,0))&lt;INDEX(Auswertung_Sequence!$A$3:$M$59,MATCH($A25,Auswertung_Sequence!$A$6:$A$59,0),9),2,3))</f>
        <v>2</v>
      </c>
      <c r="AD25" s="88">
        <f>IF(AND('Qualifier check'!AC25 &gt;80,'Qualifier check'!AC25 &lt;120),1,
IF(INDEX('raw Sample Amt'!$C$2:$CJ$57,MATCH($A25,'raw Sample Amt'!$C$2:$C$57,0),MATCH(AD$1,'raw Sample Amt'!$C$2:$CJ$2,0))&lt;INDEX(Auswertung_Sequence!$A$3:$M$59,MATCH($A25,Auswertung_Sequence!$A$6:$A$59,0),9),2,3))</f>
        <v>2</v>
      </c>
      <c r="AE25" s="88">
        <f>IF(AND('Qualifier check'!AD25 &gt;80,'Qualifier check'!AD25 &lt;120),1,
IF(INDEX('raw Sample Amt'!$C$2:$CJ$57,MATCH($A25,'raw Sample Amt'!$C$2:$C$57,0),MATCH(AE$1,'raw Sample Amt'!$C$2:$CJ$2,0))&lt;INDEX(Auswertung_Sequence!$A$3:$M$59,MATCH($A25,Auswertung_Sequence!$A$6:$A$59,0),9),2,3))</f>
        <v>1</v>
      </c>
      <c r="AF25" s="88">
        <f>IF(AND('Qualifier check'!AE25 &gt;80,'Qualifier check'!AE25 &lt;120),1,
IF(INDEX('raw Sample Amt'!$C$2:$CJ$57,MATCH($A25,'raw Sample Amt'!$C$2:$C$57,0),MATCH(AF$1,'raw Sample Amt'!$C$2:$CJ$2,0))&lt;INDEX(Auswertung_Sequence!$A$3:$M$59,MATCH($A25,Auswertung_Sequence!$A$6:$A$59,0),9),2,3))</f>
        <v>1</v>
      </c>
      <c r="AG25" s="88">
        <f>IF(AND('Qualifier check'!AF25 &gt;80,'Qualifier check'!AF25 &lt;120),1,
IF(INDEX('raw Sample Amt'!$C$2:$CJ$57,MATCH($A25,'raw Sample Amt'!$C$2:$C$57,0),MATCH(AG$1,'raw Sample Amt'!$C$2:$CJ$2,0))&lt;INDEX(Auswertung_Sequence!$A$3:$M$59,MATCH($A25,Auswertung_Sequence!$A$6:$A$59,0),9),2,3))</f>
        <v>2</v>
      </c>
      <c r="AH25" s="88">
        <f>IF(AND('Qualifier check'!AG25 &gt;80,'Qualifier check'!AG25 &lt;120),1,
IF(INDEX('raw Sample Amt'!$C$2:$CJ$57,MATCH($A25,'raw Sample Amt'!$C$2:$C$57,0),MATCH(AH$1,'raw Sample Amt'!$C$2:$CJ$2,0))&lt;INDEX(Auswertung_Sequence!$A$3:$M$59,MATCH($A25,Auswertung_Sequence!$A$6:$A$59,0),9),2,3))</f>
        <v>1</v>
      </c>
      <c r="AI25" s="88">
        <f>IF(AND('Qualifier check'!AH25 &gt;80,'Qualifier check'!AH25 &lt;120),1,
IF(INDEX('raw Sample Amt'!$C$2:$CJ$57,MATCH($A25,'raw Sample Amt'!$C$2:$C$57,0),MATCH(AI$1,'raw Sample Amt'!$C$2:$CJ$2,0))&lt;INDEX(Auswertung_Sequence!$A$3:$M$59,MATCH($A25,Auswertung_Sequence!$A$6:$A$59,0),9),2,3))</f>
        <v>1</v>
      </c>
      <c r="AJ25" s="88">
        <f>IF(AND('Qualifier check'!AI25 &gt;80,'Qualifier check'!AI25 &lt;120),1,
IF(INDEX('raw Sample Amt'!$C$2:$CJ$57,MATCH($A25,'raw Sample Amt'!$C$2:$C$57,0),MATCH(AJ$1,'raw Sample Amt'!$C$2:$CJ$2,0))&lt;INDEX(Auswertung_Sequence!$A$3:$M$59,MATCH($A25,Auswertung_Sequence!$A$6:$A$59,0),9),2,3))</f>
        <v>1</v>
      </c>
      <c r="AK25" s="88">
        <f>IF(AND('Qualifier check'!AJ25 &gt;80,'Qualifier check'!AJ25 &lt;120),1,
IF(INDEX('raw Sample Amt'!$C$2:$CJ$57,MATCH($A25,'raw Sample Amt'!$C$2:$C$57,0),MATCH(AK$1,'raw Sample Amt'!$C$2:$CJ$2,0))&lt;INDEX(Auswertung_Sequence!$A$3:$M$59,MATCH($A25,Auswertung_Sequence!$A$6:$A$59,0),9),2,3))</f>
        <v>1</v>
      </c>
      <c r="AL25" s="88">
        <f>IF(AND('Qualifier check'!AK25 &gt;80,'Qualifier check'!AK25 &lt;120),1,
IF(INDEX('raw Sample Amt'!$C$2:$CJ$57,MATCH($A25,'raw Sample Amt'!$C$2:$C$57,0),MATCH(AL$1,'raw Sample Amt'!$C$2:$CJ$2,0))&lt;INDEX(Auswertung_Sequence!$A$3:$M$59,MATCH($A25,Auswertung_Sequence!$A$6:$A$59,0),9),2,3))</f>
        <v>1</v>
      </c>
      <c r="AM25" s="88">
        <f>IF(AND('Qualifier check'!AL25 &gt;80,'Qualifier check'!AL25 &lt;120),1,
IF(INDEX('raw Sample Amt'!$C$2:$CJ$57,MATCH($A25,'raw Sample Amt'!$C$2:$C$57,0),MATCH(AM$1,'raw Sample Amt'!$C$2:$CJ$2,0))&lt;INDEX(Auswertung_Sequence!$A$3:$M$59,MATCH($A25,Auswertung_Sequence!$A$6:$A$59,0),9),2,3))</f>
        <v>2</v>
      </c>
      <c r="AN25" s="88">
        <f>IF(AND('Qualifier check'!AM25 &gt;80,'Qualifier check'!AM25 &lt;120),1,
IF(INDEX('raw Sample Amt'!$C$2:$CJ$57,MATCH($A25,'raw Sample Amt'!$C$2:$C$57,0),MATCH(AN$1,'raw Sample Amt'!$C$2:$CJ$2,0))&lt;INDEX(Auswertung_Sequence!$A$3:$M$59,MATCH($A25,Auswertung_Sequence!$A$6:$A$59,0),9),2,3))</f>
        <v>2</v>
      </c>
      <c r="AO25" s="88">
        <f>IF(AND('Qualifier check'!AN25 &gt;80,'Qualifier check'!AN25 &lt;120),1,
IF(INDEX('raw Sample Amt'!$C$2:$CJ$57,MATCH($A25,'raw Sample Amt'!$C$2:$C$57,0),MATCH(AO$1,'raw Sample Amt'!$C$2:$CJ$2,0))&lt;INDEX(Auswertung_Sequence!$A$3:$M$59,MATCH($A25,Auswertung_Sequence!$A$6:$A$59,0),9),2,3))</f>
        <v>2</v>
      </c>
      <c r="AP25" s="88">
        <f>IF(AND('Qualifier check'!AO25 &gt;80,'Qualifier check'!AO25 &lt;120),1,
IF(INDEX('raw Sample Amt'!$C$2:$CJ$57,MATCH($A25,'raw Sample Amt'!$C$2:$C$57,0),MATCH(AP$1,'raw Sample Amt'!$C$2:$CJ$2,0))&lt;INDEX(Auswertung_Sequence!$A$3:$M$59,MATCH($A25,Auswertung_Sequence!$A$6:$A$59,0),9),2,3))</f>
        <v>2</v>
      </c>
      <c r="AQ25" s="88">
        <f>IF(AND('Qualifier check'!AP25 &gt;80,'Qualifier check'!AP25 &lt;120),1,
IF(INDEX('raw Sample Amt'!$C$2:$CJ$57,MATCH($A25,'raw Sample Amt'!$C$2:$C$57,0),MATCH(AQ$1,'raw Sample Amt'!$C$2:$CJ$2,0))&lt;INDEX(Auswertung_Sequence!$A$3:$M$59,MATCH($A25,Auswertung_Sequence!$A$6:$A$59,0),9),2,3))</f>
        <v>1</v>
      </c>
      <c r="AR25" s="88">
        <f>IF(AND('Qualifier check'!AQ25 &gt;80,'Qualifier check'!AQ25 &lt;120),1,
IF(INDEX('raw Sample Amt'!$C$2:$CJ$57,MATCH($A25,'raw Sample Amt'!$C$2:$C$57,0),MATCH(AR$1,'raw Sample Amt'!$C$2:$CJ$2,0))&lt;INDEX(Auswertung_Sequence!$A$3:$M$59,MATCH($A25,Auswertung_Sequence!$A$6:$A$59,0),9),2,3))</f>
        <v>2</v>
      </c>
      <c r="AS25" s="88">
        <f>IF(AND('Qualifier check'!AR25 &gt;80,'Qualifier check'!AR25 &lt;120),1,
IF(INDEX('raw Sample Amt'!$C$2:$CJ$57,MATCH($A25,'raw Sample Amt'!$C$2:$C$57,0),MATCH(AS$1,'raw Sample Amt'!$C$2:$CJ$2,0))&lt;INDEX(Auswertung_Sequence!$A$3:$M$59,MATCH($A25,Auswertung_Sequence!$A$6:$A$59,0),9),2,3))</f>
        <v>2</v>
      </c>
      <c r="AT25" s="88">
        <f>IF(AND('Qualifier check'!AS25 &gt;80,'Qualifier check'!AS25 &lt;120),1,
IF(INDEX('raw Sample Amt'!$C$2:$CJ$57,MATCH($A25,'raw Sample Amt'!$C$2:$C$57,0),MATCH(AT$1,'raw Sample Amt'!$C$2:$CJ$2,0))&lt;INDEX(Auswertung_Sequence!$A$3:$M$59,MATCH($A25,Auswertung_Sequence!$A$6:$A$59,0),9),2,3))</f>
        <v>2</v>
      </c>
      <c r="AU25" s="88">
        <f>IF(AND('Qualifier check'!AT25 &gt;80,'Qualifier check'!AT25 &lt;120),1,
IF(INDEX('raw Sample Amt'!$C$2:$CJ$57,MATCH($A25,'raw Sample Amt'!$C$2:$C$57,0),MATCH(AU$1,'raw Sample Amt'!$C$2:$CJ$2,0))&lt;INDEX(Auswertung_Sequence!$A$3:$M$59,MATCH($A25,Auswertung_Sequence!$A$6:$A$59,0),9),2,3))</f>
        <v>2</v>
      </c>
      <c r="AV25" s="88">
        <f>IF(AND('Qualifier check'!AU25 &gt;80,'Qualifier check'!AU25 &lt;120),1,
IF(INDEX('raw Sample Amt'!$C$2:$CJ$57,MATCH($A25,'raw Sample Amt'!$C$2:$C$57,0),MATCH(AV$1,'raw Sample Amt'!$C$2:$CJ$2,0))&lt;INDEX(Auswertung_Sequence!$A$3:$M$59,MATCH($A25,Auswertung_Sequence!$A$6:$A$59,0),9),2,3))</f>
        <v>1</v>
      </c>
      <c r="AW25" s="88">
        <f>IF(AND('Qualifier check'!AV25 &gt;80,'Qualifier check'!AV25 &lt;120),1,
IF(INDEX('raw Sample Amt'!$C$2:$CJ$57,MATCH($A25,'raw Sample Amt'!$C$2:$C$57,0),MATCH(AW$1,'raw Sample Amt'!$C$2:$CJ$2,0))&lt;INDEX(Auswertung_Sequence!$A$3:$M$59,MATCH($A25,Auswertung_Sequence!$A$6:$A$59,0),9),2,3))</f>
        <v>1</v>
      </c>
      <c r="AX25" s="88">
        <f>IF(AND('Qualifier check'!AW25 &gt;80,'Qualifier check'!AW25 &lt;120),1,
IF(INDEX('raw Sample Amt'!$C$2:$CJ$57,MATCH($A25,'raw Sample Amt'!$C$2:$C$57,0),MATCH(AX$1,'raw Sample Amt'!$C$2:$CJ$2,0))&lt;INDEX(Auswertung_Sequence!$A$3:$M$59,MATCH($A25,Auswertung_Sequence!$A$6:$A$59,0),9),2,3))</f>
        <v>1</v>
      </c>
      <c r="AY25" s="88">
        <f>IF(AND('Qualifier check'!AX25 &gt;80,'Qualifier check'!AX25 &lt;120),1,
IF(INDEX('raw Sample Amt'!$C$2:$CJ$57,MATCH($A25,'raw Sample Amt'!$C$2:$C$57,0),MATCH(AY$1,'raw Sample Amt'!$C$2:$CJ$2,0))&lt;INDEX(Auswertung_Sequence!$A$3:$M$59,MATCH($A25,Auswertung_Sequence!$A$6:$A$59,0),9),2,3))</f>
        <v>1</v>
      </c>
      <c r="AZ25" s="88">
        <f>IF(AND('Qualifier check'!AY25 &gt;80,'Qualifier check'!AY25 &lt;120),1,
IF(INDEX('raw Sample Amt'!$C$2:$CJ$57,MATCH($A25,'raw Sample Amt'!$C$2:$C$57,0),MATCH(AZ$1,'raw Sample Amt'!$C$2:$CJ$2,0))&lt;INDEX(Auswertung_Sequence!$A$3:$M$59,MATCH($A25,Auswertung_Sequence!$A$6:$A$59,0),9),2,3))</f>
        <v>1</v>
      </c>
      <c r="BA25" s="88">
        <f>IF(AND('Qualifier check'!AZ25 &gt;80,'Qualifier check'!AZ25 &lt;120),1,
IF(INDEX('raw Sample Amt'!$C$2:$CJ$57,MATCH($A25,'raw Sample Amt'!$C$2:$C$57,0),MATCH(BA$1,'raw Sample Amt'!$C$2:$CJ$2,0))&lt;INDEX(Auswertung_Sequence!$A$3:$M$59,MATCH($A25,Auswertung_Sequence!$A$6:$A$59,0),9),2,3))</f>
        <v>1</v>
      </c>
      <c r="BB25" s="88">
        <f>IF(AND('Qualifier check'!BA25 &gt;80,'Qualifier check'!BA25 &lt;120),1,
IF(INDEX('raw Sample Amt'!$C$2:$CJ$57,MATCH($A25,'raw Sample Amt'!$C$2:$C$57,0),MATCH(BB$1,'raw Sample Amt'!$C$2:$CJ$2,0))&lt;INDEX(Auswertung_Sequence!$A$3:$M$59,MATCH($A25,Auswertung_Sequence!$A$6:$A$59,0),9),2,3))</f>
        <v>1</v>
      </c>
      <c r="BC25" s="88">
        <f>IF(AND('Qualifier check'!BB25 &gt;80,'Qualifier check'!BB25 &lt;120),1,
IF(INDEX('raw Sample Amt'!$C$2:$CJ$57,MATCH($A25,'raw Sample Amt'!$C$2:$C$57,0),MATCH(BC$1,'raw Sample Amt'!$C$2:$CJ$2,0))&lt;INDEX(Auswertung_Sequence!$A$3:$M$59,MATCH($A25,Auswertung_Sequence!$A$6:$A$59,0),9),2,3))</f>
        <v>1</v>
      </c>
      <c r="BD25" s="88">
        <f>IF(AND('Qualifier check'!BC25 &gt;80,'Qualifier check'!BC25 &lt;120),1,
IF(INDEX('raw Sample Amt'!$C$2:$CJ$57,MATCH($A25,'raw Sample Amt'!$C$2:$C$57,0),MATCH(BD$1,'raw Sample Amt'!$C$2:$CJ$2,0))&lt;INDEX(Auswertung_Sequence!$A$3:$M$59,MATCH($A25,Auswertung_Sequence!$A$6:$A$59,0),9),2,3))</f>
        <v>2</v>
      </c>
      <c r="BE25" s="88">
        <f>IF(AND('Qualifier check'!BD25 &gt;80,'Qualifier check'!BD25 &lt;120),1,
IF(INDEX('raw Sample Amt'!$C$2:$CJ$57,MATCH($A25,'raw Sample Amt'!$C$2:$C$57,0),MATCH(BE$1,'raw Sample Amt'!$C$2:$CJ$2,0))&lt;INDEX(Auswertung_Sequence!$A$3:$M$59,MATCH($A25,Auswertung_Sequence!$A$6:$A$59,0),9),2,3))</f>
        <v>2</v>
      </c>
      <c r="BF25" s="88">
        <f>IF(AND('Qualifier check'!BE25 &gt;80,'Qualifier check'!BE25 &lt;120),1,
IF(INDEX('raw Sample Amt'!$C$2:$CJ$57,MATCH($A25,'raw Sample Amt'!$C$2:$C$57,0),MATCH(BF$1,'raw Sample Amt'!$C$2:$CJ$2,0))&lt;INDEX(Auswertung_Sequence!$A$3:$M$59,MATCH($A25,Auswertung_Sequence!$A$6:$A$59,0),9),2,3))</f>
        <v>2</v>
      </c>
      <c r="BG25" s="88">
        <f>IF(AND('Qualifier check'!BF25 &gt;80,'Qualifier check'!BF25 &lt;120),1,
IF(INDEX('raw Sample Amt'!$C$2:$CJ$57,MATCH($A25,'raw Sample Amt'!$C$2:$C$57,0),MATCH(BG$1,'raw Sample Amt'!$C$2:$CJ$2,0))&lt;INDEX(Auswertung_Sequence!$A$3:$M$59,MATCH($A25,Auswertung_Sequence!$A$6:$A$59,0),9),2,3))</f>
        <v>2</v>
      </c>
      <c r="BH25" s="88">
        <f>IF(AND('Qualifier check'!BG25 &gt;80,'Qualifier check'!BG25 &lt;120),1,
IF(INDEX('raw Sample Amt'!$C$2:$CJ$57,MATCH($A25,'raw Sample Amt'!$C$2:$C$57,0),MATCH(BH$1,'raw Sample Amt'!$C$2:$CJ$2,0))&lt;INDEX(Auswertung_Sequence!$A$3:$M$59,MATCH($A25,Auswertung_Sequence!$A$6:$A$59,0),9),2,3))</f>
        <v>1</v>
      </c>
      <c r="BI25" s="88">
        <f>IF(AND('Qualifier check'!BH25 &gt;80,'Qualifier check'!BH25 &lt;120),1,
IF(INDEX('raw Sample Amt'!$C$2:$CJ$57,MATCH($A25,'raw Sample Amt'!$C$2:$C$57,0),MATCH(BI$1,'raw Sample Amt'!$C$2:$CJ$2,0))&lt;INDEX(Auswertung_Sequence!$A$3:$M$59,MATCH($A25,Auswertung_Sequence!$A$6:$A$59,0),9),2,3))</f>
        <v>2</v>
      </c>
      <c r="BJ25" s="88">
        <f>IF(AND('Qualifier check'!BI25 &gt;80,'Qualifier check'!BI25 &lt;120),1,
IF(INDEX('raw Sample Amt'!$C$2:$CJ$57,MATCH($A25,'raw Sample Amt'!$C$2:$C$57,0),MATCH(BJ$1,'raw Sample Amt'!$C$2:$CJ$2,0))&lt;INDEX(Auswertung_Sequence!$A$3:$M$59,MATCH($A25,Auswertung_Sequence!$A$6:$A$59,0),9),2,3))</f>
        <v>2</v>
      </c>
      <c r="BK25" s="88">
        <f>IF(AND('Qualifier check'!BJ25 &gt;80,'Qualifier check'!BJ25 &lt;120),1,
IF(INDEX('raw Sample Amt'!$C$2:$CJ$57,MATCH($A25,'raw Sample Amt'!$C$2:$C$57,0),MATCH(BK$1,'raw Sample Amt'!$C$2:$CJ$2,0))&lt;INDEX(Auswertung_Sequence!$A$3:$M$59,MATCH($A25,Auswertung_Sequence!$A$6:$A$59,0),9),2,3))</f>
        <v>2</v>
      </c>
      <c r="BL25" s="88">
        <f>IF(AND('Qualifier check'!BK25 &gt;80,'Qualifier check'!BK25 &lt;120),1,
IF(INDEX('raw Sample Amt'!$C$2:$CJ$57,MATCH($A25,'raw Sample Amt'!$C$2:$C$57,0),MATCH(BL$1,'raw Sample Amt'!$C$2:$CJ$2,0))&lt;INDEX(Auswertung_Sequence!$A$3:$M$59,MATCH($A25,Auswertung_Sequence!$A$6:$A$59,0),9),2,3))</f>
        <v>2</v>
      </c>
      <c r="BM25" s="88">
        <f>IF(AND('Qualifier check'!BL25 &gt;80,'Qualifier check'!BL25 &lt;120),1,
IF(INDEX('raw Sample Amt'!$C$2:$CJ$57,MATCH($A25,'raw Sample Amt'!$C$2:$C$57,0),MATCH(BM$1,'raw Sample Amt'!$C$2:$CJ$2,0))&lt;INDEX(Auswertung_Sequence!$A$3:$M$59,MATCH($A25,Auswertung_Sequence!$A$6:$A$59,0),9),2,3))</f>
        <v>1</v>
      </c>
      <c r="BN25" s="88">
        <f>IF(AND('Qualifier check'!BM25 &gt;80,'Qualifier check'!BM25 &lt;120),1,
IF(INDEX('raw Sample Amt'!$C$2:$CJ$57,MATCH($A25,'raw Sample Amt'!$C$2:$C$57,0),MATCH(BN$1,'raw Sample Amt'!$C$2:$CJ$2,0))&lt;INDEX(Auswertung_Sequence!$A$3:$M$59,MATCH($A25,Auswertung_Sequence!$A$6:$A$59,0),9),2,3))</f>
        <v>1</v>
      </c>
      <c r="BO25" s="88">
        <f>IF(AND('Qualifier check'!BN25 &gt;80,'Qualifier check'!BN25 &lt;120),1,
IF(INDEX('raw Sample Amt'!$C$2:$CJ$57,MATCH($A25,'raw Sample Amt'!$C$2:$C$57,0),MATCH(BO$1,'raw Sample Amt'!$C$2:$CJ$2,0))&lt;INDEX(Auswertung_Sequence!$A$3:$M$59,MATCH($A25,Auswertung_Sequence!$A$6:$A$59,0),9),2,3))</f>
        <v>1</v>
      </c>
      <c r="BP25" s="88">
        <f>IF(AND('Qualifier check'!BO25 &gt;80,'Qualifier check'!BO25 &lt;120),1,
IF(INDEX('raw Sample Amt'!$C$2:$CJ$57,MATCH($A25,'raw Sample Amt'!$C$2:$C$57,0),MATCH(BP$1,'raw Sample Amt'!$C$2:$CJ$2,0))&lt;INDEX(Auswertung_Sequence!$A$3:$M$59,MATCH($A25,Auswertung_Sequence!$A$6:$A$59,0),9),2,3))</f>
        <v>2</v>
      </c>
      <c r="BQ25" s="88">
        <f>IF(AND('Qualifier check'!BP25 &gt;80,'Qualifier check'!BP25 &lt;120),1,
IF(INDEX('raw Sample Amt'!$C$2:$CJ$57,MATCH($A25,'raw Sample Amt'!$C$2:$C$57,0),MATCH(BQ$1,'raw Sample Amt'!$C$2:$CJ$2,0))&lt;INDEX(Auswertung_Sequence!$A$3:$M$59,MATCH($A25,Auswertung_Sequence!$A$6:$A$59,0),9),2,3))</f>
        <v>2</v>
      </c>
      <c r="BR25" s="88">
        <f>IF(AND('Qualifier check'!BQ25 &gt;80,'Qualifier check'!BQ25 &lt;120),1,
IF(INDEX('raw Sample Amt'!$C$2:$CJ$57,MATCH($A25,'raw Sample Amt'!$C$2:$C$57,0),MATCH(BR$1,'raw Sample Amt'!$C$2:$CJ$2,0))&lt;INDEX(Auswertung_Sequence!$A$3:$M$59,MATCH($A25,Auswertung_Sequence!$A$6:$A$59,0),9),2,3))</f>
        <v>2</v>
      </c>
      <c r="BS25" s="88">
        <f>IF(AND('Qualifier check'!BR25 &gt;80,'Qualifier check'!BR25 &lt;120),1,
IF(INDEX('raw Sample Amt'!$C$2:$CJ$57,MATCH($A25,'raw Sample Amt'!$C$2:$C$57,0),MATCH(BS$1,'raw Sample Amt'!$C$2:$CJ$2,0))&lt;INDEX(Auswertung_Sequence!$A$3:$M$59,MATCH($A25,Auswertung_Sequence!$A$6:$A$59,0),9),2,3))</f>
        <v>2</v>
      </c>
      <c r="BT25" s="88">
        <f>IF(AND('Qualifier check'!BS25 &gt;80,'Qualifier check'!BS25 &lt;120),1,
IF(INDEX('raw Sample Amt'!$C$2:$CJ$57,MATCH($A25,'raw Sample Amt'!$C$2:$C$57,0),MATCH(BT$1,'raw Sample Amt'!$C$2:$CJ$2,0))&lt;INDEX(Auswertung_Sequence!$A$3:$M$59,MATCH($A25,Auswertung_Sequence!$A$6:$A$59,0),9),2,3))</f>
        <v>2</v>
      </c>
      <c r="BU25" s="88">
        <f>IF(AND('Qualifier check'!BT25 &gt;80,'Qualifier check'!BT25 &lt;120),1,
IF(INDEX('raw Sample Amt'!$C$2:$CJ$57,MATCH($A25,'raw Sample Amt'!$C$2:$C$57,0),MATCH(BU$1,'raw Sample Amt'!$C$2:$CJ$2,0))&lt;INDEX(Auswertung_Sequence!$A$3:$M$59,MATCH($A25,Auswertung_Sequence!$A$6:$A$59,0),9),2,3))</f>
        <v>2</v>
      </c>
      <c r="BV25" s="88">
        <f>IF(AND('Qualifier check'!BU25 &gt;80,'Qualifier check'!BU25 &lt;120),1,
IF(INDEX('raw Sample Amt'!$C$2:$CJ$57,MATCH($A25,'raw Sample Amt'!$C$2:$C$57,0),MATCH(BV$1,'raw Sample Amt'!$C$2:$CJ$2,0))&lt;INDEX(Auswertung_Sequence!$A$3:$M$59,MATCH($A25,Auswertung_Sequence!$A$6:$A$59,0),9),2,3))</f>
        <v>2</v>
      </c>
      <c r="BW25" s="88">
        <f>IF(AND('Qualifier check'!BV25 &gt;80,'Qualifier check'!BV25 &lt;120),1,
IF(INDEX('raw Sample Amt'!$C$2:$CJ$57,MATCH($A25,'raw Sample Amt'!$C$2:$C$57,0),MATCH(BW$1,'raw Sample Amt'!$C$2:$CJ$2,0))&lt;INDEX(Auswertung_Sequence!$A$3:$M$59,MATCH($A25,Auswertung_Sequence!$A$6:$A$59,0),9),2,3))</f>
        <v>2</v>
      </c>
      <c r="BX25" s="88">
        <f>IF(AND('Qualifier check'!BW25 &gt;80,'Qualifier check'!BW25 &lt;120),1,
IF(INDEX('raw Sample Amt'!$C$2:$CJ$57,MATCH($A25,'raw Sample Amt'!$C$2:$C$57,0),MATCH(BX$1,'raw Sample Amt'!$C$2:$CJ$2,0))&lt;INDEX(Auswertung_Sequence!$A$3:$M$59,MATCH($A25,Auswertung_Sequence!$A$6:$A$59,0),9),2,3))</f>
        <v>2</v>
      </c>
      <c r="BY25" s="88">
        <f>IF(AND('Qualifier check'!BX25 &gt;80,'Qualifier check'!BX25 &lt;120),1,
IF(INDEX('raw Sample Amt'!$C$2:$CJ$57,MATCH($A25,'raw Sample Amt'!$C$2:$C$57,0),MATCH(BY$1,'raw Sample Amt'!$C$2:$CJ$2,0))&lt;INDEX(Auswertung_Sequence!$A$3:$M$59,MATCH($A25,Auswertung_Sequence!$A$6:$A$59,0),9),2,3))</f>
        <v>2</v>
      </c>
      <c r="BZ25" s="88">
        <f>IF(AND('Qualifier check'!BY25 &gt;80,'Qualifier check'!BY25 &lt;120),1,
IF(INDEX('raw Sample Amt'!$C$2:$CJ$57,MATCH($A25,'raw Sample Amt'!$C$2:$C$57,0),MATCH(BZ$1,'raw Sample Amt'!$C$2:$CJ$2,0))&lt;INDEX(Auswertung_Sequence!$A$3:$M$59,MATCH($A25,Auswertung_Sequence!$A$6:$A$59,0),9),2,3))</f>
        <v>1</v>
      </c>
      <c r="CA25" s="88">
        <f>IF(AND('Qualifier check'!BZ25 &gt;80,'Qualifier check'!BZ25 &lt;120),1,
IF(INDEX('raw Sample Amt'!$C$2:$CJ$57,MATCH($A25,'raw Sample Amt'!$C$2:$C$57,0),MATCH(CA$1,'raw Sample Amt'!$C$2:$CJ$2,0))&lt;INDEX(Auswertung_Sequence!$A$3:$M$59,MATCH($A25,Auswertung_Sequence!$A$6:$A$59,0),9),2,3))</f>
        <v>1</v>
      </c>
      <c r="CB25" s="88">
        <f>IF(AND('Qualifier check'!CA25 &gt;80,'Qualifier check'!CA25 &lt;120),1,
IF(INDEX('raw Sample Amt'!$C$2:$CJ$57,MATCH($A25,'raw Sample Amt'!$C$2:$C$57,0),MATCH(CB$1,'raw Sample Amt'!$C$2:$CJ$2,0))&lt;INDEX(Auswertung_Sequence!$A$3:$M$59,MATCH($A25,Auswertung_Sequence!$A$6:$A$59,0),9),2,3))</f>
        <v>1</v>
      </c>
      <c r="CC25" s="88">
        <f>IF(AND('Qualifier check'!CB25 &gt;80,'Qualifier check'!CB25 &lt;120),1,
IF(INDEX('raw Sample Amt'!$C$2:$CJ$57,MATCH($A25,'raw Sample Amt'!$C$2:$C$57,0),MATCH(CC$1,'raw Sample Amt'!$C$2:$CJ$2,0))&lt;INDEX(Auswertung_Sequence!$A$3:$M$59,MATCH($A25,Auswertung_Sequence!$A$6:$A$59,0),9),2,3))</f>
        <v>1</v>
      </c>
      <c r="CD25" s="88">
        <f>IF(AND('Qualifier check'!CC25 &gt;80,'Qualifier check'!CC25 &lt;120),1,
IF(INDEX('raw Sample Amt'!$C$2:$CJ$57,MATCH($A25,'raw Sample Amt'!$C$2:$C$57,0),MATCH(CD$1,'raw Sample Amt'!$C$2:$CJ$2,0))&lt;INDEX(Auswertung_Sequence!$A$3:$M$59,MATCH($A25,Auswertung_Sequence!$A$6:$A$59,0),9),2,3))</f>
        <v>1</v>
      </c>
      <c r="CE25" s="88">
        <f>IF(AND('Qualifier check'!CD25 &gt;80,'Qualifier check'!CD25 &lt;120),1,
IF(INDEX('raw Sample Amt'!$C$2:$CJ$57,MATCH($A25,'raw Sample Amt'!$C$2:$C$57,0),MATCH(CE$1,'raw Sample Amt'!$C$2:$CJ$2,0))&lt;INDEX(Auswertung_Sequence!$A$3:$M$59,MATCH($A25,Auswertung_Sequence!$A$6:$A$59,0),9),2,3))</f>
        <v>1</v>
      </c>
      <c r="CF25" s="88">
        <f>IF(AND('Qualifier check'!CE25 &gt;80,'Qualifier check'!CE25 &lt;120),1,
IF(INDEX('raw Sample Amt'!$C$2:$CJ$57,MATCH($A25,'raw Sample Amt'!$C$2:$C$57,0),MATCH(CF$1,'raw Sample Amt'!$C$2:$CJ$2,0))&lt;INDEX(Auswertung_Sequence!$A$3:$M$59,MATCH($A25,Auswertung_Sequence!$A$6:$A$59,0),9),2,3))</f>
        <v>1</v>
      </c>
      <c r="CG25" s="88">
        <f>IF(AND('Qualifier check'!CF25 &gt;80,'Qualifier check'!CF25 &lt;120),1,
IF(INDEX('raw Sample Amt'!$C$2:$CJ$57,MATCH($A25,'raw Sample Amt'!$C$2:$C$57,0),MATCH(CG$1,'raw Sample Amt'!$C$2:$CJ$2,0))&lt;INDEX(Auswertung_Sequence!$A$3:$M$59,MATCH($A25,Auswertung_Sequence!$A$6:$A$59,0),9),2,3))</f>
        <v>1</v>
      </c>
      <c r="CH25" s="88">
        <f>IF(AND('Qualifier check'!CG25 &gt;80,'Qualifier check'!CG25 &lt;120),1,
IF(INDEX('raw Sample Amt'!$C$2:$CJ$57,MATCH($A25,'raw Sample Amt'!$C$2:$C$57,0),MATCH(CH$1,'raw Sample Amt'!$C$2:$CJ$2,0))&lt;INDEX(Auswertung_Sequence!$A$3:$M$59,MATCH($A25,Auswertung_Sequence!$A$6:$A$59,0),9),2,3))</f>
        <v>1</v>
      </c>
      <c r="CI25" s="88">
        <f>IF(AND('Qualifier check'!CH25 &gt;80,'Qualifier check'!CH25 &lt;120),1,
IF(INDEX('raw Sample Amt'!$C$2:$CJ$57,MATCH($A25,'raw Sample Amt'!$C$2:$C$57,0),MATCH(CI$1,'raw Sample Amt'!$C$2:$CJ$2,0))&lt;INDEX(Auswertung_Sequence!$A$3:$M$59,MATCH($A25,Auswertung_Sequence!$A$6:$A$59,0),9),2,3))</f>
        <v>1</v>
      </c>
    </row>
    <row r="26" spans="1:87" x14ac:dyDescent="0.25">
      <c r="A26" s="101" t="s">
        <v>202</v>
      </c>
      <c r="B26" s="101" t="s">
        <v>235</v>
      </c>
      <c r="D26" s="88">
        <f>IF(AND('Qualifier check'!C26 &gt;80,'Qualifier check'!C26 &lt;120),1,
IF(INDEX('raw Sample Amt'!$C$2:$CJ$57,MATCH($A26,'raw Sample Amt'!$C$2:$C$57,0),MATCH(D$1,'raw Sample Amt'!$C$2:$CJ$2,0))&lt;INDEX(Auswertung_Sequence!$A$3:$M$59,MATCH($A26,Auswertung_Sequence!$A$6:$A$59,0),9),2,3))</f>
        <v>2</v>
      </c>
      <c r="E26" s="88">
        <f>IF(AND('Qualifier check'!D26 &gt;80,'Qualifier check'!D26 &lt;120),1,
IF(INDEX('raw Sample Amt'!$C$2:$CJ$57,MATCH($A26,'raw Sample Amt'!$C$2:$C$57,0),MATCH(E$1,'raw Sample Amt'!$C$2:$CJ$2,0))&lt;INDEX(Auswertung_Sequence!$A$3:$M$59,MATCH($A26,Auswertung_Sequence!$A$6:$A$59,0),9),2,3))</f>
        <v>2</v>
      </c>
      <c r="F26" s="88">
        <f>IF(AND('Qualifier check'!E26 &gt;80,'Qualifier check'!E26 &lt;120),1,
IF(INDEX('raw Sample Amt'!$C$2:$CJ$57,MATCH($A26,'raw Sample Amt'!$C$2:$C$57,0),MATCH(F$1,'raw Sample Amt'!$C$2:$CJ$2,0))&lt;INDEX(Auswertung_Sequence!$A$3:$M$59,MATCH($A26,Auswertung_Sequence!$A$6:$A$59,0),9),2,3))</f>
        <v>2</v>
      </c>
      <c r="G26" s="88">
        <f>IF(AND('Qualifier check'!F26 &gt;80,'Qualifier check'!F26 &lt;120),1,
IF(INDEX('raw Sample Amt'!$C$2:$CJ$57,MATCH($A26,'raw Sample Amt'!$C$2:$C$57,0),MATCH(G$1,'raw Sample Amt'!$C$2:$CJ$2,0))&lt;INDEX(Auswertung_Sequence!$A$3:$M$59,MATCH($A26,Auswertung_Sequence!$A$6:$A$59,0),9),2,3))</f>
        <v>2</v>
      </c>
      <c r="H26" s="88">
        <f>IF(AND('Qualifier check'!G26 &gt;80,'Qualifier check'!G26 &lt;120),1,
IF(INDEX('raw Sample Amt'!$C$2:$CJ$57,MATCH($A26,'raw Sample Amt'!$C$2:$C$57,0),MATCH(H$1,'raw Sample Amt'!$C$2:$CJ$2,0))&lt;INDEX(Auswertung_Sequence!$A$3:$M$59,MATCH($A26,Auswertung_Sequence!$A$6:$A$59,0),9),2,3))</f>
        <v>2</v>
      </c>
      <c r="I26" s="88">
        <f>IF(AND('Qualifier check'!H26 &gt;80,'Qualifier check'!H26 &lt;120),1,
IF(INDEX('raw Sample Amt'!$C$2:$CJ$57,MATCH($A26,'raw Sample Amt'!$C$2:$C$57,0),MATCH(I$1,'raw Sample Amt'!$C$2:$CJ$2,0))&lt;INDEX(Auswertung_Sequence!$A$3:$M$59,MATCH($A26,Auswertung_Sequence!$A$6:$A$59,0),9),2,3))</f>
        <v>2</v>
      </c>
      <c r="J26" s="88">
        <f>IF(AND('Qualifier check'!I26 &gt;80,'Qualifier check'!I26 &lt;120),1,
IF(INDEX('raw Sample Amt'!$C$2:$CJ$57,MATCH($A26,'raw Sample Amt'!$C$2:$C$57,0),MATCH(J$1,'raw Sample Amt'!$C$2:$CJ$2,0))&lt;INDEX(Auswertung_Sequence!$A$3:$M$59,MATCH($A26,Auswertung_Sequence!$A$6:$A$59,0),9),2,3))</f>
        <v>2</v>
      </c>
      <c r="K26" s="88">
        <f>IF(AND('Qualifier check'!J26 &gt;80,'Qualifier check'!J26 &lt;120),1,
IF(INDEX('raw Sample Amt'!$C$2:$CJ$57,MATCH($A26,'raw Sample Amt'!$C$2:$C$57,0),MATCH(K$1,'raw Sample Amt'!$C$2:$CJ$2,0))&lt;INDEX(Auswertung_Sequence!$A$3:$M$59,MATCH($A26,Auswertung_Sequence!$A$6:$A$59,0),9),2,3))</f>
        <v>2</v>
      </c>
      <c r="L26" s="88">
        <f>IF(AND('Qualifier check'!K26 &gt;80,'Qualifier check'!K26 &lt;120),1,
IF(INDEX('raw Sample Amt'!$C$2:$CJ$57,MATCH($A26,'raw Sample Amt'!$C$2:$C$57,0),MATCH(L$1,'raw Sample Amt'!$C$2:$CJ$2,0))&lt;INDEX(Auswertung_Sequence!$A$3:$M$59,MATCH($A26,Auswertung_Sequence!$A$6:$A$59,0),9),2,3))</f>
        <v>2</v>
      </c>
      <c r="M26" s="88">
        <f>IF(AND('Qualifier check'!L26 &gt;80,'Qualifier check'!L26 &lt;120),1,
IF(INDEX('raw Sample Amt'!$C$2:$CJ$57,MATCH($A26,'raw Sample Amt'!$C$2:$C$57,0),MATCH(M$1,'raw Sample Amt'!$C$2:$CJ$2,0))&lt;INDEX(Auswertung_Sequence!$A$3:$M$59,MATCH($A26,Auswertung_Sequence!$A$6:$A$59,0),9),2,3))</f>
        <v>1</v>
      </c>
      <c r="N26" s="88">
        <f>IF(AND('Qualifier check'!M26 &gt;80,'Qualifier check'!M26 &lt;120),1,
IF(INDEX('raw Sample Amt'!$C$2:$CJ$57,MATCH($A26,'raw Sample Amt'!$C$2:$C$57,0),MATCH(N$1,'raw Sample Amt'!$C$2:$CJ$2,0))&lt;INDEX(Auswertung_Sequence!$A$3:$M$59,MATCH($A26,Auswertung_Sequence!$A$6:$A$59,0),9),2,3))</f>
        <v>1</v>
      </c>
      <c r="O26" s="88">
        <f>IF(AND('Qualifier check'!N26 &gt;80,'Qualifier check'!N26 &lt;120),1,
IF(INDEX('raw Sample Amt'!$C$2:$CJ$57,MATCH($A26,'raw Sample Amt'!$C$2:$C$57,0),MATCH(O$1,'raw Sample Amt'!$C$2:$CJ$2,0))&lt;INDEX(Auswertung_Sequence!$A$3:$M$59,MATCH($A26,Auswertung_Sequence!$A$6:$A$59,0),9),2,3))</f>
        <v>1</v>
      </c>
      <c r="P26" s="88">
        <f>IF(AND('Qualifier check'!O26 &gt;80,'Qualifier check'!O26 &lt;120),1,
IF(INDEX('raw Sample Amt'!$C$2:$CJ$57,MATCH($A26,'raw Sample Amt'!$C$2:$C$57,0),MATCH(P$1,'raw Sample Amt'!$C$2:$CJ$2,0))&lt;INDEX(Auswertung_Sequence!$A$3:$M$59,MATCH($A26,Auswertung_Sequence!$A$6:$A$59,0),9),2,3))</f>
        <v>1</v>
      </c>
      <c r="Q26" s="88">
        <f>IF(AND('Qualifier check'!P26 &gt;80,'Qualifier check'!P26 &lt;120),1,
IF(INDEX('raw Sample Amt'!$C$2:$CJ$57,MATCH($A26,'raw Sample Amt'!$C$2:$C$57,0),MATCH(Q$1,'raw Sample Amt'!$C$2:$CJ$2,0))&lt;INDEX(Auswertung_Sequence!$A$3:$M$59,MATCH($A26,Auswertung_Sequence!$A$6:$A$59,0),9),2,3))</f>
        <v>1</v>
      </c>
      <c r="R26" s="88">
        <f>IF(AND('Qualifier check'!Q26 &gt;80,'Qualifier check'!Q26 &lt;120),1,
IF(INDEX('raw Sample Amt'!$C$2:$CJ$57,MATCH($A26,'raw Sample Amt'!$C$2:$C$57,0),MATCH(R$1,'raw Sample Amt'!$C$2:$CJ$2,0))&lt;INDEX(Auswertung_Sequence!$A$3:$M$59,MATCH($A26,Auswertung_Sequence!$A$6:$A$59,0),9),2,3))</f>
        <v>1</v>
      </c>
      <c r="S26" s="88">
        <f>IF(AND('Qualifier check'!R26 &gt;80,'Qualifier check'!R26 &lt;120),1,
IF(INDEX('raw Sample Amt'!$C$2:$CJ$57,MATCH($A26,'raw Sample Amt'!$C$2:$C$57,0),MATCH(S$1,'raw Sample Amt'!$C$2:$CJ$2,0))&lt;INDEX(Auswertung_Sequence!$A$3:$M$59,MATCH($A26,Auswertung_Sequence!$A$6:$A$59,0),9),2,3))</f>
        <v>1</v>
      </c>
      <c r="T26" s="88">
        <f>IF(AND('Qualifier check'!S26 &gt;80,'Qualifier check'!S26 &lt;120),1,
IF(INDEX('raw Sample Amt'!$C$2:$CJ$57,MATCH($A26,'raw Sample Amt'!$C$2:$C$57,0),MATCH(T$1,'raw Sample Amt'!$C$2:$CJ$2,0))&lt;INDEX(Auswertung_Sequence!$A$3:$M$59,MATCH($A26,Auswertung_Sequence!$A$6:$A$59,0),9),2,3))</f>
        <v>1</v>
      </c>
      <c r="U26" s="88">
        <f>IF(AND('Qualifier check'!T26 &gt;80,'Qualifier check'!T26 &lt;120),1,
IF(INDEX('raw Sample Amt'!$C$2:$CJ$57,MATCH($A26,'raw Sample Amt'!$C$2:$C$57,0),MATCH(U$1,'raw Sample Amt'!$C$2:$CJ$2,0))&lt;INDEX(Auswertung_Sequence!$A$3:$M$59,MATCH($A26,Auswertung_Sequence!$A$6:$A$59,0),9),2,3))</f>
        <v>1</v>
      </c>
      <c r="V26" s="88">
        <f>IF(AND('Qualifier check'!U26 &gt;80,'Qualifier check'!U26 &lt;120),1,
IF(INDEX('raw Sample Amt'!$C$2:$CJ$57,MATCH($A26,'raw Sample Amt'!$C$2:$C$57,0),MATCH(V$1,'raw Sample Amt'!$C$2:$CJ$2,0))&lt;INDEX(Auswertung_Sequence!$A$3:$M$59,MATCH($A26,Auswertung_Sequence!$A$6:$A$59,0),9),2,3))</f>
        <v>1</v>
      </c>
      <c r="W26" s="88">
        <f>IF(AND('Qualifier check'!V26 &gt;80,'Qualifier check'!V26 &lt;120),1,
IF(INDEX('raw Sample Amt'!$C$2:$CJ$57,MATCH($A26,'raw Sample Amt'!$C$2:$C$57,0),MATCH(W$1,'raw Sample Amt'!$C$2:$CJ$2,0))&lt;INDEX(Auswertung_Sequence!$A$3:$M$59,MATCH($A26,Auswertung_Sequence!$A$6:$A$59,0),9),2,3))</f>
        <v>2</v>
      </c>
      <c r="X26" s="88">
        <f>IF(AND('Qualifier check'!W26 &gt;80,'Qualifier check'!W26 &lt;120),1,
IF(INDEX('raw Sample Amt'!$C$2:$CJ$57,MATCH($A26,'raw Sample Amt'!$C$2:$C$57,0),MATCH(X$1,'raw Sample Amt'!$C$2:$CJ$2,0))&lt;INDEX(Auswertung_Sequence!$A$3:$M$59,MATCH($A26,Auswertung_Sequence!$A$6:$A$59,0),9),2,3))</f>
        <v>2</v>
      </c>
      <c r="Y26" s="88">
        <f>IF(AND('Qualifier check'!X26 &gt;80,'Qualifier check'!X26 &lt;120),1,
IF(INDEX('raw Sample Amt'!$C$2:$CJ$57,MATCH($A26,'raw Sample Amt'!$C$2:$C$57,0),MATCH(Y$1,'raw Sample Amt'!$C$2:$CJ$2,0))&lt;INDEX(Auswertung_Sequence!$A$3:$M$59,MATCH($A26,Auswertung_Sequence!$A$6:$A$59,0),9),2,3))</f>
        <v>2</v>
      </c>
      <c r="Z26" s="88">
        <f>IF(AND('Qualifier check'!Y26 &gt;80,'Qualifier check'!Y26 &lt;120),1,
IF(INDEX('raw Sample Amt'!$C$2:$CJ$57,MATCH($A26,'raw Sample Amt'!$C$2:$C$57,0),MATCH(Z$1,'raw Sample Amt'!$C$2:$CJ$2,0))&lt;INDEX(Auswertung_Sequence!$A$3:$M$59,MATCH($A26,Auswertung_Sequence!$A$6:$A$59,0),9),2,3))</f>
        <v>2</v>
      </c>
      <c r="AA26" s="88">
        <f>IF(AND('Qualifier check'!Z26 &gt;80,'Qualifier check'!Z26 &lt;120),1,
IF(INDEX('raw Sample Amt'!$C$2:$CJ$57,MATCH($A26,'raw Sample Amt'!$C$2:$C$57,0),MATCH(AA$1,'raw Sample Amt'!$C$2:$CJ$2,0))&lt;INDEX(Auswertung_Sequence!$A$3:$M$59,MATCH($A26,Auswertung_Sequence!$A$6:$A$59,0),9),2,3))</f>
        <v>2</v>
      </c>
      <c r="AB26" s="88">
        <f>IF(AND('Qualifier check'!AA26 &gt;80,'Qualifier check'!AA26 &lt;120),1,
IF(INDEX('raw Sample Amt'!$C$2:$CJ$57,MATCH($A26,'raw Sample Amt'!$C$2:$C$57,0),MATCH(AB$1,'raw Sample Amt'!$C$2:$CJ$2,0))&lt;INDEX(Auswertung_Sequence!$A$3:$M$59,MATCH($A26,Auswertung_Sequence!$A$6:$A$59,0),9),2,3))</f>
        <v>2</v>
      </c>
      <c r="AC26" s="88">
        <f>IF(AND('Qualifier check'!AB26 &gt;80,'Qualifier check'!AB26 &lt;120),1,
IF(INDEX('raw Sample Amt'!$C$2:$CJ$57,MATCH($A26,'raw Sample Amt'!$C$2:$C$57,0),MATCH(AC$1,'raw Sample Amt'!$C$2:$CJ$2,0))&lt;INDEX(Auswertung_Sequence!$A$3:$M$59,MATCH($A26,Auswertung_Sequence!$A$6:$A$59,0),9),2,3))</f>
        <v>2</v>
      </c>
      <c r="AD26" s="88">
        <f>IF(AND('Qualifier check'!AC26 &gt;80,'Qualifier check'!AC26 &lt;120),1,
IF(INDEX('raw Sample Amt'!$C$2:$CJ$57,MATCH($A26,'raw Sample Amt'!$C$2:$C$57,0),MATCH(AD$1,'raw Sample Amt'!$C$2:$CJ$2,0))&lt;INDEX(Auswertung_Sequence!$A$3:$M$59,MATCH($A26,Auswertung_Sequence!$A$6:$A$59,0),9),2,3))</f>
        <v>2</v>
      </c>
      <c r="AE26" s="88">
        <f>IF(AND('Qualifier check'!AD26 &gt;80,'Qualifier check'!AD26 &lt;120),1,
IF(INDEX('raw Sample Amt'!$C$2:$CJ$57,MATCH($A26,'raw Sample Amt'!$C$2:$C$57,0),MATCH(AE$1,'raw Sample Amt'!$C$2:$CJ$2,0))&lt;INDEX(Auswertung_Sequence!$A$3:$M$59,MATCH($A26,Auswertung_Sequence!$A$6:$A$59,0),9),2,3))</f>
        <v>2</v>
      </c>
      <c r="AF26" s="88">
        <f>IF(AND('Qualifier check'!AE26 &gt;80,'Qualifier check'!AE26 &lt;120),1,
IF(INDEX('raw Sample Amt'!$C$2:$CJ$57,MATCH($A26,'raw Sample Amt'!$C$2:$C$57,0),MATCH(AF$1,'raw Sample Amt'!$C$2:$CJ$2,0))&lt;INDEX(Auswertung_Sequence!$A$3:$M$59,MATCH($A26,Auswertung_Sequence!$A$6:$A$59,0),9),2,3))</f>
        <v>2</v>
      </c>
      <c r="AG26" s="88">
        <f>IF(AND('Qualifier check'!AF26 &gt;80,'Qualifier check'!AF26 &lt;120),1,
IF(INDEX('raw Sample Amt'!$C$2:$CJ$57,MATCH($A26,'raw Sample Amt'!$C$2:$C$57,0),MATCH(AG$1,'raw Sample Amt'!$C$2:$CJ$2,0))&lt;INDEX(Auswertung_Sequence!$A$3:$M$59,MATCH($A26,Auswertung_Sequence!$A$6:$A$59,0),9),2,3))</f>
        <v>2</v>
      </c>
      <c r="AH26" s="88">
        <f>IF(AND('Qualifier check'!AG26 &gt;80,'Qualifier check'!AG26 &lt;120),1,
IF(INDEX('raw Sample Amt'!$C$2:$CJ$57,MATCH($A26,'raw Sample Amt'!$C$2:$C$57,0),MATCH(AH$1,'raw Sample Amt'!$C$2:$CJ$2,0))&lt;INDEX(Auswertung_Sequence!$A$3:$M$59,MATCH($A26,Auswertung_Sequence!$A$6:$A$59,0),9),2,3))</f>
        <v>2</v>
      </c>
      <c r="AI26" s="88">
        <f>IF(AND('Qualifier check'!AH26 &gt;80,'Qualifier check'!AH26 &lt;120),1,
IF(INDEX('raw Sample Amt'!$C$2:$CJ$57,MATCH($A26,'raw Sample Amt'!$C$2:$C$57,0),MATCH(AI$1,'raw Sample Amt'!$C$2:$CJ$2,0))&lt;INDEX(Auswertung_Sequence!$A$3:$M$59,MATCH($A26,Auswertung_Sequence!$A$6:$A$59,0),9),2,3))</f>
        <v>2</v>
      </c>
      <c r="AJ26" s="88">
        <f>IF(AND('Qualifier check'!AI26 &gt;80,'Qualifier check'!AI26 &lt;120),1,
IF(INDEX('raw Sample Amt'!$C$2:$CJ$57,MATCH($A26,'raw Sample Amt'!$C$2:$C$57,0),MATCH(AJ$1,'raw Sample Amt'!$C$2:$CJ$2,0))&lt;INDEX(Auswertung_Sequence!$A$3:$M$59,MATCH($A26,Auswertung_Sequence!$A$6:$A$59,0),9),2,3))</f>
        <v>2</v>
      </c>
      <c r="AK26" s="88">
        <f>IF(AND('Qualifier check'!AJ26 &gt;80,'Qualifier check'!AJ26 &lt;120),1,
IF(INDEX('raw Sample Amt'!$C$2:$CJ$57,MATCH($A26,'raw Sample Amt'!$C$2:$C$57,0),MATCH(AK$1,'raw Sample Amt'!$C$2:$CJ$2,0))&lt;INDEX(Auswertung_Sequence!$A$3:$M$59,MATCH($A26,Auswertung_Sequence!$A$6:$A$59,0),9),2,3))</f>
        <v>2</v>
      </c>
      <c r="AL26" s="88">
        <f>IF(AND('Qualifier check'!AK26 &gt;80,'Qualifier check'!AK26 &lt;120),1,
IF(INDEX('raw Sample Amt'!$C$2:$CJ$57,MATCH($A26,'raw Sample Amt'!$C$2:$C$57,0),MATCH(AL$1,'raw Sample Amt'!$C$2:$CJ$2,0))&lt;INDEX(Auswertung_Sequence!$A$3:$M$59,MATCH($A26,Auswertung_Sequence!$A$6:$A$59,0),9),2,3))</f>
        <v>2</v>
      </c>
      <c r="AM26" s="88">
        <f>IF(AND('Qualifier check'!AL26 &gt;80,'Qualifier check'!AL26 &lt;120),1,
IF(INDEX('raw Sample Amt'!$C$2:$CJ$57,MATCH($A26,'raw Sample Amt'!$C$2:$C$57,0),MATCH(AM$1,'raw Sample Amt'!$C$2:$CJ$2,0))&lt;INDEX(Auswertung_Sequence!$A$3:$M$59,MATCH($A26,Auswertung_Sequence!$A$6:$A$59,0),9),2,3))</f>
        <v>2</v>
      </c>
      <c r="AN26" s="88">
        <f>IF(AND('Qualifier check'!AM26 &gt;80,'Qualifier check'!AM26 &lt;120),1,
IF(INDEX('raw Sample Amt'!$C$2:$CJ$57,MATCH($A26,'raw Sample Amt'!$C$2:$C$57,0),MATCH(AN$1,'raw Sample Amt'!$C$2:$CJ$2,0))&lt;INDEX(Auswertung_Sequence!$A$3:$M$59,MATCH($A26,Auswertung_Sequence!$A$6:$A$59,0),9),2,3))</f>
        <v>2</v>
      </c>
      <c r="AO26" s="88">
        <f>IF(AND('Qualifier check'!AN26 &gt;80,'Qualifier check'!AN26 &lt;120),1,
IF(INDEX('raw Sample Amt'!$C$2:$CJ$57,MATCH($A26,'raw Sample Amt'!$C$2:$C$57,0),MATCH(AO$1,'raw Sample Amt'!$C$2:$CJ$2,0))&lt;INDEX(Auswertung_Sequence!$A$3:$M$59,MATCH($A26,Auswertung_Sequence!$A$6:$A$59,0),9),2,3))</f>
        <v>2</v>
      </c>
      <c r="AP26" s="88">
        <f>IF(AND('Qualifier check'!AO26 &gt;80,'Qualifier check'!AO26 &lt;120),1,
IF(INDEX('raw Sample Amt'!$C$2:$CJ$57,MATCH($A26,'raw Sample Amt'!$C$2:$C$57,0),MATCH(AP$1,'raw Sample Amt'!$C$2:$CJ$2,0))&lt;INDEX(Auswertung_Sequence!$A$3:$M$59,MATCH($A26,Auswertung_Sequence!$A$6:$A$59,0),9),2,3))</f>
        <v>2</v>
      </c>
      <c r="AQ26" s="88">
        <f>IF(AND('Qualifier check'!AP26 &gt;80,'Qualifier check'!AP26 &lt;120),1,
IF(INDEX('raw Sample Amt'!$C$2:$CJ$57,MATCH($A26,'raw Sample Amt'!$C$2:$C$57,0),MATCH(AQ$1,'raw Sample Amt'!$C$2:$CJ$2,0))&lt;INDEX(Auswertung_Sequence!$A$3:$M$59,MATCH($A26,Auswertung_Sequence!$A$6:$A$59,0),9),2,3))</f>
        <v>1</v>
      </c>
      <c r="AR26" s="88">
        <f>IF(AND('Qualifier check'!AQ26 &gt;80,'Qualifier check'!AQ26 &lt;120),1,
IF(INDEX('raw Sample Amt'!$C$2:$CJ$57,MATCH($A26,'raw Sample Amt'!$C$2:$C$57,0),MATCH(AR$1,'raw Sample Amt'!$C$2:$CJ$2,0))&lt;INDEX(Auswertung_Sequence!$A$3:$M$59,MATCH($A26,Auswertung_Sequence!$A$6:$A$59,0),9),2,3))</f>
        <v>2</v>
      </c>
      <c r="AS26" s="88">
        <f>IF(AND('Qualifier check'!AR26 &gt;80,'Qualifier check'!AR26 &lt;120),1,
IF(INDEX('raw Sample Amt'!$C$2:$CJ$57,MATCH($A26,'raw Sample Amt'!$C$2:$C$57,0),MATCH(AS$1,'raw Sample Amt'!$C$2:$CJ$2,0))&lt;INDEX(Auswertung_Sequence!$A$3:$M$59,MATCH($A26,Auswertung_Sequence!$A$6:$A$59,0),9),2,3))</f>
        <v>2</v>
      </c>
      <c r="AT26" s="88">
        <f>IF(AND('Qualifier check'!AS26 &gt;80,'Qualifier check'!AS26 &lt;120),1,
IF(INDEX('raw Sample Amt'!$C$2:$CJ$57,MATCH($A26,'raw Sample Amt'!$C$2:$C$57,0),MATCH(AT$1,'raw Sample Amt'!$C$2:$CJ$2,0))&lt;INDEX(Auswertung_Sequence!$A$3:$M$59,MATCH($A26,Auswertung_Sequence!$A$6:$A$59,0),9),2,3))</f>
        <v>2</v>
      </c>
      <c r="AU26" s="88">
        <f>IF(AND('Qualifier check'!AT26 &gt;80,'Qualifier check'!AT26 &lt;120),1,
IF(INDEX('raw Sample Amt'!$C$2:$CJ$57,MATCH($A26,'raw Sample Amt'!$C$2:$C$57,0),MATCH(AU$1,'raw Sample Amt'!$C$2:$CJ$2,0))&lt;INDEX(Auswertung_Sequence!$A$3:$M$59,MATCH($A26,Auswertung_Sequence!$A$6:$A$59,0),9),2,3))</f>
        <v>2</v>
      </c>
      <c r="AV26" s="88">
        <f>IF(AND('Qualifier check'!AU26 &gt;80,'Qualifier check'!AU26 &lt;120),1,
IF(INDEX('raw Sample Amt'!$C$2:$CJ$57,MATCH($A26,'raw Sample Amt'!$C$2:$C$57,0),MATCH(AV$1,'raw Sample Amt'!$C$2:$CJ$2,0))&lt;INDEX(Auswertung_Sequence!$A$3:$M$59,MATCH($A26,Auswertung_Sequence!$A$6:$A$59,0),9),2,3))</f>
        <v>2</v>
      </c>
      <c r="AW26" s="88">
        <f>IF(AND('Qualifier check'!AV26 &gt;80,'Qualifier check'!AV26 &lt;120),1,
IF(INDEX('raw Sample Amt'!$C$2:$CJ$57,MATCH($A26,'raw Sample Amt'!$C$2:$C$57,0),MATCH(AW$1,'raw Sample Amt'!$C$2:$CJ$2,0))&lt;INDEX(Auswertung_Sequence!$A$3:$M$59,MATCH($A26,Auswertung_Sequence!$A$6:$A$59,0),9),2,3))</f>
        <v>2</v>
      </c>
      <c r="AX26" s="88">
        <f>IF(AND('Qualifier check'!AW26 &gt;80,'Qualifier check'!AW26 &lt;120),1,
IF(INDEX('raw Sample Amt'!$C$2:$CJ$57,MATCH($A26,'raw Sample Amt'!$C$2:$C$57,0),MATCH(AX$1,'raw Sample Amt'!$C$2:$CJ$2,0))&lt;INDEX(Auswertung_Sequence!$A$3:$M$59,MATCH($A26,Auswertung_Sequence!$A$6:$A$59,0),9),2,3))</f>
        <v>2</v>
      </c>
      <c r="AY26" s="88">
        <f>IF(AND('Qualifier check'!AX26 &gt;80,'Qualifier check'!AX26 &lt;120),1,
IF(INDEX('raw Sample Amt'!$C$2:$CJ$57,MATCH($A26,'raw Sample Amt'!$C$2:$C$57,0),MATCH(AY$1,'raw Sample Amt'!$C$2:$CJ$2,0))&lt;INDEX(Auswertung_Sequence!$A$3:$M$59,MATCH($A26,Auswertung_Sequence!$A$6:$A$59,0),9),2,3))</f>
        <v>2</v>
      </c>
      <c r="AZ26" s="88">
        <f>IF(AND('Qualifier check'!AY26 &gt;80,'Qualifier check'!AY26 &lt;120),1,
IF(INDEX('raw Sample Amt'!$C$2:$CJ$57,MATCH($A26,'raw Sample Amt'!$C$2:$C$57,0),MATCH(AZ$1,'raw Sample Amt'!$C$2:$CJ$2,0))&lt;INDEX(Auswertung_Sequence!$A$3:$M$59,MATCH($A26,Auswertung_Sequence!$A$6:$A$59,0),9),2,3))</f>
        <v>2</v>
      </c>
      <c r="BA26" s="88">
        <f>IF(AND('Qualifier check'!AZ26 &gt;80,'Qualifier check'!AZ26 &lt;120),1,
IF(INDEX('raw Sample Amt'!$C$2:$CJ$57,MATCH($A26,'raw Sample Amt'!$C$2:$C$57,0),MATCH(BA$1,'raw Sample Amt'!$C$2:$CJ$2,0))&lt;INDEX(Auswertung_Sequence!$A$3:$M$59,MATCH($A26,Auswertung_Sequence!$A$6:$A$59,0),9),2,3))</f>
        <v>2</v>
      </c>
      <c r="BB26" s="88">
        <f>IF(AND('Qualifier check'!BA26 &gt;80,'Qualifier check'!BA26 &lt;120),1,
IF(INDEX('raw Sample Amt'!$C$2:$CJ$57,MATCH($A26,'raw Sample Amt'!$C$2:$C$57,0),MATCH(BB$1,'raw Sample Amt'!$C$2:$CJ$2,0))&lt;INDEX(Auswertung_Sequence!$A$3:$M$59,MATCH($A26,Auswertung_Sequence!$A$6:$A$59,0),9),2,3))</f>
        <v>2</v>
      </c>
      <c r="BC26" s="88">
        <f>IF(AND('Qualifier check'!BB26 &gt;80,'Qualifier check'!BB26 &lt;120),1,
IF(INDEX('raw Sample Amt'!$C$2:$CJ$57,MATCH($A26,'raw Sample Amt'!$C$2:$C$57,0),MATCH(BC$1,'raw Sample Amt'!$C$2:$CJ$2,0))&lt;INDEX(Auswertung_Sequence!$A$3:$M$59,MATCH($A26,Auswertung_Sequence!$A$6:$A$59,0),9),2,3))</f>
        <v>2</v>
      </c>
      <c r="BD26" s="88">
        <f>IF(AND('Qualifier check'!BC26 &gt;80,'Qualifier check'!BC26 &lt;120),1,
IF(INDEX('raw Sample Amt'!$C$2:$CJ$57,MATCH($A26,'raw Sample Amt'!$C$2:$C$57,0),MATCH(BD$1,'raw Sample Amt'!$C$2:$CJ$2,0))&lt;INDEX(Auswertung_Sequence!$A$3:$M$59,MATCH($A26,Auswertung_Sequence!$A$6:$A$59,0),9),2,3))</f>
        <v>2</v>
      </c>
      <c r="BE26" s="88">
        <f>IF(AND('Qualifier check'!BD26 &gt;80,'Qualifier check'!BD26 &lt;120),1,
IF(INDEX('raw Sample Amt'!$C$2:$CJ$57,MATCH($A26,'raw Sample Amt'!$C$2:$C$57,0),MATCH(BE$1,'raw Sample Amt'!$C$2:$CJ$2,0))&lt;INDEX(Auswertung_Sequence!$A$3:$M$59,MATCH($A26,Auswertung_Sequence!$A$6:$A$59,0),9),2,3))</f>
        <v>2</v>
      </c>
      <c r="BF26" s="88">
        <f>IF(AND('Qualifier check'!BE26 &gt;80,'Qualifier check'!BE26 &lt;120),1,
IF(INDEX('raw Sample Amt'!$C$2:$CJ$57,MATCH($A26,'raw Sample Amt'!$C$2:$C$57,0),MATCH(BF$1,'raw Sample Amt'!$C$2:$CJ$2,0))&lt;INDEX(Auswertung_Sequence!$A$3:$M$59,MATCH($A26,Auswertung_Sequence!$A$6:$A$59,0),9),2,3))</f>
        <v>2</v>
      </c>
      <c r="BG26" s="88">
        <f>IF(AND('Qualifier check'!BF26 &gt;80,'Qualifier check'!BF26 &lt;120),1,
IF(INDEX('raw Sample Amt'!$C$2:$CJ$57,MATCH($A26,'raw Sample Amt'!$C$2:$C$57,0),MATCH(BG$1,'raw Sample Amt'!$C$2:$CJ$2,0))&lt;INDEX(Auswertung_Sequence!$A$3:$M$59,MATCH($A26,Auswertung_Sequence!$A$6:$A$59,0),9),2,3))</f>
        <v>2</v>
      </c>
      <c r="BH26" s="88">
        <f>IF(AND('Qualifier check'!BG26 &gt;80,'Qualifier check'!BG26 &lt;120),1,
IF(INDEX('raw Sample Amt'!$C$2:$CJ$57,MATCH($A26,'raw Sample Amt'!$C$2:$C$57,0),MATCH(BH$1,'raw Sample Amt'!$C$2:$CJ$2,0))&lt;INDEX(Auswertung_Sequence!$A$3:$M$59,MATCH($A26,Auswertung_Sequence!$A$6:$A$59,0),9),2,3))</f>
        <v>1</v>
      </c>
      <c r="BI26" s="88">
        <f>IF(AND('Qualifier check'!BH26 &gt;80,'Qualifier check'!BH26 &lt;120),1,
IF(INDEX('raw Sample Amt'!$C$2:$CJ$57,MATCH($A26,'raw Sample Amt'!$C$2:$C$57,0),MATCH(BI$1,'raw Sample Amt'!$C$2:$CJ$2,0))&lt;INDEX(Auswertung_Sequence!$A$3:$M$59,MATCH($A26,Auswertung_Sequence!$A$6:$A$59,0),9),2,3))</f>
        <v>2</v>
      </c>
      <c r="BJ26" s="88">
        <f>IF(AND('Qualifier check'!BI26 &gt;80,'Qualifier check'!BI26 &lt;120),1,
IF(INDEX('raw Sample Amt'!$C$2:$CJ$57,MATCH($A26,'raw Sample Amt'!$C$2:$C$57,0),MATCH(BJ$1,'raw Sample Amt'!$C$2:$CJ$2,0))&lt;INDEX(Auswertung_Sequence!$A$3:$M$59,MATCH($A26,Auswertung_Sequence!$A$6:$A$59,0),9),2,3))</f>
        <v>2</v>
      </c>
      <c r="BK26" s="88">
        <f>IF(AND('Qualifier check'!BJ26 &gt;80,'Qualifier check'!BJ26 &lt;120),1,
IF(INDEX('raw Sample Amt'!$C$2:$CJ$57,MATCH($A26,'raw Sample Amt'!$C$2:$C$57,0),MATCH(BK$1,'raw Sample Amt'!$C$2:$CJ$2,0))&lt;INDEX(Auswertung_Sequence!$A$3:$M$59,MATCH($A26,Auswertung_Sequence!$A$6:$A$59,0),9),2,3))</f>
        <v>2</v>
      </c>
      <c r="BL26" s="88">
        <f>IF(AND('Qualifier check'!BK26 &gt;80,'Qualifier check'!BK26 &lt;120),1,
IF(INDEX('raw Sample Amt'!$C$2:$CJ$57,MATCH($A26,'raw Sample Amt'!$C$2:$C$57,0),MATCH(BL$1,'raw Sample Amt'!$C$2:$CJ$2,0))&lt;INDEX(Auswertung_Sequence!$A$3:$M$59,MATCH($A26,Auswertung_Sequence!$A$6:$A$59,0),9),2,3))</f>
        <v>2</v>
      </c>
      <c r="BM26" s="88">
        <f>IF(AND('Qualifier check'!BL26 &gt;80,'Qualifier check'!BL26 &lt;120),1,
IF(INDEX('raw Sample Amt'!$C$2:$CJ$57,MATCH($A26,'raw Sample Amt'!$C$2:$C$57,0),MATCH(BM$1,'raw Sample Amt'!$C$2:$CJ$2,0))&lt;INDEX(Auswertung_Sequence!$A$3:$M$59,MATCH($A26,Auswertung_Sequence!$A$6:$A$59,0),9),2,3))</f>
        <v>1</v>
      </c>
      <c r="BN26" s="88">
        <f>IF(AND('Qualifier check'!BM26 &gt;80,'Qualifier check'!BM26 &lt;120),1,
IF(INDEX('raw Sample Amt'!$C$2:$CJ$57,MATCH($A26,'raw Sample Amt'!$C$2:$C$57,0),MATCH(BN$1,'raw Sample Amt'!$C$2:$CJ$2,0))&lt;INDEX(Auswertung_Sequence!$A$3:$M$59,MATCH($A26,Auswertung_Sequence!$A$6:$A$59,0),9),2,3))</f>
        <v>1</v>
      </c>
      <c r="BO26" s="88">
        <f>IF(AND('Qualifier check'!BN26 &gt;80,'Qualifier check'!BN26 &lt;120),1,
IF(INDEX('raw Sample Amt'!$C$2:$CJ$57,MATCH($A26,'raw Sample Amt'!$C$2:$C$57,0),MATCH(BO$1,'raw Sample Amt'!$C$2:$CJ$2,0))&lt;INDEX(Auswertung_Sequence!$A$3:$M$59,MATCH($A26,Auswertung_Sequence!$A$6:$A$59,0),9),2,3))</f>
        <v>1</v>
      </c>
      <c r="BP26" s="88">
        <f>IF(AND('Qualifier check'!BO26 &gt;80,'Qualifier check'!BO26 &lt;120),1,
IF(INDEX('raw Sample Amt'!$C$2:$CJ$57,MATCH($A26,'raw Sample Amt'!$C$2:$C$57,0),MATCH(BP$1,'raw Sample Amt'!$C$2:$CJ$2,0))&lt;INDEX(Auswertung_Sequence!$A$3:$M$59,MATCH($A26,Auswertung_Sequence!$A$6:$A$59,0),9),2,3))</f>
        <v>1</v>
      </c>
      <c r="BQ26" s="88">
        <f>IF(AND('Qualifier check'!BP26 &gt;80,'Qualifier check'!BP26 &lt;120),1,
IF(INDEX('raw Sample Amt'!$C$2:$CJ$57,MATCH($A26,'raw Sample Amt'!$C$2:$C$57,0),MATCH(BQ$1,'raw Sample Amt'!$C$2:$CJ$2,0))&lt;INDEX(Auswertung_Sequence!$A$3:$M$59,MATCH($A26,Auswertung_Sequence!$A$6:$A$59,0),9),2,3))</f>
        <v>2</v>
      </c>
      <c r="BR26" s="88">
        <f>IF(AND('Qualifier check'!BQ26 &gt;80,'Qualifier check'!BQ26 &lt;120),1,
IF(INDEX('raw Sample Amt'!$C$2:$CJ$57,MATCH($A26,'raw Sample Amt'!$C$2:$C$57,0),MATCH(BR$1,'raw Sample Amt'!$C$2:$CJ$2,0))&lt;INDEX(Auswertung_Sequence!$A$3:$M$59,MATCH($A26,Auswertung_Sequence!$A$6:$A$59,0),9),2,3))</f>
        <v>2</v>
      </c>
      <c r="BS26" s="88">
        <f>IF(AND('Qualifier check'!BR26 &gt;80,'Qualifier check'!BR26 &lt;120),1,
IF(INDEX('raw Sample Amt'!$C$2:$CJ$57,MATCH($A26,'raw Sample Amt'!$C$2:$C$57,0),MATCH(BS$1,'raw Sample Amt'!$C$2:$CJ$2,0))&lt;INDEX(Auswertung_Sequence!$A$3:$M$59,MATCH($A26,Auswertung_Sequence!$A$6:$A$59,0),9),2,3))</f>
        <v>2</v>
      </c>
      <c r="BT26" s="88">
        <f>IF(AND('Qualifier check'!BS26 &gt;80,'Qualifier check'!BS26 &lt;120),1,
IF(INDEX('raw Sample Amt'!$C$2:$CJ$57,MATCH($A26,'raw Sample Amt'!$C$2:$C$57,0),MATCH(BT$1,'raw Sample Amt'!$C$2:$CJ$2,0))&lt;INDEX(Auswertung_Sequence!$A$3:$M$59,MATCH($A26,Auswertung_Sequence!$A$6:$A$59,0),9),2,3))</f>
        <v>2</v>
      </c>
      <c r="BU26" s="88">
        <f>IF(AND('Qualifier check'!BT26 &gt;80,'Qualifier check'!BT26 &lt;120),1,
IF(INDEX('raw Sample Amt'!$C$2:$CJ$57,MATCH($A26,'raw Sample Amt'!$C$2:$C$57,0),MATCH(BU$1,'raw Sample Amt'!$C$2:$CJ$2,0))&lt;INDEX(Auswertung_Sequence!$A$3:$M$59,MATCH($A26,Auswertung_Sequence!$A$6:$A$59,0),9),2,3))</f>
        <v>2</v>
      </c>
      <c r="BV26" s="88">
        <f>IF(AND('Qualifier check'!BU26 &gt;80,'Qualifier check'!BU26 &lt;120),1,
IF(INDEX('raw Sample Amt'!$C$2:$CJ$57,MATCH($A26,'raw Sample Amt'!$C$2:$C$57,0),MATCH(BV$1,'raw Sample Amt'!$C$2:$CJ$2,0))&lt;INDEX(Auswertung_Sequence!$A$3:$M$59,MATCH($A26,Auswertung_Sequence!$A$6:$A$59,0),9),2,3))</f>
        <v>2</v>
      </c>
      <c r="BW26" s="88">
        <f>IF(AND('Qualifier check'!BV26 &gt;80,'Qualifier check'!BV26 &lt;120),1,
IF(INDEX('raw Sample Amt'!$C$2:$CJ$57,MATCH($A26,'raw Sample Amt'!$C$2:$C$57,0),MATCH(BW$1,'raw Sample Amt'!$C$2:$CJ$2,0))&lt;INDEX(Auswertung_Sequence!$A$3:$M$59,MATCH($A26,Auswertung_Sequence!$A$6:$A$59,0),9),2,3))</f>
        <v>2</v>
      </c>
      <c r="BX26" s="88">
        <f>IF(AND('Qualifier check'!BW26 &gt;80,'Qualifier check'!BW26 &lt;120),1,
IF(INDEX('raw Sample Amt'!$C$2:$CJ$57,MATCH($A26,'raw Sample Amt'!$C$2:$C$57,0),MATCH(BX$1,'raw Sample Amt'!$C$2:$CJ$2,0))&lt;INDEX(Auswertung_Sequence!$A$3:$M$59,MATCH($A26,Auswertung_Sequence!$A$6:$A$59,0),9),2,3))</f>
        <v>2</v>
      </c>
      <c r="BY26" s="88">
        <f>IF(AND('Qualifier check'!BX26 &gt;80,'Qualifier check'!BX26 &lt;120),1,
IF(INDEX('raw Sample Amt'!$C$2:$CJ$57,MATCH($A26,'raw Sample Amt'!$C$2:$C$57,0),MATCH(BY$1,'raw Sample Amt'!$C$2:$CJ$2,0))&lt;INDEX(Auswertung_Sequence!$A$3:$M$59,MATCH($A26,Auswertung_Sequence!$A$6:$A$59,0),9),2,3))</f>
        <v>2</v>
      </c>
      <c r="BZ26" s="88">
        <f>IF(AND('Qualifier check'!BY26 &gt;80,'Qualifier check'!BY26 &lt;120),1,
IF(INDEX('raw Sample Amt'!$C$2:$CJ$57,MATCH($A26,'raw Sample Amt'!$C$2:$C$57,0),MATCH(BZ$1,'raw Sample Amt'!$C$2:$CJ$2,0))&lt;INDEX(Auswertung_Sequence!$A$3:$M$59,MATCH($A26,Auswertung_Sequence!$A$6:$A$59,0),9),2,3))</f>
        <v>1</v>
      </c>
      <c r="CA26" s="88">
        <f>IF(AND('Qualifier check'!BZ26 &gt;80,'Qualifier check'!BZ26 &lt;120),1,
IF(INDEX('raw Sample Amt'!$C$2:$CJ$57,MATCH($A26,'raw Sample Amt'!$C$2:$C$57,0),MATCH(CA$1,'raw Sample Amt'!$C$2:$CJ$2,0))&lt;INDEX(Auswertung_Sequence!$A$3:$M$59,MATCH($A26,Auswertung_Sequence!$A$6:$A$59,0),9),2,3))</f>
        <v>1</v>
      </c>
      <c r="CB26" s="88">
        <f>IF(AND('Qualifier check'!CA26 &gt;80,'Qualifier check'!CA26 &lt;120),1,
IF(INDEX('raw Sample Amt'!$C$2:$CJ$57,MATCH($A26,'raw Sample Amt'!$C$2:$C$57,0),MATCH(CB$1,'raw Sample Amt'!$C$2:$CJ$2,0))&lt;INDEX(Auswertung_Sequence!$A$3:$M$59,MATCH($A26,Auswertung_Sequence!$A$6:$A$59,0),9),2,3))</f>
        <v>1</v>
      </c>
      <c r="CC26" s="88">
        <f>IF(AND('Qualifier check'!CB26 &gt;80,'Qualifier check'!CB26 &lt;120),1,
IF(INDEX('raw Sample Amt'!$C$2:$CJ$57,MATCH($A26,'raw Sample Amt'!$C$2:$C$57,0),MATCH(CC$1,'raw Sample Amt'!$C$2:$CJ$2,0))&lt;INDEX(Auswertung_Sequence!$A$3:$M$59,MATCH($A26,Auswertung_Sequence!$A$6:$A$59,0),9),2,3))</f>
        <v>1</v>
      </c>
      <c r="CD26" s="88">
        <f>IF(AND('Qualifier check'!CC26 &gt;80,'Qualifier check'!CC26 &lt;120),1,
IF(INDEX('raw Sample Amt'!$C$2:$CJ$57,MATCH($A26,'raw Sample Amt'!$C$2:$C$57,0),MATCH(CD$1,'raw Sample Amt'!$C$2:$CJ$2,0))&lt;INDEX(Auswertung_Sequence!$A$3:$M$59,MATCH($A26,Auswertung_Sequence!$A$6:$A$59,0),9),2,3))</f>
        <v>1</v>
      </c>
      <c r="CE26" s="88">
        <f>IF(AND('Qualifier check'!CD26 &gt;80,'Qualifier check'!CD26 &lt;120),1,
IF(INDEX('raw Sample Amt'!$C$2:$CJ$57,MATCH($A26,'raw Sample Amt'!$C$2:$C$57,0),MATCH(CE$1,'raw Sample Amt'!$C$2:$CJ$2,0))&lt;INDEX(Auswertung_Sequence!$A$3:$M$59,MATCH($A26,Auswertung_Sequence!$A$6:$A$59,0),9),2,3))</f>
        <v>1</v>
      </c>
      <c r="CF26" s="88">
        <f>IF(AND('Qualifier check'!CE26 &gt;80,'Qualifier check'!CE26 &lt;120),1,
IF(INDEX('raw Sample Amt'!$C$2:$CJ$57,MATCH($A26,'raw Sample Amt'!$C$2:$C$57,0),MATCH(CF$1,'raw Sample Amt'!$C$2:$CJ$2,0))&lt;INDEX(Auswertung_Sequence!$A$3:$M$59,MATCH($A26,Auswertung_Sequence!$A$6:$A$59,0),9),2,3))</f>
        <v>1</v>
      </c>
      <c r="CG26" s="88">
        <f>IF(AND('Qualifier check'!CF26 &gt;80,'Qualifier check'!CF26 &lt;120),1,
IF(INDEX('raw Sample Amt'!$C$2:$CJ$57,MATCH($A26,'raw Sample Amt'!$C$2:$C$57,0),MATCH(CG$1,'raw Sample Amt'!$C$2:$CJ$2,0))&lt;INDEX(Auswertung_Sequence!$A$3:$M$59,MATCH($A26,Auswertung_Sequence!$A$6:$A$59,0),9),2,3))</f>
        <v>1</v>
      </c>
      <c r="CH26" s="88">
        <f>IF(AND('Qualifier check'!CG26 &gt;80,'Qualifier check'!CG26 &lt;120),1,
IF(INDEX('raw Sample Amt'!$C$2:$CJ$57,MATCH($A26,'raw Sample Amt'!$C$2:$C$57,0),MATCH(CH$1,'raw Sample Amt'!$C$2:$CJ$2,0))&lt;INDEX(Auswertung_Sequence!$A$3:$M$59,MATCH($A26,Auswertung_Sequence!$A$6:$A$59,0),9),2,3))</f>
        <v>1</v>
      </c>
      <c r="CI26" s="88">
        <f>IF(AND('Qualifier check'!CH26 &gt;80,'Qualifier check'!CH26 &lt;120),1,
IF(INDEX('raw Sample Amt'!$C$2:$CJ$57,MATCH($A26,'raw Sample Amt'!$C$2:$C$57,0),MATCH(CI$1,'raw Sample Amt'!$C$2:$CJ$2,0))&lt;INDEX(Auswertung_Sequence!$A$3:$M$59,MATCH($A26,Auswertung_Sequence!$A$6:$A$59,0),9),2,3))</f>
        <v>1</v>
      </c>
    </row>
    <row r="27" spans="1:87" x14ac:dyDescent="0.25">
      <c r="A27" s="101" t="s">
        <v>183</v>
      </c>
      <c r="B27" s="101" t="s">
        <v>236</v>
      </c>
      <c r="D27" s="88">
        <f>IF(AND('Qualifier check'!C27 &gt;80,'Qualifier check'!C27 &lt;120),1,
IF(INDEX('raw Sample Amt'!$C$2:$CJ$57,MATCH($A27,'raw Sample Amt'!$C$2:$C$57,0),MATCH(D$1,'raw Sample Amt'!$C$2:$CJ$2,0))&lt;INDEX(Auswertung_Sequence!$A$3:$M$59,MATCH($A27,Auswertung_Sequence!$A$6:$A$59,0),9),2,3))</f>
        <v>2</v>
      </c>
      <c r="E27" s="88">
        <f>IF(AND('Qualifier check'!D27 &gt;80,'Qualifier check'!D27 &lt;120),1,
IF(INDEX('raw Sample Amt'!$C$2:$CJ$57,MATCH($A27,'raw Sample Amt'!$C$2:$C$57,0),MATCH(E$1,'raw Sample Amt'!$C$2:$CJ$2,0))&lt;INDEX(Auswertung_Sequence!$A$3:$M$59,MATCH($A27,Auswertung_Sequence!$A$6:$A$59,0),9),2,3))</f>
        <v>2</v>
      </c>
      <c r="F27" s="88">
        <f>IF(AND('Qualifier check'!E27 &gt;80,'Qualifier check'!E27 &lt;120),1,
IF(INDEX('raw Sample Amt'!$C$2:$CJ$57,MATCH($A27,'raw Sample Amt'!$C$2:$C$57,0),MATCH(F$1,'raw Sample Amt'!$C$2:$CJ$2,0))&lt;INDEX(Auswertung_Sequence!$A$3:$M$59,MATCH($A27,Auswertung_Sequence!$A$6:$A$59,0),9),2,3))</f>
        <v>2</v>
      </c>
      <c r="G27" s="88">
        <f>IF(AND('Qualifier check'!F27 &gt;80,'Qualifier check'!F27 &lt;120),1,
IF(INDEX('raw Sample Amt'!$C$2:$CJ$57,MATCH($A27,'raw Sample Amt'!$C$2:$C$57,0),MATCH(G$1,'raw Sample Amt'!$C$2:$CJ$2,0))&lt;INDEX(Auswertung_Sequence!$A$3:$M$59,MATCH($A27,Auswertung_Sequence!$A$6:$A$59,0),9),2,3))</f>
        <v>2</v>
      </c>
      <c r="H27" s="88">
        <f>IF(AND('Qualifier check'!G27 &gt;80,'Qualifier check'!G27 &lt;120),1,
IF(INDEX('raw Sample Amt'!$C$2:$CJ$57,MATCH($A27,'raw Sample Amt'!$C$2:$C$57,0),MATCH(H$1,'raw Sample Amt'!$C$2:$CJ$2,0))&lt;INDEX(Auswertung_Sequence!$A$3:$M$59,MATCH($A27,Auswertung_Sequence!$A$6:$A$59,0),9),2,3))</f>
        <v>2</v>
      </c>
      <c r="I27" s="88">
        <f>IF(AND('Qualifier check'!H27 &gt;80,'Qualifier check'!H27 &lt;120),1,
IF(INDEX('raw Sample Amt'!$C$2:$CJ$57,MATCH($A27,'raw Sample Amt'!$C$2:$C$57,0),MATCH(I$1,'raw Sample Amt'!$C$2:$CJ$2,0))&lt;INDEX(Auswertung_Sequence!$A$3:$M$59,MATCH($A27,Auswertung_Sequence!$A$6:$A$59,0),9),2,3))</f>
        <v>2</v>
      </c>
      <c r="J27" s="88">
        <f>IF(AND('Qualifier check'!I27 &gt;80,'Qualifier check'!I27 &lt;120),1,
IF(INDEX('raw Sample Amt'!$C$2:$CJ$57,MATCH($A27,'raw Sample Amt'!$C$2:$C$57,0),MATCH(J$1,'raw Sample Amt'!$C$2:$CJ$2,0))&lt;INDEX(Auswertung_Sequence!$A$3:$M$59,MATCH($A27,Auswertung_Sequence!$A$6:$A$59,0),9),2,3))</f>
        <v>2</v>
      </c>
      <c r="K27" s="88">
        <f>IF(AND('Qualifier check'!J27 &gt;80,'Qualifier check'!J27 &lt;120),1,
IF(INDEX('raw Sample Amt'!$C$2:$CJ$57,MATCH($A27,'raw Sample Amt'!$C$2:$C$57,0),MATCH(K$1,'raw Sample Amt'!$C$2:$CJ$2,0))&lt;INDEX(Auswertung_Sequence!$A$3:$M$59,MATCH($A27,Auswertung_Sequence!$A$6:$A$59,0),9),2,3))</f>
        <v>1</v>
      </c>
      <c r="L27" s="88">
        <f>IF(AND('Qualifier check'!K27 &gt;80,'Qualifier check'!K27 &lt;120),1,
IF(INDEX('raw Sample Amt'!$C$2:$CJ$57,MATCH($A27,'raw Sample Amt'!$C$2:$C$57,0),MATCH(L$1,'raw Sample Amt'!$C$2:$CJ$2,0))&lt;INDEX(Auswertung_Sequence!$A$3:$M$59,MATCH($A27,Auswertung_Sequence!$A$6:$A$59,0),9),2,3))</f>
        <v>1</v>
      </c>
      <c r="M27" s="88">
        <f>IF(AND('Qualifier check'!L27 &gt;80,'Qualifier check'!L27 &lt;120),1,
IF(INDEX('raw Sample Amt'!$C$2:$CJ$57,MATCH($A27,'raw Sample Amt'!$C$2:$C$57,0),MATCH(M$1,'raw Sample Amt'!$C$2:$CJ$2,0))&lt;INDEX(Auswertung_Sequence!$A$3:$M$59,MATCH($A27,Auswertung_Sequence!$A$6:$A$59,0),9),2,3))</f>
        <v>1</v>
      </c>
      <c r="N27" s="88">
        <f>IF(AND('Qualifier check'!M27 &gt;80,'Qualifier check'!M27 &lt;120),1,
IF(INDEX('raw Sample Amt'!$C$2:$CJ$57,MATCH($A27,'raw Sample Amt'!$C$2:$C$57,0),MATCH(N$1,'raw Sample Amt'!$C$2:$CJ$2,0))&lt;INDEX(Auswertung_Sequence!$A$3:$M$59,MATCH($A27,Auswertung_Sequence!$A$6:$A$59,0),9),2,3))</f>
        <v>1</v>
      </c>
      <c r="O27" s="88">
        <f>IF(AND('Qualifier check'!N27 &gt;80,'Qualifier check'!N27 &lt;120),1,
IF(INDEX('raw Sample Amt'!$C$2:$CJ$57,MATCH($A27,'raw Sample Amt'!$C$2:$C$57,0),MATCH(O$1,'raw Sample Amt'!$C$2:$CJ$2,0))&lt;INDEX(Auswertung_Sequence!$A$3:$M$59,MATCH($A27,Auswertung_Sequence!$A$6:$A$59,0),9),2,3))</f>
        <v>1</v>
      </c>
      <c r="P27" s="88">
        <f>IF(AND('Qualifier check'!O27 &gt;80,'Qualifier check'!O27 &lt;120),1,
IF(INDEX('raw Sample Amt'!$C$2:$CJ$57,MATCH($A27,'raw Sample Amt'!$C$2:$C$57,0),MATCH(P$1,'raw Sample Amt'!$C$2:$CJ$2,0))&lt;INDEX(Auswertung_Sequence!$A$3:$M$59,MATCH($A27,Auswertung_Sequence!$A$6:$A$59,0),9),2,3))</f>
        <v>1</v>
      </c>
      <c r="Q27" s="88">
        <f>IF(AND('Qualifier check'!P27 &gt;80,'Qualifier check'!P27 &lt;120),1,
IF(INDEX('raw Sample Amt'!$C$2:$CJ$57,MATCH($A27,'raw Sample Amt'!$C$2:$C$57,0),MATCH(Q$1,'raw Sample Amt'!$C$2:$CJ$2,0))&lt;INDEX(Auswertung_Sequence!$A$3:$M$59,MATCH($A27,Auswertung_Sequence!$A$6:$A$59,0),9),2,3))</f>
        <v>1</v>
      </c>
      <c r="R27" s="88">
        <f>IF(AND('Qualifier check'!Q27 &gt;80,'Qualifier check'!Q27 &lt;120),1,
IF(INDEX('raw Sample Amt'!$C$2:$CJ$57,MATCH($A27,'raw Sample Amt'!$C$2:$C$57,0),MATCH(R$1,'raw Sample Amt'!$C$2:$CJ$2,0))&lt;INDEX(Auswertung_Sequence!$A$3:$M$59,MATCH($A27,Auswertung_Sequence!$A$6:$A$59,0),9),2,3))</f>
        <v>1</v>
      </c>
      <c r="S27" s="88">
        <f>IF(AND('Qualifier check'!R27 &gt;80,'Qualifier check'!R27 &lt;120),1,
IF(INDEX('raw Sample Amt'!$C$2:$CJ$57,MATCH($A27,'raw Sample Amt'!$C$2:$C$57,0),MATCH(S$1,'raw Sample Amt'!$C$2:$CJ$2,0))&lt;INDEX(Auswertung_Sequence!$A$3:$M$59,MATCH($A27,Auswertung_Sequence!$A$6:$A$59,0),9),2,3))</f>
        <v>1</v>
      </c>
      <c r="T27" s="88">
        <f>IF(AND('Qualifier check'!S27 &gt;80,'Qualifier check'!S27 &lt;120),1,
IF(INDEX('raw Sample Amt'!$C$2:$CJ$57,MATCH($A27,'raw Sample Amt'!$C$2:$C$57,0),MATCH(T$1,'raw Sample Amt'!$C$2:$CJ$2,0))&lt;INDEX(Auswertung_Sequence!$A$3:$M$59,MATCH($A27,Auswertung_Sequence!$A$6:$A$59,0),9),2,3))</f>
        <v>1</v>
      </c>
      <c r="U27" s="88">
        <f>IF(AND('Qualifier check'!T27 &gt;80,'Qualifier check'!T27 &lt;120),1,
IF(INDEX('raw Sample Amt'!$C$2:$CJ$57,MATCH($A27,'raw Sample Amt'!$C$2:$C$57,0),MATCH(U$1,'raw Sample Amt'!$C$2:$CJ$2,0))&lt;INDEX(Auswertung_Sequence!$A$3:$M$59,MATCH($A27,Auswertung_Sequence!$A$6:$A$59,0),9),2,3))</f>
        <v>1</v>
      </c>
      <c r="V27" s="88">
        <f>IF(AND('Qualifier check'!U27 &gt;80,'Qualifier check'!U27 &lt;120),1,
IF(INDEX('raw Sample Amt'!$C$2:$CJ$57,MATCH($A27,'raw Sample Amt'!$C$2:$C$57,0),MATCH(V$1,'raw Sample Amt'!$C$2:$CJ$2,0))&lt;INDEX(Auswertung_Sequence!$A$3:$M$59,MATCH($A27,Auswertung_Sequence!$A$6:$A$59,0),9),2,3))</f>
        <v>1</v>
      </c>
      <c r="W27" s="88">
        <f>IF(AND('Qualifier check'!V27 &gt;80,'Qualifier check'!V27 &lt;120),1,
IF(INDEX('raw Sample Amt'!$C$2:$CJ$57,MATCH($A27,'raw Sample Amt'!$C$2:$C$57,0),MATCH(W$1,'raw Sample Amt'!$C$2:$CJ$2,0))&lt;INDEX(Auswertung_Sequence!$A$3:$M$59,MATCH($A27,Auswertung_Sequence!$A$6:$A$59,0),9),2,3))</f>
        <v>2</v>
      </c>
      <c r="X27" s="88">
        <f>IF(AND('Qualifier check'!W27 &gt;80,'Qualifier check'!W27 &lt;120),1,
IF(INDEX('raw Sample Amt'!$C$2:$CJ$57,MATCH($A27,'raw Sample Amt'!$C$2:$C$57,0),MATCH(X$1,'raw Sample Amt'!$C$2:$CJ$2,0))&lt;INDEX(Auswertung_Sequence!$A$3:$M$59,MATCH($A27,Auswertung_Sequence!$A$6:$A$59,0),9),2,3))</f>
        <v>2</v>
      </c>
      <c r="Y27" s="88">
        <f>IF(AND('Qualifier check'!X27 &gt;80,'Qualifier check'!X27 &lt;120),1,
IF(INDEX('raw Sample Amt'!$C$2:$CJ$57,MATCH($A27,'raw Sample Amt'!$C$2:$C$57,0),MATCH(Y$1,'raw Sample Amt'!$C$2:$CJ$2,0))&lt;INDEX(Auswertung_Sequence!$A$3:$M$59,MATCH($A27,Auswertung_Sequence!$A$6:$A$59,0),9),2,3))</f>
        <v>2</v>
      </c>
      <c r="Z27" s="88">
        <f>IF(AND('Qualifier check'!Y27 &gt;80,'Qualifier check'!Y27 &lt;120),1,
IF(INDEX('raw Sample Amt'!$C$2:$CJ$57,MATCH($A27,'raw Sample Amt'!$C$2:$C$57,0),MATCH(Z$1,'raw Sample Amt'!$C$2:$CJ$2,0))&lt;INDEX(Auswertung_Sequence!$A$3:$M$59,MATCH($A27,Auswertung_Sequence!$A$6:$A$59,0),9),2,3))</f>
        <v>2</v>
      </c>
      <c r="AA27" s="88">
        <f>IF(AND('Qualifier check'!Z27 &gt;80,'Qualifier check'!Z27 &lt;120),1,
IF(INDEX('raw Sample Amt'!$C$2:$CJ$57,MATCH($A27,'raw Sample Amt'!$C$2:$C$57,0),MATCH(AA$1,'raw Sample Amt'!$C$2:$CJ$2,0))&lt;INDEX(Auswertung_Sequence!$A$3:$M$59,MATCH($A27,Auswertung_Sequence!$A$6:$A$59,0),9),2,3))</f>
        <v>2</v>
      </c>
      <c r="AB27" s="88">
        <f>IF(AND('Qualifier check'!AA27 &gt;80,'Qualifier check'!AA27 &lt;120),1,
IF(INDEX('raw Sample Amt'!$C$2:$CJ$57,MATCH($A27,'raw Sample Amt'!$C$2:$C$57,0),MATCH(AB$1,'raw Sample Amt'!$C$2:$CJ$2,0))&lt;INDEX(Auswertung_Sequence!$A$3:$M$59,MATCH($A27,Auswertung_Sequence!$A$6:$A$59,0),9),2,3))</f>
        <v>2</v>
      </c>
      <c r="AC27" s="88">
        <f>IF(AND('Qualifier check'!AB27 &gt;80,'Qualifier check'!AB27 &lt;120),1,
IF(INDEX('raw Sample Amt'!$C$2:$CJ$57,MATCH($A27,'raw Sample Amt'!$C$2:$C$57,0),MATCH(AC$1,'raw Sample Amt'!$C$2:$CJ$2,0))&lt;INDEX(Auswertung_Sequence!$A$3:$M$59,MATCH($A27,Auswertung_Sequence!$A$6:$A$59,0),9),2,3))</f>
        <v>2</v>
      </c>
      <c r="AD27" s="88">
        <f>IF(AND('Qualifier check'!AC27 &gt;80,'Qualifier check'!AC27 &lt;120),1,
IF(INDEX('raw Sample Amt'!$C$2:$CJ$57,MATCH($A27,'raw Sample Amt'!$C$2:$C$57,0),MATCH(AD$1,'raw Sample Amt'!$C$2:$CJ$2,0))&lt;INDEX(Auswertung_Sequence!$A$3:$M$59,MATCH($A27,Auswertung_Sequence!$A$6:$A$59,0),9),2,3))</f>
        <v>2</v>
      </c>
      <c r="AE27" s="88">
        <f>IF(AND('Qualifier check'!AD27 &gt;80,'Qualifier check'!AD27 &lt;120),1,
IF(INDEX('raw Sample Amt'!$C$2:$CJ$57,MATCH($A27,'raw Sample Amt'!$C$2:$C$57,0),MATCH(AE$1,'raw Sample Amt'!$C$2:$CJ$2,0))&lt;INDEX(Auswertung_Sequence!$A$3:$M$59,MATCH($A27,Auswertung_Sequence!$A$6:$A$59,0),9),2,3))</f>
        <v>2</v>
      </c>
      <c r="AF27" s="88">
        <f>IF(AND('Qualifier check'!AE27 &gt;80,'Qualifier check'!AE27 &lt;120),1,
IF(INDEX('raw Sample Amt'!$C$2:$CJ$57,MATCH($A27,'raw Sample Amt'!$C$2:$C$57,0),MATCH(AF$1,'raw Sample Amt'!$C$2:$CJ$2,0))&lt;INDEX(Auswertung_Sequence!$A$3:$M$59,MATCH($A27,Auswertung_Sequence!$A$6:$A$59,0),9),2,3))</f>
        <v>2</v>
      </c>
      <c r="AG27" s="88">
        <f>IF(AND('Qualifier check'!AF27 &gt;80,'Qualifier check'!AF27 &lt;120),1,
IF(INDEX('raw Sample Amt'!$C$2:$CJ$57,MATCH($A27,'raw Sample Amt'!$C$2:$C$57,0),MATCH(AG$1,'raw Sample Amt'!$C$2:$CJ$2,0))&lt;INDEX(Auswertung_Sequence!$A$3:$M$59,MATCH($A27,Auswertung_Sequence!$A$6:$A$59,0),9),2,3))</f>
        <v>2</v>
      </c>
      <c r="AH27" s="88">
        <f>IF(AND('Qualifier check'!AG27 &gt;80,'Qualifier check'!AG27 &lt;120),1,
IF(INDEX('raw Sample Amt'!$C$2:$CJ$57,MATCH($A27,'raw Sample Amt'!$C$2:$C$57,0),MATCH(AH$1,'raw Sample Amt'!$C$2:$CJ$2,0))&lt;INDEX(Auswertung_Sequence!$A$3:$M$59,MATCH($A27,Auswertung_Sequence!$A$6:$A$59,0),9),2,3))</f>
        <v>2</v>
      </c>
      <c r="AI27" s="88">
        <f>IF(AND('Qualifier check'!AH27 &gt;80,'Qualifier check'!AH27 &lt;120),1,
IF(INDEX('raw Sample Amt'!$C$2:$CJ$57,MATCH($A27,'raw Sample Amt'!$C$2:$C$57,0),MATCH(AI$1,'raw Sample Amt'!$C$2:$CJ$2,0))&lt;INDEX(Auswertung_Sequence!$A$3:$M$59,MATCH($A27,Auswertung_Sequence!$A$6:$A$59,0),9),2,3))</f>
        <v>2</v>
      </c>
      <c r="AJ27" s="88">
        <f>IF(AND('Qualifier check'!AI27 &gt;80,'Qualifier check'!AI27 &lt;120),1,
IF(INDEX('raw Sample Amt'!$C$2:$CJ$57,MATCH($A27,'raw Sample Amt'!$C$2:$C$57,0),MATCH(AJ$1,'raw Sample Amt'!$C$2:$CJ$2,0))&lt;INDEX(Auswertung_Sequence!$A$3:$M$59,MATCH($A27,Auswertung_Sequence!$A$6:$A$59,0),9),2,3))</f>
        <v>2</v>
      </c>
      <c r="AK27" s="88">
        <f>IF(AND('Qualifier check'!AJ27 &gt;80,'Qualifier check'!AJ27 &lt;120),1,
IF(INDEX('raw Sample Amt'!$C$2:$CJ$57,MATCH($A27,'raw Sample Amt'!$C$2:$C$57,0),MATCH(AK$1,'raw Sample Amt'!$C$2:$CJ$2,0))&lt;INDEX(Auswertung_Sequence!$A$3:$M$59,MATCH($A27,Auswertung_Sequence!$A$6:$A$59,0),9),2,3))</f>
        <v>2</v>
      </c>
      <c r="AL27" s="88">
        <f>IF(AND('Qualifier check'!AK27 &gt;80,'Qualifier check'!AK27 &lt;120),1,
IF(INDEX('raw Sample Amt'!$C$2:$CJ$57,MATCH($A27,'raw Sample Amt'!$C$2:$C$57,0),MATCH(AL$1,'raw Sample Amt'!$C$2:$CJ$2,0))&lt;INDEX(Auswertung_Sequence!$A$3:$M$59,MATCH($A27,Auswertung_Sequence!$A$6:$A$59,0),9),2,3))</f>
        <v>2</v>
      </c>
      <c r="AM27" s="88">
        <f>IF(AND('Qualifier check'!AL27 &gt;80,'Qualifier check'!AL27 &lt;120),1,
IF(INDEX('raw Sample Amt'!$C$2:$CJ$57,MATCH($A27,'raw Sample Amt'!$C$2:$C$57,0),MATCH(AM$1,'raw Sample Amt'!$C$2:$CJ$2,0))&lt;INDEX(Auswertung_Sequence!$A$3:$M$59,MATCH($A27,Auswertung_Sequence!$A$6:$A$59,0),9),2,3))</f>
        <v>2</v>
      </c>
      <c r="AN27" s="88">
        <f>IF(AND('Qualifier check'!AM27 &gt;80,'Qualifier check'!AM27 &lt;120),1,
IF(INDEX('raw Sample Amt'!$C$2:$CJ$57,MATCH($A27,'raw Sample Amt'!$C$2:$C$57,0),MATCH(AN$1,'raw Sample Amt'!$C$2:$CJ$2,0))&lt;INDEX(Auswertung_Sequence!$A$3:$M$59,MATCH($A27,Auswertung_Sequence!$A$6:$A$59,0),9),2,3))</f>
        <v>2</v>
      </c>
      <c r="AO27" s="88">
        <f>IF(AND('Qualifier check'!AN27 &gt;80,'Qualifier check'!AN27 &lt;120),1,
IF(INDEX('raw Sample Amt'!$C$2:$CJ$57,MATCH($A27,'raw Sample Amt'!$C$2:$C$57,0),MATCH(AO$1,'raw Sample Amt'!$C$2:$CJ$2,0))&lt;INDEX(Auswertung_Sequence!$A$3:$M$59,MATCH($A27,Auswertung_Sequence!$A$6:$A$59,0),9),2,3))</f>
        <v>2</v>
      </c>
      <c r="AP27" s="88">
        <f>IF(AND('Qualifier check'!AO27 &gt;80,'Qualifier check'!AO27 &lt;120),1,
IF(INDEX('raw Sample Amt'!$C$2:$CJ$57,MATCH($A27,'raw Sample Amt'!$C$2:$C$57,0),MATCH(AP$1,'raw Sample Amt'!$C$2:$CJ$2,0))&lt;INDEX(Auswertung_Sequence!$A$3:$M$59,MATCH($A27,Auswertung_Sequence!$A$6:$A$59,0),9),2,3))</f>
        <v>2</v>
      </c>
      <c r="AQ27" s="88">
        <f>IF(AND('Qualifier check'!AP27 &gt;80,'Qualifier check'!AP27 &lt;120),1,
IF(INDEX('raw Sample Amt'!$C$2:$CJ$57,MATCH($A27,'raw Sample Amt'!$C$2:$C$57,0),MATCH(AQ$1,'raw Sample Amt'!$C$2:$CJ$2,0))&lt;INDEX(Auswertung_Sequence!$A$3:$M$59,MATCH($A27,Auswertung_Sequence!$A$6:$A$59,0),9),2,3))</f>
        <v>1</v>
      </c>
      <c r="AR27" s="88">
        <f>IF(AND('Qualifier check'!AQ27 &gt;80,'Qualifier check'!AQ27 &lt;120),1,
IF(INDEX('raw Sample Amt'!$C$2:$CJ$57,MATCH($A27,'raw Sample Amt'!$C$2:$C$57,0),MATCH(AR$1,'raw Sample Amt'!$C$2:$CJ$2,0))&lt;INDEX(Auswertung_Sequence!$A$3:$M$59,MATCH($A27,Auswertung_Sequence!$A$6:$A$59,0),9),2,3))</f>
        <v>2</v>
      </c>
      <c r="AS27" s="88">
        <f>IF(AND('Qualifier check'!AR27 &gt;80,'Qualifier check'!AR27 &lt;120),1,
IF(INDEX('raw Sample Amt'!$C$2:$CJ$57,MATCH($A27,'raw Sample Amt'!$C$2:$C$57,0),MATCH(AS$1,'raw Sample Amt'!$C$2:$CJ$2,0))&lt;INDEX(Auswertung_Sequence!$A$3:$M$59,MATCH($A27,Auswertung_Sequence!$A$6:$A$59,0),9),2,3))</f>
        <v>2</v>
      </c>
      <c r="AT27" s="88">
        <f>IF(AND('Qualifier check'!AS27 &gt;80,'Qualifier check'!AS27 &lt;120),1,
IF(INDEX('raw Sample Amt'!$C$2:$CJ$57,MATCH($A27,'raw Sample Amt'!$C$2:$C$57,0),MATCH(AT$1,'raw Sample Amt'!$C$2:$CJ$2,0))&lt;INDEX(Auswertung_Sequence!$A$3:$M$59,MATCH($A27,Auswertung_Sequence!$A$6:$A$59,0),9),2,3))</f>
        <v>2</v>
      </c>
      <c r="AU27" s="88">
        <f>IF(AND('Qualifier check'!AT27 &gt;80,'Qualifier check'!AT27 &lt;120),1,
IF(INDEX('raw Sample Amt'!$C$2:$CJ$57,MATCH($A27,'raw Sample Amt'!$C$2:$C$57,0),MATCH(AU$1,'raw Sample Amt'!$C$2:$CJ$2,0))&lt;INDEX(Auswertung_Sequence!$A$3:$M$59,MATCH($A27,Auswertung_Sequence!$A$6:$A$59,0),9),2,3))</f>
        <v>2</v>
      </c>
      <c r="AV27" s="88">
        <f>IF(AND('Qualifier check'!AU27 &gt;80,'Qualifier check'!AU27 &lt;120),1,
IF(INDEX('raw Sample Amt'!$C$2:$CJ$57,MATCH($A27,'raw Sample Amt'!$C$2:$C$57,0),MATCH(AV$1,'raw Sample Amt'!$C$2:$CJ$2,0))&lt;INDEX(Auswertung_Sequence!$A$3:$M$59,MATCH($A27,Auswertung_Sequence!$A$6:$A$59,0),9),2,3))</f>
        <v>2</v>
      </c>
      <c r="AW27" s="88">
        <f>IF(AND('Qualifier check'!AV27 &gt;80,'Qualifier check'!AV27 &lt;120),1,
IF(INDEX('raw Sample Amt'!$C$2:$CJ$57,MATCH($A27,'raw Sample Amt'!$C$2:$C$57,0),MATCH(AW$1,'raw Sample Amt'!$C$2:$CJ$2,0))&lt;INDEX(Auswertung_Sequence!$A$3:$M$59,MATCH($A27,Auswertung_Sequence!$A$6:$A$59,0),9),2,3))</f>
        <v>2</v>
      </c>
      <c r="AX27" s="88">
        <f>IF(AND('Qualifier check'!AW27 &gt;80,'Qualifier check'!AW27 &lt;120),1,
IF(INDEX('raw Sample Amt'!$C$2:$CJ$57,MATCH($A27,'raw Sample Amt'!$C$2:$C$57,0),MATCH(AX$1,'raw Sample Amt'!$C$2:$CJ$2,0))&lt;INDEX(Auswertung_Sequence!$A$3:$M$59,MATCH($A27,Auswertung_Sequence!$A$6:$A$59,0),9),2,3))</f>
        <v>2</v>
      </c>
      <c r="AY27" s="88">
        <f>IF(AND('Qualifier check'!AX27 &gt;80,'Qualifier check'!AX27 &lt;120),1,
IF(INDEX('raw Sample Amt'!$C$2:$CJ$57,MATCH($A27,'raw Sample Amt'!$C$2:$C$57,0),MATCH(AY$1,'raw Sample Amt'!$C$2:$CJ$2,0))&lt;INDEX(Auswertung_Sequence!$A$3:$M$59,MATCH($A27,Auswertung_Sequence!$A$6:$A$59,0),9),2,3))</f>
        <v>2</v>
      </c>
      <c r="AZ27" s="88">
        <f>IF(AND('Qualifier check'!AY27 &gt;80,'Qualifier check'!AY27 &lt;120),1,
IF(INDEX('raw Sample Amt'!$C$2:$CJ$57,MATCH($A27,'raw Sample Amt'!$C$2:$C$57,0),MATCH(AZ$1,'raw Sample Amt'!$C$2:$CJ$2,0))&lt;INDEX(Auswertung_Sequence!$A$3:$M$59,MATCH($A27,Auswertung_Sequence!$A$6:$A$59,0),9),2,3))</f>
        <v>2</v>
      </c>
      <c r="BA27" s="88">
        <f>IF(AND('Qualifier check'!AZ27 &gt;80,'Qualifier check'!AZ27 &lt;120),1,
IF(INDEX('raw Sample Amt'!$C$2:$CJ$57,MATCH($A27,'raw Sample Amt'!$C$2:$C$57,0),MATCH(BA$1,'raw Sample Amt'!$C$2:$CJ$2,0))&lt;INDEX(Auswertung_Sequence!$A$3:$M$59,MATCH($A27,Auswertung_Sequence!$A$6:$A$59,0),9),2,3))</f>
        <v>2</v>
      </c>
      <c r="BB27" s="88">
        <f>IF(AND('Qualifier check'!BA27 &gt;80,'Qualifier check'!BA27 &lt;120),1,
IF(INDEX('raw Sample Amt'!$C$2:$CJ$57,MATCH($A27,'raw Sample Amt'!$C$2:$C$57,0),MATCH(BB$1,'raw Sample Amt'!$C$2:$CJ$2,0))&lt;INDEX(Auswertung_Sequence!$A$3:$M$59,MATCH($A27,Auswertung_Sequence!$A$6:$A$59,0),9),2,3))</f>
        <v>2</v>
      </c>
      <c r="BC27" s="88">
        <f>IF(AND('Qualifier check'!BB27 &gt;80,'Qualifier check'!BB27 &lt;120),1,
IF(INDEX('raw Sample Amt'!$C$2:$CJ$57,MATCH($A27,'raw Sample Amt'!$C$2:$C$57,0),MATCH(BC$1,'raw Sample Amt'!$C$2:$CJ$2,0))&lt;INDEX(Auswertung_Sequence!$A$3:$M$59,MATCH($A27,Auswertung_Sequence!$A$6:$A$59,0),9),2,3))</f>
        <v>2</v>
      </c>
      <c r="BD27" s="88">
        <f>IF(AND('Qualifier check'!BC27 &gt;80,'Qualifier check'!BC27 &lt;120),1,
IF(INDEX('raw Sample Amt'!$C$2:$CJ$57,MATCH($A27,'raw Sample Amt'!$C$2:$C$57,0),MATCH(BD$1,'raw Sample Amt'!$C$2:$CJ$2,0))&lt;INDEX(Auswertung_Sequence!$A$3:$M$59,MATCH($A27,Auswertung_Sequence!$A$6:$A$59,0),9),2,3))</f>
        <v>2</v>
      </c>
      <c r="BE27" s="88">
        <f>IF(AND('Qualifier check'!BD27 &gt;80,'Qualifier check'!BD27 &lt;120),1,
IF(INDEX('raw Sample Amt'!$C$2:$CJ$57,MATCH($A27,'raw Sample Amt'!$C$2:$C$57,0),MATCH(BE$1,'raw Sample Amt'!$C$2:$CJ$2,0))&lt;INDEX(Auswertung_Sequence!$A$3:$M$59,MATCH($A27,Auswertung_Sequence!$A$6:$A$59,0),9),2,3))</f>
        <v>2</v>
      </c>
      <c r="BF27" s="88">
        <f>IF(AND('Qualifier check'!BE27 &gt;80,'Qualifier check'!BE27 &lt;120),1,
IF(INDEX('raw Sample Amt'!$C$2:$CJ$57,MATCH($A27,'raw Sample Amt'!$C$2:$C$57,0),MATCH(BF$1,'raw Sample Amt'!$C$2:$CJ$2,0))&lt;INDEX(Auswertung_Sequence!$A$3:$M$59,MATCH($A27,Auswertung_Sequence!$A$6:$A$59,0),9),2,3))</f>
        <v>2</v>
      </c>
      <c r="BG27" s="88">
        <f>IF(AND('Qualifier check'!BF27 &gt;80,'Qualifier check'!BF27 &lt;120),1,
IF(INDEX('raw Sample Amt'!$C$2:$CJ$57,MATCH($A27,'raw Sample Amt'!$C$2:$C$57,0),MATCH(BG$1,'raw Sample Amt'!$C$2:$CJ$2,0))&lt;INDEX(Auswertung_Sequence!$A$3:$M$59,MATCH($A27,Auswertung_Sequence!$A$6:$A$59,0),9),2,3))</f>
        <v>2</v>
      </c>
      <c r="BH27" s="88">
        <f>IF(AND('Qualifier check'!BG27 &gt;80,'Qualifier check'!BG27 &lt;120),1,
IF(INDEX('raw Sample Amt'!$C$2:$CJ$57,MATCH($A27,'raw Sample Amt'!$C$2:$C$57,0),MATCH(BH$1,'raw Sample Amt'!$C$2:$CJ$2,0))&lt;INDEX(Auswertung_Sequence!$A$3:$M$59,MATCH($A27,Auswertung_Sequence!$A$6:$A$59,0),9),2,3))</f>
        <v>1</v>
      </c>
      <c r="BI27" s="88">
        <f>IF(AND('Qualifier check'!BH27 &gt;80,'Qualifier check'!BH27 &lt;120),1,
IF(INDEX('raw Sample Amt'!$C$2:$CJ$57,MATCH($A27,'raw Sample Amt'!$C$2:$C$57,0),MATCH(BI$1,'raw Sample Amt'!$C$2:$CJ$2,0))&lt;INDEX(Auswertung_Sequence!$A$3:$M$59,MATCH($A27,Auswertung_Sequence!$A$6:$A$59,0),9),2,3))</f>
        <v>2</v>
      </c>
      <c r="BJ27" s="88">
        <f>IF(AND('Qualifier check'!BI27 &gt;80,'Qualifier check'!BI27 &lt;120),1,
IF(INDEX('raw Sample Amt'!$C$2:$CJ$57,MATCH($A27,'raw Sample Amt'!$C$2:$C$57,0),MATCH(BJ$1,'raw Sample Amt'!$C$2:$CJ$2,0))&lt;INDEX(Auswertung_Sequence!$A$3:$M$59,MATCH($A27,Auswertung_Sequence!$A$6:$A$59,0),9),2,3))</f>
        <v>2</v>
      </c>
      <c r="BK27" s="88">
        <f>IF(AND('Qualifier check'!BJ27 &gt;80,'Qualifier check'!BJ27 &lt;120),1,
IF(INDEX('raw Sample Amt'!$C$2:$CJ$57,MATCH($A27,'raw Sample Amt'!$C$2:$C$57,0),MATCH(BK$1,'raw Sample Amt'!$C$2:$CJ$2,0))&lt;INDEX(Auswertung_Sequence!$A$3:$M$59,MATCH($A27,Auswertung_Sequence!$A$6:$A$59,0),9),2,3))</f>
        <v>2</v>
      </c>
      <c r="BL27" s="88">
        <f>IF(AND('Qualifier check'!BK27 &gt;80,'Qualifier check'!BK27 &lt;120),1,
IF(INDEX('raw Sample Amt'!$C$2:$CJ$57,MATCH($A27,'raw Sample Amt'!$C$2:$C$57,0),MATCH(BL$1,'raw Sample Amt'!$C$2:$CJ$2,0))&lt;INDEX(Auswertung_Sequence!$A$3:$M$59,MATCH($A27,Auswertung_Sequence!$A$6:$A$59,0),9),2,3))</f>
        <v>2</v>
      </c>
      <c r="BM27" s="88">
        <f>IF(AND('Qualifier check'!BL27 &gt;80,'Qualifier check'!BL27 &lt;120),1,
IF(INDEX('raw Sample Amt'!$C$2:$CJ$57,MATCH($A27,'raw Sample Amt'!$C$2:$C$57,0),MATCH(BM$1,'raw Sample Amt'!$C$2:$CJ$2,0))&lt;INDEX(Auswertung_Sequence!$A$3:$M$59,MATCH($A27,Auswertung_Sequence!$A$6:$A$59,0),9),2,3))</f>
        <v>1</v>
      </c>
      <c r="BN27" s="88">
        <f>IF(AND('Qualifier check'!BM27 &gt;80,'Qualifier check'!BM27 &lt;120),1,
IF(INDEX('raw Sample Amt'!$C$2:$CJ$57,MATCH($A27,'raw Sample Amt'!$C$2:$C$57,0),MATCH(BN$1,'raw Sample Amt'!$C$2:$CJ$2,0))&lt;INDEX(Auswertung_Sequence!$A$3:$M$59,MATCH($A27,Auswertung_Sequence!$A$6:$A$59,0),9),2,3))</f>
        <v>1</v>
      </c>
      <c r="BO27" s="88">
        <f>IF(AND('Qualifier check'!BN27 &gt;80,'Qualifier check'!BN27 &lt;120),1,
IF(INDEX('raw Sample Amt'!$C$2:$CJ$57,MATCH($A27,'raw Sample Amt'!$C$2:$C$57,0),MATCH(BO$1,'raw Sample Amt'!$C$2:$CJ$2,0))&lt;INDEX(Auswertung_Sequence!$A$3:$M$59,MATCH($A27,Auswertung_Sequence!$A$6:$A$59,0),9),2,3))</f>
        <v>1</v>
      </c>
      <c r="BP27" s="88">
        <f>IF(AND('Qualifier check'!BO27 &gt;80,'Qualifier check'!BO27 &lt;120),1,
IF(INDEX('raw Sample Amt'!$C$2:$CJ$57,MATCH($A27,'raw Sample Amt'!$C$2:$C$57,0),MATCH(BP$1,'raw Sample Amt'!$C$2:$CJ$2,0))&lt;INDEX(Auswertung_Sequence!$A$3:$M$59,MATCH($A27,Auswertung_Sequence!$A$6:$A$59,0),9),2,3))</f>
        <v>1</v>
      </c>
      <c r="BQ27" s="88">
        <f>IF(AND('Qualifier check'!BP27 &gt;80,'Qualifier check'!BP27 &lt;120),1,
IF(INDEX('raw Sample Amt'!$C$2:$CJ$57,MATCH($A27,'raw Sample Amt'!$C$2:$C$57,0),MATCH(BQ$1,'raw Sample Amt'!$C$2:$CJ$2,0))&lt;INDEX(Auswertung_Sequence!$A$3:$M$59,MATCH($A27,Auswertung_Sequence!$A$6:$A$59,0),9),2,3))</f>
        <v>2</v>
      </c>
      <c r="BR27" s="88">
        <f>IF(AND('Qualifier check'!BQ27 &gt;80,'Qualifier check'!BQ27 &lt;120),1,
IF(INDEX('raw Sample Amt'!$C$2:$CJ$57,MATCH($A27,'raw Sample Amt'!$C$2:$C$57,0),MATCH(BR$1,'raw Sample Amt'!$C$2:$CJ$2,0))&lt;INDEX(Auswertung_Sequence!$A$3:$M$59,MATCH($A27,Auswertung_Sequence!$A$6:$A$59,0),9),2,3))</f>
        <v>2</v>
      </c>
      <c r="BS27" s="88">
        <f>IF(AND('Qualifier check'!BR27 &gt;80,'Qualifier check'!BR27 &lt;120),1,
IF(INDEX('raw Sample Amt'!$C$2:$CJ$57,MATCH($A27,'raw Sample Amt'!$C$2:$C$57,0),MATCH(BS$1,'raw Sample Amt'!$C$2:$CJ$2,0))&lt;INDEX(Auswertung_Sequence!$A$3:$M$59,MATCH($A27,Auswertung_Sequence!$A$6:$A$59,0),9),2,3))</f>
        <v>2</v>
      </c>
      <c r="BT27" s="88">
        <f>IF(AND('Qualifier check'!BS27 &gt;80,'Qualifier check'!BS27 &lt;120),1,
IF(INDEX('raw Sample Amt'!$C$2:$CJ$57,MATCH($A27,'raw Sample Amt'!$C$2:$C$57,0),MATCH(BT$1,'raw Sample Amt'!$C$2:$CJ$2,0))&lt;INDEX(Auswertung_Sequence!$A$3:$M$59,MATCH($A27,Auswertung_Sequence!$A$6:$A$59,0),9),2,3))</f>
        <v>2</v>
      </c>
      <c r="BU27" s="88">
        <f>IF(AND('Qualifier check'!BT27 &gt;80,'Qualifier check'!BT27 &lt;120),1,
IF(INDEX('raw Sample Amt'!$C$2:$CJ$57,MATCH($A27,'raw Sample Amt'!$C$2:$C$57,0),MATCH(BU$1,'raw Sample Amt'!$C$2:$CJ$2,0))&lt;INDEX(Auswertung_Sequence!$A$3:$M$59,MATCH($A27,Auswertung_Sequence!$A$6:$A$59,0),9),2,3))</f>
        <v>2</v>
      </c>
      <c r="BV27" s="88">
        <f>IF(AND('Qualifier check'!BU27 &gt;80,'Qualifier check'!BU27 &lt;120),1,
IF(INDEX('raw Sample Amt'!$C$2:$CJ$57,MATCH($A27,'raw Sample Amt'!$C$2:$C$57,0),MATCH(BV$1,'raw Sample Amt'!$C$2:$CJ$2,0))&lt;INDEX(Auswertung_Sequence!$A$3:$M$59,MATCH($A27,Auswertung_Sequence!$A$6:$A$59,0),9),2,3))</f>
        <v>2</v>
      </c>
      <c r="BW27" s="88">
        <f>IF(AND('Qualifier check'!BV27 &gt;80,'Qualifier check'!BV27 &lt;120),1,
IF(INDEX('raw Sample Amt'!$C$2:$CJ$57,MATCH($A27,'raw Sample Amt'!$C$2:$C$57,0),MATCH(BW$1,'raw Sample Amt'!$C$2:$CJ$2,0))&lt;INDEX(Auswertung_Sequence!$A$3:$M$59,MATCH($A27,Auswertung_Sequence!$A$6:$A$59,0),9),2,3))</f>
        <v>2</v>
      </c>
      <c r="BX27" s="88">
        <f>IF(AND('Qualifier check'!BW27 &gt;80,'Qualifier check'!BW27 &lt;120),1,
IF(INDEX('raw Sample Amt'!$C$2:$CJ$57,MATCH($A27,'raw Sample Amt'!$C$2:$C$57,0),MATCH(BX$1,'raw Sample Amt'!$C$2:$CJ$2,0))&lt;INDEX(Auswertung_Sequence!$A$3:$M$59,MATCH($A27,Auswertung_Sequence!$A$6:$A$59,0),9),2,3))</f>
        <v>1</v>
      </c>
      <c r="BY27" s="88">
        <f>IF(AND('Qualifier check'!BX27 &gt;80,'Qualifier check'!BX27 &lt;120),1,
IF(INDEX('raw Sample Amt'!$C$2:$CJ$57,MATCH($A27,'raw Sample Amt'!$C$2:$C$57,0),MATCH(BY$1,'raw Sample Amt'!$C$2:$CJ$2,0))&lt;INDEX(Auswertung_Sequence!$A$3:$M$59,MATCH($A27,Auswertung_Sequence!$A$6:$A$59,0),9),2,3))</f>
        <v>1</v>
      </c>
      <c r="BZ27" s="88">
        <f>IF(AND('Qualifier check'!BY27 &gt;80,'Qualifier check'!BY27 &lt;120),1,
IF(INDEX('raw Sample Amt'!$C$2:$CJ$57,MATCH($A27,'raw Sample Amt'!$C$2:$C$57,0),MATCH(BZ$1,'raw Sample Amt'!$C$2:$CJ$2,0))&lt;INDEX(Auswertung_Sequence!$A$3:$M$59,MATCH($A27,Auswertung_Sequence!$A$6:$A$59,0),9),2,3))</f>
        <v>1</v>
      </c>
      <c r="CA27" s="88">
        <f>IF(AND('Qualifier check'!BZ27 &gt;80,'Qualifier check'!BZ27 &lt;120),1,
IF(INDEX('raw Sample Amt'!$C$2:$CJ$57,MATCH($A27,'raw Sample Amt'!$C$2:$C$57,0),MATCH(CA$1,'raw Sample Amt'!$C$2:$CJ$2,0))&lt;INDEX(Auswertung_Sequence!$A$3:$M$59,MATCH($A27,Auswertung_Sequence!$A$6:$A$59,0),9),2,3))</f>
        <v>1</v>
      </c>
      <c r="CB27" s="88">
        <f>IF(AND('Qualifier check'!CA27 &gt;80,'Qualifier check'!CA27 &lt;120),1,
IF(INDEX('raw Sample Amt'!$C$2:$CJ$57,MATCH($A27,'raw Sample Amt'!$C$2:$C$57,0),MATCH(CB$1,'raw Sample Amt'!$C$2:$CJ$2,0))&lt;INDEX(Auswertung_Sequence!$A$3:$M$59,MATCH($A27,Auswertung_Sequence!$A$6:$A$59,0),9),2,3))</f>
        <v>1</v>
      </c>
      <c r="CC27" s="88">
        <f>IF(AND('Qualifier check'!CB27 &gt;80,'Qualifier check'!CB27 &lt;120),1,
IF(INDEX('raw Sample Amt'!$C$2:$CJ$57,MATCH($A27,'raw Sample Amt'!$C$2:$C$57,0),MATCH(CC$1,'raw Sample Amt'!$C$2:$CJ$2,0))&lt;INDEX(Auswertung_Sequence!$A$3:$M$59,MATCH($A27,Auswertung_Sequence!$A$6:$A$59,0),9),2,3))</f>
        <v>1</v>
      </c>
      <c r="CD27" s="88">
        <f>IF(AND('Qualifier check'!CC27 &gt;80,'Qualifier check'!CC27 &lt;120),1,
IF(INDEX('raw Sample Amt'!$C$2:$CJ$57,MATCH($A27,'raw Sample Amt'!$C$2:$C$57,0),MATCH(CD$1,'raw Sample Amt'!$C$2:$CJ$2,0))&lt;INDEX(Auswertung_Sequence!$A$3:$M$59,MATCH($A27,Auswertung_Sequence!$A$6:$A$59,0),9),2,3))</f>
        <v>1</v>
      </c>
      <c r="CE27" s="88">
        <f>IF(AND('Qualifier check'!CD27 &gt;80,'Qualifier check'!CD27 &lt;120),1,
IF(INDEX('raw Sample Amt'!$C$2:$CJ$57,MATCH($A27,'raw Sample Amt'!$C$2:$C$57,0),MATCH(CE$1,'raw Sample Amt'!$C$2:$CJ$2,0))&lt;INDEX(Auswertung_Sequence!$A$3:$M$59,MATCH($A27,Auswertung_Sequence!$A$6:$A$59,0),9),2,3))</f>
        <v>1</v>
      </c>
      <c r="CF27" s="88">
        <f>IF(AND('Qualifier check'!CE27 &gt;80,'Qualifier check'!CE27 &lt;120),1,
IF(INDEX('raw Sample Amt'!$C$2:$CJ$57,MATCH($A27,'raw Sample Amt'!$C$2:$C$57,0),MATCH(CF$1,'raw Sample Amt'!$C$2:$CJ$2,0))&lt;INDEX(Auswertung_Sequence!$A$3:$M$59,MATCH($A27,Auswertung_Sequence!$A$6:$A$59,0),9),2,3))</f>
        <v>1</v>
      </c>
      <c r="CG27" s="88">
        <f>IF(AND('Qualifier check'!CF27 &gt;80,'Qualifier check'!CF27 &lt;120),1,
IF(INDEX('raw Sample Amt'!$C$2:$CJ$57,MATCH($A27,'raw Sample Amt'!$C$2:$C$57,0),MATCH(CG$1,'raw Sample Amt'!$C$2:$CJ$2,0))&lt;INDEX(Auswertung_Sequence!$A$3:$M$59,MATCH($A27,Auswertung_Sequence!$A$6:$A$59,0),9),2,3))</f>
        <v>1</v>
      </c>
      <c r="CH27" s="88">
        <f>IF(AND('Qualifier check'!CG27 &gt;80,'Qualifier check'!CG27 &lt;120),1,
IF(INDEX('raw Sample Amt'!$C$2:$CJ$57,MATCH($A27,'raw Sample Amt'!$C$2:$C$57,0),MATCH(CH$1,'raw Sample Amt'!$C$2:$CJ$2,0))&lt;INDEX(Auswertung_Sequence!$A$3:$M$59,MATCH($A27,Auswertung_Sequence!$A$6:$A$59,0),9),2,3))</f>
        <v>1</v>
      </c>
      <c r="CI27" s="88">
        <f>IF(AND('Qualifier check'!CH27 &gt;80,'Qualifier check'!CH27 &lt;120),1,
IF(INDEX('raw Sample Amt'!$C$2:$CJ$57,MATCH($A27,'raw Sample Amt'!$C$2:$C$57,0),MATCH(CI$1,'raw Sample Amt'!$C$2:$CJ$2,0))&lt;INDEX(Auswertung_Sequence!$A$3:$M$59,MATCH($A27,Auswertung_Sequence!$A$6:$A$59,0),9),2,3))</f>
        <v>1</v>
      </c>
    </row>
    <row r="28" spans="1:87" x14ac:dyDescent="0.25">
      <c r="A28" s="101" t="s">
        <v>3</v>
      </c>
      <c r="B28" s="101" t="s">
        <v>121</v>
      </c>
      <c r="D28" s="88">
        <f>IF(AND('Qualifier check'!C28 &gt;80,'Qualifier check'!C28 &lt;120),1,
IF(INDEX('raw Sample Amt'!$C$2:$CJ$57,MATCH($A28,'raw Sample Amt'!$C$2:$C$57,0),MATCH(D$1,'raw Sample Amt'!$C$2:$CJ$2,0))&lt;INDEX(Auswertung_Sequence!$A$3:$M$59,MATCH($A28,Auswertung_Sequence!$A$6:$A$59,0),9),2,3))</f>
        <v>2</v>
      </c>
      <c r="E28" s="88">
        <f>IF(AND('Qualifier check'!D28 &gt;80,'Qualifier check'!D28 &lt;120),1,
IF(INDEX('raw Sample Amt'!$C$2:$CJ$57,MATCH($A28,'raw Sample Amt'!$C$2:$C$57,0),MATCH(E$1,'raw Sample Amt'!$C$2:$CJ$2,0))&lt;INDEX(Auswertung_Sequence!$A$3:$M$59,MATCH($A28,Auswertung_Sequence!$A$6:$A$59,0),9),2,3))</f>
        <v>2</v>
      </c>
      <c r="F28" s="88">
        <f>IF(AND('Qualifier check'!E28 &gt;80,'Qualifier check'!E28 &lt;120),1,
IF(INDEX('raw Sample Amt'!$C$2:$CJ$57,MATCH($A28,'raw Sample Amt'!$C$2:$C$57,0),MATCH(F$1,'raw Sample Amt'!$C$2:$CJ$2,0))&lt;INDEX(Auswertung_Sequence!$A$3:$M$59,MATCH($A28,Auswertung_Sequence!$A$6:$A$59,0),9),2,3))</f>
        <v>2</v>
      </c>
      <c r="G28" s="88">
        <f>IF(AND('Qualifier check'!F28 &gt;80,'Qualifier check'!F28 &lt;120),1,
IF(INDEX('raw Sample Amt'!$C$2:$CJ$57,MATCH($A28,'raw Sample Amt'!$C$2:$C$57,0),MATCH(G$1,'raw Sample Amt'!$C$2:$CJ$2,0))&lt;INDEX(Auswertung_Sequence!$A$3:$M$59,MATCH($A28,Auswertung_Sequence!$A$6:$A$59,0),9),2,3))</f>
        <v>2</v>
      </c>
      <c r="H28" s="88">
        <f>IF(AND('Qualifier check'!G28 &gt;80,'Qualifier check'!G28 &lt;120),1,
IF(INDEX('raw Sample Amt'!$C$2:$CJ$57,MATCH($A28,'raw Sample Amt'!$C$2:$C$57,0),MATCH(H$1,'raw Sample Amt'!$C$2:$CJ$2,0))&lt;INDEX(Auswertung_Sequence!$A$3:$M$59,MATCH($A28,Auswertung_Sequence!$A$6:$A$59,0),9),2,3))</f>
        <v>2</v>
      </c>
      <c r="I28" s="88">
        <f>IF(AND('Qualifier check'!H28 &gt;80,'Qualifier check'!H28 &lt;120),1,
IF(INDEX('raw Sample Amt'!$C$2:$CJ$57,MATCH($A28,'raw Sample Amt'!$C$2:$C$57,0),MATCH(I$1,'raw Sample Amt'!$C$2:$CJ$2,0))&lt;INDEX(Auswertung_Sequence!$A$3:$M$59,MATCH($A28,Auswertung_Sequence!$A$6:$A$59,0),9),2,3))</f>
        <v>2</v>
      </c>
      <c r="J28" s="88">
        <f>IF(AND('Qualifier check'!I28 &gt;80,'Qualifier check'!I28 &lt;120),1,
IF(INDEX('raw Sample Amt'!$C$2:$CJ$57,MATCH($A28,'raw Sample Amt'!$C$2:$C$57,0),MATCH(J$1,'raw Sample Amt'!$C$2:$CJ$2,0))&lt;INDEX(Auswertung_Sequence!$A$3:$M$59,MATCH($A28,Auswertung_Sequence!$A$6:$A$59,0),9),2,3))</f>
        <v>2</v>
      </c>
      <c r="K28" s="88">
        <f>IF(AND('Qualifier check'!J28 &gt;80,'Qualifier check'!J28 &lt;120),1,
IF(INDEX('raw Sample Amt'!$C$2:$CJ$57,MATCH($A28,'raw Sample Amt'!$C$2:$C$57,0),MATCH(K$1,'raw Sample Amt'!$C$2:$CJ$2,0))&lt;INDEX(Auswertung_Sequence!$A$3:$M$59,MATCH($A28,Auswertung_Sequence!$A$6:$A$59,0),9),2,3))</f>
        <v>1</v>
      </c>
      <c r="L28" s="88">
        <f>IF(AND('Qualifier check'!K28 &gt;80,'Qualifier check'!K28 &lt;120),1,
IF(INDEX('raw Sample Amt'!$C$2:$CJ$57,MATCH($A28,'raw Sample Amt'!$C$2:$C$57,0),MATCH(L$1,'raw Sample Amt'!$C$2:$CJ$2,0))&lt;INDEX(Auswertung_Sequence!$A$3:$M$59,MATCH($A28,Auswertung_Sequence!$A$6:$A$59,0),9),2,3))</f>
        <v>1</v>
      </c>
      <c r="M28" s="88">
        <f>IF(AND('Qualifier check'!L28 &gt;80,'Qualifier check'!L28 &lt;120),1,
IF(INDEX('raw Sample Amt'!$C$2:$CJ$57,MATCH($A28,'raw Sample Amt'!$C$2:$C$57,0),MATCH(M$1,'raw Sample Amt'!$C$2:$CJ$2,0))&lt;INDEX(Auswertung_Sequence!$A$3:$M$59,MATCH($A28,Auswertung_Sequence!$A$6:$A$59,0),9),2,3))</f>
        <v>1</v>
      </c>
      <c r="N28" s="88">
        <f>IF(AND('Qualifier check'!M28 &gt;80,'Qualifier check'!M28 &lt;120),1,
IF(INDEX('raw Sample Amt'!$C$2:$CJ$57,MATCH($A28,'raw Sample Amt'!$C$2:$C$57,0),MATCH(N$1,'raw Sample Amt'!$C$2:$CJ$2,0))&lt;INDEX(Auswertung_Sequence!$A$3:$M$59,MATCH($A28,Auswertung_Sequence!$A$6:$A$59,0),9),2,3))</f>
        <v>1</v>
      </c>
      <c r="O28" s="88">
        <f>IF(AND('Qualifier check'!N28 &gt;80,'Qualifier check'!N28 &lt;120),1,
IF(INDEX('raw Sample Amt'!$C$2:$CJ$57,MATCH($A28,'raw Sample Amt'!$C$2:$C$57,0),MATCH(O$1,'raw Sample Amt'!$C$2:$CJ$2,0))&lt;INDEX(Auswertung_Sequence!$A$3:$M$59,MATCH($A28,Auswertung_Sequence!$A$6:$A$59,0),9),2,3))</f>
        <v>1</v>
      </c>
      <c r="P28" s="88">
        <f>IF(AND('Qualifier check'!O28 &gt;80,'Qualifier check'!O28 &lt;120),1,
IF(INDEX('raw Sample Amt'!$C$2:$CJ$57,MATCH($A28,'raw Sample Amt'!$C$2:$C$57,0),MATCH(P$1,'raw Sample Amt'!$C$2:$CJ$2,0))&lt;INDEX(Auswertung_Sequence!$A$3:$M$59,MATCH($A28,Auswertung_Sequence!$A$6:$A$59,0),9),2,3))</f>
        <v>1</v>
      </c>
      <c r="Q28" s="88">
        <f>IF(AND('Qualifier check'!P28 &gt;80,'Qualifier check'!P28 &lt;120),1,
IF(INDEX('raw Sample Amt'!$C$2:$CJ$57,MATCH($A28,'raw Sample Amt'!$C$2:$C$57,0),MATCH(Q$1,'raw Sample Amt'!$C$2:$CJ$2,0))&lt;INDEX(Auswertung_Sequence!$A$3:$M$59,MATCH($A28,Auswertung_Sequence!$A$6:$A$59,0),9),2,3))</f>
        <v>1</v>
      </c>
      <c r="R28" s="88">
        <f>IF(AND('Qualifier check'!Q28 &gt;80,'Qualifier check'!Q28 &lt;120),1,
IF(INDEX('raw Sample Amt'!$C$2:$CJ$57,MATCH($A28,'raw Sample Amt'!$C$2:$C$57,0),MATCH(R$1,'raw Sample Amt'!$C$2:$CJ$2,0))&lt;INDEX(Auswertung_Sequence!$A$3:$M$59,MATCH($A28,Auswertung_Sequence!$A$6:$A$59,0),9),2,3))</f>
        <v>1</v>
      </c>
      <c r="S28" s="88">
        <f>IF(AND('Qualifier check'!R28 &gt;80,'Qualifier check'!R28 &lt;120),1,
IF(INDEX('raw Sample Amt'!$C$2:$CJ$57,MATCH($A28,'raw Sample Amt'!$C$2:$C$57,0),MATCH(S$1,'raw Sample Amt'!$C$2:$CJ$2,0))&lt;INDEX(Auswertung_Sequence!$A$3:$M$59,MATCH($A28,Auswertung_Sequence!$A$6:$A$59,0),9),2,3))</f>
        <v>1</v>
      </c>
      <c r="T28" s="88">
        <f>IF(AND('Qualifier check'!S28 &gt;80,'Qualifier check'!S28 &lt;120),1,
IF(INDEX('raw Sample Amt'!$C$2:$CJ$57,MATCH($A28,'raw Sample Amt'!$C$2:$C$57,0),MATCH(T$1,'raw Sample Amt'!$C$2:$CJ$2,0))&lt;INDEX(Auswertung_Sequence!$A$3:$M$59,MATCH($A28,Auswertung_Sequence!$A$6:$A$59,0),9),2,3))</f>
        <v>1</v>
      </c>
      <c r="U28" s="88">
        <f>IF(AND('Qualifier check'!T28 &gt;80,'Qualifier check'!T28 &lt;120),1,
IF(INDEX('raw Sample Amt'!$C$2:$CJ$57,MATCH($A28,'raw Sample Amt'!$C$2:$C$57,0),MATCH(U$1,'raw Sample Amt'!$C$2:$CJ$2,0))&lt;INDEX(Auswertung_Sequence!$A$3:$M$59,MATCH($A28,Auswertung_Sequence!$A$6:$A$59,0),9),2,3))</f>
        <v>1</v>
      </c>
      <c r="V28" s="88">
        <f>IF(AND('Qualifier check'!U28 &gt;80,'Qualifier check'!U28 &lt;120),1,
IF(INDEX('raw Sample Amt'!$C$2:$CJ$57,MATCH($A28,'raw Sample Amt'!$C$2:$C$57,0),MATCH(V$1,'raw Sample Amt'!$C$2:$CJ$2,0))&lt;INDEX(Auswertung_Sequence!$A$3:$M$59,MATCH($A28,Auswertung_Sequence!$A$6:$A$59,0),9),2,3))</f>
        <v>1</v>
      </c>
      <c r="W28" s="88">
        <f>IF(AND('Qualifier check'!V28 &gt;80,'Qualifier check'!V28 &lt;120),1,
IF(INDEX('raw Sample Amt'!$C$2:$CJ$57,MATCH($A28,'raw Sample Amt'!$C$2:$C$57,0),MATCH(W$1,'raw Sample Amt'!$C$2:$CJ$2,0))&lt;INDEX(Auswertung_Sequence!$A$3:$M$59,MATCH($A28,Auswertung_Sequence!$A$6:$A$59,0),9),2,3))</f>
        <v>2</v>
      </c>
      <c r="X28" s="88">
        <f>IF(AND('Qualifier check'!W28 &gt;80,'Qualifier check'!W28 &lt;120),1,
IF(INDEX('raw Sample Amt'!$C$2:$CJ$57,MATCH($A28,'raw Sample Amt'!$C$2:$C$57,0),MATCH(X$1,'raw Sample Amt'!$C$2:$CJ$2,0))&lt;INDEX(Auswertung_Sequence!$A$3:$M$59,MATCH($A28,Auswertung_Sequence!$A$6:$A$59,0),9),2,3))</f>
        <v>2</v>
      </c>
      <c r="Y28" s="88">
        <f>IF(AND('Qualifier check'!X28 &gt;80,'Qualifier check'!X28 &lt;120),1,
IF(INDEX('raw Sample Amt'!$C$2:$CJ$57,MATCH($A28,'raw Sample Amt'!$C$2:$C$57,0),MATCH(Y$1,'raw Sample Amt'!$C$2:$CJ$2,0))&lt;INDEX(Auswertung_Sequence!$A$3:$M$59,MATCH($A28,Auswertung_Sequence!$A$6:$A$59,0),9),2,3))</f>
        <v>2</v>
      </c>
      <c r="Z28" s="88">
        <f>IF(AND('Qualifier check'!Y28 &gt;80,'Qualifier check'!Y28 &lt;120),1,
IF(INDEX('raw Sample Amt'!$C$2:$CJ$57,MATCH($A28,'raw Sample Amt'!$C$2:$C$57,0),MATCH(Z$1,'raw Sample Amt'!$C$2:$CJ$2,0))&lt;INDEX(Auswertung_Sequence!$A$3:$M$59,MATCH($A28,Auswertung_Sequence!$A$6:$A$59,0),9),2,3))</f>
        <v>2</v>
      </c>
      <c r="AA28" s="88">
        <f>IF(AND('Qualifier check'!Z28 &gt;80,'Qualifier check'!Z28 &lt;120),1,
IF(INDEX('raw Sample Amt'!$C$2:$CJ$57,MATCH($A28,'raw Sample Amt'!$C$2:$C$57,0),MATCH(AA$1,'raw Sample Amt'!$C$2:$CJ$2,0))&lt;INDEX(Auswertung_Sequence!$A$3:$M$59,MATCH($A28,Auswertung_Sequence!$A$6:$A$59,0),9),2,3))</f>
        <v>1</v>
      </c>
      <c r="AB28" s="88">
        <f>IF(AND('Qualifier check'!AA28 &gt;80,'Qualifier check'!AA28 &lt;120),1,
IF(INDEX('raw Sample Amt'!$C$2:$CJ$57,MATCH($A28,'raw Sample Amt'!$C$2:$C$57,0),MATCH(AB$1,'raw Sample Amt'!$C$2:$CJ$2,0))&lt;INDEX(Auswertung_Sequence!$A$3:$M$59,MATCH($A28,Auswertung_Sequence!$A$6:$A$59,0),9),2,3))</f>
        <v>1</v>
      </c>
      <c r="AC28" s="88">
        <f>IF(AND('Qualifier check'!AB28 &gt;80,'Qualifier check'!AB28 &lt;120),1,
IF(INDEX('raw Sample Amt'!$C$2:$CJ$57,MATCH($A28,'raw Sample Amt'!$C$2:$C$57,0),MATCH(AC$1,'raw Sample Amt'!$C$2:$CJ$2,0))&lt;INDEX(Auswertung_Sequence!$A$3:$M$59,MATCH($A28,Auswertung_Sequence!$A$6:$A$59,0),9),2,3))</f>
        <v>1</v>
      </c>
      <c r="AD28" s="88">
        <f>IF(AND('Qualifier check'!AC28 &gt;80,'Qualifier check'!AC28 &lt;120),1,
IF(INDEX('raw Sample Amt'!$C$2:$CJ$57,MATCH($A28,'raw Sample Amt'!$C$2:$C$57,0),MATCH(AD$1,'raw Sample Amt'!$C$2:$CJ$2,0))&lt;INDEX(Auswertung_Sequence!$A$3:$M$59,MATCH($A28,Auswertung_Sequence!$A$6:$A$59,0),9),2,3))</f>
        <v>1</v>
      </c>
      <c r="AE28" s="88">
        <f>IF(AND('Qualifier check'!AD28 &gt;80,'Qualifier check'!AD28 &lt;120),1,
IF(INDEX('raw Sample Amt'!$C$2:$CJ$57,MATCH($A28,'raw Sample Amt'!$C$2:$C$57,0),MATCH(AE$1,'raw Sample Amt'!$C$2:$CJ$2,0))&lt;INDEX(Auswertung_Sequence!$A$3:$M$59,MATCH($A28,Auswertung_Sequence!$A$6:$A$59,0),9),2,3))</f>
        <v>1</v>
      </c>
      <c r="AF28" s="88">
        <f>IF(AND('Qualifier check'!AE28 &gt;80,'Qualifier check'!AE28 &lt;120),1,
IF(INDEX('raw Sample Amt'!$C$2:$CJ$57,MATCH($A28,'raw Sample Amt'!$C$2:$C$57,0),MATCH(AF$1,'raw Sample Amt'!$C$2:$CJ$2,0))&lt;INDEX(Auswertung_Sequence!$A$3:$M$59,MATCH($A28,Auswertung_Sequence!$A$6:$A$59,0),9),2,3))</f>
        <v>1</v>
      </c>
      <c r="AG28" s="88">
        <f>IF(AND('Qualifier check'!AF28 &gt;80,'Qualifier check'!AF28 &lt;120),1,
IF(INDEX('raw Sample Amt'!$C$2:$CJ$57,MATCH($A28,'raw Sample Amt'!$C$2:$C$57,0),MATCH(AG$1,'raw Sample Amt'!$C$2:$CJ$2,0))&lt;INDEX(Auswertung_Sequence!$A$3:$M$59,MATCH($A28,Auswertung_Sequence!$A$6:$A$59,0),9),2,3))</f>
        <v>1</v>
      </c>
      <c r="AH28" s="88">
        <f>IF(AND('Qualifier check'!AG28 &gt;80,'Qualifier check'!AG28 &lt;120),1,
IF(INDEX('raw Sample Amt'!$C$2:$CJ$57,MATCH($A28,'raw Sample Amt'!$C$2:$C$57,0),MATCH(AH$1,'raw Sample Amt'!$C$2:$CJ$2,0))&lt;INDEX(Auswertung_Sequence!$A$3:$M$59,MATCH($A28,Auswertung_Sequence!$A$6:$A$59,0),9),2,3))</f>
        <v>1</v>
      </c>
      <c r="AI28" s="88">
        <f>IF(AND('Qualifier check'!AH28 &gt;80,'Qualifier check'!AH28 &lt;120),1,
IF(INDEX('raw Sample Amt'!$C$2:$CJ$57,MATCH($A28,'raw Sample Amt'!$C$2:$C$57,0),MATCH(AI$1,'raw Sample Amt'!$C$2:$CJ$2,0))&lt;INDEX(Auswertung_Sequence!$A$3:$M$59,MATCH($A28,Auswertung_Sequence!$A$6:$A$59,0),9),2,3))</f>
        <v>1</v>
      </c>
      <c r="AJ28" s="88">
        <f>IF(AND('Qualifier check'!AI28 &gt;80,'Qualifier check'!AI28 &lt;120),1,
IF(INDEX('raw Sample Amt'!$C$2:$CJ$57,MATCH($A28,'raw Sample Amt'!$C$2:$C$57,0),MATCH(AJ$1,'raw Sample Amt'!$C$2:$CJ$2,0))&lt;INDEX(Auswertung_Sequence!$A$3:$M$59,MATCH($A28,Auswertung_Sequence!$A$6:$A$59,0),9),2,3))</f>
        <v>1</v>
      </c>
      <c r="AK28" s="88">
        <f>IF(AND('Qualifier check'!AJ28 &gt;80,'Qualifier check'!AJ28 &lt;120),1,
IF(INDEX('raw Sample Amt'!$C$2:$CJ$57,MATCH($A28,'raw Sample Amt'!$C$2:$C$57,0),MATCH(AK$1,'raw Sample Amt'!$C$2:$CJ$2,0))&lt;INDEX(Auswertung_Sequence!$A$3:$M$59,MATCH($A28,Auswertung_Sequence!$A$6:$A$59,0),9),2,3))</f>
        <v>1</v>
      </c>
      <c r="AL28" s="88">
        <f>IF(AND('Qualifier check'!AK28 &gt;80,'Qualifier check'!AK28 &lt;120),1,
IF(INDEX('raw Sample Amt'!$C$2:$CJ$57,MATCH($A28,'raw Sample Amt'!$C$2:$C$57,0),MATCH(AL$1,'raw Sample Amt'!$C$2:$CJ$2,0))&lt;INDEX(Auswertung_Sequence!$A$3:$M$59,MATCH($A28,Auswertung_Sequence!$A$6:$A$59,0),9),2,3))</f>
        <v>1</v>
      </c>
      <c r="AM28" s="88">
        <f>IF(AND('Qualifier check'!AL28 &gt;80,'Qualifier check'!AL28 &lt;120),1,
IF(INDEX('raw Sample Amt'!$C$2:$CJ$57,MATCH($A28,'raw Sample Amt'!$C$2:$C$57,0),MATCH(AM$1,'raw Sample Amt'!$C$2:$CJ$2,0))&lt;INDEX(Auswertung_Sequence!$A$3:$M$59,MATCH($A28,Auswertung_Sequence!$A$6:$A$59,0),9),2,3))</f>
        <v>2</v>
      </c>
      <c r="AN28" s="88">
        <f>IF(AND('Qualifier check'!AM28 &gt;80,'Qualifier check'!AM28 &lt;120),1,
IF(INDEX('raw Sample Amt'!$C$2:$CJ$57,MATCH($A28,'raw Sample Amt'!$C$2:$C$57,0),MATCH(AN$1,'raw Sample Amt'!$C$2:$CJ$2,0))&lt;INDEX(Auswertung_Sequence!$A$3:$M$59,MATCH($A28,Auswertung_Sequence!$A$6:$A$59,0),9),2,3))</f>
        <v>2</v>
      </c>
      <c r="AO28" s="88">
        <f>IF(AND('Qualifier check'!AN28 &gt;80,'Qualifier check'!AN28 &lt;120),1,
IF(INDEX('raw Sample Amt'!$C$2:$CJ$57,MATCH($A28,'raw Sample Amt'!$C$2:$C$57,0),MATCH(AO$1,'raw Sample Amt'!$C$2:$CJ$2,0))&lt;INDEX(Auswertung_Sequence!$A$3:$M$59,MATCH($A28,Auswertung_Sequence!$A$6:$A$59,0),9),2,3))</f>
        <v>2</v>
      </c>
      <c r="AP28" s="88">
        <f>IF(AND('Qualifier check'!AO28 &gt;80,'Qualifier check'!AO28 &lt;120),1,
IF(INDEX('raw Sample Amt'!$C$2:$CJ$57,MATCH($A28,'raw Sample Amt'!$C$2:$C$57,0),MATCH(AP$1,'raw Sample Amt'!$C$2:$CJ$2,0))&lt;INDEX(Auswertung_Sequence!$A$3:$M$59,MATCH($A28,Auswertung_Sequence!$A$6:$A$59,0),9),2,3))</f>
        <v>2</v>
      </c>
      <c r="AQ28" s="88">
        <f>IF(AND('Qualifier check'!AP28 &gt;80,'Qualifier check'!AP28 &lt;120),1,
IF(INDEX('raw Sample Amt'!$C$2:$CJ$57,MATCH($A28,'raw Sample Amt'!$C$2:$C$57,0),MATCH(AQ$1,'raw Sample Amt'!$C$2:$CJ$2,0))&lt;INDEX(Auswertung_Sequence!$A$3:$M$59,MATCH($A28,Auswertung_Sequence!$A$6:$A$59,0),9),2,3))</f>
        <v>1</v>
      </c>
      <c r="AR28" s="88">
        <f>IF(AND('Qualifier check'!AQ28 &gt;80,'Qualifier check'!AQ28 &lt;120),1,
IF(INDEX('raw Sample Amt'!$C$2:$CJ$57,MATCH($A28,'raw Sample Amt'!$C$2:$C$57,0),MATCH(AR$1,'raw Sample Amt'!$C$2:$CJ$2,0))&lt;INDEX(Auswertung_Sequence!$A$3:$M$59,MATCH($A28,Auswertung_Sequence!$A$6:$A$59,0),9),2,3))</f>
        <v>2</v>
      </c>
      <c r="AS28" s="88">
        <f>IF(AND('Qualifier check'!AR28 &gt;80,'Qualifier check'!AR28 &lt;120),1,
IF(INDEX('raw Sample Amt'!$C$2:$CJ$57,MATCH($A28,'raw Sample Amt'!$C$2:$C$57,0),MATCH(AS$1,'raw Sample Amt'!$C$2:$CJ$2,0))&lt;INDEX(Auswertung_Sequence!$A$3:$M$59,MATCH($A28,Auswertung_Sequence!$A$6:$A$59,0),9),2,3))</f>
        <v>2</v>
      </c>
      <c r="AT28" s="88">
        <f>IF(AND('Qualifier check'!AS28 &gt;80,'Qualifier check'!AS28 &lt;120),1,
IF(INDEX('raw Sample Amt'!$C$2:$CJ$57,MATCH($A28,'raw Sample Amt'!$C$2:$C$57,0),MATCH(AT$1,'raw Sample Amt'!$C$2:$CJ$2,0))&lt;INDEX(Auswertung_Sequence!$A$3:$M$59,MATCH($A28,Auswertung_Sequence!$A$6:$A$59,0),9),2,3))</f>
        <v>2</v>
      </c>
      <c r="AU28" s="88">
        <f>IF(AND('Qualifier check'!AT28 &gt;80,'Qualifier check'!AT28 &lt;120),1,
IF(INDEX('raw Sample Amt'!$C$2:$CJ$57,MATCH($A28,'raw Sample Amt'!$C$2:$C$57,0),MATCH(AU$1,'raw Sample Amt'!$C$2:$CJ$2,0))&lt;INDEX(Auswertung_Sequence!$A$3:$M$59,MATCH($A28,Auswertung_Sequence!$A$6:$A$59,0),9),2,3))</f>
        <v>2</v>
      </c>
      <c r="AV28" s="88">
        <f>IF(AND('Qualifier check'!AU28 &gt;80,'Qualifier check'!AU28 &lt;120),1,
IF(INDEX('raw Sample Amt'!$C$2:$CJ$57,MATCH($A28,'raw Sample Amt'!$C$2:$C$57,0),MATCH(AV$1,'raw Sample Amt'!$C$2:$CJ$2,0))&lt;INDEX(Auswertung_Sequence!$A$3:$M$59,MATCH($A28,Auswertung_Sequence!$A$6:$A$59,0),9),2,3))</f>
        <v>1</v>
      </c>
      <c r="AW28" s="88">
        <f>IF(AND('Qualifier check'!AV28 &gt;80,'Qualifier check'!AV28 &lt;120),1,
IF(INDEX('raw Sample Amt'!$C$2:$CJ$57,MATCH($A28,'raw Sample Amt'!$C$2:$C$57,0),MATCH(AW$1,'raw Sample Amt'!$C$2:$CJ$2,0))&lt;INDEX(Auswertung_Sequence!$A$3:$M$59,MATCH($A28,Auswertung_Sequence!$A$6:$A$59,0),9),2,3))</f>
        <v>1</v>
      </c>
      <c r="AX28" s="88">
        <f>IF(AND('Qualifier check'!AW28 &gt;80,'Qualifier check'!AW28 &lt;120),1,
IF(INDEX('raw Sample Amt'!$C$2:$CJ$57,MATCH($A28,'raw Sample Amt'!$C$2:$C$57,0),MATCH(AX$1,'raw Sample Amt'!$C$2:$CJ$2,0))&lt;INDEX(Auswertung_Sequence!$A$3:$M$59,MATCH($A28,Auswertung_Sequence!$A$6:$A$59,0),9),2,3))</f>
        <v>1</v>
      </c>
      <c r="AY28" s="88">
        <f>IF(AND('Qualifier check'!AX28 &gt;80,'Qualifier check'!AX28 &lt;120),1,
IF(INDEX('raw Sample Amt'!$C$2:$CJ$57,MATCH($A28,'raw Sample Amt'!$C$2:$C$57,0),MATCH(AY$1,'raw Sample Amt'!$C$2:$CJ$2,0))&lt;INDEX(Auswertung_Sequence!$A$3:$M$59,MATCH($A28,Auswertung_Sequence!$A$6:$A$59,0),9),2,3))</f>
        <v>1</v>
      </c>
      <c r="AZ28" s="88">
        <f>IF(AND('Qualifier check'!AY28 &gt;80,'Qualifier check'!AY28 &lt;120),1,
IF(INDEX('raw Sample Amt'!$C$2:$CJ$57,MATCH($A28,'raw Sample Amt'!$C$2:$C$57,0),MATCH(AZ$1,'raw Sample Amt'!$C$2:$CJ$2,0))&lt;INDEX(Auswertung_Sequence!$A$3:$M$59,MATCH($A28,Auswertung_Sequence!$A$6:$A$59,0),9),2,3))</f>
        <v>1</v>
      </c>
      <c r="BA28" s="88">
        <f>IF(AND('Qualifier check'!AZ28 &gt;80,'Qualifier check'!AZ28 &lt;120),1,
IF(INDEX('raw Sample Amt'!$C$2:$CJ$57,MATCH($A28,'raw Sample Amt'!$C$2:$C$57,0),MATCH(BA$1,'raw Sample Amt'!$C$2:$CJ$2,0))&lt;INDEX(Auswertung_Sequence!$A$3:$M$59,MATCH($A28,Auswertung_Sequence!$A$6:$A$59,0),9),2,3))</f>
        <v>1</v>
      </c>
      <c r="BB28" s="88">
        <f>IF(AND('Qualifier check'!BA28 &gt;80,'Qualifier check'!BA28 &lt;120),1,
IF(INDEX('raw Sample Amt'!$C$2:$CJ$57,MATCH($A28,'raw Sample Amt'!$C$2:$C$57,0),MATCH(BB$1,'raw Sample Amt'!$C$2:$CJ$2,0))&lt;INDEX(Auswertung_Sequence!$A$3:$M$59,MATCH($A28,Auswertung_Sequence!$A$6:$A$59,0),9),2,3))</f>
        <v>1</v>
      </c>
      <c r="BC28" s="88">
        <f>IF(AND('Qualifier check'!BB28 &gt;80,'Qualifier check'!BB28 &lt;120),1,
IF(INDEX('raw Sample Amt'!$C$2:$CJ$57,MATCH($A28,'raw Sample Amt'!$C$2:$C$57,0),MATCH(BC$1,'raw Sample Amt'!$C$2:$CJ$2,0))&lt;INDEX(Auswertung_Sequence!$A$3:$M$59,MATCH($A28,Auswertung_Sequence!$A$6:$A$59,0),9),2,3))</f>
        <v>1</v>
      </c>
      <c r="BD28" s="88">
        <f>IF(AND('Qualifier check'!BC28 &gt;80,'Qualifier check'!BC28 &lt;120),1,
IF(INDEX('raw Sample Amt'!$C$2:$CJ$57,MATCH($A28,'raw Sample Amt'!$C$2:$C$57,0),MATCH(BD$1,'raw Sample Amt'!$C$2:$CJ$2,0))&lt;INDEX(Auswertung_Sequence!$A$3:$M$59,MATCH($A28,Auswertung_Sequence!$A$6:$A$59,0),9),2,3))</f>
        <v>2</v>
      </c>
      <c r="BE28" s="88">
        <f>IF(AND('Qualifier check'!BD28 &gt;80,'Qualifier check'!BD28 &lt;120),1,
IF(INDEX('raw Sample Amt'!$C$2:$CJ$57,MATCH($A28,'raw Sample Amt'!$C$2:$C$57,0),MATCH(BE$1,'raw Sample Amt'!$C$2:$CJ$2,0))&lt;INDEX(Auswertung_Sequence!$A$3:$M$59,MATCH($A28,Auswertung_Sequence!$A$6:$A$59,0),9),2,3))</f>
        <v>2</v>
      </c>
      <c r="BF28" s="88">
        <f>IF(AND('Qualifier check'!BE28 &gt;80,'Qualifier check'!BE28 &lt;120),1,
IF(INDEX('raw Sample Amt'!$C$2:$CJ$57,MATCH($A28,'raw Sample Amt'!$C$2:$C$57,0),MATCH(BF$1,'raw Sample Amt'!$C$2:$CJ$2,0))&lt;INDEX(Auswertung_Sequence!$A$3:$M$59,MATCH($A28,Auswertung_Sequence!$A$6:$A$59,0),9),2,3))</f>
        <v>2</v>
      </c>
      <c r="BG28" s="88">
        <f>IF(AND('Qualifier check'!BF28 &gt;80,'Qualifier check'!BF28 &lt;120),1,
IF(INDEX('raw Sample Amt'!$C$2:$CJ$57,MATCH($A28,'raw Sample Amt'!$C$2:$C$57,0),MATCH(BG$1,'raw Sample Amt'!$C$2:$CJ$2,0))&lt;INDEX(Auswertung_Sequence!$A$3:$M$59,MATCH($A28,Auswertung_Sequence!$A$6:$A$59,0),9),2,3))</f>
        <v>2</v>
      </c>
      <c r="BH28" s="88">
        <f>IF(AND('Qualifier check'!BG28 &gt;80,'Qualifier check'!BG28 &lt;120),1,
IF(INDEX('raw Sample Amt'!$C$2:$CJ$57,MATCH($A28,'raw Sample Amt'!$C$2:$C$57,0),MATCH(BH$1,'raw Sample Amt'!$C$2:$CJ$2,0))&lt;INDEX(Auswertung_Sequence!$A$3:$M$59,MATCH($A28,Auswertung_Sequence!$A$6:$A$59,0),9),2,3))</f>
        <v>1</v>
      </c>
      <c r="BI28" s="88">
        <f>IF(AND('Qualifier check'!BH28 &gt;80,'Qualifier check'!BH28 &lt;120),1,
IF(INDEX('raw Sample Amt'!$C$2:$CJ$57,MATCH($A28,'raw Sample Amt'!$C$2:$C$57,0),MATCH(BI$1,'raw Sample Amt'!$C$2:$CJ$2,0))&lt;INDEX(Auswertung_Sequence!$A$3:$M$59,MATCH($A28,Auswertung_Sequence!$A$6:$A$59,0),9),2,3))</f>
        <v>2</v>
      </c>
      <c r="BJ28" s="88">
        <f>IF(AND('Qualifier check'!BI28 &gt;80,'Qualifier check'!BI28 &lt;120),1,
IF(INDEX('raw Sample Amt'!$C$2:$CJ$57,MATCH($A28,'raw Sample Amt'!$C$2:$C$57,0),MATCH(BJ$1,'raw Sample Amt'!$C$2:$CJ$2,0))&lt;INDEX(Auswertung_Sequence!$A$3:$M$59,MATCH($A28,Auswertung_Sequence!$A$6:$A$59,0),9),2,3))</f>
        <v>2</v>
      </c>
      <c r="BK28" s="88">
        <f>IF(AND('Qualifier check'!BJ28 &gt;80,'Qualifier check'!BJ28 &lt;120),1,
IF(INDEX('raw Sample Amt'!$C$2:$CJ$57,MATCH($A28,'raw Sample Amt'!$C$2:$C$57,0),MATCH(BK$1,'raw Sample Amt'!$C$2:$CJ$2,0))&lt;INDEX(Auswertung_Sequence!$A$3:$M$59,MATCH($A28,Auswertung_Sequence!$A$6:$A$59,0),9),2,3))</f>
        <v>2</v>
      </c>
      <c r="BL28" s="88">
        <f>IF(AND('Qualifier check'!BK28 &gt;80,'Qualifier check'!BK28 &lt;120),1,
IF(INDEX('raw Sample Amt'!$C$2:$CJ$57,MATCH($A28,'raw Sample Amt'!$C$2:$C$57,0),MATCH(BL$1,'raw Sample Amt'!$C$2:$CJ$2,0))&lt;INDEX(Auswertung_Sequence!$A$3:$M$59,MATCH($A28,Auswertung_Sequence!$A$6:$A$59,0),9),2,3))</f>
        <v>2</v>
      </c>
      <c r="BM28" s="88">
        <f>IF(AND('Qualifier check'!BL28 &gt;80,'Qualifier check'!BL28 &lt;120),1,
IF(INDEX('raw Sample Amt'!$C$2:$CJ$57,MATCH($A28,'raw Sample Amt'!$C$2:$C$57,0),MATCH(BM$1,'raw Sample Amt'!$C$2:$CJ$2,0))&lt;INDEX(Auswertung_Sequence!$A$3:$M$59,MATCH($A28,Auswertung_Sequence!$A$6:$A$59,0),9),2,3))</f>
        <v>1</v>
      </c>
      <c r="BN28" s="88">
        <f>IF(AND('Qualifier check'!BM28 &gt;80,'Qualifier check'!BM28 &lt;120),1,
IF(INDEX('raw Sample Amt'!$C$2:$CJ$57,MATCH($A28,'raw Sample Amt'!$C$2:$C$57,0),MATCH(BN$1,'raw Sample Amt'!$C$2:$CJ$2,0))&lt;INDEX(Auswertung_Sequence!$A$3:$M$59,MATCH($A28,Auswertung_Sequence!$A$6:$A$59,0),9),2,3))</f>
        <v>1</v>
      </c>
      <c r="BO28" s="88">
        <f>IF(AND('Qualifier check'!BN28 &gt;80,'Qualifier check'!BN28 &lt;120),1,
IF(INDEX('raw Sample Amt'!$C$2:$CJ$57,MATCH($A28,'raw Sample Amt'!$C$2:$C$57,0),MATCH(BO$1,'raw Sample Amt'!$C$2:$CJ$2,0))&lt;INDEX(Auswertung_Sequence!$A$3:$M$59,MATCH($A28,Auswertung_Sequence!$A$6:$A$59,0),9),2,3))</f>
        <v>1</v>
      </c>
      <c r="BP28" s="88">
        <f>IF(AND('Qualifier check'!BO28 &gt;80,'Qualifier check'!BO28 &lt;120),1,
IF(INDEX('raw Sample Amt'!$C$2:$CJ$57,MATCH($A28,'raw Sample Amt'!$C$2:$C$57,0),MATCH(BP$1,'raw Sample Amt'!$C$2:$CJ$2,0))&lt;INDEX(Auswertung_Sequence!$A$3:$M$59,MATCH($A28,Auswertung_Sequence!$A$6:$A$59,0),9),2,3))</f>
        <v>2</v>
      </c>
      <c r="BQ28" s="88">
        <f>IF(AND('Qualifier check'!BP28 &gt;80,'Qualifier check'!BP28 &lt;120),1,
IF(INDEX('raw Sample Amt'!$C$2:$CJ$57,MATCH($A28,'raw Sample Amt'!$C$2:$C$57,0),MATCH(BQ$1,'raw Sample Amt'!$C$2:$CJ$2,0))&lt;INDEX(Auswertung_Sequence!$A$3:$M$59,MATCH($A28,Auswertung_Sequence!$A$6:$A$59,0),9),2,3))</f>
        <v>2</v>
      </c>
      <c r="BR28" s="88">
        <f>IF(AND('Qualifier check'!BQ28 &gt;80,'Qualifier check'!BQ28 &lt;120),1,
IF(INDEX('raw Sample Amt'!$C$2:$CJ$57,MATCH($A28,'raw Sample Amt'!$C$2:$C$57,0),MATCH(BR$1,'raw Sample Amt'!$C$2:$CJ$2,0))&lt;INDEX(Auswertung_Sequence!$A$3:$M$59,MATCH($A28,Auswertung_Sequence!$A$6:$A$59,0),9),2,3))</f>
        <v>2</v>
      </c>
      <c r="BS28" s="88">
        <f>IF(AND('Qualifier check'!BR28 &gt;80,'Qualifier check'!BR28 &lt;120),1,
IF(INDEX('raw Sample Amt'!$C$2:$CJ$57,MATCH($A28,'raw Sample Amt'!$C$2:$C$57,0),MATCH(BS$1,'raw Sample Amt'!$C$2:$CJ$2,0))&lt;INDEX(Auswertung_Sequence!$A$3:$M$59,MATCH($A28,Auswertung_Sequence!$A$6:$A$59,0),9),2,3))</f>
        <v>2</v>
      </c>
      <c r="BT28" s="88">
        <f>IF(AND('Qualifier check'!BS28 &gt;80,'Qualifier check'!BS28 &lt;120),1,
IF(INDEX('raw Sample Amt'!$C$2:$CJ$57,MATCH($A28,'raw Sample Amt'!$C$2:$C$57,0),MATCH(BT$1,'raw Sample Amt'!$C$2:$CJ$2,0))&lt;INDEX(Auswertung_Sequence!$A$3:$M$59,MATCH($A28,Auswertung_Sequence!$A$6:$A$59,0),9),2,3))</f>
        <v>2</v>
      </c>
      <c r="BU28" s="88">
        <f>IF(AND('Qualifier check'!BT28 &gt;80,'Qualifier check'!BT28 &lt;120),1,
IF(INDEX('raw Sample Amt'!$C$2:$CJ$57,MATCH($A28,'raw Sample Amt'!$C$2:$C$57,0),MATCH(BU$1,'raw Sample Amt'!$C$2:$CJ$2,0))&lt;INDEX(Auswertung_Sequence!$A$3:$M$59,MATCH($A28,Auswertung_Sequence!$A$6:$A$59,0),9),2,3))</f>
        <v>2</v>
      </c>
      <c r="BV28" s="88">
        <f>IF(AND('Qualifier check'!BU28 &gt;80,'Qualifier check'!BU28 &lt;120),1,
IF(INDEX('raw Sample Amt'!$C$2:$CJ$57,MATCH($A28,'raw Sample Amt'!$C$2:$C$57,0),MATCH(BV$1,'raw Sample Amt'!$C$2:$CJ$2,0))&lt;INDEX(Auswertung_Sequence!$A$3:$M$59,MATCH($A28,Auswertung_Sequence!$A$6:$A$59,0),9),2,3))</f>
        <v>2</v>
      </c>
      <c r="BW28" s="88">
        <f>IF(AND('Qualifier check'!BV28 &gt;80,'Qualifier check'!BV28 &lt;120),1,
IF(INDEX('raw Sample Amt'!$C$2:$CJ$57,MATCH($A28,'raw Sample Amt'!$C$2:$C$57,0),MATCH(BW$1,'raw Sample Amt'!$C$2:$CJ$2,0))&lt;INDEX(Auswertung_Sequence!$A$3:$M$59,MATCH($A28,Auswertung_Sequence!$A$6:$A$59,0),9),2,3))</f>
        <v>2</v>
      </c>
      <c r="BX28" s="88">
        <f>IF(AND('Qualifier check'!BW28 &gt;80,'Qualifier check'!BW28 &lt;120),1,
IF(INDEX('raw Sample Amt'!$C$2:$CJ$57,MATCH($A28,'raw Sample Amt'!$C$2:$C$57,0),MATCH(BX$1,'raw Sample Amt'!$C$2:$CJ$2,0))&lt;INDEX(Auswertung_Sequence!$A$3:$M$59,MATCH($A28,Auswertung_Sequence!$A$6:$A$59,0),9),2,3))</f>
        <v>1</v>
      </c>
      <c r="BY28" s="88">
        <f>IF(AND('Qualifier check'!BX28 &gt;80,'Qualifier check'!BX28 &lt;120),1,
IF(INDEX('raw Sample Amt'!$C$2:$CJ$57,MATCH($A28,'raw Sample Amt'!$C$2:$C$57,0),MATCH(BY$1,'raw Sample Amt'!$C$2:$CJ$2,0))&lt;INDEX(Auswertung_Sequence!$A$3:$M$59,MATCH($A28,Auswertung_Sequence!$A$6:$A$59,0),9),2,3))</f>
        <v>1</v>
      </c>
      <c r="BZ28" s="88">
        <f>IF(AND('Qualifier check'!BY28 &gt;80,'Qualifier check'!BY28 &lt;120),1,
IF(INDEX('raw Sample Amt'!$C$2:$CJ$57,MATCH($A28,'raw Sample Amt'!$C$2:$C$57,0),MATCH(BZ$1,'raw Sample Amt'!$C$2:$CJ$2,0))&lt;INDEX(Auswertung_Sequence!$A$3:$M$59,MATCH($A28,Auswertung_Sequence!$A$6:$A$59,0),9),2,3))</f>
        <v>1</v>
      </c>
      <c r="CA28" s="88">
        <f>IF(AND('Qualifier check'!BZ28 &gt;80,'Qualifier check'!BZ28 &lt;120),1,
IF(INDEX('raw Sample Amt'!$C$2:$CJ$57,MATCH($A28,'raw Sample Amt'!$C$2:$C$57,0),MATCH(CA$1,'raw Sample Amt'!$C$2:$CJ$2,0))&lt;INDEX(Auswertung_Sequence!$A$3:$M$59,MATCH($A28,Auswertung_Sequence!$A$6:$A$59,0),9),2,3))</f>
        <v>1</v>
      </c>
      <c r="CB28" s="88">
        <f>IF(AND('Qualifier check'!CA28 &gt;80,'Qualifier check'!CA28 &lt;120),1,
IF(INDEX('raw Sample Amt'!$C$2:$CJ$57,MATCH($A28,'raw Sample Amt'!$C$2:$C$57,0),MATCH(CB$1,'raw Sample Amt'!$C$2:$CJ$2,0))&lt;INDEX(Auswertung_Sequence!$A$3:$M$59,MATCH($A28,Auswertung_Sequence!$A$6:$A$59,0),9),2,3))</f>
        <v>1</v>
      </c>
      <c r="CC28" s="88">
        <f>IF(AND('Qualifier check'!CB28 &gt;80,'Qualifier check'!CB28 &lt;120),1,
IF(INDEX('raw Sample Amt'!$C$2:$CJ$57,MATCH($A28,'raw Sample Amt'!$C$2:$C$57,0),MATCH(CC$1,'raw Sample Amt'!$C$2:$CJ$2,0))&lt;INDEX(Auswertung_Sequence!$A$3:$M$59,MATCH($A28,Auswertung_Sequence!$A$6:$A$59,0),9),2,3))</f>
        <v>1</v>
      </c>
      <c r="CD28" s="88">
        <f>IF(AND('Qualifier check'!CC28 &gt;80,'Qualifier check'!CC28 &lt;120),1,
IF(INDEX('raw Sample Amt'!$C$2:$CJ$57,MATCH($A28,'raw Sample Amt'!$C$2:$C$57,0),MATCH(CD$1,'raw Sample Amt'!$C$2:$CJ$2,0))&lt;INDEX(Auswertung_Sequence!$A$3:$M$59,MATCH($A28,Auswertung_Sequence!$A$6:$A$59,0),9),2,3))</f>
        <v>1</v>
      </c>
      <c r="CE28" s="88">
        <f>IF(AND('Qualifier check'!CD28 &gt;80,'Qualifier check'!CD28 &lt;120),1,
IF(INDEX('raw Sample Amt'!$C$2:$CJ$57,MATCH($A28,'raw Sample Amt'!$C$2:$C$57,0),MATCH(CE$1,'raw Sample Amt'!$C$2:$CJ$2,0))&lt;INDEX(Auswertung_Sequence!$A$3:$M$59,MATCH($A28,Auswertung_Sequence!$A$6:$A$59,0),9),2,3))</f>
        <v>1</v>
      </c>
      <c r="CF28" s="88">
        <f>IF(AND('Qualifier check'!CE28 &gt;80,'Qualifier check'!CE28 &lt;120),1,
IF(INDEX('raw Sample Amt'!$C$2:$CJ$57,MATCH($A28,'raw Sample Amt'!$C$2:$C$57,0),MATCH(CF$1,'raw Sample Amt'!$C$2:$CJ$2,0))&lt;INDEX(Auswertung_Sequence!$A$3:$M$59,MATCH($A28,Auswertung_Sequence!$A$6:$A$59,0),9),2,3))</f>
        <v>1</v>
      </c>
      <c r="CG28" s="88">
        <f>IF(AND('Qualifier check'!CF28 &gt;80,'Qualifier check'!CF28 &lt;120),1,
IF(INDEX('raw Sample Amt'!$C$2:$CJ$57,MATCH($A28,'raw Sample Amt'!$C$2:$C$57,0),MATCH(CG$1,'raw Sample Amt'!$C$2:$CJ$2,0))&lt;INDEX(Auswertung_Sequence!$A$3:$M$59,MATCH($A28,Auswertung_Sequence!$A$6:$A$59,0),9),2,3))</f>
        <v>1</v>
      </c>
      <c r="CH28" s="88">
        <f>IF(AND('Qualifier check'!CG28 &gt;80,'Qualifier check'!CG28 &lt;120),1,
IF(INDEX('raw Sample Amt'!$C$2:$CJ$57,MATCH($A28,'raw Sample Amt'!$C$2:$C$57,0),MATCH(CH$1,'raw Sample Amt'!$C$2:$CJ$2,0))&lt;INDEX(Auswertung_Sequence!$A$3:$M$59,MATCH($A28,Auswertung_Sequence!$A$6:$A$59,0),9),2,3))</f>
        <v>1</v>
      </c>
      <c r="CI28" s="88">
        <f>IF(AND('Qualifier check'!CH28 &gt;80,'Qualifier check'!CH28 &lt;120),1,
IF(INDEX('raw Sample Amt'!$C$2:$CJ$57,MATCH($A28,'raw Sample Amt'!$C$2:$C$57,0),MATCH(CI$1,'raw Sample Amt'!$C$2:$CJ$2,0))&lt;INDEX(Auswertung_Sequence!$A$3:$M$59,MATCH($A28,Auswertung_Sequence!$A$6:$A$59,0),9),2,3))</f>
        <v>1</v>
      </c>
    </row>
    <row r="29" spans="1:87" x14ac:dyDescent="0.25">
      <c r="A29" s="101" t="s">
        <v>205</v>
      </c>
      <c r="B29" s="101" t="s">
        <v>237</v>
      </c>
      <c r="D29" s="88">
        <f>IF(AND('Qualifier check'!C29 &gt;80,'Qualifier check'!C29 &lt;120),1,
IF(INDEX('raw Sample Amt'!$C$2:$CJ$57,MATCH($A29,'raw Sample Amt'!$C$2:$C$57,0),MATCH(D$1,'raw Sample Amt'!$C$2:$CJ$2,0))&lt;INDEX(Auswertung_Sequence!$A$3:$M$59,MATCH($A29,Auswertung_Sequence!$A$6:$A$59,0),9),2,3))</f>
        <v>2</v>
      </c>
      <c r="E29" s="88">
        <f>IF(AND('Qualifier check'!D29 &gt;80,'Qualifier check'!D29 &lt;120),1,
IF(INDEX('raw Sample Amt'!$C$2:$CJ$57,MATCH($A29,'raw Sample Amt'!$C$2:$C$57,0),MATCH(E$1,'raw Sample Amt'!$C$2:$CJ$2,0))&lt;INDEX(Auswertung_Sequence!$A$3:$M$59,MATCH($A29,Auswertung_Sequence!$A$6:$A$59,0),9),2,3))</f>
        <v>2</v>
      </c>
      <c r="F29" s="88">
        <f>IF(AND('Qualifier check'!E29 &gt;80,'Qualifier check'!E29 &lt;120),1,
IF(INDEX('raw Sample Amt'!$C$2:$CJ$57,MATCH($A29,'raw Sample Amt'!$C$2:$C$57,0),MATCH(F$1,'raw Sample Amt'!$C$2:$CJ$2,0))&lt;INDEX(Auswertung_Sequence!$A$3:$M$59,MATCH($A29,Auswertung_Sequence!$A$6:$A$59,0),9),2,3))</f>
        <v>2</v>
      </c>
      <c r="G29" s="88">
        <f>IF(AND('Qualifier check'!F29 &gt;80,'Qualifier check'!F29 &lt;120),1,
IF(INDEX('raw Sample Amt'!$C$2:$CJ$57,MATCH($A29,'raw Sample Amt'!$C$2:$C$57,0),MATCH(G$1,'raw Sample Amt'!$C$2:$CJ$2,0))&lt;INDEX(Auswertung_Sequence!$A$3:$M$59,MATCH($A29,Auswertung_Sequence!$A$6:$A$59,0),9),2,3))</f>
        <v>2</v>
      </c>
      <c r="H29" s="88">
        <f>IF(AND('Qualifier check'!G29 &gt;80,'Qualifier check'!G29 &lt;120),1,
IF(INDEX('raw Sample Amt'!$C$2:$CJ$57,MATCH($A29,'raw Sample Amt'!$C$2:$C$57,0),MATCH(H$1,'raw Sample Amt'!$C$2:$CJ$2,0))&lt;INDEX(Auswertung_Sequence!$A$3:$M$59,MATCH($A29,Auswertung_Sequence!$A$6:$A$59,0),9),2,3))</f>
        <v>2</v>
      </c>
      <c r="I29" s="88">
        <f>IF(AND('Qualifier check'!H29 &gt;80,'Qualifier check'!H29 &lt;120),1,
IF(INDEX('raw Sample Amt'!$C$2:$CJ$57,MATCH($A29,'raw Sample Amt'!$C$2:$C$57,0),MATCH(I$1,'raw Sample Amt'!$C$2:$CJ$2,0))&lt;INDEX(Auswertung_Sequence!$A$3:$M$59,MATCH($A29,Auswertung_Sequence!$A$6:$A$59,0),9),2,3))</f>
        <v>2</v>
      </c>
      <c r="J29" s="88">
        <f>IF(AND('Qualifier check'!I29 &gt;80,'Qualifier check'!I29 &lt;120),1,
IF(INDEX('raw Sample Amt'!$C$2:$CJ$57,MATCH($A29,'raw Sample Amt'!$C$2:$C$57,0),MATCH(J$1,'raw Sample Amt'!$C$2:$CJ$2,0))&lt;INDEX(Auswertung_Sequence!$A$3:$M$59,MATCH($A29,Auswertung_Sequence!$A$6:$A$59,0),9),2,3))</f>
        <v>2</v>
      </c>
      <c r="K29" s="88">
        <f>IF(AND('Qualifier check'!J29 &gt;80,'Qualifier check'!J29 &lt;120),1,
IF(INDEX('raw Sample Amt'!$C$2:$CJ$57,MATCH($A29,'raw Sample Amt'!$C$2:$C$57,0),MATCH(K$1,'raw Sample Amt'!$C$2:$CJ$2,0))&lt;INDEX(Auswertung_Sequence!$A$3:$M$59,MATCH($A29,Auswertung_Sequence!$A$6:$A$59,0),9),2,3))</f>
        <v>1</v>
      </c>
      <c r="L29" s="88">
        <f>IF(AND('Qualifier check'!K29 &gt;80,'Qualifier check'!K29 &lt;120),1,
IF(INDEX('raw Sample Amt'!$C$2:$CJ$57,MATCH($A29,'raw Sample Amt'!$C$2:$C$57,0),MATCH(L$1,'raw Sample Amt'!$C$2:$CJ$2,0))&lt;INDEX(Auswertung_Sequence!$A$3:$M$59,MATCH($A29,Auswertung_Sequence!$A$6:$A$59,0),9),2,3))</f>
        <v>1</v>
      </c>
      <c r="M29" s="88">
        <f>IF(AND('Qualifier check'!L29 &gt;80,'Qualifier check'!L29 &lt;120),1,
IF(INDEX('raw Sample Amt'!$C$2:$CJ$57,MATCH($A29,'raw Sample Amt'!$C$2:$C$57,0),MATCH(M$1,'raw Sample Amt'!$C$2:$CJ$2,0))&lt;INDEX(Auswertung_Sequence!$A$3:$M$59,MATCH($A29,Auswertung_Sequence!$A$6:$A$59,0),9),2,3))</f>
        <v>1</v>
      </c>
      <c r="N29" s="88">
        <f>IF(AND('Qualifier check'!M29 &gt;80,'Qualifier check'!M29 &lt;120),1,
IF(INDEX('raw Sample Amt'!$C$2:$CJ$57,MATCH($A29,'raw Sample Amt'!$C$2:$C$57,0),MATCH(N$1,'raw Sample Amt'!$C$2:$CJ$2,0))&lt;INDEX(Auswertung_Sequence!$A$3:$M$59,MATCH($A29,Auswertung_Sequence!$A$6:$A$59,0),9),2,3))</f>
        <v>1</v>
      </c>
      <c r="O29" s="88">
        <f>IF(AND('Qualifier check'!N29 &gt;80,'Qualifier check'!N29 &lt;120),1,
IF(INDEX('raw Sample Amt'!$C$2:$CJ$57,MATCH($A29,'raw Sample Amt'!$C$2:$C$57,0),MATCH(O$1,'raw Sample Amt'!$C$2:$CJ$2,0))&lt;INDEX(Auswertung_Sequence!$A$3:$M$59,MATCH($A29,Auswertung_Sequence!$A$6:$A$59,0),9),2,3))</f>
        <v>1</v>
      </c>
      <c r="P29" s="88">
        <f>IF(AND('Qualifier check'!O29 &gt;80,'Qualifier check'!O29 &lt;120),1,
IF(INDEX('raw Sample Amt'!$C$2:$CJ$57,MATCH($A29,'raw Sample Amt'!$C$2:$C$57,0),MATCH(P$1,'raw Sample Amt'!$C$2:$CJ$2,0))&lt;INDEX(Auswertung_Sequence!$A$3:$M$59,MATCH($A29,Auswertung_Sequence!$A$6:$A$59,0),9),2,3))</f>
        <v>1</v>
      </c>
      <c r="Q29" s="88">
        <f>IF(AND('Qualifier check'!P29 &gt;80,'Qualifier check'!P29 &lt;120),1,
IF(INDEX('raw Sample Amt'!$C$2:$CJ$57,MATCH($A29,'raw Sample Amt'!$C$2:$C$57,0),MATCH(Q$1,'raw Sample Amt'!$C$2:$CJ$2,0))&lt;INDEX(Auswertung_Sequence!$A$3:$M$59,MATCH($A29,Auswertung_Sequence!$A$6:$A$59,0),9),2,3))</f>
        <v>1</v>
      </c>
      <c r="R29" s="88">
        <f>IF(AND('Qualifier check'!Q29 &gt;80,'Qualifier check'!Q29 &lt;120),1,
IF(INDEX('raw Sample Amt'!$C$2:$CJ$57,MATCH($A29,'raw Sample Amt'!$C$2:$C$57,0),MATCH(R$1,'raw Sample Amt'!$C$2:$CJ$2,0))&lt;INDEX(Auswertung_Sequence!$A$3:$M$59,MATCH($A29,Auswertung_Sequence!$A$6:$A$59,0),9),2,3))</f>
        <v>1</v>
      </c>
      <c r="S29" s="88">
        <f>IF(AND('Qualifier check'!R29 &gt;80,'Qualifier check'!R29 &lt;120),1,
IF(INDEX('raw Sample Amt'!$C$2:$CJ$57,MATCH($A29,'raw Sample Amt'!$C$2:$C$57,0),MATCH(S$1,'raw Sample Amt'!$C$2:$CJ$2,0))&lt;INDEX(Auswertung_Sequence!$A$3:$M$59,MATCH($A29,Auswertung_Sequence!$A$6:$A$59,0),9),2,3))</f>
        <v>1</v>
      </c>
      <c r="T29" s="88">
        <f>IF(AND('Qualifier check'!S29 &gt;80,'Qualifier check'!S29 &lt;120),1,
IF(INDEX('raw Sample Amt'!$C$2:$CJ$57,MATCH($A29,'raw Sample Amt'!$C$2:$C$57,0),MATCH(T$1,'raw Sample Amt'!$C$2:$CJ$2,0))&lt;INDEX(Auswertung_Sequence!$A$3:$M$59,MATCH($A29,Auswertung_Sequence!$A$6:$A$59,0),9),2,3))</f>
        <v>1</v>
      </c>
      <c r="U29" s="88">
        <f>IF(AND('Qualifier check'!T29 &gt;80,'Qualifier check'!T29 &lt;120),1,
IF(INDEX('raw Sample Amt'!$C$2:$CJ$57,MATCH($A29,'raw Sample Amt'!$C$2:$C$57,0),MATCH(U$1,'raw Sample Amt'!$C$2:$CJ$2,0))&lt;INDEX(Auswertung_Sequence!$A$3:$M$59,MATCH($A29,Auswertung_Sequence!$A$6:$A$59,0),9),2,3))</f>
        <v>1</v>
      </c>
      <c r="V29" s="88">
        <f>IF(AND('Qualifier check'!U29 &gt;80,'Qualifier check'!U29 &lt;120),1,
IF(INDEX('raw Sample Amt'!$C$2:$CJ$57,MATCH($A29,'raw Sample Amt'!$C$2:$C$57,0),MATCH(V$1,'raw Sample Amt'!$C$2:$CJ$2,0))&lt;INDEX(Auswertung_Sequence!$A$3:$M$59,MATCH($A29,Auswertung_Sequence!$A$6:$A$59,0),9),2,3))</f>
        <v>1</v>
      </c>
      <c r="W29" s="88">
        <f>IF(AND('Qualifier check'!V29 &gt;80,'Qualifier check'!V29 &lt;120),1,
IF(INDEX('raw Sample Amt'!$C$2:$CJ$57,MATCH($A29,'raw Sample Amt'!$C$2:$C$57,0),MATCH(W$1,'raw Sample Amt'!$C$2:$CJ$2,0))&lt;INDEX(Auswertung_Sequence!$A$3:$M$59,MATCH($A29,Auswertung_Sequence!$A$6:$A$59,0),9),2,3))</f>
        <v>2</v>
      </c>
      <c r="X29" s="88">
        <f>IF(AND('Qualifier check'!W29 &gt;80,'Qualifier check'!W29 &lt;120),1,
IF(INDEX('raw Sample Amt'!$C$2:$CJ$57,MATCH($A29,'raw Sample Amt'!$C$2:$C$57,0),MATCH(X$1,'raw Sample Amt'!$C$2:$CJ$2,0))&lt;INDEX(Auswertung_Sequence!$A$3:$M$59,MATCH($A29,Auswertung_Sequence!$A$6:$A$59,0),9),2,3))</f>
        <v>2</v>
      </c>
      <c r="Y29" s="88">
        <f>IF(AND('Qualifier check'!X29 &gt;80,'Qualifier check'!X29 &lt;120),1,
IF(INDEX('raw Sample Amt'!$C$2:$CJ$57,MATCH($A29,'raw Sample Amt'!$C$2:$C$57,0),MATCH(Y$1,'raw Sample Amt'!$C$2:$CJ$2,0))&lt;INDEX(Auswertung_Sequence!$A$3:$M$59,MATCH($A29,Auswertung_Sequence!$A$6:$A$59,0),9),2,3))</f>
        <v>2</v>
      </c>
      <c r="Z29" s="88">
        <f>IF(AND('Qualifier check'!Y29 &gt;80,'Qualifier check'!Y29 &lt;120),1,
IF(INDEX('raw Sample Amt'!$C$2:$CJ$57,MATCH($A29,'raw Sample Amt'!$C$2:$C$57,0),MATCH(Z$1,'raw Sample Amt'!$C$2:$CJ$2,0))&lt;INDEX(Auswertung_Sequence!$A$3:$M$59,MATCH($A29,Auswertung_Sequence!$A$6:$A$59,0),9),2,3))</f>
        <v>2</v>
      </c>
      <c r="AA29" s="88">
        <f>IF(AND('Qualifier check'!Z29 &gt;80,'Qualifier check'!Z29 &lt;120),1,
IF(INDEX('raw Sample Amt'!$C$2:$CJ$57,MATCH($A29,'raw Sample Amt'!$C$2:$C$57,0),MATCH(AA$1,'raw Sample Amt'!$C$2:$CJ$2,0))&lt;INDEX(Auswertung_Sequence!$A$3:$M$59,MATCH($A29,Auswertung_Sequence!$A$6:$A$59,0),9),2,3))</f>
        <v>2</v>
      </c>
      <c r="AB29" s="88">
        <f>IF(AND('Qualifier check'!AA29 &gt;80,'Qualifier check'!AA29 &lt;120),1,
IF(INDEX('raw Sample Amt'!$C$2:$CJ$57,MATCH($A29,'raw Sample Amt'!$C$2:$C$57,0),MATCH(AB$1,'raw Sample Amt'!$C$2:$CJ$2,0))&lt;INDEX(Auswertung_Sequence!$A$3:$M$59,MATCH($A29,Auswertung_Sequence!$A$6:$A$59,0),9),2,3))</f>
        <v>2</v>
      </c>
      <c r="AC29" s="88">
        <f>IF(AND('Qualifier check'!AB29 &gt;80,'Qualifier check'!AB29 &lt;120),1,
IF(INDEX('raw Sample Amt'!$C$2:$CJ$57,MATCH($A29,'raw Sample Amt'!$C$2:$C$57,0),MATCH(AC$1,'raw Sample Amt'!$C$2:$CJ$2,0))&lt;INDEX(Auswertung_Sequence!$A$3:$M$59,MATCH($A29,Auswertung_Sequence!$A$6:$A$59,0),9),2,3))</f>
        <v>2</v>
      </c>
      <c r="AD29" s="88">
        <f>IF(AND('Qualifier check'!AC29 &gt;80,'Qualifier check'!AC29 &lt;120),1,
IF(INDEX('raw Sample Amt'!$C$2:$CJ$57,MATCH($A29,'raw Sample Amt'!$C$2:$C$57,0),MATCH(AD$1,'raw Sample Amt'!$C$2:$CJ$2,0))&lt;INDEX(Auswertung_Sequence!$A$3:$M$59,MATCH($A29,Auswertung_Sequence!$A$6:$A$59,0),9),2,3))</f>
        <v>2</v>
      </c>
      <c r="AE29" s="88">
        <f>IF(AND('Qualifier check'!AD29 &gt;80,'Qualifier check'!AD29 &lt;120),1,
IF(INDEX('raw Sample Amt'!$C$2:$CJ$57,MATCH($A29,'raw Sample Amt'!$C$2:$C$57,0),MATCH(AE$1,'raw Sample Amt'!$C$2:$CJ$2,0))&lt;INDEX(Auswertung_Sequence!$A$3:$M$59,MATCH($A29,Auswertung_Sequence!$A$6:$A$59,0),9),2,3))</f>
        <v>2</v>
      </c>
      <c r="AF29" s="88">
        <f>IF(AND('Qualifier check'!AE29 &gt;80,'Qualifier check'!AE29 &lt;120),1,
IF(INDEX('raw Sample Amt'!$C$2:$CJ$57,MATCH($A29,'raw Sample Amt'!$C$2:$C$57,0),MATCH(AF$1,'raw Sample Amt'!$C$2:$CJ$2,0))&lt;INDEX(Auswertung_Sequence!$A$3:$M$59,MATCH($A29,Auswertung_Sequence!$A$6:$A$59,0),9),2,3))</f>
        <v>2</v>
      </c>
      <c r="AG29" s="88">
        <f>IF(AND('Qualifier check'!AF29 &gt;80,'Qualifier check'!AF29 &lt;120),1,
IF(INDEX('raw Sample Amt'!$C$2:$CJ$57,MATCH($A29,'raw Sample Amt'!$C$2:$C$57,0),MATCH(AG$1,'raw Sample Amt'!$C$2:$CJ$2,0))&lt;INDEX(Auswertung_Sequence!$A$3:$M$59,MATCH($A29,Auswertung_Sequence!$A$6:$A$59,0),9),2,3))</f>
        <v>2</v>
      </c>
      <c r="AH29" s="88">
        <f>IF(AND('Qualifier check'!AG29 &gt;80,'Qualifier check'!AG29 &lt;120),1,
IF(INDEX('raw Sample Amt'!$C$2:$CJ$57,MATCH($A29,'raw Sample Amt'!$C$2:$C$57,0),MATCH(AH$1,'raw Sample Amt'!$C$2:$CJ$2,0))&lt;INDEX(Auswertung_Sequence!$A$3:$M$59,MATCH($A29,Auswertung_Sequence!$A$6:$A$59,0),9),2,3))</f>
        <v>2</v>
      </c>
      <c r="AI29" s="88">
        <f>IF(AND('Qualifier check'!AH29 &gt;80,'Qualifier check'!AH29 &lt;120),1,
IF(INDEX('raw Sample Amt'!$C$2:$CJ$57,MATCH($A29,'raw Sample Amt'!$C$2:$C$57,0),MATCH(AI$1,'raw Sample Amt'!$C$2:$CJ$2,0))&lt;INDEX(Auswertung_Sequence!$A$3:$M$59,MATCH($A29,Auswertung_Sequence!$A$6:$A$59,0),9),2,3))</f>
        <v>2</v>
      </c>
      <c r="AJ29" s="88">
        <f>IF(AND('Qualifier check'!AI29 &gt;80,'Qualifier check'!AI29 &lt;120),1,
IF(INDEX('raw Sample Amt'!$C$2:$CJ$57,MATCH($A29,'raw Sample Amt'!$C$2:$C$57,0),MATCH(AJ$1,'raw Sample Amt'!$C$2:$CJ$2,0))&lt;INDEX(Auswertung_Sequence!$A$3:$M$59,MATCH($A29,Auswertung_Sequence!$A$6:$A$59,0),9),2,3))</f>
        <v>2</v>
      </c>
      <c r="AK29" s="88">
        <f>IF(AND('Qualifier check'!AJ29 &gt;80,'Qualifier check'!AJ29 &lt;120),1,
IF(INDEX('raw Sample Amt'!$C$2:$CJ$57,MATCH($A29,'raw Sample Amt'!$C$2:$C$57,0),MATCH(AK$1,'raw Sample Amt'!$C$2:$CJ$2,0))&lt;INDEX(Auswertung_Sequence!$A$3:$M$59,MATCH($A29,Auswertung_Sequence!$A$6:$A$59,0),9),2,3))</f>
        <v>2</v>
      </c>
      <c r="AL29" s="88">
        <f>IF(AND('Qualifier check'!AK29 &gt;80,'Qualifier check'!AK29 &lt;120),1,
IF(INDEX('raw Sample Amt'!$C$2:$CJ$57,MATCH($A29,'raw Sample Amt'!$C$2:$C$57,0),MATCH(AL$1,'raw Sample Amt'!$C$2:$CJ$2,0))&lt;INDEX(Auswertung_Sequence!$A$3:$M$59,MATCH($A29,Auswertung_Sequence!$A$6:$A$59,0),9),2,3))</f>
        <v>2</v>
      </c>
      <c r="AM29" s="88">
        <f>IF(AND('Qualifier check'!AL29 &gt;80,'Qualifier check'!AL29 &lt;120),1,
IF(INDEX('raw Sample Amt'!$C$2:$CJ$57,MATCH($A29,'raw Sample Amt'!$C$2:$C$57,0),MATCH(AM$1,'raw Sample Amt'!$C$2:$CJ$2,0))&lt;INDEX(Auswertung_Sequence!$A$3:$M$59,MATCH($A29,Auswertung_Sequence!$A$6:$A$59,0),9),2,3))</f>
        <v>2</v>
      </c>
      <c r="AN29" s="88">
        <f>IF(AND('Qualifier check'!AM29 &gt;80,'Qualifier check'!AM29 &lt;120),1,
IF(INDEX('raw Sample Amt'!$C$2:$CJ$57,MATCH($A29,'raw Sample Amt'!$C$2:$C$57,0),MATCH(AN$1,'raw Sample Amt'!$C$2:$CJ$2,0))&lt;INDEX(Auswertung_Sequence!$A$3:$M$59,MATCH($A29,Auswertung_Sequence!$A$6:$A$59,0),9),2,3))</f>
        <v>2</v>
      </c>
      <c r="AO29" s="88">
        <f>IF(AND('Qualifier check'!AN29 &gt;80,'Qualifier check'!AN29 &lt;120),1,
IF(INDEX('raw Sample Amt'!$C$2:$CJ$57,MATCH($A29,'raw Sample Amt'!$C$2:$C$57,0),MATCH(AO$1,'raw Sample Amt'!$C$2:$CJ$2,0))&lt;INDEX(Auswertung_Sequence!$A$3:$M$59,MATCH($A29,Auswertung_Sequence!$A$6:$A$59,0),9),2,3))</f>
        <v>2</v>
      </c>
      <c r="AP29" s="88">
        <f>IF(AND('Qualifier check'!AO29 &gt;80,'Qualifier check'!AO29 &lt;120),1,
IF(INDEX('raw Sample Amt'!$C$2:$CJ$57,MATCH($A29,'raw Sample Amt'!$C$2:$C$57,0),MATCH(AP$1,'raw Sample Amt'!$C$2:$CJ$2,0))&lt;INDEX(Auswertung_Sequence!$A$3:$M$59,MATCH($A29,Auswertung_Sequence!$A$6:$A$59,0),9),2,3))</f>
        <v>2</v>
      </c>
      <c r="AQ29" s="88">
        <f>IF(AND('Qualifier check'!AP29 &gt;80,'Qualifier check'!AP29 &lt;120),1,
IF(INDEX('raw Sample Amt'!$C$2:$CJ$57,MATCH($A29,'raw Sample Amt'!$C$2:$C$57,0),MATCH(AQ$1,'raw Sample Amt'!$C$2:$CJ$2,0))&lt;INDEX(Auswertung_Sequence!$A$3:$M$59,MATCH($A29,Auswertung_Sequence!$A$6:$A$59,0),9),2,3))</f>
        <v>1</v>
      </c>
      <c r="AR29" s="88">
        <f>IF(AND('Qualifier check'!AQ29 &gt;80,'Qualifier check'!AQ29 &lt;120),1,
IF(INDEX('raw Sample Amt'!$C$2:$CJ$57,MATCH($A29,'raw Sample Amt'!$C$2:$C$57,0),MATCH(AR$1,'raw Sample Amt'!$C$2:$CJ$2,0))&lt;INDEX(Auswertung_Sequence!$A$3:$M$59,MATCH($A29,Auswertung_Sequence!$A$6:$A$59,0),9),2,3))</f>
        <v>2</v>
      </c>
      <c r="AS29" s="88">
        <f>IF(AND('Qualifier check'!AR29 &gt;80,'Qualifier check'!AR29 &lt;120),1,
IF(INDEX('raw Sample Amt'!$C$2:$CJ$57,MATCH($A29,'raw Sample Amt'!$C$2:$C$57,0),MATCH(AS$1,'raw Sample Amt'!$C$2:$CJ$2,0))&lt;INDEX(Auswertung_Sequence!$A$3:$M$59,MATCH($A29,Auswertung_Sequence!$A$6:$A$59,0),9),2,3))</f>
        <v>2</v>
      </c>
      <c r="AT29" s="88">
        <f>IF(AND('Qualifier check'!AS29 &gt;80,'Qualifier check'!AS29 &lt;120),1,
IF(INDEX('raw Sample Amt'!$C$2:$CJ$57,MATCH($A29,'raw Sample Amt'!$C$2:$C$57,0),MATCH(AT$1,'raw Sample Amt'!$C$2:$CJ$2,0))&lt;INDEX(Auswertung_Sequence!$A$3:$M$59,MATCH($A29,Auswertung_Sequence!$A$6:$A$59,0),9),2,3))</f>
        <v>2</v>
      </c>
      <c r="AU29" s="88">
        <f>IF(AND('Qualifier check'!AT29 &gt;80,'Qualifier check'!AT29 &lt;120),1,
IF(INDEX('raw Sample Amt'!$C$2:$CJ$57,MATCH($A29,'raw Sample Amt'!$C$2:$C$57,0),MATCH(AU$1,'raw Sample Amt'!$C$2:$CJ$2,0))&lt;INDEX(Auswertung_Sequence!$A$3:$M$59,MATCH($A29,Auswertung_Sequence!$A$6:$A$59,0),9),2,3))</f>
        <v>2</v>
      </c>
      <c r="AV29" s="88">
        <f>IF(AND('Qualifier check'!AU29 &gt;80,'Qualifier check'!AU29 &lt;120),1,
IF(INDEX('raw Sample Amt'!$C$2:$CJ$57,MATCH($A29,'raw Sample Amt'!$C$2:$C$57,0),MATCH(AV$1,'raw Sample Amt'!$C$2:$CJ$2,0))&lt;INDEX(Auswertung_Sequence!$A$3:$M$59,MATCH($A29,Auswertung_Sequence!$A$6:$A$59,0),9),2,3))</f>
        <v>2</v>
      </c>
      <c r="AW29" s="88">
        <f>IF(AND('Qualifier check'!AV29 &gt;80,'Qualifier check'!AV29 &lt;120),1,
IF(INDEX('raw Sample Amt'!$C$2:$CJ$57,MATCH($A29,'raw Sample Amt'!$C$2:$C$57,0),MATCH(AW$1,'raw Sample Amt'!$C$2:$CJ$2,0))&lt;INDEX(Auswertung_Sequence!$A$3:$M$59,MATCH($A29,Auswertung_Sequence!$A$6:$A$59,0),9),2,3))</f>
        <v>2</v>
      </c>
      <c r="AX29" s="88">
        <f>IF(AND('Qualifier check'!AW29 &gt;80,'Qualifier check'!AW29 &lt;120),1,
IF(INDEX('raw Sample Amt'!$C$2:$CJ$57,MATCH($A29,'raw Sample Amt'!$C$2:$C$57,0),MATCH(AX$1,'raw Sample Amt'!$C$2:$CJ$2,0))&lt;INDEX(Auswertung_Sequence!$A$3:$M$59,MATCH($A29,Auswertung_Sequence!$A$6:$A$59,0),9),2,3))</f>
        <v>2</v>
      </c>
      <c r="AY29" s="88">
        <f>IF(AND('Qualifier check'!AX29 &gt;80,'Qualifier check'!AX29 &lt;120),1,
IF(INDEX('raw Sample Amt'!$C$2:$CJ$57,MATCH($A29,'raw Sample Amt'!$C$2:$C$57,0),MATCH(AY$1,'raw Sample Amt'!$C$2:$CJ$2,0))&lt;INDEX(Auswertung_Sequence!$A$3:$M$59,MATCH($A29,Auswertung_Sequence!$A$6:$A$59,0),9),2,3))</f>
        <v>2</v>
      </c>
      <c r="AZ29" s="88">
        <f>IF(AND('Qualifier check'!AY29 &gt;80,'Qualifier check'!AY29 &lt;120),1,
IF(INDEX('raw Sample Amt'!$C$2:$CJ$57,MATCH($A29,'raw Sample Amt'!$C$2:$C$57,0),MATCH(AZ$1,'raw Sample Amt'!$C$2:$CJ$2,0))&lt;INDEX(Auswertung_Sequence!$A$3:$M$59,MATCH($A29,Auswertung_Sequence!$A$6:$A$59,0),9),2,3))</f>
        <v>2</v>
      </c>
      <c r="BA29" s="88">
        <f>IF(AND('Qualifier check'!AZ29 &gt;80,'Qualifier check'!AZ29 &lt;120),1,
IF(INDEX('raw Sample Amt'!$C$2:$CJ$57,MATCH($A29,'raw Sample Amt'!$C$2:$C$57,0),MATCH(BA$1,'raw Sample Amt'!$C$2:$CJ$2,0))&lt;INDEX(Auswertung_Sequence!$A$3:$M$59,MATCH($A29,Auswertung_Sequence!$A$6:$A$59,0),9),2,3))</f>
        <v>2</v>
      </c>
      <c r="BB29" s="88">
        <f>IF(AND('Qualifier check'!BA29 &gt;80,'Qualifier check'!BA29 &lt;120),1,
IF(INDEX('raw Sample Amt'!$C$2:$CJ$57,MATCH($A29,'raw Sample Amt'!$C$2:$C$57,0),MATCH(BB$1,'raw Sample Amt'!$C$2:$CJ$2,0))&lt;INDEX(Auswertung_Sequence!$A$3:$M$59,MATCH($A29,Auswertung_Sequence!$A$6:$A$59,0),9),2,3))</f>
        <v>2</v>
      </c>
      <c r="BC29" s="88">
        <f>IF(AND('Qualifier check'!BB29 &gt;80,'Qualifier check'!BB29 &lt;120),1,
IF(INDEX('raw Sample Amt'!$C$2:$CJ$57,MATCH($A29,'raw Sample Amt'!$C$2:$C$57,0),MATCH(BC$1,'raw Sample Amt'!$C$2:$CJ$2,0))&lt;INDEX(Auswertung_Sequence!$A$3:$M$59,MATCH($A29,Auswertung_Sequence!$A$6:$A$59,0),9),2,3))</f>
        <v>2</v>
      </c>
      <c r="BD29" s="88">
        <f>IF(AND('Qualifier check'!BC29 &gt;80,'Qualifier check'!BC29 &lt;120),1,
IF(INDEX('raw Sample Amt'!$C$2:$CJ$57,MATCH($A29,'raw Sample Amt'!$C$2:$C$57,0),MATCH(BD$1,'raw Sample Amt'!$C$2:$CJ$2,0))&lt;INDEX(Auswertung_Sequence!$A$3:$M$59,MATCH($A29,Auswertung_Sequence!$A$6:$A$59,0),9),2,3))</f>
        <v>2</v>
      </c>
      <c r="BE29" s="88">
        <f>IF(AND('Qualifier check'!BD29 &gt;80,'Qualifier check'!BD29 &lt;120),1,
IF(INDEX('raw Sample Amt'!$C$2:$CJ$57,MATCH($A29,'raw Sample Amt'!$C$2:$C$57,0),MATCH(BE$1,'raw Sample Amt'!$C$2:$CJ$2,0))&lt;INDEX(Auswertung_Sequence!$A$3:$M$59,MATCH($A29,Auswertung_Sequence!$A$6:$A$59,0),9),2,3))</f>
        <v>2</v>
      </c>
      <c r="BF29" s="88">
        <f>IF(AND('Qualifier check'!BE29 &gt;80,'Qualifier check'!BE29 &lt;120),1,
IF(INDEX('raw Sample Amt'!$C$2:$CJ$57,MATCH($A29,'raw Sample Amt'!$C$2:$C$57,0),MATCH(BF$1,'raw Sample Amt'!$C$2:$CJ$2,0))&lt;INDEX(Auswertung_Sequence!$A$3:$M$59,MATCH($A29,Auswertung_Sequence!$A$6:$A$59,0),9),2,3))</f>
        <v>2</v>
      </c>
      <c r="BG29" s="88">
        <f>IF(AND('Qualifier check'!BF29 &gt;80,'Qualifier check'!BF29 &lt;120),1,
IF(INDEX('raw Sample Amt'!$C$2:$CJ$57,MATCH($A29,'raw Sample Amt'!$C$2:$C$57,0),MATCH(BG$1,'raw Sample Amt'!$C$2:$CJ$2,0))&lt;INDEX(Auswertung_Sequence!$A$3:$M$59,MATCH($A29,Auswertung_Sequence!$A$6:$A$59,0),9),2,3))</f>
        <v>2</v>
      </c>
      <c r="BH29" s="88">
        <f>IF(AND('Qualifier check'!BG29 &gt;80,'Qualifier check'!BG29 &lt;120),1,
IF(INDEX('raw Sample Amt'!$C$2:$CJ$57,MATCH($A29,'raw Sample Amt'!$C$2:$C$57,0),MATCH(BH$1,'raw Sample Amt'!$C$2:$CJ$2,0))&lt;INDEX(Auswertung_Sequence!$A$3:$M$59,MATCH($A29,Auswertung_Sequence!$A$6:$A$59,0),9),2,3))</f>
        <v>1</v>
      </c>
      <c r="BI29" s="88">
        <f>IF(AND('Qualifier check'!BH29 &gt;80,'Qualifier check'!BH29 &lt;120),1,
IF(INDEX('raw Sample Amt'!$C$2:$CJ$57,MATCH($A29,'raw Sample Amt'!$C$2:$C$57,0),MATCH(BI$1,'raw Sample Amt'!$C$2:$CJ$2,0))&lt;INDEX(Auswertung_Sequence!$A$3:$M$59,MATCH($A29,Auswertung_Sequence!$A$6:$A$59,0),9),2,3))</f>
        <v>2</v>
      </c>
      <c r="BJ29" s="88">
        <f>IF(AND('Qualifier check'!BI29 &gt;80,'Qualifier check'!BI29 &lt;120),1,
IF(INDEX('raw Sample Amt'!$C$2:$CJ$57,MATCH($A29,'raw Sample Amt'!$C$2:$C$57,0),MATCH(BJ$1,'raw Sample Amt'!$C$2:$CJ$2,0))&lt;INDEX(Auswertung_Sequence!$A$3:$M$59,MATCH($A29,Auswertung_Sequence!$A$6:$A$59,0),9),2,3))</f>
        <v>2</v>
      </c>
      <c r="BK29" s="88">
        <f>IF(AND('Qualifier check'!BJ29 &gt;80,'Qualifier check'!BJ29 &lt;120),1,
IF(INDEX('raw Sample Amt'!$C$2:$CJ$57,MATCH($A29,'raw Sample Amt'!$C$2:$C$57,0),MATCH(BK$1,'raw Sample Amt'!$C$2:$CJ$2,0))&lt;INDEX(Auswertung_Sequence!$A$3:$M$59,MATCH($A29,Auswertung_Sequence!$A$6:$A$59,0),9),2,3))</f>
        <v>2</v>
      </c>
      <c r="BL29" s="88">
        <f>IF(AND('Qualifier check'!BK29 &gt;80,'Qualifier check'!BK29 &lt;120),1,
IF(INDEX('raw Sample Amt'!$C$2:$CJ$57,MATCH($A29,'raw Sample Amt'!$C$2:$C$57,0),MATCH(BL$1,'raw Sample Amt'!$C$2:$CJ$2,0))&lt;INDEX(Auswertung_Sequence!$A$3:$M$59,MATCH($A29,Auswertung_Sequence!$A$6:$A$59,0),9),2,3))</f>
        <v>2</v>
      </c>
      <c r="BM29" s="88">
        <f>IF(AND('Qualifier check'!BL29 &gt;80,'Qualifier check'!BL29 &lt;120),1,
IF(INDEX('raw Sample Amt'!$C$2:$CJ$57,MATCH($A29,'raw Sample Amt'!$C$2:$C$57,0),MATCH(BM$1,'raw Sample Amt'!$C$2:$CJ$2,0))&lt;INDEX(Auswertung_Sequence!$A$3:$M$59,MATCH($A29,Auswertung_Sequence!$A$6:$A$59,0),9),2,3))</f>
        <v>1</v>
      </c>
      <c r="BN29" s="88">
        <f>IF(AND('Qualifier check'!BM29 &gt;80,'Qualifier check'!BM29 &lt;120),1,
IF(INDEX('raw Sample Amt'!$C$2:$CJ$57,MATCH($A29,'raw Sample Amt'!$C$2:$C$57,0),MATCH(BN$1,'raw Sample Amt'!$C$2:$CJ$2,0))&lt;INDEX(Auswertung_Sequence!$A$3:$M$59,MATCH($A29,Auswertung_Sequence!$A$6:$A$59,0),9),2,3))</f>
        <v>1</v>
      </c>
      <c r="BO29" s="88">
        <f>IF(AND('Qualifier check'!BN29 &gt;80,'Qualifier check'!BN29 &lt;120),1,
IF(INDEX('raw Sample Amt'!$C$2:$CJ$57,MATCH($A29,'raw Sample Amt'!$C$2:$C$57,0),MATCH(BO$1,'raw Sample Amt'!$C$2:$CJ$2,0))&lt;INDEX(Auswertung_Sequence!$A$3:$M$59,MATCH($A29,Auswertung_Sequence!$A$6:$A$59,0),9),2,3))</f>
        <v>1</v>
      </c>
      <c r="BP29" s="88">
        <f>IF(AND('Qualifier check'!BO29 &gt;80,'Qualifier check'!BO29 &lt;120),1,
IF(INDEX('raw Sample Amt'!$C$2:$CJ$57,MATCH($A29,'raw Sample Amt'!$C$2:$C$57,0),MATCH(BP$1,'raw Sample Amt'!$C$2:$CJ$2,0))&lt;INDEX(Auswertung_Sequence!$A$3:$M$59,MATCH($A29,Auswertung_Sequence!$A$6:$A$59,0),9),2,3))</f>
        <v>1</v>
      </c>
      <c r="BQ29" s="88">
        <f>IF(AND('Qualifier check'!BP29 &gt;80,'Qualifier check'!BP29 &lt;120),1,
IF(INDEX('raw Sample Amt'!$C$2:$CJ$57,MATCH($A29,'raw Sample Amt'!$C$2:$C$57,0),MATCH(BQ$1,'raw Sample Amt'!$C$2:$CJ$2,0))&lt;INDEX(Auswertung_Sequence!$A$3:$M$59,MATCH($A29,Auswertung_Sequence!$A$6:$A$59,0),9),2,3))</f>
        <v>2</v>
      </c>
      <c r="BR29" s="88">
        <f>IF(AND('Qualifier check'!BQ29 &gt;80,'Qualifier check'!BQ29 &lt;120),1,
IF(INDEX('raw Sample Amt'!$C$2:$CJ$57,MATCH($A29,'raw Sample Amt'!$C$2:$C$57,0),MATCH(BR$1,'raw Sample Amt'!$C$2:$CJ$2,0))&lt;INDEX(Auswertung_Sequence!$A$3:$M$59,MATCH($A29,Auswertung_Sequence!$A$6:$A$59,0),9),2,3))</f>
        <v>2</v>
      </c>
      <c r="BS29" s="88">
        <f>IF(AND('Qualifier check'!BR29 &gt;80,'Qualifier check'!BR29 &lt;120),1,
IF(INDEX('raw Sample Amt'!$C$2:$CJ$57,MATCH($A29,'raw Sample Amt'!$C$2:$C$57,0),MATCH(BS$1,'raw Sample Amt'!$C$2:$CJ$2,0))&lt;INDEX(Auswertung_Sequence!$A$3:$M$59,MATCH($A29,Auswertung_Sequence!$A$6:$A$59,0),9),2,3))</f>
        <v>2</v>
      </c>
      <c r="BT29" s="88">
        <f>IF(AND('Qualifier check'!BS29 &gt;80,'Qualifier check'!BS29 &lt;120),1,
IF(INDEX('raw Sample Amt'!$C$2:$CJ$57,MATCH($A29,'raw Sample Amt'!$C$2:$C$57,0),MATCH(BT$1,'raw Sample Amt'!$C$2:$CJ$2,0))&lt;INDEX(Auswertung_Sequence!$A$3:$M$59,MATCH($A29,Auswertung_Sequence!$A$6:$A$59,0),9),2,3))</f>
        <v>2</v>
      </c>
      <c r="BU29" s="88">
        <f>IF(AND('Qualifier check'!BT29 &gt;80,'Qualifier check'!BT29 &lt;120),1,
IF(INDEX('raw Sample Amt'!$C$2:$CJ$57,MATCH($A29,'raw Sample Amt'!$C$2:$C$57,0),MATCH(BU$1,'raw Sample Amt'!$C$2:$CJ$2,0))&lt;INDEX(Auswertung_Sequence!$A$3:$M$59,MATCH($A29,Auswertung_Sequence!$A$6:$A$59,0),9),2,3))</f>
        <v>2</v>
      </c>
      <c r="BV29" s="88">
        <f>IF(AND('Qualifier check'!BU29 &gt;80,'Qualifier check'!BU29 &lt;120),1,
IF(INDEX('raw Sample Amt'!$C$2:$CJ$57,MATCH($A29,'raw Sample Amt'!$C$2:$C$57,0),MATCH(BV$1,'raw Sample Amt'!$C$2:$CJ$2,0))&lt;INDEX(Auswertung_Sequence!$A$3:$M$59,MATCH($A29,Auswertung_Sequence!$A$6:$A$59,0),9),2,3))</f>
        <v>2</v>
      </c>
      <c r="BW29" s="88">
        <f>IF(AND('Qualifier check'!BV29 &gt;80,'Qualifier check'!BV29 &lt;120),1,
IF(INDEX('raw Sample Amt'!$C$2:$CJ$57,MATCH($A29,'raw Sample Amt'!$C$2:$C$57,0),MATCH(BW$1,'raw Sample Amt'!$C$2:$CJ$2,0))&lt;INDEX(Auswertung_Sequence!$A$3:$M$59,MATCH($A29,Auswertung_Sequence!$A$6:$A$59,0),9),2,3))</f>
        <v>2</v>
      </c>
      <c r="BX29" s="88">
        <f>IF(AND('Qualifier check'!BW29 &gt;80,'Qualifier check'!BW29 &lt;120),1,
IF(INDEX('raw Sample Amt'!$C$2:$CJ$57,MATCH($A29,'raw Sample Amt'!$C$2:$C$57,0),MATCH(BX$1,'raw Sample Amt'!$C$2:$CJ$2,0))&lt;INDEX(Auswertung_Sequence!$A$3:$M$59,MATCH($A29,Auswertung_Sequence!$A$6:$A$59,0),9),2,3))</f>
        <v>1</v>
      </c>
      <c r="BY29" s="88">
        <f>IF(AND('Qualifier check'!BX29 &gt;80,'Qualifier check'!BX29 &lt;120),1,
IF(INDEX('raw Sample Amt'!$C$2:$CJ$57,MATCH($A29,'raw Sample Amt'!$C$2:$C$57,0),MATCH(BY$1,'raw Sample Amt'!$C$2:$CJ$2,0))&lt;INDEX(Auswertung_Sequence!$A$3:$M$59,MATCH($A29,Auswertung_Sequence!$A$6:$A$59,0),9),2,3))</f>
        <v>1</v>
      </c>
      <c r="BZ29" s="88">
        <f>IF(AND('Qualifier check'!BY29 &gt;80,'Qualifier check'!BY29 &lt;120),1,
IF(INDEX('raw Sample Amt'!$C$2:$CJ$57,MATCH($A29,'raw Sample Amt'!$C$2:$C$57,0),MATCH(BZ$1,'raw Sample Amt'!$C$2:$CJ$2,0))&lt;INDEX(Auswertung_Sequence!$A$3:$M$59,MATCH($A29,Auswertung_Sequence!$A$6:$A$59,0),9),2,3))</f>
        <v>1</v>
      </c>
      <c r="CA29" s="88">
        <f>IF(AND('Qualifier check'!BZ29 &gt;80,'Qualifier check'!BZ29 &lt;120),1,
IF(INDEX('raw Sample Amt'!$C$2:$CJ$57,MATCH($A29,'raw Sample Amt'!$C$2:$C$57,0),MATCH(CA$1,'raw Sample Amt'!$C$2:$CJ$2,0))&lt;INDEX(Auswertung_Sequence!$A$3:$M$59,MATCH($A29,Auswertung_Sequence!$A$6:$A$59,0),9),2,3))</f>
        <v>1</v>
      </c>
      <c r="CB29" s="88">
        <f>IF(AND('Qualifier check'!CA29 &gt;80,'Qualifier check'!CA29 &lt;120),1,
IF(INDEX('raw Sample Amt'!$C$2:$CJ$57,MATCH($A29,'raw Sample Amt'!$C$2:$C$57,0),MATCH(CB$1,'raw Sample Amt'!$C$2:$CJ$2,0))&lt;INDEX(Auswertung_Sequence!$A$3:$M$59,MATCH($A29,Auswertung_Sequence!$A$6:$A$59,0),9),2,3))</f>
        <v>1</v>
      </c>
      <c r="CC29" s="88">
        <f>IF(AND('Qualifier check'!CB29 &gt;80,'Qualifier check'!CB29 &lt;120),1,
IF(INDEX('raw Sample Amt'!$C$2:$CJ$57,MATCH($A29,'raw Sample Amt'!$C$2:$C$57,0),MATCH(CC$1,'raw Sample Amt'!$C$2:$CJ$2,0))&lt;INDEX(Auswertung_Sequence!$A$3:$M$59,MATCH($A29,Auswertung_Sequence!$A$6:$A$59,0),9),2,3))</f>
        <v>1</v>
      </c>
      <c r="CD29" s="88">
        <f>IF(AND('Qualifier check'!CC29 &gt;80,'Qualifier check'!CC29 &lt;120),1,
IF(INDEX('raw Sample Amt'!$C$2:$CJ$57,MATCH($A29,'raw Sample Amt'!$C$2:$C$57,0),MATCH(CD$1,'raw Sample Amt'!$C$2:$CJ$2,0))&lt;INDEX(Auswertung_Sequence!$A$3:$M$59,MATCH($A29,Auswertung_Sequence!$A$6:$A$59,0),9),2,3))</f>
        <v>1</v>
      </c>
      <c r="CE29" s="88">
        <f>IF(AND('Qualifier check'!CD29 &gt;80,'Qualifier check'!CD29 &lt;120),1,
IF(INDEX('raw Sample Amt'!$C$2:$CJ$57,MATCH($A29,'raw Sample Amt'!$C$2:$C$57,0),MATCH(CE$1,'raw Sample Amt'!$C$2:$CJ$2,0))&lt;INDEX(Auswertung_Sequence!$A$3:$M$59,MATCH($A29,Auswertung_Sequence!$A$6:$A$59,0),9),2,3))</f>
        <v>1</v>
      </c>
      <c r="CF29" s="88">
        <f>IF(AND('Qualifier check'!CE29 &gt;80,'Qualifier check'!CE29 &lt;120),1,
IF(INDEX('raw Sample Amt'!$C$2:$CJ$57,MATCH($A29,'raw Sample Amt'!$C$2:$C$57,0),MATCH(CF$1,'raw Sample Amt'!$C$2:$CJ$2,0))&lt;INDEX(Auswertung_Sequence!$A$3:$M$59,MATCH($A29,Auswertung_Sequence!$A$6:$A$59,0),9),2,3))</f>
        <v>1</v>
      </c>
      <c r="CG29" s="88">
        <f>IF(AND('Qualifier check'!CF29 &gt;80,'Qualifier check'!CF29 &lt;120),1,
IF(INDEX('raw Sample Amt'!$C$2:$CJ$57,MATCH($A29,'raw Sample Amt'!$C$2:$C$57,0),MATCH(CG$1,'raw Sample Amt'!$C$2:$CJ$2,0))&lt;INDEX(Auswertung_Sequence!$A$3:$M$59,MATCH($A29,Auswertung_Sequence!$A$6:$A$59,0),9),2,3))</f>
        <v>1</v>
      </c>
      <c r="CH29" s="88">
        <f>IF(AND('Qualifier check'!CG29 &gt;80,'Qualifier check'!CG29 &lt;120),1,
IF(INDEX('raw Sample Amt'!$C$2:$CJ$57,MATCH($A29,'raw Sample Amt'!$C$2:$C$57,0),MATCH(CH$1,'raw Sample Amt'!$C$2:$CJ$2,0))&lt;INDEX(Auswertung_Sequence!$A$3:$M$59,MATCH($A29,Auswertung_Sequence!$A$6:$A$59,0),9),2,3))</f>
        <v>1</v>
      </c>
      <c r="CI29" s="88">
        <f>IF(AND('Qualifier check'!CH29 &gt;80,'Qualifier check'!CH29 &lt;120),1,
IF(INDEX('raw Sample Amt'!$C$2:$CJ$57,MATCH($A29,'raw Sample Amt'!$C$2:$C$57,0),MATCH(CI$1,'raw Sample Amt'!$C$2:$CJ$2,0))&lt;INDEX(Auswertung_Sequence!$A$3:$M$59,MATCH($A29,Auswertung_Sequence!$A$6:$A$59,0),9),2,3))</f>
        <v>1</v>
      </c>
    </row>
    <row r="30" spans="1:87" x14ac:dyDescent="0.25">
      <c r="A30" s="101" t="s">
        <v>201</v>
      </c>
      <c r="B30" s="101" t="s">
        <v>238</v>
      </c>
      <c r="D30" s="88">
        <f>IF(AND('Qualifier check'!C30 &gt;80,'Qualifier check'!C30 &lt;120),1,
IF(INDEX('raw Sample Amt'!$C$2:$CJ$57,MATCH($A30,'raw Sample Amt'!$C$2:$C$57,0),MATCH(D$1,'raw Sample Amt'!$C$2:$CJ$2,0))&lt;INDEX(Auswertung_Sequence!$A$3:$M$59,MATCH($A30,Auswertung_Sequence!$A$6:$A$59,0),9),2,3))</f>
        <v>2</v>
      </c>
      <c r="E30" s="88">
        <f>IF(AND('Qualifier check'!D30 &gt;80,'Qualifier check'!D30 &lt;120),1,
IF(INDEX('raw Sample Amt'!$C$2:$CJ$57,MATCH($A30,'raw Sample Amt'!$C$2:$C$57,0),MATCH(E$1,'raw Sample Amt'!$C$2:$CJ$2,0))&lt;INDEX(Auswertung_Sequence!$A$3:$M$59,MATCH($A30,Auswertung_Sequence!$A$6:$A$59,0),9),2,3))</f>
        <v>2</v>
      </c>
      <c r="F30" s="88">
        <f>IF(AND('Qualifier check'!E30 &gt;80,'Qualifier check'!E30 &lt;120),1,
IF(INDEX('raw Sample Amt'!$C$2:$CJ$57,MATCH($A30,'raw Sample Amt'!$C$2:$C$57,0),MATCH(F$1,'raw Sample Amt'!$C$2:$CJ$2,0))&lt;INDEX(Auswertung_Sequence!$A$3:$M$59,MATCH($A30,Auswertung_Sequence!$A$6:$A$59,0),9),2,3))</f>
        <v>2</v>
      </c>
      <c r="G30" s="88">
        <f>IF(AND('Qualifier check'!F30 &gt;80,'Qualifier check'!F30 &lt;120),1,
IF(INDEX('raw Sample Amt'!$C$2:$CJ$57,MATCH($A30,'raw Sample Amt'!$C$2:$C$57,0),MATCH(G$1,'raw Sample Amt'!$C$2:$CJ$2,0))&lt;INDEX(Auswertung_Sequence!$A$3:$M$59,MATCH($A30,Auswertung_Sequence!$A$6:$A$59,0),9),2,3))</f>
        <v>2</v>
      </c>
      <c r="H30" s="88">
        <f>IF(AND('Qualifier check'!G30 &gt;80,'Qualifier check'!G30 &lt;120),1,
IF(INDEX('raw Sample Amt'!$C$2:$CJ$57,MATCH($A30,'raw Sample Amt'!$C$2:$C$57,0),MATCH(H$1,'raw Sample Amt'!$C$2:$CJ$2,0))&lt;INDEX(Auswertung_Sequence!$A$3:$M$59,MATCH($A30,Auswertung_Sequence!$A$6:$A$59,0),9),2,3))</f>
        <v>2</v>
      </c>
      <c r="I30" s="88">
        <f>IF(AND('Qualifier check'!H30 &gt;80,'Qualifier check'!H30 &lt;120),1,
IF(INDEX('raw Sample Amt'!$C$2:$CJ$57,MATCH($A30,'raw Sample Amt'!$C$2:$C$57,0),MATCH(I$1,'raw Sample Amt'!$C$2:$CJ$2,0))&lt;INDEX(Auswertung_Sequence!$A$3:$M$59,MATCH($A30,Auswertung_Sequence!$A$6:$A$59,0),9),2,3))</f>
        <v>2</v>
      </c>
      <c r="J30" s="88">
        <f>IF(AND('Qualifier check'!I30 &gt;80,'Qualifier check'!I30 &lt;120),1,
IF(INDEX('raw Sample Amt'!$C$2:$CJ$57,MATCH($A30,'raw Sample Amt'!$C$2:$C$57,0),MATCH(J$1,'raw Sample Amt'!$C$2:$CJ$2,0))&lt;INDEX(Auswertung_Sequence!$A$3:$M$59,MATCH($A30,Auswertung_Sequence!$A$6:$A$59,0),9),2,3))</f>
        <v>2</v>
      </c>
      <c r="K30" s="88">
        <f>IF(AND('Qualifier check'!J30 &gt;80,'Qualifier check'!J30 &lt;120),1,
IF(INDEX('raw Sample Amt'!$C$2:$CJ$57,MATCH($A30,'raw Sample Amt'!$C$2:$C$57,0),MATCH(K$1,'raw Sample Amt'!$C$2:$CJ$2,0))&lt;INDEX(Auswertung_Sequence!$A$3:$M$59,MATCH($A30,Auswertung_Sequence!$A$6:$A$59,0),9),2,3))</f>
        <v>2</v>
      </c>
      <c r="L30" s="88">
        <f>IF(AND('Qualifier check'!K30 &gt;80,'Qualifier check'!K30 &lt;120),1,
IF(INDEX('raw Sample Amt'!$C$2:$CJ$57,MATCH($A30,'raw Sample Amt'!$C$2:$C$57,0),MATCH(L$1,'raw Sample Amt'!$C$2:$CJ$2,0))&lt;INDEX(Auswertung_Sequence!$A$3:$M$59,MATCH($A30,Auswertung_Sequence!$A$6:$A$59,0),9),2,3))</f>
        <v>1</v>
      </c>
      <c r="M30" s="88">
        <f>IF(AND('Qualifier check'!L30 &gt;80,'Qualifier check'!L30 &lt;120),1,
IF(INDEX('raw Sample Amt'!$C$2:$CJ$57,MATCH($A30,'raw Sample Amt'!$C$2:$C$57,0),MATCH(M$1,'raw Sample Amt'!$C$2:$CJ$2,0))&lt;INDEX(Auswertung_Sequence!$A$3:$M$59,MATCH($A30,Auswertung_Sequence!$A$6:$A$59,0),9),2,3))</f>
        <v>2</v>
      </c>
      <c r="N30" s="88">
        <f>IF(AND('Qualifier check'!M30 &gt;80,'Qualifier check'!M30 &lt;120),1,
IF(INDEX('raw Sample Amt'!$C$2:$CJ$57,MATCH($A30,'raw Sample Amt'!$C$2:$C$57,0),MATCH(N$1,'raw Sample Amt'!$C$2:$CJ$2,0))&lt;INDEX(Auswertung_Sequence!$A$3:$M$59,MATCH($A30,Auswertung_Sequence!$A$6:$A$59,0),9),2,3))</f>
        <v>1</v>
      </c>
      <c r="O30" s="88">
        <f>IF(AND('Qualifier check'!N30 &gt;80,'Qualifier check'!N30 &lt;120),1,
IF(INDEX('raw Sample Amt'!$C$2:$CJ$57,MATCH($A30,'raw Sample Amt'!$C$2:$C$57,0),MATCH(O$1,'raw Sample Amt'!$C$2:$CJ$2,0))&lt;INDEX(Auswertung_Sequence!$A$3:$M$59,MATCH($A30,Auswertung_Sequence!$A$6:$A$59,0),9),2,3))</f>
        <v>1</v>
      </c>
      <c r="P30" s="88">
        <f>IF(AND('Qualifier check'!O30 &gt;80,'Qualifier check'!O30 &lt;120),1,
IF(INDEX('raw Sample Amt'!$C$2:$CJ$57,MATCH($A30,'raw Sample Amt'!$C$2:$C$57,0),MATCH(P$1,'raw Sample Amt'!$C$2:$CJ$2,0))&lt;INDEX(Auswertung_Sequence!$A$3:$M$59,MATCH($A30,Auswertung_Sequence!$A$6:$A$59,0),9),2,3))</f>
        <v>1</v>
      </c>
      <c r="Q30" s="88">
        <f>IF(AND('Qualifier check'!P30 &gt;80,'Qualifier check'!P30 &lt;120),1,
IF(INDEX('raw Sample Amt'!$C$2:$CJ$57,MATCH($A30,'raw Sample Amt'!$C$2:$C$57,0),MATCH(Q$1,'raw Sample Amt'!$C$2:$CJ$2,0))&lt;INDEX(Auswertung_Sequence!$A$3:$M$59,MATCH($A30,Auswertung_Sequence!$A$6:$A$59,0),9),2,3))</f>
        <v>1</v>
      </c>
      <c r="R30" s="88">
        <f>IF(AND('Qualifier check'!Q30 &gt;80,'Qualifier check'!Q30 &lt;120),1,
IF(INDEX('raw Sample Amt'!$C$2:$CJ$57,MATCH($A30,'raw Sample Amt'!$C$2:$C$57,0),MATCH(R$1,'raw Sample Amt'!$C$2:$CJ$2,0))&lt;INDEX(Auswertung_Sequence!$A$3:$M$59,MATCH($A30,Auswertung_Sequence!$A$6:$A$59,0),9),2,3))</f>
        <v>1</v>
      </c>
      <c r="S30" s="88">
        <f>IF(AND('Qualifier check'!R30 &gt;80,'Qualifier check'!R30 &lt;120),1,
IF(INDEX('raw Sample Amt'!$C$2:$CJ$57,MATCH($A30,'raw Sample Amt'!$C$2:$C$57,0),MATCH(S$1,'raw Sample Amt'!$C$2:$CJ$2,0))&lt;INDEX(Auswertung_Sequence!$A$3:$M$59,MATCH($A30,Auswertung_Sequence!$A$6:$A$59,0),9),2,3))</f>
        <v>1</v>
      </c>
      <c r="T30" s="88">
        <f>IF(AND('Qualifier check'!S30 &gt;80,'Qualifier check'!S30 &lt;120),1,
IF(INDEX('raw Sample Amt'!$C$2:$CJ$57,MATCH($A30,'raw Sample Amt'!$C$2:$C$57,0),MATCH(T$1,'raw Sample Amt'!$C$2:$CJ$2,0))&lt;INDEX(Auswertung_Sequence!$A$3:$M$59,MATCH($A30,Auswertung_Sequence!$A$6:$A$59,0),9),2,3))</f>
        <v>1</v>
      </c>
      <c r="U30" s="88">
        <f>IF(AND('Qualifier check'!T30 &gt;80,'Qualifier check'!T30 &lt;120),1,
IF(INDEX('raw Sample Amt'!$C$2:$CJ$57,MATCH($A30,'raw Sample Amt'!$C$2:$C$57,0),MATCH(U$1,'raw Sample Amt'!$C$2:$CJ$2,0))&lt;INDEX(Auswertung_Sequence!$A$3:$M$59,MATCH($A30,Auswertung_Sequence!$A$6:$A$59,0),9),2,3))</f>
        <v>1</v>
      </c>
      <c r="V30" s="88">
        <f>IF(AND('Qualifier check'!U30 &gt;80,'Qualifier check'!U30 &lt;120),1,
IF(INDEX('raw Sample Amt'!$C$2:$CJ$57,MATCH($A30,'raw Sample Amt'!$C$2:$C$57,0),MATCH(V$1,'raw Sample Amt'!$C$2:$CJ$2,0))&lt;INDEX(Auswertung_Sequence!$A$3:$M$59,MATCH($A30,Auswertung_Sequence!$A$6:$A$59,0),9),2,3))</f>
        <v>1</v>
      </c>
      <c r="W30" s="88">
        <f>IF(AND('Qualifier check'!V30 &gt;80,'Qualifier check'!V30 &lt;120),1,
IF(INDEX('raw Sample Amt'!$C$2:$CJ$57,MATCH($A30,'raw Sample Amt'!$C$2:$C$57,0),MATCH(W$1,'raw Sample Amt'!$C$2:$CJ$2,0))&lt;INDEX(Auswertung_Sequence!$A$3:$M$59,MATCH($A30,Auswertung_Sequence!$A$6:$A$59,0),9),2,3))</f>
        <v>2</v>
      </c>
      <c r="X30" s="88">
        <f>IF(AND('Qualifier check'!W30 &gt;80,'Qualifier check'!W30 &lt;120),1,
IF(INDEX('raw Sample Amt'!$C$2:$CJ$57,MATCH($A30,'raw Sample Amt'!$C$2:$C$57,0),MATCH(X$1,'raw Sample Amt'!$C$2:$CJ$2,0))&lt;INDEX(Auswertung_Sequence!$A$3:$M$59,MATCH($A30,Auswertung_Sequence!$A$6:$A$59,0),9),2,3))</f>
        <v>2</v>
      </c>
      <c r="Y30" s="88">
        <f>IF(AND('Qualifier check'!X30 &gt;80,'Qualifier check'!X30 &lt;120),1,
IF(INDEX('raw Sample Amt'!$C$2:$CJ$57,MATCH($A30,'raw Sample Amt'!$C$2:$C$57,0),MATCH(Y$1,'raw Sample Amt'!$C$2:$CJ$2,0))&lt;INDEX(Auswertung_Sequence!$A$3:$M$59,MATCH($A30,Auswertung_Sequence!$A$6:$A$59,0),9),2,3))</f>
        <v>2</v>
      </c>
      <c r="Z30" s="88">
        <f>IF(AND('Qualifier check'!Y30 &gt;80,'Qualifier check'!Y30 &lt;120),1,
IF(INDEX('raw Sample Amt'!$C$2:$CJ$57,MATCH($A30,'raw Sample Amt'!$C$2:$C$57,0),MATCH(Z$1,'raw Sample Amt'!$C$2:$CJ$2,0))&lt;INDEX(Auswertung_Sequence!$A$3:$M$59,MATCH($A30,Auswertung_Sequence!$A$6:$A$59,0),9),2,3))</f>
        <v>2</v>
      </c>
      <c r="AA30" s="88">
        <f>IF(AND('Qualifier check'!Z30 &gt;80,'Qualifier check'!Z30 &lt;120),1,
IF(INDEX('raw Sample Amt'!$C$2:$CJ$57,MATCH($A30,'raw Sample Amt'!$C$2:$C$57,0),MATCH(AA$1,'raw Sample Amt'!$C$2:$CJ$2,0))&lt;INDEX(Auswertung_Sequence!$A$3:$M$59,MATCH($A30,Auswertung_Sequence!$A$6:$A$59,0),9),2,3))</f>
        <v>2</v>
      </c>
      <c r="AB30" s="88">
        <f>IF(AND('Qualifier check'!AA30 &gt;80,'Qualifier check'!AA30 &lt;120),1,
IF(INDEX('raw Sample Amt'!$C$2:$CJ$57,MATCH($A30,'raw Sample Amt'!$C$2:$C$57,0),MATCH(AB$1,'raw Sample Amt'!$C$2:$CJ$2,0))&lt;INDEX(Auswertung_Sequence!$A$3:$M$59,MATCH($A30,Auswertung_Sequence!$A$6:$A$59,0),9),2,3))</f>
        <v>2</v>
      </c>
      <c r="AC30" s="88">
        <f>IF(AND('Qualifier check'!AB30 &gt;80,'Qualifier check'!AB30 &lt;120),1,
IF(INDEX('raw Sample Amt'!$C$2:$CJ$57,MATCH($A30,'raw Sample Amt'!$C$2:$C$57,0),MATCH(AC$1,'raw Sample Amt'!$C$2:$CJ$2,0))&lt;INDEX(Auswertung_Sequence!$A$3:$M$59,MATCH($A30,Auswertung_Sequence!$A$6:$A$59,0),9),2,3))</f>
        <v>2</v>
      </c>
      <c r="AD30" s="88">
        <f>IF(AND('Qualifier check'!AC30 &gt;80,'Qualifier check'!AC30 &lt;120),1,
IF(INDEX('raw Sample Amt'!$C$2:$CJ$57,MATCH($A30,'raw Sample Amt'!$C$2:$C$57,0),MATCH(AD$1,'raw Sample Amt'!$C$2:$CJ$2,0))&lt;INDEX(Auswertung_Sequence!$A$3:$M$59,MATCH($A30,Auswertung_Sequence!$A$6:$A$59,0),9),2,3))</f>
        <v>2</v>
      </c>
      <c r="AE30" s="88">
        <f>IF(AND('Qualifier check'!AD30 &gt;80,'Qualifier check'!AD30 &lt;120),1,
IF(INDEX('raw Sample Amt'!$C$2:$CJ$57,MATCH($A30,'raw Sample Amt'!$C$2:$C$57,0),MATCH(AE$1,'raw Sample Amt'!$C$2:$CJ$2,0))&lt;INDEX(Auswertung_Sequence!$A$3:$M$59,MATCH($A30,Auswertung_Sequence!$A$6:$A$59,0),9),2,3))</f>
        <v>2</v>
      </c>
      <c r="AF30" s="88">
        <f>IF(AND('Qualifier check'!AE30 &gt;80,'Qualifier check'!AE30 &lt;120),1,
IF(INDEX('raw Sample Amt'!$C$2:$CJ$57,MATCH($A30,'raw Sample Amt'!$C$2:$C$57,0),MATCH(AF$1,'raw Sample Amt'!$C$2:$CJ$2,0))&lt;INDEX(Auswertung_Sequence!$A$3:$M$59,MATCH($A30,Auswertung_Sequence!$A$6:$A$59,0),9),2,3))</f>
        <v>2</v>
      </c>
      <c r="AG30" s="88">
        <f>IF(AND('Qualifier check'!AF30 &gt;80,'Qualifier check'!AF30 &lt;120),1,
IF(INDEX('raw Sample Amt'!$C$2:$CJ$57,MATCH($A30,'raw Sample Amt'!$C$2:$C$57,0),MATCH(AG$1,'raw Sample Amt'!$C$2:$CJ$2,0))&lt;INDEX(Auswertung_Sequence!$A$3:$M$59,MATCH($A30,Auswertung_Sequence!$A$6:$A$59,0),9),2,3))</f>
        <v>2</v>
      </c>
      <c r="AH30" s="88">
        <f>IF(AND('Qualifier check'!AG30 &gt;80,'Qualifier check'!AG30 &lt;120),1,
IF(INDEX('raw Sample Amt'!$C$2:$CJ$57,MATCH($A30,'raw Sample Amt'!$C$2:$C$57,0),MATCH(AH$1,'raw Sample Amt'!$C$2:$CJ$2,0))&lt;INDEX(Auswertung_Sequence!$A$3:$M$59,MATCH($A30,Auswertung_Sequence!$A$6:$A$59,0),9),2,3))</f>
        <v>2</v>
      </c>
      <c r="AI30" s="88">
        <f>IF(AND('Qualifier check'!AH30 &gt;80,'Qualifier check'!AH30 &lt;120),1,
IF(INDEX('raw Sample Amt'!$C$2:$CJ$57,MATCH($A30,'raw Sample Amt'!$C$2:$C$57,0),MATCH(AI$1,'raw Sample Amt'!$C$2:$CJ$2,0))&lt;INDEX(Auswertung_Sequence!$A$3:$M$59,MATCH($A30,Auswertung_Sequence!$A$6:$A$59,0),9),2,3))</f>
        <v>2</v>
      </c>
      <c r="AJ30" s="88">
        <f>IF(AND('Qualifier check'!AI30 &gt;80,'Qualifier check'!AI30 &lt;120),1,
IF(INDEX('raw Sample Amt'!$C$2:$CJ$57,MATCH($A30,'raw Sample Amt'!$C$2:$C$57,0),MATCH(AJ$1,'raw Sample Amt'!$C$2:$CJ$2,0))&lt;INDEX(Auswertung_Sequence!$A$3:$M$59,MATCH($A30,Auswertung_Sequence!$A$6:$A$59,0),9),2,3))</f>
        <v>2</v>
      </c>
      <c r="AK30" s="88">
        <f>IF(AND('Qualifier check'!AJ30 &gt;80,'Qualifier check'!AJ30 &lt;120),1,
IF(INDEX('raw Sample Amt'!$C$2:$CJ$57,MATCH($A30,'raw Sample Amt'!$C$2:$C$57,0),MATCH(AK$1,'raw Sample Amt'!$C$2:$CJ$2,0))&lt;INDEX(Auswertung_Sequence!$A$3:$M$59,MATCH($A30,Auswertung_Sequence!$A$6:$A$59,0),9),2,3))</f>
        <v>2</v>
      </c>
      <c r="AL30" s="88">
        <f>IF(AND('Qualifier check'!AK30 &gt;80,'Qualifier check'!AK30 &lt;120),1,
IF(INDEX('raw Sample Amt'!$C$2:$CJ$57,MATCH($A30,'raw Sample Amt'!$C$2:$C$57,0),MATCH(AL$1,'raw Sample Amt'!$C$2:$CJ$2,0))&lt;INDEX(Auswertung_Sequence!$A$3:$M$59,MATCH($A30,Auswertung_Sequence!$A$6:$A$59,0),9),2,3))</f>
        <v>2</v>
      </c>
      <c r="AM30" s="88">
        <f>IF(AND('Qualifier check'!AL30 &gt;80,'Qualifier check'!AL30 &lt;120),1,
IF(INDEX('raw Sample Amt'!$C$2:$CJ$57,MATCH($A30,'raw Sample Amt'!$C$2:$C$57,0),MATCH(AM$1,'raw Sample Amt'!$C$2:$CJ$2,0))&lt;INDEX(Auswertung_Sequence!$A$3:$M$59,MATCH($A30,Auswertung_Sequence!$A$6:$A$59,0),9),2,3))</f>
        <v>2</v>
      </c>
      <c r="AN30" s="88">
        <f>IF(AND('Qualifier check'!AM30 &gt;80,'Qualifier check'!AM30 &lt;120),1,
IF(INDEX('raw Sample Amt'!$C$2:$CJ$57,MATCH($A30,'raw Sample Amt'!$C$2:$C$57,0),MATCH(AN$1,'raw Sample Amt'!$C$2:$CJ$2,0))&lt;INDEX(Auswertung_Sequence!$A$3:$M$59,MATCH($A30,Auswertung_Sequence!$A$6:$A$59,0),9),2,3))</f>
        <v>2</v>
      </c>
      <c r="AO30" s="88">
        <f>IF(AND('Qualifier check'!AN30 &gt;80,'Qualifier check'!AN30 &lt;120),1,
IF(INDEX('raw Sample Amt'!$C$2:$CJ$57,MATCH($A30,'raw Sample Amt'!$C$2:$C$57,0),MATCH(AO$1,'raw Sample Amt'!$C$2:$CJ$2,0))&lt;INDEX(Auswertung_Sequence!$A$3:$M$59,MATCH($A30,Auswertung_Sequence!$A$6:$A$59,0),9),2,3))</f>
        <v>2</v>
      </c>
      <c r="AP30" s="88">
        <f>IF(AND('Qualifier check'!AO30 &gt;80,'Qualifier check'!AO30 &lt;120),1,
IF(INDEX('raw Sample Amt'!$C$2:$CJ$57,MATCH($A30,'raw Sample Amt'!$C$2:$C$57,0),MATCH(AP$1,'raw Sample Amt'!$C$2:$CJ$2,0))&lt;INDEX(Auswertung_Sequence!$A$3:$M$59,MATCH($A30,Auswertung_Sequence!$A$6:$A$59,0),9),2,3))</f>
        <v>2</v>
      </c>
      <c r="AQ30" s="88">
        <f>IF(AND('Qualifier check'!AP30 &gt;80,'Qualifier check'!AP30 &lt;120),1,
IF(INDEX('raw Sample Amt'!$C$2:$CJ$57,MATCH($A30,'raw Sample Amt'!$C$2:$C$57,0),MATCH(AQ$1,'raw Sample Amt'!$C$2:$CJ$2,0))&lt;INDEX(Auswertung_Sequence!$A$3:$M$59,MATCH($A30,Auswertung_Sequence!$A$6:$A$59,0),9),2,3))</f>
        <v>1</v>
      </c>
      <c r="AR30" s="88">
        <f>IF(AND('Qualifier check'!AQ30 &gt;80,'Qualifier check'!AQ30 &lt;120),1,
IF(INDEX('raw Sample Amt'!$C$2:$CJ$57,MATCH($A30,'raw Sample Amt'!$C$2:$C$57,0),MATCH(AR$1,'raw Sample Amt'!$C$2:$CJ$2,0))&lt;INDEX(Auswertung_Sequence!$A$3:$M$59,MATCH($A30,Auswertung_Sequence!$A$6:$A$59,0),9),2,3))</f>
        <v>2</v>
      </c>
      <c r="AS30" s="88">
        <f>IF(AND('Qualifier check'!AR30 &gt;80,'Qualifier check'!AR30 &lt;120),1,
IF(INDEX('raw Sample Amt'!$C$2:$CJ$57,MATCH($A30,'raw Sample Amt'!$C$2:$C$57,0),MATCH(AS$1,'raw Sample Amt'!$C$2:$CJ$2,0))&lt;INDEX(Auswertung_Sequence!$A$3:$M$59,MATCH($A30,Auswertung_Sequence!$A$6:$A$59,0),9),2,3))</f>
        <v>2</v>
      </c>
      <c r="AT30" s="88">
        <f>IF(AND('Qualifier check'!AS30 &gt;80,'Qualifier check'!AS30 &lt;120),1,
IF(INDEX('raw Sample Amt'!$C$2:$CJ$57,MATCH($A30,'raw Sample Amt'!$C$2:$C$57,0),MATCH(AT$1,'raw Sample Amt'!$C$2:$CJ$2,0))&lt;INDEX(Auswertung_Sequence!$A$3:$M$59,MATCH($A30,Auswertung_Sequence!$A$6:$A$59,0),9),2,3))</f>
        <v>2</v>
      </c>
      <c r="AU30" s="88">
        <f>IF(AND('Qualifier check'!AT30 &gt;80,'Qualifier check'!AT30 &lt;120),1,
IF(INDEX('raw Sample Amt'!$C$2:$CJ$57,MATCH($A30,'raw Sample Amt'!$C$2:$C$57,0),MATCH(AU$1,'raw Sample Amt'!$C$2:$CJ$2,0))&lt;INDEX(Auswertung_Sequence!$A$3:$M$59,MATCH($A30,Auswertung_Sequence!$A$6:$A$59,0),9),2,3))</f>
        <v>2</v>
      </c>
      <c r="AV30" s="88">
        <f>IF(AND('Qualifier check'!AU30 &gt;80,'Qualifier check'!AU30 &lt;120),1,
IF(INDEX('raw Sample Amt'!$C$2:$CJ$57,MATCH($A30,'raw Sample Amt'!$C$2:$C$57,0),MATCH(AV$1,'raw Sample Amt'!$C$2:$CJ$2,0))&lt;INDEX(Auswertung_Sequence!$A$3:$M$59,MATCH($A30,Auswertung_Sequence!$A$6:$A$59,0),9),2,3))</f>
        <v>2</v>
      </c>
      <c r="AW30" s="88">
        <f>IF(AND('Qualifier check'!AV30 &gt;80,'Qualifier check'!AV30 &lt;120),1,
IF(INDEX('raw Sample Amt'!$C$2:$CJ$57,MATCH($A30,'raw Sample Amt'!$C$2:$C$57,0),MATCH(AW$1,'raw Sample Amt'!$C$2:$CJ$2,0))&lt;INDEX(Auswertung_Sequence!$A$3:$M$59,MATCH($A30,Auswertung_Sequence!$A$6:$A$59,0),9),2,3))</f>
        <v>2</v>
      </c>
      <c r="AX30" s="88">
        <f>IF(AND('Qualifier check'!AW30 &gt;80,'Qualifier check'!AW30 &lt;120),1,
IF(INDEX('raw Sample Amt'!$C$2:$CJ$57,MATCH($A30,'raw Sample Amt'!$C$2:$C$57,0),MATCH(AX$1,'raw Sample Amt'!$C$2:$CJ$2,0))&lt;INDEX(Auswertung_Sequence!$A$3:$M$59,MATCH($A30,Auswertung_Sequence!$A$6:$A$59,0),9),2,3))</f>
        <v>2</v>
      </c>
      <c r="AY30" s="88">
        <f>IF(AND('Qualifier check'!AX30 &gt;80,'Qualifier check'!AX30 &lt;120),1,
IF(INDEX('raw Sample Amt'!$C$2:$CJ$57,MATCH($A30,'raw Sample Amt'!$C$2:$C$57,0),MATCH(AY$1,'raw Sample Amt'!$C$2:$CJ$2,0))&lt;INDEX(Auswertung_Sequence!$A$3:$M$59,MATCH($A30,Auswertung_Sequence!$A$6:$A$59,0),9),2,3))</f>
        <v>2</v>
      </c>
      <c r="AZ30" s="88">
        <f>IF(AND('Qualifier check'!AY30 &gt;80,'Qualifier check'!AY30 &lt;120),1,
IF(INDEX('raw Sample Amt'!$C$2:$CJ$57,MATCH($A30,'raw Sample Amt'!$C$2:$C$57,0),MATCH(AZ$1,'raw Sample Amt'!$C$2:$CJ$2,0))&lt;INDEX(Auswertung_Sequence!$A$3:$M$59,MATCH($A30,Auswertung_Sequence!$A$6:$A$59,0),9),2,3))</f>
        <v>2</v>
      </c>
      <c r="BA30" s="88">
        <f>IF(AND('Qualifier check'!AZ30 &gt;80,'Qualifier check'!AZ30 &lt;120),1,
IF(INDEX('raw Sample Amt'!$C$2:$CJ$57,MATCH($A30,'raw Sample Amt'!$C$2:$C$57,0),MATCH(BA$1,'raw Sample Amt'!$C$2:$CJ$2,0))&lt;INDEX(Auswertung_Sequence!$A$3:$M$59,MATCH($A30,Auswertung_Sequence!$A$6:$A$59,0),9),2,3))</f>
        <v>2</v>
      </c>
      <c r="BB30" s="88">
        <f>IF(AND('Qualifier check'!BA30 &gt;80,'Qualifier check'!BA30 &lt;120),1,
IF(INDEX('raw Sample Amt'!$C$2:$CJ$57,MATCH($A30,'raw Sample Amt'!$C$2:$C$57,0),MATCH(BB$1,'raw Sample Amt'!$C$2:$CJ$2,0))&lt;INDEX(Auswertung_Sequence!$A$3:$M$59,MATCH($A30,Auswertung_Sequence!$A$6:$A$59,0),9),2,3))</f>
        <v>2</v>
      </c>
      <c r="BC30" s="88">
        <f>IF(AND('Qualifier check'!BB30 &gt;80,'Qualifier check'!BB30 &lt;120),1,
IF(INDEX('raw Sample Amt'!$C$2:$CJ$57,MATCH($A30,'raw Sample Amt'!$C$2:$C$57,0),MATCH(BC$1,'raw Sample Amt'!$C$2:$CJ$2,0))&lt;INDEX(Auswertung_Sequence!$A$3:$M$59,MATCH($A30,Auswertung_Sequence!$A$6:$A$59,0),9),2,3))</f>
        <v>2</v>
      </c>
      <c r="BD30" s="88">
        <f>IF(AND('Qualifier check'!BC30 &gt;80,'Qualifier check'!BC30 &lt;120),1,
IF(INDEX('raw Sample Amt'!$C$2:$CJ$57,MATCH($A30,'raw Sample Amt'!$C$2:$C$57,0),MATCH(BD$1,'raw Sample Amt'!$C$2:$CJ$2,0))&lt;INDEX(Auswertung_Sequence!$A$3:$M$59,MATCH($A30,Auswertung_Sequence!$A$6:$A$59,0),9),2,3))</f>
        <v>2</v>
      </c>
      <c r="BE30" s="88">
        <f>IF(AND('Qualifier check'!BD30 &gt;80,'Qualifier check'!BD30 &lt;120),1,
IF(INDEX('raw Sample Amt'!$C$2:$CJ$57,MATCH($A30,'raw Sample Amt'!$C$2:$C$57,0),MATCH(BE$1,'raw Sample Amt'!$C$2:$CJ$2,0))&lt;INDEX(Auswertung_Sequence!$A$3:$M$59,MATCH($A30,Auswertung_Sequence!$A$6:$A$59,0),9),2,3))</f>
        <v>2</v>
      </c>
      <c r="BF30" s="88">
        <f>IF(AND('Qualifier check'!BE30 &gt;80,'Qualifier check'!BE30 &lt;120),1,
IF(INDEX('raw Sample Amt'!$C$2:$CJ$57,MATCH($A30,'raw Sample Amt'!$C$2:$C$57,0),MATCH(BF$1,'raw Sample Amt'!$C$2:$CJ$2,0))&lt;INDEX(Auswertung_Sequence!$A$3:$M$59,MATCH($A30,Auswertung_Sequence!$A$6:$A$59,0),9),2,3))</f>
        <v>2</v>
      </c>
      <c r="BG30" s="88">
        <f>IF(AND('Qualifier check'!BF30 &gt;80,'Qualifier check'!BF30 &lt;120),1,
IF(INDEX('raw Sample Amt'!$C$2:$CJ$57,MATCH($A30,'raw Sample Amt'!$C$2:$C$57,0),MATCH(BG$1,'raw Sample Amt'!$C$2:$CJ$2,0))&lt;INDEX(Auswertung_Sequence!$A$3:$M$59,MATCH($A30,Auswertung_Sequence!$A$6:$A$59,0),9),2,3))</f>
        <v>2</v>
      </c>
      <c r="BH30" s="88">
        <f>IF(AND('Qualifier check'!BG30 &gt;80,'Qualifier check'!BG30 &lt;120),1,
IF(INDEX('raw Sample Amt'!$C$2:$CJ$57,MATCH($A30,'raw Sample Amt'!$C$2:$C$57,0),MATCH(BH$1,'raw Sample Amt'!$C$2:$CJ$2,0))&lt;INDEX(Auswertung_Sequence!$A$3:$M$59,MATCH($A30,Auswertung_Sequence!$A$6:$A$59,0),9),2,3))</f>
        <v>1</v>
      </c>
      <c r="BI30" s="88">
        <f>IF(AND('Qualifier check'!BH30 &gt;80,'Qualifier check'!BH30 &lt;120),1,
IF(INDEX('raw Sample Amt'!$C$2:$CJ$57,MATCH($A30,'raw Sample Amt'!$C$2:$C$57,0),MATCH(BI$1,'raw Sample Amt'!$C$2:$CJ$2,0))&lt;INDEX(Auswertung_Sequence!$A$3:$M$59,MATCH($A30,Auswertung_Sequence!$A$6:$A$59,0),9),2,3))</f>
        <v>2</v>
      </c>
      <c r="BJ30" s="88">
        <f>IF(AND('Qualifier check'!BI30 &gt;80,'Qualifier check'!BI30 &lt;120),1,
IF(INDEX('raw Sample Amt'!$C$2:$CJ$57,MATCH($A30,'raw Sample Amt'!$C$2:$C$57,0),MATCH(BJ$1,'raw Sample Amt'!$C$2:$CJ$2,0))&lt;INDEX(Auswertung_Sequence!$A$3:$M$59,MATCH($A30,Auswertung_Sequence!$A$6:$A$59,0),9),2,3))</f>
        <v>2</v>
      </c>
      <c r="BK30" s="88">
        <f>IF(AND('Qualifier check'!BJ30 &gt;80,'Qualifier check'!BJ30 &lt;120),1,
IF(INDEX('raw Sample Amt'!$C$2:$CJ$57,MATCH($A30,'raw Sample Amt'!$C$2:$C$57,0),MATCH(BK$1,'raw Sample Amt'!$C$2:$CJ$2,0))&lt;INDEX(Auswertung_Sequence!$A$3:$M$59,MATCH($A30,Auswertung_Sequence!$A$6:$A$59,0),9),2,3))</f>
        <v>2</v>
      </c>
      <c r="BL30" s="88">
        <f>IF(AND('Qualifier check'!BK30 &gt;80,'Qualifier check'!BK30 &lt;120),1,
IF(INDEX('raw Sample Amt'!$C$2:$CJ$57,MATCH($A30,'raw Sample Amt'!$C$2:$C$57,0),MATCH(BL$1,'raw Sample Amt'!$C$2:$CJ$2,0))&lt;INDEX(Auswertung_Sequence!$A$3:$M$59,MATCH($A30,Auswertung_Sequence!$A$6:$A$59,0),9),2,3))</f>
        <v>2</v>
      </c>
      <c r="BM30" s="88">
        <f>IF(AND('Qualifier check'!BL30 &gt;80,'Qualifier check'!BL30 &lt;120),1,
IF(INDEX('raw Sample Amt'!$C$2:$CJ$57,MATCH($A30,'raw Sample Amt'!$C$2:$C$57,0),MATCH(BM$1,'raw Sample Amt'!$C$2:$CJ$2,0))&lt;INDEX(Auswertung_Sequence!$A$3:$M$59,MATCH($A30,Auswertung_Sequence!$A$6:$A$59,0),9),2,3))</f>
        <v>2</v>
      </c>
      <c r="BN30" s="88">
        <f>IF(AND('Qualifier check'!BM30 &gt;80,'Qualifier check'!BM30 &lt;120),1,
IF(INDEX('raw Sample Amt'!$C$2:$CJ$57,MATCH($A30,'raw Sample Amt'!$C$2:$C$57,0),MATCH(BN$1,'raw Sample Amt'!$C$2:$CJ$2,0))&lt;INDEX(Auswertung_Sequence!$A$3:$M$59,MATCH($A30,Auswertung_Sequence!$A$6:$A$59,0),9),2,3))</f>
        <v>2</v>
      </c>
      <c r="BO30" s="88">
        <f>IF(AND('Qualifier check'!BN30 &gt;80,'Qualifier check'!BN30 &lt;120),1,
IF(INDEX('raw Sample Amt'!$C$2:$CJ$57,MATCH($A30,'raw Sample Amt'!$C$2:$C$57,0),MATCH(BO$1,'raw Sample Amt'!$C$2:$CJ$2,0))&lt;INDEX(Auswertung_Sequence!$A$3:$M$59,MATCH($A30,Auswertung_Sequence!$A$6:$A$59,0),9),2,3))</f>
        <v>2</v>
      </c>
      <c r="BP30" s="88">
        <f>IF(AND('Qualifier check'!BO30 &gt;80,'Qualifier check'!BO30 &lt;120),1,
IF(INDEX('raw Sample Amt'!$C$2:$CJ$57,MATCH($A30,'raw Sample Amt'!$C$2:$C$57,0),MATCH(BP$1,'raw Sample Amt'!$C$2:$CJ$2,0))&lt;INDEX(Auswertung_Sequence!$A$3:$M$59,MATCH($A30,Auswertung_Sequence!$A$6:$A$59,0),9),2,3))</f>
        <v>1</v>
      </c>
      <c r="BQ30" s="88">
        <f>IF(AND('Qualifier check'!BP30 &gt;80,'Qualifier check'!BP30 &lt;120),1,
IF(INDEX('raw Sample Amt'!$C$2:$CJ$57,MATCH($A30,'raw Sample Amt'!$C$2:$C$57,0),MATCH(BQ$1,'raw Sample Amt'!$C$2:$CJ$2,0))&lt;INDEX(Auswertung_Sequence!$A$3:$M$59,MATCH($A30,Auswertung_Sequence!$A$6:$A$59,0),9),2,3))</f>
        <v>2</v>
      </c>
      <c r="BR30" s="88">
        <f>IF(AND('Qualifier check'!BQ30 &gt;80,'Qualifier check'!BQ30 &lt;120),1,
IF(INDEX('raw Sample Amt'!$C$2:$CJ$57,MATCH($A30,'raw Sample Amt'!$C$2:$C$57,0),MATCH(BR$1,'raw Sample Amt'!$C$2:$CJ$2,0))&lt;INDEX(Auswertung_Sequence!$A$3:$M$59,MATCH($A30,Auswertung_Sequence!$A$6:$A$59,0),9),2,3))</f>
        <v>2</v>
      </c>
      <c r="BS30" s="88">
        <f>IF(AND('Qualifier check'!BR30 &gt;80,'Qualifier check'!BR30 &lt;120),1,
IF(INDEX('raw Sample Amt'!$C$2:$CJ$57,MATCH($A30,'raw Sample Amt'!$C$2:$C$57,0),MATCH(BS$1,'raw Sample Amt'!$C$2:$CJ$2,0))&lt;INDEX(Auswertung_Sequence!$A$3:$M$59,MATCH($A30,Auswertung_Sequence!$A$6:$A$59,0),9),2,3))</f>
        <v>2</v>
      </c>
      <c r="BT30" s="88">
        <f>IF(AND('Qualifier check'!BS30 &gt;80,'Qualifier check'!BS30 &lt;120),1,
IF(INDEX('raw Sample Amt'!$C$2:$CJ$57,MATCH($A30,'raw Sample Amt'!$C$2:$C$57,0),MATCH(BT$1,'raw Sample Amt'!$C$2:$CJ$2,0))&lt;INDEX(Auswertung_Sequence!$A$3:$M$59,MATCH($A30,Auswertung_Sequence!$A$6:$A$59,0),9),2,3))</f>
        <v>2</v>
      </c>
      <c r="BU30" s="88">
        <f>IF(AND('Qualifier check'!BT30 &gt;80,'Qualifier check'!BT30 &lt;120),1,
IF(INDEX('raw Sample Amt'!$C$2:$CJ$57,MATCH($A30,'raw Sample Amt'!$C$2:$C$57,0),MATCH(BU$1,'raw Sample Amt'!$C$2:$CJ$2,0))&lt;INDEX(Auswertung_Sequence!$A$3:$M$59,MATCH($A30,Auswertung_Sequence!$A$6:$A$59,0),9),2,3))</f>
        <v>2</v>
      </c>
      <c r="BV30" s="88">
        <f>IF(AND('Qualifier check'!BU30 &gt;80,'Qualifier check'!BU30 &lt;120),1,
IF(INDEX('raw Sample Amt'!$C$2:$CJ$57,MATCH($A30,'raw Sample Amt'!$C$2:$C$57,0),MATCH(BV$1,'raw Sample Amt'!$C$2:$CJ$2,0))&lt;INDEX(Auswertung_Sequence!$A$3:$M$59,MATCH($A30,Auswertung_Sequence!$A$6:$A$59,0),9),2,3))</f>
        <v>2</v>
      </c>
      <c r="BW30" s="88">
        <f>IF(AND('Qualifier check'!BV30 &gt;80,'Qualifier check'!BV30 &lt;120),1,
IF(INDEX('raw Sample Amt'!$C$2:$CJ$57,MATCH($A30,'raw Sample Amt'!$C$2:$C$57,0),MATCH(BW$1,'raw Sample Amt'!$C$2:$CJ$2,0))&lt;INDEX(Auswertung_Sequence!$A$3:$M$59,MATCH($A30,Auswertung_Sequence!$A$6:$A$59,0),9),2,3))</f>
        <v>2</v>
      </c>
      <c r="BX30" s="88">
        <f>IF(AND('Qualifier check'!BW30 &gt;80,'Qualifier check'!BW30 &lt;120),1,
IF(INDEX('raw Sample Amt'!$C$2:$CJ$57,MATCH($A30,'raw Sample Amt'!$C$2:$C$57,0),MATCH(BX$1,'raw Sample Amt'!$C$2:$CJ$2,0))&lt;INDEX(Auswertung_Sequence!$A$3:$M$59,MATCH($A30,Auswertung_Sequence!$A$6:$A$59,0),9),2,3))</f>
        <v>2</v>
      </c>
      <c r="BY30" s="88">
        <f>IF(AND('Qualifier check'!BX30 &gt;80,'Qualifier check'!BX30 &lt;120),1,
IF(INDEX('raw Sample Amt'!$C$2:$CJ$57,MATCH($A30,'raw Sample Amt'!$C$2:$C$57,0),MATCH(BY$1,'raw Sample Amt'!$C$2:$CJ$2,0))&lt;INDEX(Auswertung_Sequence!$A$3:$M$59,MATCH($A30,Auswertung_Sequence!$A$6:$A$59,0),9),2,3))</f>
        <v>1</v>
      </c>
      <c r="BZ30" s="88">
        <f>IF(AND('Qualifier check'!BY30 &gt;80,'Qualifier check'!BY30 &lt;120),1,
IF(INDEX('raw Sample Amt'!$C$2:$CJ$57,MATCH($A30,'raw Sample Amt'!$C$2:$C$57,0),MATCH(BZ$1,'raw Sample Amt'!$C$2:$CJ$2,0))&lt;INDEX(Auswertung_Sequence!$A$3:$M$59,MATCH($A30,Auswertung_Sequence!$A$6:$A$59,0),9),2,3))</f>
        <v>2</v>
      </c>
      <c r="CA30" s="88">
        <f>IF(AND('Qualifier check'!BZ30 &gt;80,'Qualifier check'!BZ30 &lt;120),1,
IF(INDEX('raw Sample Amt'!$C$2:$CJ$57,MATCH($A30,'raw Sample Amt'!$C$2:$C$57,0),MATCH(CA$1,'raw Sample Amt'!$C$2:$CJ$2,0))&lt;INDEX(Auswertung_Sequence!$A$3:$M$59,MATCH($A30,Auswertung_Sequence!$A$6:$A$59,0),9),2,3))</f>
        <v>1</v>
      </c>
      <c r="CB30" s="88">
        <f>IF(AND('Qualifier check'!CA30 &gt;80,'Qualifier check'!CA30 &lt;120),1,
IF(INDEX('raw Sample Amt'!$C$2:$CJ$57,MATCH($A30,'raw Sample Amt'!$C$2:$C$57,0),MATCH(CB$1,'raw Sample Amt'!$C$2:$CJ$2,0))&lt;INDEX(Auswertung_Sequence!$A$3:$M$59,MATCH($A30,Auswertung_Sequence!$A$6:$A$59,0),9),2,3))</f>
        <v>1</v>
      </c>
      <c r="CC30" s="88">
        <f>IF(AND('Qualifier check'!CB30 &gt;80,'Qualifier check'!CB30 &lt;120),1,
IF(INDEX('raw Sample Amt'!$C$2:$CJ$57,MATCH($A30,'raw Sample Amt'!$C$2:$C$57,0),MATCH(CC$1,'raw Sample Amt'!$C$2:$CJ$2,0))&lt;INDEX(Auswertung_Sequence!$A$3:$M$59,MATCH($A30,Auswertung_Sequence!$A$6:$A$59,0),9),2,3))</f>
        <v>1</v>
      </c>
      <c r="CD30" s="88">
        <f>IF(AND('Qualifier check'!CC30 &gt;80,'Qualifier check'!CC30 &lt;120),1,
IF(INDEX('raw Sample Amt'!$C$2:$CJ$57,MATCH($A30,'raw Sample Amt'!$C$2:$C$57,0),MATCH(CD$1,'raw Sample Amt'!$C$2:$CJ$2,0))&lt;INDEX(Auswertung_Sequence!$A$3:$M$59,MATCH($A30,Auswertung_Sequence!$A$6:$A$59,0),9),2,3))</f>
        <v>1</v>
      </c>
      <c r="CE30" s="88">
        <f>IF(AND('Qualifier check'!CD30 &gt;80,'Qualifier check'!CD30 &lt;120),1,
IF(INDEX('raw Sample Amt'!$C$2:$CJ$57,MATCH($A30,'raw Sample Amt'!$C$2:$C$57,0),MATCH(CE$1,'raw Sample Amt'!$C$2:$CJ$2,0))&lt;INDEX(Auswertung_Sequence!$A$3:$M$59,MATCH($A30,Auswertung_Sequence!$A$6:$A$59,0),9),2,3))</f>
        <v>1</v>
      </c>
      <c r="CF30" s="88">
        <f>IF(AND('Qualifier check'!CE30 &gt;80,'Qualifier check'!CE30 &lt;120),1,
IF(INDEX('raw Sample Amt'!$C$2:$CJ$57,MATCH($A30,'raw Sample Amt'!$C$2:$C$57,0),MATCH(CF$1,'raw Sample Amt'!$C$2:$CJ$2,0))&lt;INDEX(Auswertung_Sequence!$A$3:$M$59,MATCH($A30,Auswertung_Sequence!$A$6:$A$59,0),9),2,3))</f>
        <v>1</v>
      </c>
      <c r="CG30" s="88">
        <f>IF(AND('Qualifier check'!CF30 &gt;80,'Qualifier check'!CF30 &lt;120),1,
IF(INDEX('raw Sample Amt'!$C$2:$CJ$57,MATCH($A30,'raw Sample Amt'!$C$2:$C$57,0),MATCH(CG$1,'raw Sample Amt'!$C$2:$CJ$2,0))&lt;INDEX(Auswertung_Sequence!$A$3:$M$59,MATCH($A30,Auswertung_Sequence!$A$6:$A$59,0),9),2,3))</f>
        <v>1</v>
      </c>
      <c r="CH30" s="88">
        <f>IF(AND('Qualifier check'!CG30 &gt;80,'Qualifier check'!CG30 &lt;120),1,
IF(INDEX('raw Sample Amt'!$C$2:$CJ$57,MATCH($A30,'raw Sample Amt'!$C$2:$C$57,0),MATCH(CH$1,'raw Sample Amt'!$C$2:$CJ$2,0))&lt;INDEX(Auswertung_Sequence!$A$3:$M$59,MATCH($A30,Auswertung_Sequence!$A$6:$A$59,0),9),2,3))</f>
        <v>1</v>
      </c>
      <c r="CI30" s="88">
        <f>IF(AND('Qualifier check'!CH30 &gt;80,'Qualifier check'!CH30 &lt;120),1,
IF(INDEX('raw Sample Amt'!$C$2:$CJ$57,MATCH($A30,'raw Sample Amt'!$C$2:$C$57,0),MATCH(CI$1,'raw Sample Amt'!$C$2:$CJ$2,0))&lt;INDEX(Auswertung_Sequence!$A$3:$M$59,MATCH($A30,Auswertung_Sequence!$A$6:$A$59,0),9),2,3))</f>
        <v>1</v>
      </c>
    </row>
    <row r="31" spans="1:87" x14ac:dyDescent="0.25">
      <c r="A31" s="101" t="s">
        <v>207</v>
      </c>
      <c r="B31" s="101" t="s">
        <v>239</v>
      </c>
      <c r="D31" s="88">
        <f>IF(AND('Qualifier check'!C31 &gt;80,'Qualifier check'!C31 &lt;120),1,
IF(INDEX('raw Sample Amt'!$C$2:$CJ$57,MATCH($A31,'raw Sample Amt'!$C$2:$C$57,0),MATCH(D$1,'raw Sample Amt'!$C$2:$CJ$2,0))&lt;INDEX(Auswertung_Sequence!$A$3:$M$59,MATCH($A31,Auswertung_Sequence!$A$6:$A$59,0),9),2,3))</f>
        <v>2</v>
      </c>
      <c r="E31" s="88">
        <f>IF(AND('Qualifier check'!D31 &gt;80,'Qualifier check'!D31 &lt;120),1,
IF(INDEX('raw Sample Amt'!$C$2:$CJ$57,MATCH($A31,'raw Sample Amt'!$C$2:$C$57,0),MATCH(E$1,'raw Sample Amt'!$C$2:$CJ$2,0))&lt;INDEX(Auswertung_Sequence!$A$3:$M$59,MATCH($A31,Auswertung_Sequence!$A$6:$A$59,0),9),2,3))</f>
        <v>2</v>
      </c>
      <c r="F31" s="88">
        <f>IF(AND('Qualifier check'!E31 &gt;80,'Qualifier check'!E31 &lt;120),1,
IF(INDEX('raw Sample Amt'!$C$2:$CJ$57,MATCH($A31,'raw Sample Amt'!$C$2:$C$57,0),MATCH(F$1,'raw Sample Amt'!$C$2:$CJ$2,0))&lt;INDEX(Auswertung_Sequence!$A$3:$M$59,MATCH($A31,Auswertung_Sequence!$A$6:$A$59,0),9),2,3))</f>
        <v>2</v>
      </c>
      <c r="G31" s="88">
        <f>IF(AND('Qualifier check'!F31 &gt;80,'Qualifier check'!F31 &lt;120),1,
IF(INDEX('raw Sample Amt'!$C$2:$CJ$57,MATCH($A31,'raw Sample Amt'!$C$2:$C$57,0),MATCH(G$1,'raw Sample Amt'!$C$2:$CJ$2,0))&lt;INDEX(Auswertung_Sequence!$A$3:$M$59,MATCH($A31,Auswertung_Sequence!$A$6:$A$59,0),9),2,3))</f>
        <v>2</v>
      </c>
      <c r="H31" s="88">
        <f>IF(AND('Qualifier check'!G31 &gt;80,'Qualifier check'!G31 &lt;120),1,
IF(INDEX('raw Sample Amt'!$C$2:$CJ$57,MATCH($A31,'raw Sample Amt'!$C$2:$C$57,0),MATCH(H$1,'raw Sample Amt'!$C$2:$CJ$2,0))&lt;INDEX(Auswertung_Sequence!$A$3:$M$59,MATCH($A31,Auswertung_Sequence!$A$6:$A$59,0),9),2,3))</f>
        <v>2</v>
      </c>
      <c r="I31" s="88">
        <f>IF(AND('Qualifier check'!H31 &gt;80,'Qualifier check'!H31 &lt;120),1,
IF(INDEX('raw Sample Amt'!$C$2:$CJ$57,MATCH($A31,'raw Sample Amt'!$C$2:$C$57,0),MATCH(I$1,'raw Sample Amt'!$C$2:$CJ$2,0))&lt;INDEX(Auswertung_Sequence!$A$3:$M$59,MATCH($A31,Auswertung_Sequence!$A$6:$A$59,0),9),2,3))</f>
        <v>2</v>
      </c>
      <c r="J31" s="88">
        <f>IF(AND('Qualifier check'!I31 &gt;80,'Qualifier check'!I31 &lt;120),1,
IF(INDEX('raw Sample Amt'!$C$2:$CJ$57,MATCH($A31,'raw Sample Amt'!$C$2:$C$57,0),MATCH(J$1,'raw Sample Amt'!$C$2:$CJ$2,0))&lt;INDEX(Auswertung_Sequence!$A$3:$M$59,MATCH($A31,Auswertung_Sequence!$A$6:$A$59,0),9),2,3))</f>
        <v>2</v>
      </c>
      <c r="K31" s="88">
        <f>IF(AND('Qualifier check'!J31 &gt;80,'Qualifier check'!J31 &lt;120),1,
IF(INDEX('raw Sample Amt'!$C$2:$CJ$57,MATCH($A31,'raw Sample Amt'!$C$2:$C$57,0),MATCH(K$1,'raw Sample Amt'!$C$2:$CJ$2,0))&lt;INDEX(Auswertung_Sequence!$A$3:$M$59,MATCH($A31,Auswertung_Sequence!$A$6:$A$59,0),9),2,3))</f>
        <v>2</v>
      </c>
      <c r="L31" s="88">
        <f>IF(AND('Qualifier check'!K31 &gt;80,'Qualifier check'!K31 &lt;120),1,
IF(INDEX('raw Sample Amt'!$C$2:$CJ$57,MATCH($A31,'raw Sample Amt'!$C$2:$C$57,0),MATCH(L$1,'raw Sample Amt'!$C$2:$CJ$2,0))&lt;INDEX(Auswertung_Sequence!$A$3:$M$59,MATCH($A31,Auswertung_Sequence!$A$6:$A$59,0),9),2,3))</f>
        <v>1</v>
      </c>
      <c r="M31" s="88">
        <f>IF(AND('Qualifier check'!L31 &gt;80,'Qualifier check'!L31 &lt;120),1,
IF(INDEX('raw Sample Amt'!$C$2:$CJ$57,MATCH($A31,'raw Sample Amt'!$C$2:$C$57,0),MATCH(M$1,'raw Sample Amt'!$C$2:$CJ$2,0))&lt;INDEX(Auswertung_Sequence!$A$3:$M$59,MATCH($A31,Auswertung_Sequence!$A$6:$A$59,0),9),2,3))</f>
        <v>1</v>
      </c>
      <c r="N31" s="88">
        <f>IF(AND('Qualifier check'!M31 &gt;80,'Qualifier check'!M31 &lt;120),1,
IF(INDEX('raw Sample Amt'!$C$2:$CJ$57,MATCH($A31,'raw Sample Amt'!$C$2:$C$57,0),MATCH(N$1,'raw Sample Amt'!$C$2:$CJ$2,0))&lt;INDEX(Auswertung_Sequence!$A$3:$M$59,MATCH($A31,Auswertung_Sequence!$A$6:$A$59,0),9),2,3))</f>
        <v>1</v>
      </c>
      <c r="O31" s="88">
        <f>IF(AND('Qualifier check'!N31 &gt;80,'Qualifier check'!N31 &lt;120),1,
IF(INDEX('raw Sample Amt'!$C$2:$CJ$57,MATCH($A31,'raw Sample Amt'!$C$2:$C$57,0),MATCH(O$1,'raw Sample Amt'!$C$2:$CJ$2,0))&lt;INDEX(Auswertung_Sequence!$A$3:$M$59,MATCH($A31,Auswertung_Sequence!$A$6:$A$59,0),9),2,3))</f>
        <v>1</v>
      </c>
      <c r="P31" s="88">
        <f>IF(AND('Qualifier check'!O31 &gt;80,'Qualifier check'!O31 &lt;120),1,
IF(INDEX('raw Sample Amt'!$C$2:$CJ$57,MATCH($A31,'raw Sample Amt'!$C$2:$C$57,0),MATCH(P$1,'raw Sample Amt'!$C$2:$CJ$2,0))&lt;INDEX(Auswertung_Sequence!$A$3:$M$59,MATCH($A31,Auswertung_Sequence!$A$6:$A$59,0),9),2,3))</f>
        <v>1</v>
      </c>
      <c r="Q31" s="88">
        <f>IF(AND('Qualifier check'!P31 &gt;80,'Qualifier check'!P31 &lt;120),1,
IF(INDEX('raw Sample Amt'!$C$2:$CJ$57,MATCH($A31,'raw Sample Amt'!$C$2:$C$57,0),MATCH(Q$1,'raw Sample Amt'!$C$2:$CJ$2,0))&lt;INDEX(Auswertung_Sequence!$A$3:$M$59,MATCH($A31,Auswertung_Sequence!$A$6:$A$59,0),9),2,3))</f>
        <v>1</v>
      </c>
      <c r="R31" s="88">
        <f>IF(AND('Qualifier check'!Q31 &gt;80,'Qualifier check'!Q31 &lt;120),1,
IF(INDEX('raw Sample Amt'!$C$2:$CJ$57,MATCH($A31,'raw Sample Amt'!$C$2:$C$57,0),MATCH(R$1,'raw Sample Amt'!$C$2:$CJ$2,0))&lt;INDEX(Auswertung_Sequence!$A$3:$M$59,MATCH($A31,Auswertung_Sequence!$A$6:$A$59,0),9),2,3))</f>
        <v>1</v>
      </c>
      <c r="S31" s="88">
        <f>IF(AND('Qualifier check'!R31 &gt;80,'Qualifier check'!R31 &lt;120),1,
IF(INDEX('raw Sample Amt'!$C$2:$CJ$57,MATCH($A31,'raw Sample Amt'!$C$2:$C$57,0),MATCH(S$1,'raw Sample Amt'!$C$2:$CJ$2,0))&lt;INDEX(Auswertung_Sequence!$A$3:$M$59,MATCH($A31,Auswertung_Sequence!$A$6:$A$59,0),9),2,3))</f>
        <v>1</v>
      </c>
      <c r="T31" s="88">
        <f>IF(AND('Qualifier check'!S31 &gt;80,'Qualifier check'!S31 &lt;120),1,
IF(INDEX('raw Sample Amt'!$C$2:$CJ$57,MATCH($A31,'raw Sample Amt'!$C$2:$C$57,0),MATCH(T$1,'raw Sample Amt'!$C$2:$CJ$2,0))&lt;INDEX(Auswertung_Sequence!$A$3:$M$59,MATCH($A31,Auswertung_Sequence!$A$6:$A$59,0),9),2,3))</f>
        <v>1</v>
      </c>
      <c r="U31" s="88">
        <f>IF(AND('Qualifier check'!T31 &gt;80,'Qualifier check'!T31 &lt;120),1,
IF(INDEX('raw Sample Amt'!$C$2:$CJ$57,MATCH($A31,'raw Sample Amt'!$C$2:$C$57,0),MATCH(U$1,'raw Sample Amt'!$C$2:$CJ$2,0))&lt;INDEX(Auswertung_Sequence!$A$3:$M$59,MATCH($A31,Auswertung_Sequence!$A$6:$A$59,0),9),2,3))</f>
        <v>1</v>
      </c>
      <c r="V31" s="88">
        <f>IF(AND('Qualifier check'!U31 &gt;80,'Qualifier check'!U31 &lt;120),1,
IF(INDEX('raw Sample Amt'!$C$2:$CJ$57,MATCH($A31,'raw Sample Amt'!$C$2:$C$57,0),MATCH(V$1,'raw Sample Amt'!$C$2:$CJ$2,0))&lt;INDEX(Auswertung_Sequence!$A$3:$M$59,MATCH($A31,Auswertung_Sequence!$A$6:$A$59,0),9),2,3))</f>
        <v>1</v>
      </c>
      <c r="W31" s="88">
        <f>IF(AND('Qualifier check'!V31 &gt;80,'Qualifier check'!V31 &lt;120),1,
IF(INDEX('raw Sample Amt'!$C$2:$CJ$57,MATCH($A31,'raw Sample Amt'!$C$2:$C$57,0),MATCH(W$1,'raw Sample Amt'!$C$2:$CJ$2,0))&lt;INDEX(Auswertung_Sequence!$A$3:$M$59,MATCH($A31,Auswertung_Sequence!$A$6:$A$59,0),9),2,3))</f>
        <v>2</v>
      </c>
      <c r="X31" s="88">
        <f>IF(AND('Qualifier check'!W31 &gt;80,'Qualifier check'!W31 &lt;120),1,
IF(INDEX('raw Sample Amt'!$C$2:$CJ$57,MATCH($A31,'raw Sample Amt'!$C$2:$C$57,0),MATCH(X$1,'raw Sample Amt'!$C$2:$CJ$2,0))&lt;INDEX(Auswertung_Sequence!$A$3:$M$59,MATCH($A31,Auswertung_Sequence!$A$6:$A$59,0),9),2,3))</f>
        <v>2</v>
      </c>
      <c r="Y31" s="88">
        <f>IF(AND('Qualifier check'!X31 &gt;80,'Qualifier check'!X31 &lt;120),1,
IF(INDEX('raw Sample Amt'!$C$2:$CJ$57,MATCH($A31,'raw Sample Amt'!$C$2:$C$57,0),MATCH(Y$1,'raw Sample Amt'!$C$2:$CJ$2,0))&lt;INDEX(Auswertung_Sequence!$A$3:$M$59,MATCH($A31,Auswertung_Sequence!$A$6:$A$59,0),9),2,3))</f>
        <v>2</v>
      </c>
      <c r="Z31" s="88">
        <f>IF(AND('Qualifier check'!Y31 &gt;80,'Qualifier check'!Y31 &lt;120),1,
IF(INDEX('raw Sample Amt'!$C$2:$CJ$57,MATCH($A31,'raw Sample Amt'!$C$2:$C$57,0),MATCH(Z$1,'raw Sample Amt'!$C$2:$CJ$2,0))&lt;INDEX(Auswertung_Sequence!$A$3:$M$59,MATCH($A31,Auswertung_Sequence!$A$6:$A$59,0),9),2,3))</f>
        <v>2</v>
      </c>
      <c r="AA31" s="88">
        <f>IF(AND('Qualifier check'!Z31 &gt;80,'Qualifier check'!Z31 &lt;120),1,
IF(INDEX('raw Sample Amt'!$C$2:$CJ$57,MATCH($A31,'raw Sample Amt'!$C$2:$C$57,0),MATCH(AA$1,'raw Sample Amt'!$C$2:$CJ$2,0))&lt;INDEX(Auswertung_Sequence!$A$3:$M$59,MATCH($A31,Auswertung_Sequence!$A$6:$A$59,0),9),2,3))</f>
        <v>2</v>
      </c>
      <c r="AB31" s="88">
        <f>IF(AND('Qualifier check'!AA31 &gt;80,'Qualifier check'!AA31 &lt;120),1,
IF(INDEX('raw Sample Amt'!$C$2:$CJ$57,MATCH($A31,'raw Sample Amt'!$C$2:$C$57,0),MATCH(AB$1,'raw Sample Amt'!$C$2:$CJ$2,0))&lt;INDEX(Auswertung_Sequence!$A$3:$M$59,MATCH($A31,Auswertung_Sequence!$A$6:$A$59,0),9),2,3))</f>
        <v>2</v>
      </c>
      <c r="AC31" s="88">
        <f>IF(AND('Qualifier check'!AB31 &gt;80,'Qualifier check'!AB31 &lt;120),1,
IF(INDEX('raw Sample Amt'!$C$2:$CJ$57,MATCH($A31,'raw Sample Amt'!$C$2:$C$57,0),MATCH(AC$1,'raw Sample Amt'!$C$2:$CJ$2,0))&lt;INDEX(Auswertung_Sequence!$A$3:$M$59,MATCH($A31,Auswertung_Sequence!$A$6:$A$59,0),9),2,3))</f>
        <v>2</v>
      </c>
      <c r="AD31" s="88">
        <f>IF(AND('Qualifier check'!AC31 &gt;80,'Qualifier check'!AC31 &lt;120),1,
IF(INDEX('raw Sample Amt'!$C$2:$CJ$57,MATCH($A31,'raw Sample Amt'!$C$2:$C$57,0),MATCH(AD$1,'raw Sample Amt'!$C$2:$CJ$2,0))&lt;INDEX(Auswertung_Sequence!$A$3:$M$59,MATCH($A31,Auswertung_Sequence!$A$6:$A$59,0),9),2,3))</f>
        <v>2</v>
      </c>
      <c r="AE31" s="88">
        <f>IF(AND('Qualifier check'!AD31 &gt;80,'Qualifier check'!AD31 &lt;120),1,
IF(INDEX('raw Sample Amt'!$C$2:$CJ$57,MATCH($A31,'raw Sample Amt'!$C$2:$C$57,0),MATCH(AE$1,'raw Sample Amt'!$C$2:$CJ$2,0))&lt;INDEX(Auswertung_Sequence!$A$3:$M$59,MATCH($A31,Auswertung_Sequence!$A$6:$A$59,0),9),2,3))</f>
        <v>2</v>
      </c>
      <c r="AF31" s="88">
        <f>IF(AND('Qualifier check'!AE31 &gt;80,'Qualifier check'!AE31 &lt;120),1,
IF(INDEX('raw Sample Amt'!$C$2:$CJ$57,MATCH($A31,'raw Sample Amt'!$C$2:$C$57,0),MATCH(AF$1,'raw Sample Amt'!$C$2:$CJ$2,0))&lt;INDEX(Auswertung_Sequence!$A$3:$M$59,MATCH($A31,Auswertung_Sequence!$A$6:$A$59,0),9),2,3))</f>
        <v>2</v>
      </c>
      <c r="AG31" s="88">
        <f>IF(AND('Qualifier check'!AF31 &gt;80,'Qualifier check'!AF31 &lt;120),1,
IF(INDEX('raw Sample Amt'!$C$2:$CJ$57,MATCH($A31,'raw Sample Amt'!$C$2:$C$57,0),MATCH(AG$1,'raw Sample Amt'!$C$2:$CJ$2,0))&lt;INDEX(Auswertung_Sequence!$A$3:$M$59,MATCH($A31,Auswertung_Sequence!$A$6:$A$59,0),9),2,3))</f>
        <v>2</v>
      </c>
      <c r="AH31" s="88">
        <f>IF(AND('Qualifier check'!AG31 &gt;80,'Qualifier check'!AG31 &lt;120),1,
IF(INDEX('raw Sample Amt'!$C$2:$CJ$57,MATCH($A31,'raw Sample Amt'!$C$2:$C$57,0),MATCH(AH$1,'raw Sample Amt'!$C$2:$CJ$2,0))&lt;INDEX(Auswertung_Sequence!$A$3:$M$59,MATCH($A31,Auswertung_Sequence!$A$6:$A$59,0),9),2,3))</f>
        <v>2</v>
      </c>
      <c r="AI31" s="88">
        <f>IF(AND('Qualifier check'!AH31 &gt;80,'Qualifier check'!AH31 &lt;120),1,
IF(INDEX('raw Sample Amt'!$C$2:$CJ$57,MATCH($A31,'raw Sample Amt'!$C$2:$C$57,0),MATCH(AI$1,'raw Sample Amt'!$C$2:$CJ$2,0))&lt;INDEX(Auswertung_Sequence!$A$3:$M$59,MATCH($A31,Auswertung_Sequence!$A$6:$A$59,0),9),2,3))</f>
        <v>2</v>
      </c>
      <c r="AJ31" s="88">
        <f>IF(AND('Qualifier check'!AI31 &gt;80,'Qualifier check'!AI31 &lt;120),1,
IF(INDEX('raw Sample Amt'!$C$2:$CJ$57,MATCH($A31,'raw Sample Amt'!$C$2:$C$57,0),MATCH(AJ$1,'raw Sample Amt'!$C$2:$CJ$2,0))&lt;INDEX(Auswertung_Sequence!$A$3:$M$59,MATCH($A31,Auswertung_Sequence!$A$6:$A$59,0),9),2,3))</f>
        <v>2</v>
      </c>
      <c r="AK31" s="88">
        <f>IF(AND('Qualifier check'!AJ31 &gt;80,'Qualifier check'!AJ31 &lt;120),1,
IF(INDEX('raw Sample Amt'!$C$2:$CJ$57,MATCH($A31,'raw Sample Amt'!$C$2:$C$57,0),MATCH(AK$1,'raw Sample Amt'!$C$2:$CJ$2,0))&lt;INDEX(Auswertung_Sequence!$A$3:$M$59,MATCH($A31,Auswertung_Sequence!$A$6:$A$59,0),9),2,3))</f>
        <v>2</v>
      </c>
      <c r="AL31" s="88">
        <f>IF(AND('Qualifier check'!AK31 &gt;80,'Qualifier check'!AK31 &lt;120),1,
IF(INDEX('raw Sample Amt'!$C$2:$CJ$57,MATCH($A31,'raw Sample Amt'!$C$2:$C$57,0),MATCH(AL$1,'raw Sample Amt'!$C$2:$CJ$2,0))&lt;INDEX(Auswertung_Sequence!$A$3:$M$59,MATCH($A31,Auswertung_Sequence!$A$6:$A$59,0),9),2,3))</f>
        <v>2</v>
      </c>
      <c r="AM31" s="88">
        <f>IF(AND('Qualifier check'!AL31 &gt;80,'Qualifier check'!AL31 &lt;120),1,
IF(INDEX('raw Sample Amt'!$C$2:$CJ$57,MATCH($A31,'raw Sample Amt'!$C$2:$C$57,0),MATCH(AM$1,'raw Sample Amt'!$C$2:$CJ$2,0))&lt;INDEX(Auswertung_Sequence!$A$3:$M$59,MATCH($A31,Auswertung_Sequence!$A$6:$A$59,0),9),2,3))</f>
        <v>2</v>
      </c>
      <c r="AN31" s="88">
        <f>IF(AND('Qualifier check'!AM31 &gt;80,'Qualifier check'!AM31 &lt;120),1,
IF(INDEX('raw Sample Amt'!$C$2:$CJ$57,MATCH($A31,'raw Sample Amt'!$C$2:$C$57,0),MATCH(AN$1,'raw Sample Amt'!$C$2:$CJ$2,0))&lt;INDEX(Auswertung_Sequence!$A$3:$M$59,MATCH($A31,Auswertung_Sequence!$A$6:$A$59,0),9),2,3))</f>
        <v>2</v>
      </c>
      <c r="AO31" s="88">
        <f>IF(AND('Qualifier check'!AN31 &gt;80,'Qualifier check'!AN31 &lt;120),1,
IF(INDEX('raw Sample Amt'!$C$2:$CJ$57,MATCH($A31,'raw Sample Amt'!$C$2:$C$57,0),MATCH(AO$1,'raw Sample Amt'!$C$2:$CJ$2,0))&lt;INDEX(Auswertung_Sequence!$A$3:$M$59,MATCH($A31,Auswertung_Sequence!$A$6:$A$59,0),9),2,3))</f>
        <v>2</v>
      </c>
      <c r="AP31" s="88">
        <f>IF(AND('Qualifier check'!AO31 &gt;80,'Qualifier check'!AO31 &lt;120),1,
IF(INDEX('raw Sample Amt'!$C$2:$CJ$57,MATCH($A31,'raw Sample Amt'!$C$2:$C$57,0),MATCH(AP$1,'raw Sample Amt'!$C$2:$CJ$2,0))&lt;INDEX(Auswertung_Sequence!$A$3:$M$59,MATCH($A31,Auswertung_Sequence!$A$6:$A$59,0),9),2,3))</f>
        <v>2</v>
      </c>
      <c r="AQ31" s="88">
        <f>IF(AND('Qualifier check'!AP31 &gt;80,'Qualifier check'!AP31 &lt;120),1,
IF(INDEX('raw Sample Amt'!$C$2:$CJ$57,MATCH($A31,'raw Sample Amt'!$C$2:$C$57,0),MATCH(AQ$1,'raw Sample Amt'!$C$2:$CJ$2,0))&lt;INDEX(Auswertung_Sequence!$A$3:$M$59,MATCH($A31,Auswertung_Sequence!$A$6:$A$59,0),9),2,3))</f>
        <v>1</v>
      </c>
      <c r="AR31" s="88">
        <f>IF(AND('Qualifier check'!AQ31 &gt;80,'Qualifier check'!AQ31 &lt;120),1,
IF(INDEX('raw Sample Amt'!$C$2:$CJ$57,MATCH($A31,'raw Sample Amt'!$C$2:$C$57,0),MATCH(AR$1,'raw Sample Amt'!$C$2:$CJ$2,0))&lt;INDEX(Auswertung_Sequence!$A$3:$M$59,MATCH($A31,Auswertung_Sequence!$A$6:$A$59,0),9),2,3))</f>
        <v>2</v>
      </c>
      <c r="AS31" s="88">
        <f>IF(AND('Qualifier check'!AR31 &gt;80,'Qualifier check'!AR31 &lt;120),1,
IF(INDEX('raw Sample Amt'!$C$2:$CJ$57,MATCH($A31,'raw Sample Amt'!$C$2:$C$57,0),MATCH(AS$1,'raw Sample Amt'!$C$2:$CJ$2,0))&lt;INDEX(Auswertung_Sequence!$A$3:$M$59,MATCH($A31,Auswertung_Sequence!$A$6:$A$59,0),9),2,3))</f>
        <v>2</v>
      </c>
      <c r="AT31" s="88">
        <f>IF(AND('Qualifier check'!AS31 &gt;80,'Qualifier check'!AS31 &lt;120),1,
IF(INDEX('raw Sample Amt'!$C$2:$CJ$57,MATCH($A31,'raw Sample Amt'!$C$2:$C$57,0),MATCH(AT$1,'raw Sample Amt'!$C$2:$CJ$2,0))&lt;INDEX(Auswertung_Sequence!$A$3:$M$59,MATCH($A31,Auswertung_Sequence!$A$6:$A$59,0),9),2,3))</f>
        <v>2</v>
      </c>
      <c r="AU31" s="88">
        <f>IF(AND('Qualifier check'!AT31 &gt;80,'Qualifier check'!AT31 &lt;120),1,
IF(INDEX('raw Sample Amt'!$C$2:$CJ$57,MATCH($A31,'raw Sample Amt'!$C$2:$C$57,0),MATCH(AU$1,'raw Sample Amt'!$C$2:$CJ$2,0))&lt;INDEX(Auswertung_Sequence!$A$3:$M$59,MATCH($A31,Auswertung_Sequence!$A$6:$A$59,0),9),2,3))</f>
        <v>2</v>
      </c>
      <c r="AV31" s="88">
        <f>IF(AND('Qualifier check'!AU31 &gt;80,'Qualifier check'!AU31 &lt;120),1,
IF(INDEX('raw Sample Amt'!$C$2:$CJ$57,MATCH($A31,'raw Sample Amt'!$C$2:$C$57,0),MATCH(AV$1,'raw Sample Amt'!$C$2:$CJ$2,0))&lt;INDEX(Auswertung_Sequence!$A$3:$M$59,MATCH($A31,Auswertung_Sequence!$A$6:$A$59,0),9),2,3))</f>
        <v>2</v>
      </c>
      <c r="AW31" s="88">
        <f>IF(AND('Qualifier check'!AV31 &gt;80,'Qualifier check'!AV31 &lt;120),1,
IF(INDEX('raw Sample Amt'!$C$2:$CJ$57,MATCH($A31,'raw Sample Amt'!$C$2:$C$57,0),MATCH(AW$1,'raw Sample Amt'!$C$2:$CJ$2,0))&lt;INDEX(Auswertung_Sequence!$A$3:$M$59,MATCH($A31,Auswertung_Sequence!$A$6:$A$59,0),9),2,3))</f>
        <v>2</v>
      </c>
      <c r="AX31" s="88">
        <f>IF(AND('Qualifier check'!AW31 &gt;80,'Qualifier check'!AW31 &lt;120),1,
IF(INDEX('raw Sample Amt'!$C$2:$CJ$57,MATCH($A31,'raw Sample Amt'!$C$2:$C$57,0),MATCH(AX$1,'raw Sample Amt'!$C$2:$CJ$2,0))&lt;INDEX(Auswertung_Sequence!$A$3:$M$59,MATCH($A31,Auswertung_Sequence!$A$6:$A$59,0),9),2,3))</f>
        <v>2</v>
      </c>
      <c r="AY31" s="88">
        <f>IF(AND('Qualifier check'!AX31 &gt;80,'Qualifier check'!AX31 &lt;120),1,
IF(INDEX('raw Sample Amt'!$C$2:$CJ$57,MATCH($A31,'raw Sample Amt'!$C$2:$C$57,0),MATCH(AY$1,'raw Sample Amt'!$C$2:$CJ$2,0))&lt;INDEX(Auswertung_Sequence!$A$3:$M$59,MATCH($A31,Auswertung_Sequence!$A$6:$A$59,0),9),2,3))</f>
        <v>2</v>
      </c>
      <c r="AZ31" s="88">
        <f>IF(AND('Qualifier check'!AY31 &gt;80,'Qualifier check'!AY31 &lt;120),1,
IF(INDEX('raw Sample Amt'!$C$2:$CJ$57,MATCH($A31,'raw Sample Amt'!$C$2:$C$57,0),MATCH(AZ$1,'raw Sample Amt'!$C$2:$CJ$2,0))&lt;INDEX(Auswertung_Sequence!$A$3:$M$59,MATCH($A31,Auswertung_Sequence!$A$6:$A$59,0),9),2,3))</f>
        <v>2</v>
      </c>
      <c r="BA31" s="88">
        <f>IF(AND('Qualifier check'!AZ31 &gt;80,'Qualifier check'!AZ31 &lt;120),1,
IF(INDEX('raw Sample Amt'!$C$2:$CJ$57,MATCH($A31,'raw Sample Amt'!$C$2:$C$57,0),MATCH(BA$1,'raw Sample Amt'!$C$2:$CJ$2,0))&lt;INDEX(Auswertung_Sequence!$A$3:$M$59,MATCH($A31,Auswertung_Sequence!$A$6:$A$59,0),9),2,3))</f>
        <v>2</v>
      </c>
      <c r="BB31" s="88">
        <f>IF(AND('Qualifier check'!BA31 &gt;80,'Qualifier check'!BA31 &lt;120),1,
IF(INDEX('raw Sample Amt'!$C$2:$CJ$57,MATCH($A31,'raw Sample Amt'!$C$2:$C$57,0),MATCH(BB$1,'raw Sample Amt'!$C$2:$CJ$2,0))&lt;INDEX(Auswertung_Sequence!$A$3:$M$59,MATCH($A31,Auswertung_Sequence!$A$6:$A$59,0),9),2,3))</f>
        <v>2</v>
      </c>
      <c r="BC31" s="88">
        <f>IF(AND('Qualifier check'!BB31 &gt;80,'Qualifier check'!BB31 &lt;120),1,
IF(INDEX('raw Sample Amt'!$C$2:$CJ$57,MATCH($A31,'raw Sample Amt'!$C$2:$C$57,0),MATCH(BC$1,'raw Sample Amt'!$C$2:$CJ$2,0))&lt;INDEX(Auswertung_Sequence!$A$3:$M$59,MATCH($A31,Auswertung_Sequence!$A$6:$A$59,0),9),2,3))</f>
        <v>2</v>
      </c>
      <c r="BD31" s="88">
        <f>IF(AND('Qualifier check'!BC31 &gt;80,'Qualifier check'!BC31 &lt;120),1,
IF(INDEX('raw Sample Amt'!$C$2:$CJ$57,MATCH($A31,'raw Sample Amt'!$C$2:$C$57,0),MATCH(BD$1,'raw Sample Amt'!$C$2:$CJ$2,0))&lt;INDEX(Auswertung_Sequence!$A$3:$M$59,MATCH($A31,Auswertung_Sequence!$A$6:$A$59,0),9),2,3))</f>
        <v>2</v>
      </c>
      <c r="BE31" s="88">
        <f>IF(AND('Qualifier check'!BD31 &gt;80,'Qualifier check'!BD31 &lt;120),1,
IF(INDEX('raw Sample Amt'!$C$2:$CJ$57,MATCH($A31,'raw Sample Amt'!$C$2:$C$57,0),MATCH(BE$1,'raw Sample Amt'!$C$2:$CJ$2,0))&lt;INDEX(Auswertung_Sequence!$A$3:$M$59,MATCH($A31,Auswertung_Sequence!$A$6:$A$59,0),9),2,3))</f>
        <v>2</v>
      </c>
      <c r="BF31" s="88">
        <f>IF(AND('Qualifier check'!BE31 &gt;80,'Qualifier check'!BE31 &lt;120),1,
IF(INDEX('raw Sample Amt'!$C$2:$CJ$57,MATCH($A31,'raw Sample Amt'!$C$2:$C$57,0),MATCH(BF$1,'raw Sample Amt'!$C$2:$CJ$2,0))&lt;INDEX(Auswertung_Sequence!$A$3:$M$59,MATCH($A31,Auswertung_Sequence!$A$6:$A$59,0),9),2,3))</f>
        <v>2</v>
      </c>
      <c r="BG31" s="88">
        <f>IF(AND('Qualifier check'!BF31 &gt;80,'Qualifier check'!BF31 &lt;120),1,
IF(INDEX('raw Sample Amt'!$C$2:$CJ$57,MATCH($A31,'raw Sample Amt'!$C$2:$C$57,0),MATCH(BG$1,'raw Sample Amt'!$C$2:$CJ$2,0))&lt;INDEX(Auswertung_Sequence!$A$3:$M$59,MATCH($A31,Auswertung_Sequence!$A$6:$A$59,0),9),2,3))</f>
        <v>2</v>
      </c>
      <c r="BH31" s="88">
        <f>IF(AND('Qualifier check'!BG31 &gt;80,'Qualifier check'!BG31 &lt;120),1,
IF(INDEX('raw Sample Amt'!$C$2:$CJ$57,MATCH($A31,'raw Sample Amt'!$C$2:$C$57,0),MATCH(BH$1,'raw Sample Amt'!$C$2:$CJ$2,0))&lt;INDEX(Auswertung_Sequence!$A$3:$M$59,MATCH($A31,Auswertung_Sequence!$A$6:$A$59,0),9),2,3))</f>
        <v>1</v>
      </c>
      <c r="BI31" s="88">
        <f>IF(AND('Qualifier check'!BH31 &gt;80,'Qualifier check'!BH31 &lt;120),1,
IF(INDEX('raw Sample Amt'!$C$2:$CJ$57,MATCH($A31,'raw Sample Amt'!$C$2:$C$57,0),MATCH(BI$1,'raw Sample Amt'!$C$2:$CJ$2,0))&lt;INDEX(Auswertung_Sequence!$A$3:$M$59,MATCH($A31,Auswertung_Sequence!$A$6:$A$59,0),9),2,3))</f>
        <v>2</v>
      </c>
      <c r="BJ31" s="88">
        <f>IF(AND('Qualifier check'!BI31 &gt;80,'Qualifier check'!BI31 &lt;120),1,
IF(INDEX('raw Sample Amt'!$C$2:$CJ$57,MATCH($A31,'raw Sample Amt'!$C$2:$C$57,0),MATCH(BJ$1,'raw Sample Amt'!$C$2:$CJ$2,0))&lt;INDEX(Auswertung_Sequence!$A$3:$M$59,MATCH($A31,Auswertung_Sequence!$A$6:$A$59,0),9),2,3))</f>
        <v>2</v>
      </c>
      <c r="BK31" s="88">
        <f>IF(AND('Qualifier check'!BJ31 &gt;80,'Qualifier check'!BJ31 &lt;120),1,
IF(INDEX('raw Sample Amt'!$C$2:$CJ$57,MATCH($A31,'raw Sample Amt'!$C$2:$C$57,0),MATCH(BK$1,'raw Sample Amt'!$C$2:$CJ$2,0))&lt;INDEX(Auswertung_Sequence!$A$3:$M$59,MATCH($A31,Auswertung_Sequence!$A$6:$A$59,0),9),2,3))</f>
        <v>2</v>
      </c>
      <c r="BL31" s="88">
        <f>IF(AND('Qualifier check'!BK31 &gt;80,'Qualifier check'!BK31 &lt;120),1,
IF(INDEX('raw Sample Amt'!$C$2:$CJ$57,MATCH($A31,'raw Sample Amt'!$C$2:$C$57,0),MATCH(BL$1,'raw Sample Amt'!$C$2:$CJ$2,0))&lt;INDEX(Auswertung_Sequence!$A$3:$M$59,MATCH($A31,Auswertung_Sequence!$A$6:$A$59,0),9),2,3))</f>
        <v>2</v>
      </c>
      <c r="BM31" s="88">
        <f>IF(AND('Qualifier check'!BL31 &gt;80,'Qualifier check'!BL31 &lt;120),1,
IF(INDEX('raw Sample Amt'!$C$2:$CJ$57,MATCH($A31,'raw Sample Amt'!$C$2:$C$57,0),MATCH(BM$1,'raw Sample Amt'!$C$2:$CJ$2,0))&lt;INDEX(Auswertung_Sequence!$A$3:$M$59,MATCH($A31,Auswertung_Sequence!$A$6:$A$59,0),9),2,3))</f>
        <v>1</v>
      </c>
      <c r="BN31" s="88">
        <f>IF(AND('Qualifier check'!BM31 &gt;80,'Qualifier check'!BM31 &lt;120),1,
IF(INDEX('raw Sample Amt'!$C$2:$CJ$57,MATCH($A31,'raw Sample Amt'!$C$2:$C$57,0),MATCH(BN$1,'raw Sample Amt'!$C$2:$CJ$2,0))&lt;INDEX(Auswertung_Sequence!$A$3:$M$59,MATCH($A31,Auswertung_Sequence!$A$6:$A$59,0),9),2,3))</f>
        <v>1</v>
      </c>
      <c r="BO31" s="88">
        <f>IF(AND('Qualifier check'!BN31 &gt;80,'Qualifier check'!BN31 &lt;120),1,
IF(INDEX('raw Sample Amt'!$C$2:$CJ$57,MATCH($A31,'raw Sample Amt'!$C$2:$C$57,0),MATCH(BO$1,'raw Sample Amt'!$C$2:$CJ$2,0))&lt;INDEX(Auswertung_Sequence!$A$3:$M$59,MATCH($A31,Auswertung_Sequence!$A$6:$A$59,0),9),2,3))</f>
        <v>1</v>
      </c>
      <c r="BP31" s="88">
        <f>IF(AND('Qualifier check'!BO31 &gt;80,'Qualifier check'!BO31 &lt;120),1,
IF(INDEX('raw Sample Amt'!$C$2:$CJ$57,MATCH($A31,'raw Sample Amt'!$C$2:$C$57,0),MATCH(BP$1,'raw Sample Amt'!$C$2:$CJ$2,0))&lt;INDEX(Auswertung_Sequence!$A$3:$M$59,MATCH($A31,Auswertung_Sequence!$A$6:$A$59,0),9),2,3))</f>
        <v>1</v>
      </c>
      <c r="BQ31" s="88">
        <f>IF(AND('Qualifier check'!BP31 &gt;80,'Qualifier check'!BP31 &lt;120),1,
IF(INDEX('raw Sample Amt'!$C$2:$CJ$57,MATCH($A31,'raw Sample Amt'!$C$2:$C$57,0),MATCH(BQ$1,'raw Sample Amt'!$C$2:$CJ$2,0))&lt;INDEX(Auswertung_Sequence!$A$3:$M$59,MATCH($A31,Auswertung_Sequence!$A$6:$A$59,0),9),2,3))</f>
        <v>2</v>
      </c>
      <c r="BR31" s="88">
        <f>IF(AND('Qualifier check'!BQ31 &gt;80,'Qualifier check'!BQ31 &lt;120),1,
IF(INDEX('raw Sample Amt'!$C$2:$CJ$57,MATCH($A31,'raw Sample Amt'!$C$2:$C$57,0),MATCH(BR$1,'raw Sample Amt'!$C$2:$CJ$2,0))&lt;INDEX(Auswertung_Sequence!$A$3:$M$59,MATCH($A31,Auswertung_Sequence!$A$6:$A$59,0),9),2,3))</f>
        <v>2</v>
      </c>
      <c r="BS31" s="88">
        <f>IF(AND('Qualifier check'!BR31 &gt;80,'Qualifier check'!BR31 &lt;120),1,
IF(INDEX('raw Sample Amt'!$C$2:$CJ$57,MATCH($A31,'raw Sample Amt'!$C$2:$C$57,0),MATCH(BS$1,'raw Sample Amt'!$C$2:$CJ$2,0))&lt;INDEX(Auswertung_Sequence!$A$3:$M$59,MATCH($A31,Auswertung_Sequence!$A$6:$A$59,0),9),2,3))</f>
        <v>2</v>
      </c>
      <c r="BT31" s="88">
        <f>IF(AND('Qualifier check'!BS31 &gt;80,'Qualifier check'!BS31 &lt;120),1,
IF(INDEX('raw Sample Amt'!$C$2:$CJ$57,MATCH($A31,'raw Sample Amt'!$C$2:$C$57,0),MATCH(BT$1,'raw Sample Amt'!$C$2:$CJ$2,0))&lt;INDEX(Auswertung_Sequence!$A$3:$M$59,MATCH($A31,Auswertung_Sequence!$A$6:$A$59,0),9),2,3))</f>
        <v>2</v>
      </c>
      <c r="BU31" s="88">
        <f>IF(AND('Qualifier check'!BT31 &gt;80,'Qualifier check'!BT31 &lt;120),1,
IF(INDEX('raw Sample Amt'!$C$2:$CJ$57,MATCH($A31,'raw Sample Amt'!$C$2:$C$57,0),MATCH(BU$1,'raw Sample Amt'!$C$2:$CJ$2,0))&lt;INDEX(Auswertung_Sequence!$A$3:$M$59,MATCH($A31,Auswertung_Sequence!$A$6:$A$59,0),9),2,3))</f>
        <v>2</v>
      </c>
      <c r="BV31" s="88">
        <f>IF(AND('Qualifier check'!BU31 &gt;80,'Qualifier check'!BU31 &lt;120),1,
IF(INDEX('raw Sample Amt'!$C$2:$CJ$57,MATCH($A31,'raw Sample Amt'!$C$2:$C$57,0),MATCH(BV$1,'raw Sample Amt'!$C$2:$CJ$2,0))&lt;INDEX(Auswertung_Sequence!$A$3:$M$59,MATCH($A31,Auswertung_Sequence!$A$6:$A$59,0),9),2,3))</f>
        <v>2</v>
      </c>
      <c r="BW31" s="88">
        <f>IF(AND('Qualifier check'!BV31 &gt;80,'Qualifier check'!BV31 &lt;120),1,
IF(INDEX('raw Sample Amt'!$C$2:$CJ$57,MATCH($A31,'raw Sample Amt'!$C$2:$C$57,0),MATCH(BW$1,'raw Sample Amt'!$C$2:$CJ$2,0))&lt;INDEX(Auswertung_Sequence!$A$3:$M$59,MATCH($A31,Auswertung_Sequence!$A$6:$A$59,0),9),2,3))</f>
        <v>2</v>
      </c>
      <c r="BX31" s="88">
        <f>IF(AND('Qualifier check'!BW31 &gt;80,'Qualifier check'!BW31 &lt;120),1,
IF(INDEX('raw Sample Amt'!$C$2:$CJ$57,MATCH($A31,'raw Sample Amt'!$C$2:$C$57,0),MATCH(BX$1,'raw Sample Amt'!$C$2:$CJ$2,0))&lt;INDEX(Auswertung_Sequence!$A$3:$M$59,MATCH($A31,Auswertung_Sequence!$A$6:$A$59,0),9),2,3))</f>
        <v>1</v>
      </c>
      <c r="BY31" s="88">
        <f>IF(AND('Qualifier check'!BX31 &gt;80,'Qualifier check'!BX31 &lt;120),1,
IF(INDEX('raw Sample Amt'!$C$2:$CJ$57,MATCH($A31,'raw Sample Amt'!$C$2:$C$57,0),MATCH(BY$1,'raw Sample Amt'!$C$2:$CJ$2,0))&lt;INDEX(Auswertung_Sequence!$A$3:$M$59,MATCH($A31,Auswertung_Sequence!$A$6:$A$59,0),9),2,3))</f>
        <v>1</v>
      </c>
      <c r="BZ31" s="88">
        <f>IF(AND('Qualifier check'!BY31 &gt;80,'Qualifier check'!BY31 &lt;120),1,
IF(INDEX('raw Sample Amt'!$C$2:$CJ$57,MATCH($A31,'raw Sample Amt'!$C$2:$C$57,0),MATCH(BZ$1,'raw Sample Amt'!$C$2:$CJ$2,0))&lt;INDEX(Auswertung_Sequence!$A$3:$M$59,MATCH($A31,Auswertung_Sequence!$A$6:$A$59,0),9),2,3))</f>
        <v>1</v>
      </c>
      <c r="CA31" s="88">
        <f>IF(AND('Qualifier check'!BZ31 &gt;80,'Qualifier check'!BZ31 &lt;120),1,
IF(INDEX('raw Sample Amt'!$C$2:$CJ$57,MATCH($A31,'raw Sample Amt'!$C$2:$C$57,0),MATCH(CA$1,'raw Sample Amt'!$C$2:$CJ$2,0))&lt;INDEX(Auswertung_Sequence!$A$3:$M$59,MATCH($A31,Auswertung_Sequence!$A$6:$A$59,0),9),2,3))</f>
        <v>1</v>
      </c>
      <c r="CB31" s="88">
        <f>IF(AND('Qualifier check'!CA31 &gt;80,'Qualifier check'!CA31 &lt;120),1,
IF(INDEX('raw Sample Amt'!$C$2:$CJ$57,MATCH($A31,'raw Sample Amt'!$C$2:$C$57,0),MATCH(CB$1,'raw Sample Amt'!$C$2:$CJ$2,0))&lt;INDEX(Auswertung_Sequence!$A$3:$M$59,MATCH($A31,Auswertung_Sequence!$A$6:$A$59,0),9),2,3))</f>
        <v>1</v>
      </c>
      <c r="CC31" s="88">
        <f>IF(AND('Qualifier check'!CB31 &gt;80,'Qualifier check'!CB31 &lt;120),1,
IF(INDEX('raw Sample Amt'!$C$2:$CJ$57,MATCH($A31,'raw Sample Amt'!$C$2:$C$57,0),MATCH(CC$1,'raw Sample Amt'!$C$2:$CJ$2,0))&lt;INDEX(Auswertung_Sequence!$A$3:$M$59,MATCH($A31,Auswertung_Sequence!$A$6:$A$59,0),9),2,3))</f>
        <v>1</v>
      </c>
      <c r="CD31" s="88">
        <f>IF(AND('Qualifier check'!CC31 &gt;80,'Qualifier check'!CC31 &lt;120),1,
IF(INDEX('raw Sample Amt'!$C$2:$CJ$57,MATCH($A31,'raw Sample Amt'!$C$2:$C$57,0),MATCH(CD$1,'raw Sample Amt'!$C$2:$CJ$2,0))&lt;INDEX(Auswertung_Sequence!$A$3:$M$59,MATCH($A31,Auswertung_Sequence!$A$6:$A$59,0),9),2,3))</f>
        <v>1</v>
      </c>
      <c r="CE31" s="88">
        <f>IF(AND('Qualifier check'!CD31 &gt;80,'Qualifier check'!CD31 &lt;120),1,
IF(INDEX('raw Sample Amt'!$C$2:$CJ$57,MATCH($A31,'raw Sample Amt'!$C$2:$C$57,0),MATCH(CE$1,'raw Sample Amt'!$C$2:$CJ$2,0))&lt;INDEX(Auswertung_Sequence!$A$3:$M$59,MATCH($A31,Auswertung_Sequence!$A$6:$A$59,0),9),2,3))</f>
        <v>1</v>
      </c>
      <c r="CF31" s="88">
        <f>IF(AND('Qualifier check'!CE31 &gt;80,'Qualifier check'!CE31 &lt;120),1,
IF(INDEX('raw Sample Amt'!$C$2:$CJ$57,MATCH($A31,'raw Sample Amt'!$C$2:$C$57,0),MATCH(CF$1,'raw Sample Amt'!$C$2:$CJ$2,0))&lt;INDEX(Auswertung_Sequence!$A$3:$M$59,MATCH($A31,Auswertung_Sequence!$A$6:$A$59,0),9),2,3))</f>
        <v>1</v>
      </c>
      <c r="CG31" s="88">
        <f>IF(AND('Qualifier check'!CF31 &gt;80,'Qualifier check'!CF31 &lt;120),1,
IF(INDEX('raw Sample Amt'!$C$2:$CJ$57,MATCH($A31,'raw Sample Amt'!$C$2:$C$57,0),MATCH(CG$1,'raw Sample Amt'!$C$2:$CJ$2,0))&lt;INDEX(Auswertung_Sequence!$A$3:$M$59,MATCH($A31,Auswertung_Sequence!$A$6:$A$59,0),9),2,3))</f>
        <v>1</v>
      </c>
      <c r="CH31" s="88">
        <f>IF(AND('Qualifier check'!CG31 &gt;80,'Qualifier check'!CG31 &lt;120),1,
IF(INDEX('raw Sample Amt'!$C$2:$CJ$57,MATCH($A31,'raw Sample Amt'!$C$2:$C$57,0),MATCH(CH$1,'raw Sample Amt'!$C$2:$CJ$2,0))&lt;INDEX(Auswertung_Sequence!$A$3:$M$59,MATCH($A31,Auswertung_Sequence!$A$6:$A$59,0),9),2,3))</f>
        <v>1</v>
      </c>
      <c r="CI31" s="88">
        <f>IF(AND('Qualifier check'!CH31 &gt;80,'Qualifier check'!CH31 &lt;120),1,
IF(INDEX('raw Sample Amt'!$C$2:$CJ$57,MATCH($A31,'raw Sample Amt'!$C$2:$C$57,0),MATCH(CI$1,'raw Sample Amt'!$C$2:$CJ$2,0))&lt;INDEX(Auswertung_Sequence!$A$3:$M$59,MATCH($A31,Auswertung_Sequence!$A$6:$A$59,0),9),2,3))</f>
        <v>1</v>
      </c>
    </row>
    <row r="32" spans="1:87" x14ac:dyDescent="0.25">
      <c r="A32" s="101" t="s">
        <v>50</v>
      </c>
      <c r="B32" s="101" t="s">
        <v>240</v>
      </c>
      <c r="D32" s="88">
        <f>IF(AND('Qualifier check'!C32 &gt;80,'Qualifier check'!C32 &lt;120),1,
IF(INDEX('raw Sample Amt'!$C$2:$CJ$57,MATCH($A32,'raw Sample Amt'!$C$2:$C$57,0),MATCH(D$1,'raw Sample Amt'!$C$2:$CJ$2,0))&lt;INDEX(Auswertung_Sequence!$A$3:$M$59,MATCH($A32,Auswertung_Sequence!$A$6:$A$59,0),9),2,3))</f>
        <v>2</v>
      </c>
      <c r="E32" s="88">
        <f>IF(AND('Qualifier check'!D32 &gt;80,'Qualifier check'!D32 &lt;120),1,
IF(INDEX('raw Sample Amt'!$C$2:$CJ$57,MATCH($A32,'raw Sample Amt'!$C$2:$C$57,0),MATCH(E$1,'raw Sample Amt'!$C$2:$CJ$2,0))&lt;INDEX(Auswertung_Sequence!$A$3:$M$59,MATCH($A32,Auswertung_Sequence!$A$6:$A$59,0),9),2,3))</f>
        <v>2</v>
      </c>
      <c r="F32" s="88">
        <f>IF(AND('Qualifier check'!E32 &gt;80,'Qualifier check'!E32 &lt;120),1,
IF(INDEX('raw Sample Amt'!$C$2:$CJ$57,MATCH($A32,'raw Sample Amt'!$C$2:$C$57,0),MATCH(F$1,'raw Sample Amt'!$C$2:$CJ$2,0))&lt;INDEX(Auswertung_Sequence!$A$3:$M$59,MATCH($A32,Auswertung_Sequence!$A$6:$A$59,0),9),2,3))</f>
        <v>2</v>
      </c>
      <c r="G32" s="88">
        <f>IF(AND('Qualifier check'!F32 &gt;80,'Qualifier check'!F32 &lt;120),1,
IF(INDEX('raw Sample Amt'!$C$2:$CJ$57,MATCH($A32,'raw Sample Amt'!$C$2:$C$57,0),MATCH(G$1,'raw Sample Amt'!$C$2:$CJ$2,0))&lt;INDEX(Auswertung_Sequence!$A$3:$M$59,MATCH($A32,Auswertung_Sequence!$A$6:$A$59,0),9),2,3))</f>
        <v>2</v>
      </c>
      <c r="H32" s="88">
        <f>IF(AND('Qualifier check'!G32 &gt;80,'Qualifier check'!G32 &lt;120),1,
IF(INDEX('raw Sample Amt'!$C$2:$CJ$57,MATCH($A32,'raw Sample Amt'!$C$2:$C$57,0),MATCH(H$1,'raw Sample Amt'!$C$2:$CJ$2,0))&lt;INDEX(Auswertung_Sequence!$A$3:$M$59,MATCH($A32,Auswertung_Sequence!$A$6:$A$59,0),9),2,3))</f>
        <v>2</v>
      </c>
      <c r="I32" s="88">
        <f>IF(AND('Qualifier check'!H32 &gt;80,'Qualifier check'!H32 &lt;120),1,
IF(INDEX('raw Sample Amt'!$C$2:$CJ$57,MATCH($A32,'raw Sample Amt'!$C$2:$C$57,0),MATCH(I$1,'raw Sample Amt'!$C$2:$CJ$2,0))&lt;INDEX(Auswertung_Sequence!$A$3:$M$59,MATCH($A32,Auswertung_Sequence!$A$6:$A$59,0),9),2,3))</f>
        <v>2</v>
      </c>
      <c r="J32" s="88">
        <f>IF(AND('Qualifier check'!I32 &gt;80,'Qualifier check'!I32 &lt;120),1,
IF(INDEX('raw Sample Amt'!$C$2:$CJ$57,MATCH($A32,'raw Sample Amt'!$C$2:$C$57,0),MATCH(J$1,'raw Sample Amt'!$C$2:$CJ$2,0))&lt;INDEX(Auswertung_Sequence!$A$3:$M$59,MATCH($A32,Auswertung_Sequence!$A$6:$A$59,0),9),2,3))</f>
        <v>2</v>
      </c>
      <c r="K32" s="88">
        <f>IF(AND('Qualifier check'!J32 &gt;80,'Qualifier check'!J32 &lt;120),1,
IF(INDEX('raw Sample Amt'!$C$2:$CJ$57,MATCH($A32,'raw Sample Amt'!$C$2:$C$57,0),MATCH(K$1,'raw Sample Amt'!$C$2:$CJ$2,0))&lt;INDEX(Auswertung_Sequence!$A$3:$M$59,MATCH($A32,Auswertung_Sequence!$A$6:$A$59,0),9),2,3))</f>
        <v>2</v>
      </c>
      <c r="L32" s="88">
        <f>IF(AND('Qualifier check'!K32 &gt;80,'Qualifier check'!K32 &lt;120),1,
IF(INDEX('raw Sample Amt'!$C$2:$CJ$57,MATCH($A32,'raw Sample Amt'!$C$2:$C$57,0),MATCH(L$1,'raw Sample Amt'!$C$2:$CJ$2,0))&lt;INDEX(Auswertung_Sequence!$A$3:$M$59,MATCH($A32,Auswertung_Sequence!$A$6:$A$59,0),9),2,3))</f>
        <v>2</v>
      </c>
      <c r="M32" s="88">
        <f>IF(AND('Qualifier check'!L32 &gt;80,'Qualifier check'!L32 &lt;120),1,
IF(INDEX('raw Sample Amt'!$C$2:$CJ$57,MATCH($A32,'raw Sample Amt'!$C$2:$C$57,0),MATCH(M$1,'raw Sample Amt'!$C$2:$CJ$2,0))&lt;INDEX(Auswertung_Sequence!$A$3:$M$59,MATCH($A32,Auswertung_Sequence!$A$6:$A$59,0),9),2,3))</f>
        <v>2</v>
      </c>
      <c r="N32" s="88">
        <f>IF(AND('Qualifier check'!M32 &gt;80,'Qualifier check'!M32 &lt;120),1,
IF(INDEX('raw Sample Amt'!$C$2:$CJ$57,MATCH($A32,'raw Sample Amt'!$C$2:$C$57,0),MATCH(N$1,'raw Sample Amt'!$C$2:$CJ$2,0))&lt;INDEX(Auswertung_Sequence!$A$3:$M$59,MATCH($A32,Auswertung_Sequence!$A$6:$A$59,0),9),2,3))</f>
        <v>1</v>
      </c>
      <c r="O32" s="88">
        <f>IF(AND('Qualifier check'!N32 &gt;80,'Qualifier check'!N32 &lt;120),1,
IF(INDEX('raw Sample Amt'!$C$2:$CJ$57,MATCH($A32,'raw Sample Amt'!$C$2:$C$57,0),MATCH(O$1,'raw Sample Amt'!$C$2:$CJ$2,0))&lt;INDEX(Auswertung_Sequence!$A$3:$M$59,MATCH($A32,Auswertung_Sequence!$A$6:$A$59,0),9),2,3))</f>
        <v>1</v>
      </c>
      <c r="P32" s="88">
        <f>IF(AND('Qualifier check'!O32 &gt;80,'Qualifier check'!O32 &lt;120),1,
IF(INDEX('raw Sample Amt'!$C$2:$CJ$57,MATCH($A32,'raw Sample Amt'!$C$2:$C$57,0),MATCH(P$1,'raw Sample Amt'!$C$2:$CJ$2,0))&lt;INDEX(Auswertung_Sequence!$A$3:$M$59,MATCH($A32,Auswertung_Sequence!$A$6:$A$59,0),9),2,3))</f>
        <v>1</v>
      </c>
      <c r="Q32" s="88">
        <f>IF(AND('Qualifier check'!P32 &gt;80,'Qualifier check'!P32 &lt;120),1,
IF(INDEX('raw Sample Amt'!$C$2:$CJ$57,MATCH($A32,'raw Sample Amt'!$C$2:$C$57,0),MATCH(Q$1,'raw Sample Amt'!$C$2:$CJ$2,0))&lt;INDEX(Auswertung_Sequence!$A$3:$M$59,MATCH($A32,Auswertung_Sequence!$A$6:$A$59,0),9),2,3))</f>
        <v>1</v>
      </c>
      <c r="R32" s="88">
        <f>IF(AND('Qualifier check'!Q32 &gt;80,'Qualifier check'!Q32 &lt;120),1,
IF(INDEX('raw Sample Amt'!$C$2:$CJ$57,MATCH($A32,'raw Sample Amt'!$C$2:$C$57,0),MATCH(R$1,'raw Sample Amt'!$C$2:$CJ$2,0))&lt;INDEX(Auswertung_Sequence!$A$3:$M$59,MATCH($A32,Auswertung_Sequence!$A$6:$A$59,0),9),2,3))</f>
        <v>1</v>
      </c>
      <c r="S32" s="88">
        <f>IF(AND('Qualifier check'!R32 &gt;80,'Qualifier check'!R32 &lt;120),1,
IF(INDEX('raw Sample Amt'!$C$2:$CJ$57,MATCH($A32,'raw Sample Amt'!$C$2:$C$57,0),MATCH(S$1,'raw Sample Amt'!$C$2:$CJ$2,0))&lt;INDEX(Auswertung_Sequence!$A$3:$M$59,MATCH($A32,Auswertung_Sequence!$A$6:$A$59,0),9),2,3))</f>
        <v>1</v>
      </c>
      <c r="T32" s="88">
        <f>IF(AND('Qualifier check'!S32 &gt;80,'Qualifier check'!S32 &lt;120),1,
IF(INDEX('raw Sample Amt'!$C$2:$CJ$57,MATCH($A32,'raw Sample Amt'!$C$2:$C$57,0),MATCH(T$1,'raw Sample Amt'!$C$2:$CJ$2,0))&lt;INDEX(Auswertung_Sequence!$A$3:$M$59,MATCH($A32,Auswertung_Sequence!$A$6:$A$59,0),9),2,3))</f>
        <v>1</v>
      </c>
      <c r="U32" s="88">
        <f>IF(AND('Qualifier check'!T32 &gt;80,'Qualifier check'!T32 &lt;120),1,
IF(INDEX('raw Sample Amt'!$C$2:$CJ$57,MATCH($A32,'raw Sample Amt'!$C$2:$C$57,0),MATCH(U$1,'raw Sample Amt'!$C$2:$CJ$2,0))&lt;INDEX(Auswertung_Sequence!$A$3:$M$59,MATCH($A32,Auswertung_Sequence!$A$6:$A$59,0),9),2,3))</f>
        <v>1</v>
      </c>
      <c r="V32" s="88">
        <f>IF(AND('Qualifier check'!U32 &gt;80,'Qualifier check'!U32 &lt;120),1,
IF(INDEX('raw Sample Amt'!$C$2:$CJ$57,MATCH($A32,'raw Sample Amt'!$C$2:$C$57,0),MATCH(V$1,'raw Sample Amt'!$C$2:$CJ$2,0))&lt;INDEX(Auswertung_Sequence!$A$3:$M$59,MATCH($A32,Auswertung_Sequence!$A$6:$A$59,0),9),2,3))</f>
        <v>1</v>
      </c>
      <c r="W32" s="88">
        <f>IF(AND('Qualifier check'!V32 &gt;80,'Qualifier check'!V32 &lt;120),1,
IF(INDEX('raw Sample Amt'!$C$2:$CJ$57,MATCH($A32,'raw Sample Amt'!$C$2:$C$57,0),MATCH(W$1,'raw Sample Amt'!$C$2:$CJ$2,0))&lt;INDEX(Auswertung_Sequence!$A$3:$M$59,MATCH($A32,Auswertung_Sequence!$A$6:$A$59,0),9),2,3))</f>
        <v>2</v>
      </c>
      <c r="X32" s="88">
        <f>IF(AND('Qualifier check'!W32 &gt;80,'Qualifier check'!W32 &lt;120),1,
IF(INDEX('raw Sample Amt'!$C$2:$CJ$57,MATCH($A32,'raw Sample Amt'!$C$2:$C$57,0),MATCH(X$1,'raw Sample Amt'!$C$2:$CJ$2,0))&lt;INDEX(Auswertung_Sequence!$A$3:$M$59,MATCH($A32,Auswertung_Sequence!$A$6:$A$59,0),9),2,3))</f>
        <v>2</v>
      </c>
      <c r="Y32" s="88">
        <f>IF(AND('Qualifier check'!X32 &gt;80,'Qualifier check'!X32 &lt;120),1,
IF(INDEX('raw Sample Amt'!$C$2:$CJ$57,MATCH($A32,'raw Sample Amt'!$C$2:$C$57,0),MATCH(Y$1,'raw Sample Amt'!$C$2:$CJ$2,0))&lt;INDEX(Auswertung_Sequence!$A$3:$M$59,MATCH($A32,Auswertung_Sequence!$A$6:$A$59,0),9),2,3))</f>
        <v>2</v>
      </c>
      <c r="Z32" s="88">
        <f>IF(AND('Qualifier check'!Y32 &gt;80,'Qualifier check'!Y32 &lt;120),1,
IF(INDEX('raw Sample Amt'!$C$2:$CJ$57,MATCH($A32,'raw Sample Amt'!$C$2:$C$57,0),MATCH(Z$1,'raw Sample Amt'!$C$2:$CJ$2,0))&lt;INDEX(Auswertung_Sequence!$A$3:$M$59,MATCH($A32,Auswertung_Sequence!$A$6:$A$59,0),9),2,3))</f>
        <v>2</v>
      </c>
      <c r="AA32" s="88">
        <f>IF(AND('Qualifier check'!Z32 &gt;80,'Qualifier check'!Z32 &lt;120),1,
IF(INDEX('raw Sample Amt'!$C$2:$CJ$57,MATCH($A32,'raw Sample Amt'!$C$2:$C$57,0),MATCH(AA$1,'raw Sample Amt'!$C$2:$CJ$2,0))&lt;INDEX(Auswertung_Sequence!$A$3:$M$59,MATCH($A32,Auswertung_Sequence!$A$6:$A$59,0),9),2,3))</f>
        <v>2</v>
      </c>
      <c r="AB32" s="88">
        <f>IF(AND('Qualifier check'!AA32 &gt;80,'Qualifier check'!AA32 &lt;120),1,
IF(INDEX('raw Sample Amt'!$C$2:$CJ$57,MATCH($A32,'raw Sample Amt'!$C$2:$C$57,0),MATCH(AB$1,'raw Sample Amt'!$C$2:$CJ$2,0))&lt;INDEX(Auswertung_Sequence!$A$3:$M$59,MATCH($A32,Auswertung_Sequence!$A$6:$A$59,0),9),2,3))</f>
        <v>2</v>
      </c>
      <c r="AC32" s="88">
        <f>IF(AND('Qualifier check'!AB32 &gt;80,'Qualifier check'!AB32 &lt;120),1,
IF(INDEX('raw Sample Amt'!$C$2:$CJ$57,MATCH($A32,'raw Sample Amt'!$C$2:$C$57,0),MATCH(AC$1,'raw Sample Amt'!$C$2:$CJ$2,0))&lt;INDEX(Auswertung_Sequence!$A$3:$M$59,MATCH($A32,Auswertung_Sequence!$A$6:$A$59,0),9),2,3))</f>
        <v>2</v>
      </c>
      <c r="AD32" s="88">
        <f>IF(AND('Qualifier check'!AC32 &gt;80,'Qualifier check'!AC32 &lt;120),1,
IF(INDEX('raw Sample Amt'!$C$2:$CJ$57,MATCH($A32,'raw Sample Amt'!$C$2:$C$57,0),MATCH(AD$1,'raw Sample Amt'!$C$2:$CJ$2,0))&lt;INDEX(Auswertung_Sequence!$A$3:$M$59,MATCH($A32,Auswertung_Sequence!$A$6:$A$59,0),9),2,3))</f>
        <v>2</v>
      </c>
      <c r="AE32" s="88">
        <f>IF(AND('Qualifier check'!AD32 &gt;80,'Qualifier check'!AD32 &lt;120),1,
IF(INDEX('raw Sample Amt'!$C$2:$CJ$57,MATCH($A32,'raw Sample Amt'!$C$2:$C$57,0),MATCH(AE$1,'raw Sample Amt'!$C$2:$CJ$2,0))&lt;INDEX(Auswertung_Sequence!$A$3:$M$59,MATCH($A32,Auswertung_Sequence!$A$6:$A$59,0),9),2,3))</f>
        <v>2</v>
      </c>
      <c r="AF32" s="88">
        <f>IF(AND('Qualifier check'!AE32 &gt;80,'Qualifier check'!AE32 &lt;120),1,
IF(INDEX('raw Sample Amt'!$C$2:$CJ$57,MATCH($A32,'raw Sample Amt'!$C$2:$C$57,0),MATCH(AF$1,'raw Sample Amt'!$C$2:$CJ$2,0))&lt;INDEX(Auswertung_Sequence!$A$3:$M$59,MATCH($A32,Auswertung_Sequence!$A$6:$A$59,0),9),2,3))</f>
        <v>2</v>
      </c>
      <c r="AG32" s="88">
        <f>IF(AND('Qualifier check'!AF32 &gt;80,'Qualifier check'!AF32 &lt;120),1,
IF(INDEX('raw Sample Amt'!$C$2:$CJ$57,MATCH($A32,'raw Sample Amt'!$C$2:$C$57,0),MATCH(AG$1,'raw Sample Amt'!$C$2:$CJ$2,0))&lt;INDEX(Auswertung_Sequence!$A$3:$M$59,MATCH($A32,Auswertung_Sequence!$A$6:$A$59,0),9),2,3))</f>
        <v>2</v>
      </c>
      <c r="AH32" s="88">
        <f>IF(AND('Qualifier check'!AG32 &gt;80,'Qualifier check'!AG32 &lt;120),1,
IF(INDEX('raw Sample Amt'!$C$2:$CJ$57,MATCH($A32,'raw Sample Amt'!$C$2:$C$57,0),MATCH(AH$1,'raw Sample Amt'!$C$2:$CJ$2,0))&lt;INDEX(Auswertung_Sequence!$A$3:$M$59,MATCH($A32,Auswertung_Sequence!$A$6:$A$59,0),9),2,3))</f>
        <v>2</v>
      </c>
      <c r="AI32" s="88">
        <f>IF(AND('Qualifier check'!AH32 &gt;80,'Qualifier check'!AH32 &lt;120),1,
IF(INDEX('raw Sample Amt'!$C$2:$CJ$57,MATCH($A32,'raw Sample Amt'!$C$2:$C$57,0),MATCH(AI$1,'raw Sample Amt'!$C$2:$CJ$2,0))&lt;INDEX(Auswertung_Sequence!$A$3:$M$59,MATCH($A32,Auswertung_Sequence!$A$6:$A$59,0),9),2,3))</f>
        <v>2</v>
      </c>
      <c r="AJ32" s="88">
        <f>IF(AND('Qualifier check'!AI32 &gt;80,'Qualifier check'!AI32 &lt;120),1,
IF(INDEX('raw Sample Amt'!$C$2:$CJ$57,MATCH($A32,'raw Sample Amt'!$C$2:$C$57,0),MATCH(AJ$1,'raw Sample Amt'!$C$2:$CJ$2,0))&lt;INDEX(Auswertung_Sequence!$A$3:$M$59,MATCH($A32,Auswertung_Sequence!$A$6:$A$59,0),9),2,3))</f>
        <v>2</v>
      </c>
      <c r="AK32" s="88">
        <f>IF(AND('Qualifier check'!AJ32 &gt;80,'Qualifier check'!AJ32 &lt;120),1,
IF(INDEX('raw Sample Amt'!$C$2:$CJ$57,MATCH($A32,'raw Sample Amt'!$C$2:$C$57,0),MATCH(AK$1,'raw Sample Amt'!$C$2:$CJ$2,0))&lt;INDEX(Auswertung_Sequence!$A$3:$M$59,MATCH($A32,Auswertung_Sequence!$A$6:$A$59,0),9),2,3))</f>
        <v>2</v>
      </c>
      <c r="AL32" s="88">
        <f>IF(AND('Qualifier check'!AK32 &gt;80,'Qualifier check'!AK32 &lt;120),1,
IF(INDEX('raw Sample Amt'!$C$2:$CJ$57,MATCH($A32,'raw Sample Amt'!$C$2:$C$57,0),MATCH(AL$1,'raw Sample Amt'!$C$2:$CJ$2,0))&lt;INDEX(Auswertung_Sequence!$A$3:$M$59,MATCH($A32,Auswertung_Sequence!$A$6:$A$59,0),9),2,3))</f>
        <v>2</v>
      </c>
      <c r="AM32" s="88">
        <f>IF(AND('Qualifier check'!AL32 &gt;80,'Qualifier check'!AL32 &lt;120),1,
IF(INDEX('raw Sample Amt'!$C$2:$CJ$57,MATCH($A32,'raw Sample Amt'!$C$2:$C$57,0),MATCH(AM$1,'raw Sample Amt'!$C$2:$CJ$2,0))&lt;INDEX(Auswertung_Sequence!$A$3:$M$59,MATCH($A32,Auswertung_Sequence!$A$6:$A$59,0),9),2,3))</f>
        <v>2</v>
      </c>
      <c r="AN32" s="88">
        <f>IF(AND('Qualifier check'!AM32 &gt;80,'Qualifier check'!AM32 &lt;120),1,
IF(INDEX('raw Sample Amt'!$C$2:$CJ$57,MATCH($A32,'raw Sample Amt'!$C$2:$C$57,0),MATCH(AN$1,'raw Sample Amt'!$C$2:$CJ$2,0))&lt;INDEX(Auswertung_Sequence!$A$3:$M$59,MATCH($A32,Auswertung_Sequence!$A$6:$A$59,0),9),2,3))</f>
        <v>2</v>
      </c>
      <c r="AO32" s="88">
        <f>IF(AND('Qualifier check'!AN32 &gt;80,'Qualifier check'!AN32 &lt;120),1,
IF(INDEX('raw Sample Amt'!$C$2:$CJ$57,MATCH($A32,'raw Sample Amt'!$C$2:$C$57,0),MATCH(AO$1,'raw Sample Amt'!$C$2:$CJ$2,0))&lt;INDEX(Auswertung_Sequence!$A$3:$M$59,MATCH($A32,Auswertung_Sequence!$A$6:$A$59,0),9),2,3))</f>
        <v>2</v>
      </c>
      <c r="AP32" s="88">
        <f>IF(AND('Qualifier check'!AO32 &gt;80,'Qualifier check'!AO32 &lt;120),1,
IF(INDEX('raw Sample Amt'!$C$2:$CJ$57,MATCH($A32,'raw Sample Amt'!$C$2:$C$57,0),MATCH(AP$1,'raw Sample Amt'!$C$2:$CJ$2,0))&lt;INDEX(Auswertung_Sequence!$A$3:$M$59,MATCH($A32,Auswertung_Sequence!$A$6:$A$59,0),9),2,3))</f>
        <v>2</v>
      </c>
      <c r="AQ32" s="88">
        <f>IF(AND('Qualifier check'!AP32 &gt;80,'Qualifier check'!AP32 &lt;120),1,
IF(INDEX('raw Sample Amt'!$C$2:$CJ$57,MATCH($A32,'raw Sample Amt'!$C$2:$C$57,0),MATCH(AQ$1,'raw Sample Amt'!$C$2:$CJ$2,0))&lt;INDEX(Auswertung_Sequence!$A$3:$M$59,MATCH($A32,Auswertung_Sequence!$A$6:$A$59,0),9),2,3))</f>
        <v>1</v>
      </c>
      <c r="AR32" s="88">
        <f>IF(AND('Qualifier check'!AQ32 &gt;80,'Qualifier check'!AQ32 &lt;120),1,
IF(INDEX('raw Sample Amt'!$C$2:$CJ$57,MATCH($A32,'raw Sample Amt'!$C$2:$C$57,0),MATCH(AR$1,'raw Sample Amt'!$C$2:$CJ$2,0))&lt;INDEX(Auswertung_Sequence!$A$3:$M$59,MATCH($A32,Auswertung_Sequence!$A$6:$A$59,0),9),2,3))</f>
        <v>2</v>
      </c>
      <c r="AS32" s="88">
        <f>IF(AND('Qualifier check'!AR32 &gt;80,'Qualifier check'!AR32 &lt;120),1,
IF(INDEX('raw Sample Amt'!$C$2:$CJ$57,MATCH($A32,'raw Sample Amt'!$C$2:$C$57,0),MATCH(AS$1,'raw Sample Amt'!$C$2:$CJ$2,0))&lt;INDEX(Auswertung_Sequence!$A$3:$M$59,MATCH($A32,Auswertung_Sequence!$A$6:$A$59,0),9),2,3))</f>
        <v>2</v>
      </c>
      <c r="AT32" s="88">
        <f>IF(AND('Qualifier check'!AS32 &gt;80,'Qualifier check'!AS32 &lt;120),1,
IF(INDEX('raw Sample Amt'!$C$2:$CJ$57,MATCH($A32,'raw Sample Amt'!$C$2:$C$57,0),MATCH(AT$1,'raw Sample Amt'!$C$2:$CJ$2,0))&lt;INDEX(Auswertung_Sequence!$A$3:$M$59,MATCH($A32,Auswertung_Sequence!$A$6:$A$59,0),9),2,3))</f>
        <v>2</v>
      </c>
      <c r="AU32" s="88">
        <f>IF(AND('Qualifier check'!AT32 &gt;80,'Qualifier check'!AT32 &lt;120),1,
IF(INDEX('raw Sample Amt'!$C$2:$CJ$57,MATCH($A32,'raw Sample Amt'!$C$2:$C$57,0),MATCH(AU$1,'raw Sample Amt'!$C$2:$CJ$2,0))&lt;INDEX(Auswertung_Sequence!$A$3:$M$59,MATCH($A32,Auswertung_Sequence!$A$6:$A$59,0),9),2,3))</f>
        <v>2</v>
      </c>
      <c r="AV32" s="88">
        <f>IF(AND('Qualifier check'!AU32 &gt;80,'Qualifier check'!AU32 &lt;120),1,
IF(INDEX('raw Sample Amt'!$C$2:$CJ$57,MATCH($A32,'raw Sample Amt'!$C$2:$C$57,0),MATCH(AV$1,'raw Sample Amt'!$C$2:$CJ$2,0))&lt;INDEX(Auswertung_Sequence!$A$3:$M$59,MATCH($A32,Auswertung_Sequence!$A$6:$A$59,0),9),2,3))</f>
        <v>2</v>
      </c>
      <c r="AW32" s="88">
        <f>IF(AND('Qualifier check'!AV32 &gt;80,'Qualifier check'!AV32 &lt;120),1,
IF(INDEX('raw Sample Amt'!$C$2:$CJ$57,MATCH($A32,'raw Sample Amt'!$C$2:$C$57,0),MATCH(AW$1,'raw Sample Amt'!$C$2:$CJ$2,0))&lt;INDEX(Auswertung_Sequence!$A$3:$M$59,MATCH($A32,Auswertung_Sequence!$A$6:$A$59,0),9),2,3))</f>
        <v>2</v>
      </c>
      <c r="AX32" s="88">
        <f>IF(AND('Qualifier check'!AW32 &gt;80,'Qualifier check'!AW32 &lt;120),1,
IF(INDEX('raw Sample Amt'!$C$2:$CJ$57,MATCH($A32,'raw Sample Amt'!$C$2:$C$57,0),MATCH(AX$1,'raw Sample Amt'!$C$2:$CJ$2,0))&lt;INDEX(Auswertung_Sequence!$A$3:$M$59,MATCH($A32,Auswertung_Sequence!$A$6:$A$59,0),9),2,3))</f>
        <v>2</v>
      </c>
      <c r="AY32" s="88">
        <f>IF(AND('Qualifier check'!AX32 &gt;80,'Qualifier check'!AX32 &lt;120),1,
IF(INDEX('raw Sample Amt'!$C$2:$CJ$57,MATCH($A32,'raw Sample Amt'!$C$2:$C$57,0),MATCH(AY$1,'raw Sample Amt'!$C$2:$CJ$2,0))&lt;INDEX(Auswertung_Sequence!$A$3:$M$59,MATCH($A32,Auswertung_Sequence!$A$6:$A$59,0),9),2,3))</f>
        <v>2</v>
      </c>
      <c r="AZ32" s="88">
        <f>IF(AND('Qualifier check'!AY32 &gt;80,'Qualifier check'!AY32 &lt;120),1,
IF(INDEX('raw Sample Amt'!$C$2:$CJ$57,MATCH($A32,'raw Sample Amt'!$C$2:$C$57,0),MATCH(AZ$1,'raw Sample Amt'!$C$2:$CJ$2,0))&lt;INDEX(Auswertung_Sequence!$A$3:$M$59,MATCH($A32,Auswertung_Sequence!$A$6:$A$59,0),9),2,3))</f>
        <v>2</v>
      </c>
      <c r="BA32" s="88">
        <f>IF(AND('Qualifier check'!AZ32 &gt;80,'Qualifier check'!AZ32 &lt;120),1,
IF(INDEX('raw Sample Amt'!$C$2:$CJ$57,MATCH($A32,'raw Sample Amt'!$C$2:$C$57,0),MATCH(BA$1,'raw Sample Amt'!$C$2:$CJ$2,0))&lt;INDEX(Auswertung_Sequence!$A$3:$M$59,MATCH($A32,Auswertung_Sequence!$A$6:$A$59,0),9),2,3))</f>
        <v>2</v>
      </c>
      <c r="BB32" s="88">
        <f>IF(AND('Qualifier check'!BA32 &gt;80,'Qualifier check'!BA32 &lt;120),1,
IF(INDEX('raw Sample Amt'!$C$2:$CJ$57,MATCH($A32,'raw Sample Amt'!$C$2:$C$57,0),MATCH(BB$1,'raw Sample Amt'!$C$2:$CJ$2,0))&lt;INDEX(Auswertung_Sequence!$A$3:$M$59,MATCH($A32,Auswertung_Sequence!$A$6:$A$59,0),9),2,3))</f>
        <v>2</v>
      </c>
      <c r="BC32" s="88">
        <f>IF(AND('Qualifier check'!BB32 &gt;80,'Qualifier check'!BB32 &lt;120),1,
IF(INDEX('raw Sample Amt'!$C$2:$CJ$57,MATCH($A32,'raw Sample Amt'!$C$2:$C$57,0),MATCH(BC$1,'raw Sample Amt'!$C$2:$CJ$2,0))&lt;INDEX(Auswertung_Sequence!$A$3:$M$59,MATCH($A32,Auswertung_Sequence!$A$6:$A$59,0),9),2,3))</f>
        <v>2</v>
      </c>
      <c r="BD32" s="88">
        <f>IF(AND('Qualifier check'!BC32 &gt;80,'Qualifier check'!BC32 &lt;120),1,
IF(INDEX('raw Sample Amt'!$C$2:$CJ$57,MATCH($A32,'raw Sample Amt'!$C$2:$C$57,0),MATCH(BD$1,'raw Sample Amt'!$C$2:$CJ$2,0))&lt;INDEX(Auswertung_Sequence!$A$3:$M$59,MATCH($A32,Auswertung_Sequence!$A$6:$A$59,0),9),2,3))</f>
        <v>2</v>
      </c>
      <c r="BE32" s="88">
        <f>IF(AND('Qualifier check'!BD32 &gt;80,'Qualifier check'!BD32 &lt;120),1,
IF(INDEX('raw Sample Amt'!$C$2:$CJ$57,MATCH($A32,'raw Sample Amt'!$C$2:$C$57,0),MATCH(BE$1,'raw Sample Amt'!$C$2:$CJ$2,0))&lt;INDEX(Auswertung_Sequence!$A$3:$M$59,MATCH($A32,Auswertung_Sequence!$A$6:$A$59,0),9),2,3))</f>
        <v>2</v>
      </c>
      <c r="BF32" s="88">
        <f>IF(AND('Qualifier check'!BE32 &gt;80,'Qualifier check'!BE32 &lt;120),1,
IF(INDEX('raw Sample Amt'!$C$2:$CJ$57,MATCH($A32,'raw Sample Amt'!$C$2:$C$57,0),MATCH(BF$1,'raw Sample Amt'!$C$2:$CJ$2,0))&lt;INDEX(Auswertung_Sequence!$A$3:$M$59,MATCH($A32,Auswertung_Sequence!$A$6:$A$59,0),9),2,3))</f>
        <v>2</v>
      </c>
      <c r="BG32" s="88">
        <f>IF(AND('Qualifier check'!BF32 &gt;80,'Qualifier check'!BF32 &lt;120),1,
IF(INDEX('raw Sample Amt'!$C$2:$CJ$57,MATCH($A32,'raw Sample Amt'!$C$2:$C$57,0),MATCH(BG$1,'raw Sample Amt'!$C$2:$CJ$2,0))&lt;INDEX(Auswertung_Sequence!$A$3:$M$59,MATCH($A32,Auswertung_Sequence!$A$6:$A$59,0),9),2,3))</f>
        <v>2</v>
      </c>
      <c r="BH32" s="88">
        <f>IF(AND('Qualifier check'!BG32 &gt;80,'Qualifier check'!BG32 &lt;120),1,
IF(INDEX('raw Sample Amt'!$C$2:$CJ$57,MATCH($A32,'raw Sample Amt'!$C$2:$C$57,0),MATCH(BH$1,'raw Sample Amt'!$C$2:$CJ$2,0))&lt;INDEX(Auswertung_Sequence!$A$3:$M$59,MATCH($A32,Auswertung_Sequence!$A$6:$A$59,0),9),2,3))</f>
        <v>1</v>
      </c>
      <c r="BI32" s="88">
        <f>IF(AND('Qualifier check'!BH32 &gt;80,'Qualifier check'!BH32 &lt;120),1,
IF(INDEX('raw Sample Amt'!$C$2:$CJ$57,MATCH($A32,'raw Sample Amt'!$C$2:$C$57,0),MATCH(BI$1,'raw Sample Amt'!$C$2:$CJ$2,0))&lt;INDEX(Auswertung_Sequence!$A$3:$M$59,MATCH($A32,Auswertung_Sequence!$A$6:$A$59,0),9),2,3))</f>
        <v>2</v>
      </c>
      <c r="BJ32" s="88">
        <f>IF(AND('Qualifier check'!BI32 &gt;80,'Qualifier check'!BI32 &lt;120),1,
IF(INDEX('raw Sample Amt'!$C$2:$CJ$57,MATCH($A32,'raw Sample Amt'!$C$2:$C$57,0),MATCH(BJ$1,'raw Sample Amt'!$C$2:$CJ$2,0))&lt;INDEX(Auswertung_Sequence!$A$3:$M$59,MATCH($A32,Auswertung_Sequence!$A$6:$A$59,0),9),2,3))</f>
        <v>2</v>
      </c>
      <c r="BK32" s="88">
        <f>IF(AND('Qualifier check'!BJ32 &gt;80,'Qualifier check'!BJ32 &lt;120),1,
IF(INDEX('raw Sample Amt'!$C$2:$CJ$57,MATCH($A32,'raw Sample Amt'!$C$2:$C$57,0),MATCH(BK$1,'raw Sample Amt'!$C$2:$CJ$2,0))&lt;INDEX(Auswertung_Sequence!$A$3:$M$59,MATCH($A32,Auswertung_Sequence!$A$6:$A$59,0),9),2,3))</f>
        <v>2</v>
      </c>
      <c r="BL32" s="88">
        <f>IF(AND('Qualifier check'!BK32 &gt;80,'Qualifier check'!BK32 &lt;120),1,
IF(INDEX('raw Sample Amt'!$C$2:$CJ$57,MATCH($A32,'raw Sample Amt'!$C$2:$C$57,0),MATCH(BL$1,'raw Sample Amt'!$C$2:$CJ$2,0))&lt;INDEX(Auswertung_Sequence!$A$3:$M$59,MATCH($A32,Auswertung_Sequence!$A$6:$A$59,0),9),2,3))</f>
        <v>2</v>
      </c>
      <c r="BM32" s="88">
        <f>IF(AND('Qualifier check'!BL32 &gt;80,'Qualifier check'!BL32 &lt;120),1,
IF(INDEX('raw Sample Amt'!$C$2:$CJ$57,MATCH($A32,'raw Sample Amt'!$C$2:$C$57,0),MATCH(BM$1,'raw Sample Amt'!$C$2:$CJ$2,0))&lt;INDEX(Auswertung_Sequence!$A$3:$M$59,MATCH($A32,Auswertung_Sequence!$A$6:$A$59,0),9),2,3))</f>
        <v>2</v>
      </c>
      <c r="BN32" s="88">
        <f>IF(AND('Qualifier check'!BM32 &gt;80,'Qualifier check'!BM32 &lt;120),1,
IF(INDEX('raw Sample Amt'!$C$2:$CJ$57,MATCH($A32,'raw Sample Amt'!$C$2:$C$57,0),MATCH(BN$1,'raw Sample Amt'!$C$2:$CJ$2,0))&lt;INDEX(Auswertung_Sequence!$A$3:$M$59,MATCH($A32,Auswertung_Sequence!$A$6:$A$59,0),9),2,3))</f>
        <v>2</v>
      </c>
      <c r="BO32" s="88">
        <f>IF(AND('Qualifier check'!BN32 &gt;80,'Qualifier check'!BN32 &lt;120),1,
IF(INDEX('raw Sample Amt'!$C$2:$CJ$57,MATCH($A32,'raw Sample Amt'!$C$2:$C$57,0),MATCH(BO$1,'raw Sample Amt'!$C$2:$CJ$2,0))&lt;INDEX(Auswertung_Sequence!$A$3:$M$59,MATCH($A32,Auswertung_Sequence!$A$6:$A$59,0),9),2,3))</f>
        <v>2</v>
      </c>
      <c r="BP32" s="88">
        <f>IF(AND('Qualifier check'!BO32 &gt;80,'Qualifier check'!BO32 &lt;120),1,
IF(INDEX('raw Sample Amt'!$C$2:$CJ$57,MATCH($A32,'raw Sample Amt'!$C$2:$C$57,0),MATCH(BP$1,'raw Sample Amt'!$C$2:$CJ$2,0))&lt;INDEX(Auswertung_Sequence!$A$3:$M$59,MATCH($A32,Auswertung_Sequence!$A$6:$A$59,0),9),2,3))</f>
        <v>2</v>
      </c>
      <c r="BQ32" s="88">
        <f>IF(AND('Qualifier check'!BP32 &gt;80,'Qualifier check'!BP32 &lt;120),1,
IF(INDEX('raw Sample Amt'!$C$2:$CJ$57,MATCH($A32,'raw Sample Amt'!$C$2:$C$57,0),MATCH(BQ$1,'raw Sample Amt'!$C$2:$CJ$2,0))&lt;INDEX(Auswertung_Sequence!$A$3:$M$59,MATCH($A32,Auswertung_Sequence!$A$6:$A$59,0),9),2,3))</f>
        <v>2</v>
      </c>
      <c r="BR32" s="88">
        <f>IF(AND('Qualifier check'!BQ32 &gt;80,'Qualifier check'!BQ32 &lt;120),1,
IF(INDEX('raw Sample Amt'!$C$2:$CJ$57,MATCH($A32,'raw Sample Amt'!$C$2:$C$57,0),MATCH(BR$1,'raw Sample Amt'!$C$2:$CJ$2,0))&lt;INDEX(Auswertung_Sequence!$A$3:$M$59,MATCH($A32,Auswertung_Sequence!$A$6:$A$59,0),9),2,3))</f>
        <v>2</v>
      </c>
      <c r="BS32" s="88">
        <f>IF(AND('Qualifier check'!BR32 &gt;80,'Qualifier check'!BR32 &lt;120),1,
IF(INDEX('raw Sample Amt'!$C$2:$CJ$57,MATCH($A32,'raw Sample Amt'!$C$2:$C$57,0),MATCH(BS$1,'raw Sample Amt'!$C$2:$CJ$2,0))&lt;INDEX(Auswertung_Sequence!$A$3:$M$59,MATCH($A32,Auswertung_Sequence!$A$6:$A$59,0),9),2,3))</f>
        <v>2</v>
      </c>
      <c r="BT32" s="88">
        <f>IF(AND('Qualifier check'!BS32 &gt;80,'Qualifier check'!BS32 &lt;120),1,
IF(INDEX('raw Sample Amt'!$C$2:$CJ$57,MATCH($A32,'raw Sample Amt'!$C$2:$C$57,0),MATCH(BT$1,'raw Sample Amt'!$C$2:$CJ$2,0))&lt;INDEX(Auswertung_Sequence!$A$3:$M$59,MATCH($A32,Auswertung_Sequence!$A$6:$A$59,0),9),2,3))</f>
        <v>2</v>
      </c>
      <c r="BU32" s="88">
        <f>IF(AND('Qualifier check'!BT32 &gt;80,'Qualifier check'!BT32 &lt;120),1,
IF(INDEX('raw Sample Amt'!$C$2:$CJ$57,MATCH($A32,'raw Sample Amt'!$C$2:$C$57,0),MATCH(BU$1,'raw Sample Amt'!$C$2:$CJ$2,0))&lt;INDEX(Auswertung_Sequence!$A$3:$M$59,MATCH($A32,Auswertung_Sequence!$A$6:$A$59,0),9),2,3))</f>
        <v>2</v>
      </c>
      <c r="BV32" s="88">
        <f>IF(AND('Qualifier check'!BU32 &gt;80,'Qualifier check'!BU32 &lt;120),1,
IF(INDEX('raw Sample Amt'!$C$2:$CJ$57,MATCH($A32,'raw Sample Amt'!$C$2:$C$57,0),MATCH(BV$1,'raw Sample Amt'!$C$2:$CJ$2,0))&lt;INDEX(Auswertung_Sequence!$A$3:$M$59,MATCH($A32,Auswertung_Sequence!$A$6:$A$59,0),9),2,3))</f>
        <v>2</v>
      </c>
      <c r="BW32" s="88">
        <f>IF(AND('Qualifier check'!BV32 &gt;80,'Qualifier check'!BV32 &lt;120),1,
IF(INDEX('raw Sample Amt'!$C$2:$CJ$57,MATCH($A32,'raw Sample Amt'!$C$2:$C$57,0),MATCH(BW$1,'raw Sample Amt'!$C$2:$CJ$2,0))&lt;INDEX(Auswertung_Sequence!$A$3:$M$59,MATCH($A32,Auswertung_Sequence!$A$6:$A$59,0),9),2,3))</f>
        <v>2</v>
      </c>
      <c r="BX32" s="88">
        <f>IF(AND('Qualifier check'!BW32 &gt;80,'Qualifier check'!BW32 &lt;120),1,
IF(INDEX('raw Sample Amt'!$C$2:$CJ$57,MATCH($A32,'raw Sample Amt'!$C$2:$C$57,0),MATCH(BX$1,'raw Sample Amt'!$C$2:$CJ$2,0))&lt;INDEX(Auswertung_Sequence!$A$3:$M$59,MATCH($A32,Auswertung_Sequence!$A$6:$A$59,0),9),2,3))</f>
        <v>2</v>
      </c>
      <c r="BY32" s="88">
        <f>IF(AND('Qualifier check'!BX32 &gt;80,'Qualifier check'!BX32 &lt;120),1,
IF(INDEX('raw Sample Amt'!$C$2:$CJ$57,MATCH($A32,'raw Sample Amt'!$C$2:$C$57,0),MATCH(BY$1,'raw Sample Amt'!$C$2:$CJ$2,0))&lt;INDEX(Auswertung_Sequence!$A$3:$M$59,MATCH($A32,Auswertung_Sequence!$A$6:$A$59,0),9),2,3))</f>
        <v>2</v>
      </c>
      <c r="BZ32" s="88">
        <f>IF(AND('Qualifier check'!BY32 &gt;80,'Qualifier check'!BY32 &lt;120),1,
IF(INDEX('raw Sample Amt'!$C$2:$CJ$57,MATCH($A32,'raw Sample Amt'!$C$2:$C$57,0),MATCH(BZ$1,'raw Sample Amt'!$C$2:$CJ$2,0))&lt;INDEX(Auswertung_Sequence!$A$3:$M$59,MATCH($A32,Auswertung_Sequence!$A$6:$A$59,0),9),2,3))</f>
        <v>2</v>
      </c>
      <c r="CA32" s="88">
        <f>IF(AND('Qualifier check'!BZ32 &gt;80,'Qualifier check'!BZ32 &lt;120),1,
IF(INDEX('raw Sample Amt'!$C$2:$CJ$57,MATCH($A32,'raw Sample Amt'!$C$2:$C$57,0),MATCH(CA$1,'raw Sample Amt'!$C$2:$CJ$2,0))&lt;INDEX(Auswertung_Sequence!$A$3:$M$59,MATCH($A32,Auswertung_Sequence!$A$6:$A$59,0),9),2,3))</f>
        <v>1</v>
      </c>
      <c r="CB32" s="88">
        <f>IF(AND('Qualifier check'!CA32 &gt;80,'Qualifier check'!CA32 &lt;120),1,
IF(INDEX('raw Sample Amt'!$C$2:$CJ$57,MATCH($A32,'raw Sample Amt'!$C$2:$C$57,0),MATCH(CB$1,'raw Sample Amt'!$C$2:$CJ$2,0))&lt;INDEX(Auswertung_Sequence!$A$3:$M$59,MATCH($A32,Auswertung_Sequence!$A$6:$A$59,0),9),2,3))</f>
        <v>1</v>
      </c>
      <c r="CC32" s="88">
        <f>IF(AND('Qualifier check'!CB32 &gt;80,'Qualifier check'!CB32 &lt;120),1,
IF(INDEX('raw Sample Amt'!$C$2:$CJ$57,MATCH($A32,'raw Sample Amt'!$C$2:$C$57,0),MATCH(CC$1,'raw Sample Amt'!$C$2:$CJ$2,0))&lt;INDEX(Auswertung_Sequence!$A$3:$M$59,MATCH($A32,Auswertung_Sequence!$A$6:$A$59,0),9),2,3))</f>
        <v>1</v>
      </c>
      <c r="CD32" s="88">
        <f>IF(AND('Qualifier check'!CC32 &gt;80,'Qualifier check'!CC32 &lt;120),1,
IF(INDEX('raw Sample Amt'!$C$2:$CJ$57,MATCH($A32,'raw Sample Amt'!$C$2:$C$57,0),MATCH(CD$1,'raw Sample Amt'!$C$2:$CJ$2,0))&lt;INDEX(Auswertung_Sequence!$A$3:$M$59,MATCH($A32,Auswertung_Sequence!$A$6:$A$59,0),9),2,3))</f>
        <v>1</v>
      </c>
      <c r="CE32" s="88">
        <f>IF(AND('Qualifier check'!CD32 &gt;80,'Qualifier check'!CD32 &lt;120),1,
IF(INDEX('raw Sample Amt'!$C$2:$CJ$57,MATCH($A32,'raw Sample Amt'!$C$2:$C$57,0),MATCH(CE$1,'raw Sample Amt'!$C$2:$CJ$2,0))&lt;INDEX(Auswertung_Sequence!$A$3:$M$59,MATCH($A32,Auswertung_Sequence!$A$6:$A$59,0),9),2,3))</f>
        <v>1</v>
      </c>
      <c r="CF32" s="88">
        <f>IF(AND('Qualifier check'!CE32 &gt;80,'Qualifier check'!CE32 &lt;120),1,
IF(INDEX('raw Sample Amt'!$C$2:$CJ$57,MATCH($A32,'raw Sample Amt'!$C$2:$C$57,0),MATCH(CF$1,'raw Sample Amt'!$C$2:$CJ$2,0))&lt;INDEX(Auswertung_Sequence!$A$3:$M$59,MATCH($A32,Auswertung_Sequence!$A$6:$A$59,0),9),2,3))</f>
        <v>1</v>
      </c>
      <c r="CG32" s="88">
        <f>IF(AND('Qualifier check'!CF32 &gt;80,'Qualifier check'!CF32 &lt;120),1,
IF(INDEX('raw Sample Amt'!$C$2:$CJ$57,MATCH($A32,'raw Sample Amt'!$C$2:$C$57,0),MATCH(CG$1,'raw Sample Amt'!$C$2:$CJ$2,0))&lt;INDEX(Auswertung_Sequence!$A$3:$M$59,MATCH($A32,Auswertung_Sequence!$A$6:$A$59,0),9),2,3))</f>
        <v>1</v>
      </c>
      <c r="CH32" s="88">
        <f>IF(AND('Qualifier check'!CG32 &gt;80,'Qualifier check'!CG32 &lt;120),1,
IF(INDEX('raw Sample Amt'!$C$2:$CJ$57,MATCH($A32,'raw Sample Amt'!$C$2:$C$57,0),MATCH(CH$1,'raw Sample Amt'!$C$2:$CJ$2,0))&lt;INDEX(Auswertung_Sequence!$A$3:$M$59,MATCH($A32,Auswertung_Sequence!$A$6:$A$59,0),9),2,3))</f>
        <v>1</v>
      </c>
      <c r="CI32" s="88">
        <f>IF(AND('Qualifier check'!CH32 &gt;80,'Qualifier check'!CH32 &lt;120),1,
IF(INDEX('raw Sample Amt'!$C$2:$CJ$57,MATCH($A32,'raw Sample Amt'!$C$2:$C$57,0),MATCH(CI$1,'raw Sample Amt'!$C$2:$CJ$2,0))&lt;INDEX(Auswertung_Sequence!$A$3:$M$59,MATCH($A32,Auswertung_Sequence!$A$6:$A$59,0),9),2,3))</f>
        <v>1</v>
      </c>
    </row>
    <row r="33" spans="1:87" x14ac:dyDescent="0.25">
      <c r="A33" s="101" t="s">
        <v>152</v>
      </c>
      <c r="B33" s="101" t="s">
        <v>241</v>
      </c>
      <c r="D33" s="88">
        <f>IF(AND('Qualifier check'!C33 &gt;80,'Qualifier check'!C33 &lt;120),1,
IF(INDEX('raw Sample Amt'!$C$2:$CJ$57,MATCH($A33,'raw Sample Amt'!$C$2:$C$57,0),MATCH(D$1,'raw Sample Amt'!$C$2:$CJ$2,0))&lt;INDEX(Auswertung_Sequence!$A$3:$M$59,MATCH($A33,Auswertung_Sequence!$A$6:$A$59,0),9),2,3))</f>
        <v>2</v>
      </c>
      <c r="E33" s="88">
        <f>IF(AND('Qualifier check'!D33 &gt;80,'Qualifier check'!D33 &lt;120),1,
IF(INDEX('raw Sample Amt'!$C$2:$CJ$57,MATCH($A33,'raw Sample Amt'!$C$2:$C$57,0),MATCH(E$1,'raw Sample Amt'!$C$2:$CJ$2,0))&lt;INDEX(Auswertung_Sequence!$A$3:$M$59,MATCH($A33,Auswertung_Sequence!$A$6:$A$59,0),9),2,3))</f>
        <v>2</v>
      </c>
      <c r="F33" s="88">
        <f>IF(AND('Qualifier check'!E33 &gt;80,'Qualifier check'!E33 &lt;120),1,
IF(INDEX('raw Sample Amt'!$C$2:$CJ$57,MATCH($A33,'raw Sample Amt'!$C$2:$C$57,0),MATCH(F$1,'raw Sample Amt'!$C$2:$CJ$2,0))&lt;INDEX(Auswertung_Sequence!$A$3:$M$59,MATCH($A33,Auswertung_Sequence!$A$6:$A$59,0),9),2,3))</f>
        <v>2</v>
      </c>
      <c r="G33" s="88">
        <f>IF(AND('Qualifier check'!F33 &gt;80,'Qualifier check'!F33 &lt;120),1,
IF(INDEX('raw Sample Amt'!$C$2:$CJ$57,MATCH($A33,'raw Sample Amt'!$C$2:$C$57,0),MATCH(G$1,'raw Sample Amt'!$C$2:$CJ$2,0))&lt;INDEX(Auswertung_Sequence!$A$3:$M$59,MATCH($A33,Auswertung_Sequence!$A$6:$A$59,0),9),2,3))</f>
        <v>2</v>
      </c>
      <c r="H33" s="88">
        <f>IF(AND('Qualifier check'!G33 &gt;80,'Qualifier check'!G33 &lt;120),1,
IF(INDEX('raw Sample Amt'!$C$2:$CJ$57,MATCH($A33,'raw Sample Amt'!$C$2:$C$57,0),MATCH(H$1,'raw Sample Amt'!$C$2:$CJ$2,0))&lt;INDEX(Auswertung_Sequence!$A$3:$M$59,MATCH($A33,Auswertung_Sequence!$A$6:$A$59,0),9),2,3))</f>
        <v>2</v>
      </c>
      <c r="I33" s="88">
        <f>IF(AND('Qualifier check'!H33 &gt;80,'Qualifier check'!H33 &lt;120),1,
IF(INDEX('raw Sample Amt'!$C$2:$CJ$57,MATCH($A33,'raw Sample Amt'!$C$2:$C$57,0),MATCH(I$1,'raw Sample Amt'!$C$2:$CJ$2,0))&lt;INDEX(Auswertung_Sequence!$A$3:$M$59,MATCH($A33,Auswertung_Sequence!$A$6:$A$59,0),9),2,3))</f>
        <v>2</v>
      </c>
      <c r="J33" s="88">
        <f>IF(AND('Qualifier check'!I33 &gt;80,'Qualifier check'!I33 &lt;120),1,
IF(INDEX('raw Sample Amt'!$C$2:$CJ$57,MATCH($A33,'raw Sample Amt'!$C$2:$C$57,0),MATCH(J$1,'raw Sample Amt'!$C$2:$CJ$2,0))&lt;INDEX(Auswertung_Sequence!$A$3:$M$59,MATCH($A33,Auswertung_Sequence!$A$6:$A$59,0),9),2,3))</f>
        <v>2</v>
      </c>
      <c r="K33" s="88">
        <f>IF(AND('Qualifier check'!J33 &gt;80,'Qualifier check'!J33 &lt;120),1,
IF(INDEX('raw Sample Amt'!$C$2:$CJ$57,MATCH($A33,'raw Sample Amt'!$C$2:$C$57,0),MATCH(K$1,'raw Sample Amt'!$C$2:$CJ$2,0))&lt;INDEX(Auswertung_Sequence!$A$3:$M$59,MATCH($A33,Auswertung_Sequence!$A$6:$A$59,0),9),2,3))</f>
        <v>2</v>
      </c>
      <c r="L33" s="88">
        <f>IF(AND('Qualifier check'!K33 &gt;80,'Qualifier check'!K33 &lt;120),1,
IF(INDEX('raw Sample Amt'!$C$2:$CJ$57,MATCH($A33,'raw Sample Amt'!$C$2:$C$57,0),MATCH(L$1,'raw Sample Amt'!$C$2:$CJ$2,0))&lt;INDEX(Auswertung_Sequence!$A$3:$M$59,MATCH($A33,Auswertung_Sequence!$A$6:$A$59,0),9),2,3))</f>
        <v>2</v>
      </c>
      <c r="M33" s="88">
        <f>IF(AND('Qualifier check'!L33 &gt;80,'Qualifier check'!L33 &lt;120),1,
IF(INDEX('raw Sample Amt'!$C$2:$CJ$57,MATCH($A33,'raw Sample Amt'!$C$2:$C$57,0),MATCH(M$1,'raw Sample Amt'!$C$2:$CJ$2,0))&lt;INDEX(Auswertung_Sequence!$A$3:$M$59,MATCH($A33,Auswertung_Sequence!$A$6:$A$59,0),9),2,3))</f>
        <v>2</v>
      </c>
      <c r="N33" s="88">
        <f>IF(AND('Qualifier check'!M33 &gt;80,'Qualifier check'!M33 &lt;120),1,
IF(INDEX('raw Sample Amt'!$C$2:$CJ$57,MATCH($A33,'raw Sample Amt'!$C$2:$C$57,0),MATCH(N$1,'raw Sample Amt'!$C$2:$CJ$2,0))&lt;INDEX(Auswertung_Sequence!$A$3:$M$59,MATCH($A33,Auswertung_Sequence!$A$6:$A$59,0),9),2,3))</f>
        <v>1</v>
      </c>
      <c r="O33" s="88">
        <f>IF(AND('Qualifier check'!N33 &gt;80,'Qualifier check'!N33 &lt;120),1,
IF(INDEX('raw Sample Amt'!$C$2:$CJ$57,MATCH($A33,'raw Sample Amt'!$C$2:$C$57,0),MATCH(O$1,'raw Sample Amt'!$C$2:$CJ$2,0))&lt;INDEX(Auswertung_Sequence!$A$3:$M$59,MATCH($A33,Auswertung_Sequence!$A$6:$A$59,0),9),2,3))</f>
        <v>1</v>
      </c>
      <c r="P33" s="88">
        <f>IF(AND('Qualifier check'!O33 &gt;80,'Qualifier check'!O33 &lt;120),1,
IF(INDEX('raw Sample Amt'!$C$2:$CJ$57,MATCH($A33,'raw Sample Amt'!$C$2:$C$57,0),MATCH(P$1,'raw Sample Amt'!$C$2:$CJ$2,0))&lt;INDEX(Auswertung_Sequence!$A$3:$M$59,MATCH($A33,Auswertung_Sequence!$A$6:$A$59,0),9),2,3))</f>
        <v>1</v>
      </c>
      <c r="Q33" s="88">
        <f>IF(AND('Qualifier check'!P33 &gt;80,'Qualifier check'!P33 &lt;120),1,
IF(INDEX('raw Sample Amt'!$C$2:$CJ$57,MATCH($A33,'raw Sample Amt'!$C$2:$C$57,0),MATCH(Q$1,'raw Sample Amt'!$C$2:$CJ$2,0))&lt;INDEX(Auswertung_Sequence!$A$3:$M$59,MATCH($A33,Auswertung_Sequence!$A$6:$A$59,0),9),2,3))</f>
        <v>1</v>
      </c>
      <c r="R33" s="88">
        <f>IF(AND('Qualifier check'!Q33 &gt;80,'Qualifier check'!Q33 &lt;120),1,
IF(INDEX('raw Sample Amt'!$C$2:$CJ$57,MATCH($A33,'raw Sample Amt'!$C$2:$C$57,0),MATCH(R$1,'raw Sample Amt'!$C$2:$CJ$2,0))&lt;INDEX(Auswertung_Sequence!$A$3:$M$59,MATCH($A33,Auswertung_Sequence!$A$6:$A$59,0),9),2,3))</f>
        <v>1</v>
      </c>
      <c r="S33" s="88">
        <f>IF(AND('Qualifier check'!R33 &gt;80,'Qualifier check'!R33 &lt;120),1,
IF(INDEX('raw Sample Amt'!$C$2:$CJ$57,MATCH($A33,'raw Sample Amt'!$C$2:$C$57,0),MATCH(S$1,'raw Sample Amt'!$C$2:$CJ$2,0))&lt;INDEX(Auswertung_Sequence!$A$3:$M$59,MATCH($A33,Auswertung_Sequence!$A$6:$A$59,0),9),2,3))</f>
        <v>1</v>
      </c>
      <c r="T33" s="88">
        <f>IF(AND('Qualifier check'!S33 &gt;80,'Qualifier check'!S33 &lt;120),1,
IF(INDEX('raw Sample Amt'!$C$2:$CJ$57,MATCH($A33,'raw Sample Amt'!$C$2:$C$57,0),MATCH(T$1,'raw Sample Amt'!$C$2:$CJ$2,0))&lt;INDEX(Auswertung_Sequence!$A$3:$M$59,MATCH($A33,Auswertung_Sequence!$A$6:$A$59,0),9),2,3))</f>
        <v>1</v>
      </c>
      <c r="U33" s="88">
        <f>IF(AND('Qualifier check'!T33 &gt;80,'Qualifier check'!T33 &lt;120),1,
IF(INDEX('raw Sample Amt'!$C$2:$CJ$57,MATCH($A33,'raw Sample Amt'!$C$2:$C$57,0),MATCH(U$1,'raw Sample Amt'!$C$2:$CJ$2,0))&lt;INDEX(Auswertung_Sequence!$A$3:$M$59,MATCH($A33,Auswertung_Sequence!$A$6:$A$59,0),9),2,3))</f>
        <v>1</v>
      </c>
      <c r="V33" s="88">
        <f>IF(AND('Qualifier check'!U33 &gt;80,'Qualifier check'!U33 &lt;120),1,
IF(INDEX('raw Sample Amt'!$C$2:$CJ$57,MATCH($A33,'raw Sample Amt'!$C$2:$C$57,0),MATCH(V$1,'raw Sample Amt'!$C$2:$CJ$2,0))&lt;INDEX(Auswertung_Sequence!$A$3:$M$59,MATCH($A33,Auswertung_Sequence!$A$6:$A$59,0),9),2,3))</f>
        <v>1</v>
      </c>
      <c r="W33" s="88">
        <f>IF(AND('Qualifier check'!V33 &gt;80,'Qualifier check'!V33 &lt;120),1,
IF(INDEX('raw Sample Amt'!$C$2:$CJ$57,MATCH($A33,'raw Sample Amt'!$C$2:$C$57,0),MATCH(W$1,'raw Sample Amt'!$C$2:$CJ$2,0))&lt;INDEX(Auswertung_Sequence!$A$3:$M$59,MATCH($A33,Auswertung_Sequence!$A$6:$A$59,0),9),2,3))</f>
        <v>2</v>
      </c>
      <c r="X33" s="88">
        <f>IF(AND('Qualifier check'!W33 &gt;80,'Qualifier check'!W33 &lt;120),1,
IF(INDEX('raw Sample Amt'!$C$2:$CJ$57,MATCH($A33,'raw Sample Amt'!$C$2:$C$57,0),MATCH(X$1,'raw Sample Amt'!$C$2:$CJ$2,0))&lt;INDEX(Auswertung_Sequence!$A$3:$M$59,MATCH($A33,Auswertung_Sequence!$A$6:$A$59,0),9),2,3))</f>
        <v>2</v>
      </c>
      <c r="Y33" s="88">
        <f>IF(AND('Qualifier check'!X33 &gt;80,'Qualifier check'!X33 &lt;120),1,
IF(INDEX('raw Sample Amt'!$C$2:$CJ$57,MATCH($A33,'raw Sample Amt'!$C$2:$C$57,0),MATCH(Y$1,'raw Sample Amt'!$C$2:$CJ$2,0))&lt;INDEX(Auswertung_Sequence!$A$3:$M$59,MATCH($A33,Auswertung_Sequence!$A$6:$A$59,0),9),2,3))</f>
        <v>2</v>
      </c>
      <c r="Z33" s="88">
        <f>IF(AND('Qualifier check'!Y33 &gt;80,'Qualifier check'!Y33 &lt;120),1,
IF(INDEX('raw Sample Amt'!$C$2:$CJ$57,MATCH($A33,'raw Sample Amt'!$C$2:$C$57,0),MATCH(Z$1,'raw Sample Amt'!$C$2:$CJ$2,0))&lt;INDEX(Auswertung_Sequence!$A$3:$M$59,MATCH($A33,Auswertung_Sequence!$A$6:$A$59,0),9),2,3))</f>
        <v>2</v>
      </c>
      <c r="AA33" s="88">
        <f>IF(AND('Qualifier check'!Z33 &gt;80,'Qualifier check'!Z33 &lt;120),1,
IF(INDEX('raw Sample Amt'!$C$2:$CJ$57,MATCH($A33,'raw Sample Amt'!$C$2:$C$57,0),MATCH(AA$1,'raw Sample Amt'!$C$2:$CJ$2,0))&lt;INDEX(Auswertung_Sequence!$A$3:$M$59,MATCH($A33,Auswertung_Sequence!$A$6:$A$59,0),9),2,3))</f>
        <v>1</v>
      </c>
      <c r="AB33" s="88">
        <f>IF(AND('Qualifier check'!AA33 &gt;80,'Qualifier check'!AA33 &lt;120),1,
IF(INDEX('raw Sample Amt'!$C$2:$CJ$57,MATCH($A33,'raw Sample Amt'!$C$2:$C$57,0),MATCH(AB$1,'raw Sample Amt'!$C$2:$CJ$2,0))&lt;INDEX(Auswertung_Sequence!$A$3:$M$59,MATCH($A33,Auswertung_Sequence!$A$6:$A$59,0),9),2,3))</f>
        <v>2</v>
      </c>
      <c r="AC33" s="88">
        <f>IF(AND('Qualifier check'!AB33 &gt;80,'Qualifier check'!AB33 &lt;120),1,
IF(INDEX('raw Sample Amt'!$C$2:$CJ$57,MATCH($A33,'raw Sample Amt'!$C$2:$C$57,0),MATCH(AC$1,'raw Sample Amt'!$C$2:$CJ$2,0))&lt;INDEX(Auswertung_Sequence!$A$3:$M$59,MATCH($A33,Auswertung_Sequence!$A$6:$A$59,0),9),2,3))</f>
        <v>2</v>
      </c>
      <c r="AD33" s="88">
        <f>IF(AND('Qualifier check'!AC33 &gt;80,'Qualifier check'!AC33 &lt;120),1,
IF(INDEX('raw Sample Amt'!$C$2:$CJ$57,MATCH($A33,'raw Sample Amt'!$C$2:$C$57,0),MATCH(AD$1,'raw Sample Amt'!$C$2:$CJ$2,0))&lt;INDEX(Auswertung_Sequence!$A$3:$M$59,MATCH($A33,Auswertung_Sequence!$A$6:$A$59,0),9),2,3))</f>
        <v>2</v>
      </c>
      <c r="AE33" s="88">
        <f>IF(AND('Qualifier check'!AD33 &gt;80,'Qualifier check'!AD33 &lt;120),1,
IF(INDEX('raw Sample Amt'!$C$2:$CJ$57,MATCH($A33,'raw Sample Amt'!$C$2:$C$57,0),MATCH(AE$1,'raw Sample Amt'!$C$2:$CJ$2,0))&lt;INDEX(Auswertung_Sequence!$A$3:$M$59,MATCH($A33,Auswertung_Sequence!$A$6:$A$59,0),9),2,3))</f>
        <v>1</v>
      </c>
      <c r="AF33" s="88">
        <f>IF(AND('Qualifier check'!AE33 &gt;80,'Qualifier check'!AE33 &lt;120),1,
IF(INDEX('raw Sample Amt'!$C$2:$CJ$57,MATCH($A33,'raw Sample Amt'!$C$2:$C$57,0),MATCH(AF$1,'raw Sample Amt'!$C$2:$CJ$2,0))&lt;INDEX(Auswertung_Sequence!$A$3:$M$59,MATCH($A33,Auswertung_Sequence!$A$6:$A$59,0),9),2,3))</f>
        <v>1</v>
      </c>
      <c r="AG33" s="88">
        <f>IF(AND('Qualifier check'!AF33 &gt;80,'Qualifier check'!AF33 &lt;120),1,
IF(INDEX('raw Sample Amt'!$C$2:$CJ$57,MATCH($A33,'raw Sample Amt'!$C$2:$C$57,0),MATCH(AG$1,'raw Sample Amt'!$C$2:$CJ$2,0))&lt;INDEX(Auswertung_Sequence!$A$3:$M$59,MATCH($A33,Auswertung_Sequence!$A$6:$A$59,0),9),2,3))</f>
        <v>2</v>
      </c>
      <c r="AH33" s="88">
        <f>IF(AND('Qualifier check'!AG33 &gt;80,'Qualifier check'!AG33 &lt;120),1,
IF(INDEX('raw Sample Amt'!$C$2:$CJ$57,MATCH($A33,'raw Sample Amt'!$C$2:$C$57,0),MATCH(AH$1,'raw Sample Amt'!$C$2:$CJ$2,0))&lt;INDEX(Auswertung_Sequence!$A$3:$M$59,MATCH($A33,Auswertung_Sequence!$A$6:$A$59,0),9),2,3))</f>
        <v>1</v>
      </c>
      <c r="AI33" s="88">
        <f>IF(AND('Qualifier check'!AH33 &gt;80,'Qualifier check'!AH33 &lt;120),1,
IF(INDEX('raw Sample Amt'!$C$2:$CJ$57,MATCH($A33,'raw Sample Amt'!$C$2:$C$57,0),MATCH(AI$1,'raw Sample Amt'!$C$2:$CJ$2,0))&lt;INDEX(Auswertung_Sequence!$A$3:$M$59,MATCH($A33,Auswertung_Sequence!$A$6:$A$59,0),9),2,3))</f>
        <v>1</v>
      </c>
      <c r="AJ33" s="88">
        <f>IF(AND('Qualifier check'!AI33 &gt;80,'Qualifier check'!AI33 &lt;120),1,
IF(INDEX('raw Sample Amt'!$C$2:$CJ$57,MATCH($A33,'raw Sample Amt'!$C$2:$C$57,0),MATCH(AJ$1,'raw Sample Amt'!$C$2:$CJ$2,0))&lt;INDEX(Auswertung_Sequence!$A$3:$M$59,MATCH($A33,Auswertung_Sequence!$A$6:$A$59,0),9),2,3))</f>
        <v>1</v>
      </c>
      <c r="AK33" s="88">
        <f>IF(AND('Qualifier check'!AJ33 &gt;80,'Qualifier check'!AJ33 &lt;120),1,
IF(INDEX('raw Sample Amt'!$C$2:$CJ$57,MATCH($A33,'raw Sample Amt'!$C$2:$C$57,0),MATCH(AK$1,'raw Sample Amt'!$C$2:$CJ$2,0))&lt;INDEX(Auswertung_Sequence!$A$3:$M$59,MATCH($A33,Auswertung_Sequence!$A$6:$A$59,0),9),2,3))</f>
        <v>1</v>
      </c>
      <c r="AL33" s="88">
        <f>IF(AND('Qualifier check'!AK33 &gt;80,'Qualifier check'!AK33 &lt;120),1,
IF(INDEX('raw Sample Amt'!$C$2:$CJ$57,MATCH($A33,'raw Sample Amt'!$C$2:$C$57,0),MATCH(AL$1,'raw Sample Amt'!$C$2:$CJ$2,0))&lt;INDEX(Auswertung_Sequence!$A$3:$M$59,MATCH($A33,Auswertung_Sequence!$A$6:$A$59,0),9),2,3))</f>
        <v>1</v>
      </c>
      <c r="AM33" s="88">
        <f>IF(AND('Qualifier check'!AL33 &gt;80,'Qualifier check'!AL33 &lt;120),1,
IF(INDEX('raw Sample Amt'!$C$2:$CJ$57,MATCH($A33,'raw Sample Amt'!$C$2:$C$57,0),MATCH(AM$1,'raw Sample Amt'!$C$2:$CJ$2,0))&lt;INDEX(Auswertung_Sequence!$A$3:$M$59,MATCH($A33,Auswertung_Sequence!$A$6:$A$59,0),9),2,3))</f>
        <v>2</v>
      </c>
      <c r="AN33" s="88">
        <f>IF(AND('Qualifier check'!AM33 &gt;80,'Qualifier check'!AM33 &lt;120),1,
IF(INDEX('raw Sample Amt'!$C$2:$CJ$57,MATCH($A33,'raw Sample Amt'!$C$2:$C$57,0),MATCH(AN$1,'raw Sample Amt'!$C$2:$CJ$2,0))&lt;INDEX(Auswertung_Sequence!$A$3:$M$59,MATCH($A33,Auswertung_Sequence!$A$6:$A$59,0),9),2,3))</f>
        <v>2</v>
      </c>
      <c r="AO33" s="88">
        <f>IF(AND('Qualifier check'!AN33 &gt;80,'Qualifier check'!AN33 &lt;120),1,
IF(INDEX('raw Sample Amt'!$C$2:$CJ$57,MATCH($A33,'raw Sample Amt'!$C$2:$C$57,0),MATCH(AO$1,'raw Sample Amt'!$C$2:$CJ$2,0))&lt;INDEX(Auswertung_Sequence!$A$3:$M$59,MATCH($A33,Auswertung_Sequence!$A$6:$A$59,0),9),2,3))</f>
        <v>2</v>
      </c>
      <c r="AP33" s="88">
        <f>IF(AND('Qualifier check'!AO33 &gt;80,'Qualifier check'!AO33 &lt;120),1,
IF(INDEX('raw Sample Amt'!$C$2:$CJ$57,MATCH($A33,'raw Sample Amt'!$C$2:$C$57,0),MATCH(AP$1,'raw Sample Amt'!$C$2:$CJ$2,0))&lt;INDEX(Auswertung_Sequence!$A$3:$M$59,MATCH($A33,Auswertung_Sequence!$A$6:$A$59,0),9),2,3))</f>
        <v>2</v>
      </c>
      <c r="AQ33" s="88">
        <f>IF(AND('Qualifier check'!AP33 &gt;80,'Qualifier check'!AP33 &lt;120),1,
IF(INDEX('raw Sample Amt'!$C$2:$CJ$57,MATCH($A33,'raw Sample Amt'!$C$2:$C$57,0),MATCH(AQ$1,'raw Sample Amt'!$C$2:$CJ$2,0))&lt;INDEX(Auswertung_Sequence!$A$3:$M$59,MATCH($A33,Auswertung_Sequence!$A$6:$A$59,0),9),2,3))</f>
        <v>1</v>
      </c>
      <c r="AR33" s="88">
        <f>IF(AND('Qualifier check'!AQ33 &gt;80,'Qualifier check'!AQ33 &lt;120),1,
IF(INDEX('raw Sample Amt'!$C$2:$CJ$57,MATCH($A33,'raw Sample Amt'!$C$2:$C$57,0),MATCH(AR$1,'raw Sample Amt'!$C$2:$CJ$2,0))&lt;INDEX(Auswertung_Sequence!$A$3:$M$59,MATCH($A33,Auswertung_Sequence!$A$6:$A$59,0),9),2,3))</f>
        <v>2</v>
      </c>
      <c r="AS33" s="88">
        <f>IF(AND('Qualifier check'!AR33 &gt;80,'Qualifier check'!AR33 &lt;120),1,
IF(INDEX('raw Sample Amt'!$C$2:$CJ$57,MATCH($A33,'raw Sample Amt'!$C$2:$C$57,0),MATCH(AS$1,'raw Sample Amt'!$C$2:$CJ$2,0))&lt;INDEX(Auswertung_Sequence!$A$3:$M$59,MATCH($A33,Auswertung_Sequence!$A$6:$A$59,0),9),2,3))</f>
        <v>2</v>
      </c>
      <c r="AT33" s="88">
        <f>IF(AND('Qualifier check'!AS33 &gt;80,'Qualifier check'!AS33 &lt;120),1,
IF(INDEX('raw Sample Amt'!$C$2:$CJ$57,MATCH($A33,'raw Sample Amt'!$C$2:$C$57,0),MATCH(AT$1,'raw Sample Amt'!$C$2:$CJ$2,0))&lt;INDEX(Auswertung_Sequence!$A$3:$M$59,MATCH($A33,Auswertung_Sequence!$A$6:$A$59,0),9),2,3))</f>
        <v>2</v>
      </c>
      <c r="AU33" s="88">
        <f>IF(AND('Qualifier check'!AT33 &gt;80,'Qualifier check'!AT33 &lt;120),1,
IF(INDEX('raw Sample Amt'!$C$2:$CJ$57,MATCH($A33,'raw Sample Amt'!$C$2:$C$57,0),MATCH(AU$1,'raw Sample Amt'!$C$2:$CJ$2,0))&lt;INDEX(Auswertung_Sequence!$A$3:$M$59,MATCH($A33,Auswertung_Sequence!$A$6:$A$59,0),9),2,3))</f>
        <v>2</v>
      </c>
      <c r="AV33" s="88">
        <f>IF(AND('Qualifier check'!AU33 &gt;80,'Qualifier check'!AU33 &lt;120),1,
IF(INDEX('raw Sample Amt'!$C$2:$CJ$57,MATCH($A33,'raw Sample Amt'!$C$2:$C$57,0),MATCH(AV$1,'raw Sample Amt'!$C$2:$CJ$2,0))&lt;INDEX(Auswertung_Sequence!$A$3:$M$59,MATCH($A33,Auswertung_Sequence!$A$6:$A$59,0),9),2,3))</f>
        <v>1</v>
      </c>
      <c r="AW33" s="88">
        <f>IF(AND('Qualifier check'!AV33 &gt;80,'Qualifier check'!AV33 &lt;120),1,
IF(INDEX('raw Sample Amt'!$C$2:$CJ$57,MATCH($A33,'raw Sample Amt'!$C$2:$C$57,0),MATCH(AW$1,'raw Sample Amt'!$C$2:$CJ$2,0))&lt;INDEX(Auswertung_Sequence!$A$3:$M$59,MATCH($A33,Auswertung_Sequence!$A$6:$A$59,0),9),2,3))</f>
        <v>1</v>
      </c>
      <c r="AX33" s="88">
        <f>IF(AND('Qualifier check'!AW33 &gt;80,'Qualifier check'!AW33 &lt;120),1,
IF(INDEX('raw Sample Amt'!$C$2:$CJ$57,MATCH($A33,'raw Sample Amt'!$C$2:$C$57,0),MATCH(AX$1,'raw Sample Amt'!$C$2:$CJ$2,0))&lt;INDEX(Auswertung_Sequence!$A$3:$M$59,MATCH($A33,Auswertung_Sequence!$A$6:$A$59,0),9),2,3))</f>
        <v>1</v>
      </c>
      <c r="AY33" s="88">
        <f>IF(AND('Qualifier check'!AX33 &gt;80,'Qualifier check'!AX33 &lt;120),1,
IF(INDEX('raw Sample Amt'!$C$2:$CJ$57,MATCH($A33,'raw Sample Amt'!$C$2:$C$57,0),MATCH(AY$1,'raw Sample Amt'!$C$2:$CJ$2,0))&lt;INDEX(Auswertung_Sequence!$A$3:$M$59,MATCH($A33,Auswertung_Sequence!$A$6:$A$59,0),9),2,3))</f>
        <v>1</v>
      </c>
      <c r="AZ33" s="88">
        <f>IF(AND('Qualifier check'!AY33 &gt;80,'Qualifier check'!AY33 &lt;120),1,
IF(INDEX('raw Sample Amt'!$C$2:$CJ$57,MATCH($A33,'raw Sample Amt'!$C$2:$C$57,0),MATCH(AZ$1,'raw Sample Amt'!$C$2:$CJ$2,0))&lt;INDEX(Auswertung_Sequence!$A$3:$M$59,MATCH($A33,Auswertung_Sequence!$A$6:$A$59,0),9),2,3))</f>
        <v>1</v>
      </c>
      <c r="BA33" s="88">
        <f>IF(AND('Qualifier check'!AZ33 &gt;80,'Qualifier check'!AZ33 &lt;120),1,
IF(INDEX('raw Sample Amt'!$C$2:$CJ$57,MATCH($A33,'raw Sample Amt'!$C$2:$C$57,0),MATCH(BA$1,'raw Sample Amt'!$C$2:$CJ$2,0))&lt;INDEX(Auswertung_Sequence!$A$3:$M$59,MATCH($A33,Auswertung_Sequence!$A$6:$A$59,0),9),2,3))</f>
        <v>1</v>
      </c>
      <c r="BB33" s="88">
        <f>IF(AND('Qualifier check'!BA33 &gt;80,'Qualifier check'!BA33 &lt;120),1,
IF(INDEX('raw Sample Amt'!$C$2:$CJ$57,MATCH($A33,'raw Sample Amt'!$C$2:$C$57,0),MATCH(BB$1,'raw Sample Amt'!$C$2:$CJ$2,0))&lt;INDEX(Auswertung_Sequence!$A$3:$M$59,MATCH($A33,Auswertung_Sequence!$A$6:$A$59,0),9),2,3))</f>
        <v>1</v>
      </c>
      <c r="BC33" s="88">
        <f>IF(AND('Qualifier check'!BB33 &gt;80,'Qualifier check'!BB33 &lt;120),1,
IF(INDEX('raw Sample Amt'!$C$2:$CJ$57,MATCH($A33,'raw Sample Amt'!$C$2:$C$57,0),MATCH(BC$1,'raw Sample Amt'!$C$2:$CJ$2,0))&lt;INDEX(Auswertung_Sequence!$A$3:$M$59,MATCH($A33,Auswertung_Sequence!$A$6:$A$59,0),9),2,3))</f>
        <v>1</v>
      </c>
      <c r="BD33" s="88">
        <f>IF(AND('Qualifier check'!BC33 &gt;80,'Qualifier check'!BC33 &lt;120),1,
IF(INDEX('raw Sample Amt'!$C$2:$CJ$57,MATCH($A33,'raw Sample Amt'!$C$2:$C$57,0),MATCH(BD$1,'raw Sample Amt'!$C$2:$CJ$2,0))&lt;INDEX(Auswertung_Sequence!$A$3:$M$59,MATCH($A33,Auswertung_Sequence!$A$6:$A$59,0),9),2,3))</f>
        <v>2</v>
      </c>
      <c r="BE33" s="88">
        <f>IF(AND('Qualifier check'!BD33 &gt;80,'Qualifier check'!BD33 &lt;120),1,
IF(INDEX('raw Sample Amt'!$C$2:$CJ$57,MATCH($A33,'raw Sample Amt'!$C$2:$C$57,0),MATCH(BE$1,'raw Sample Amt'!$C$2:$CJ$2,0))&lt;INDEX(Auswertung_Sequence!$A$3:$M$59,MATCH($A33,Auswertung_Sequence!$A$6:$A$59,0),9),2,3))</f>
        <v>2</v>
      </c>
      <c r="BF33" s="88">
        <f>IF(AND('Qualifier check'!BE33 &gt;80,'Qualifier check'!BE33 &lt;120),1,
IF(INDEX('raw Sample Amt'!$C$2:$CJ$57,MATCH($A33,'raw Sample Amt'!$C$2:$C$57,0),MATCH(BF$1,'raw Sample Amt'!$C$2:$CJ$2,0))&lt;INDEX(Auswertung_Sequence!$A$3:$M$59,MATCH($A33,Auswertung_Sequence!$A$6:$A$59,0),9),2,3))</f>
        <v>2</v>
      </c>
      <c r="BG33" s="88">
        <f>IF(AND('Qualifier check'!BF33 &gt;80,'Qualifier check'!BF33 &lt;120),1,
IF(INDEX('raw Sample Amt'!$C$2:$CJ$57,MATCH($A33,'raw Sample Amt'!$C$2:$C$57,0),MATCH(BG$1,'raw Sample Amt'!$C$2:$CJ$2,0))&lt;INDEX(Auswertung_Sequence!$A$3:$M$59,MATCH($A33,Auswertung_Sequence!$A$6:$A$59,0),9),2,3))</f>
        <v>2</v>
      </c>
      <c r="BH33" s="88">
        <f>IF(AND('Qualifier check'!BG33 &gt;80,'Qualifier check'!BG33 &lt;120),1,
IF(INDEX('raw Sample Amt'!$C$2:$CJ$57,MATCH($A33,'raw Sample Amt'!$C$2:$C$57,0),MATCH(BH$1,'raw Sample Amt'!$C$2:$CJ$2,0))&lt;INDEX(Auswertung_Sequence!$A$3:$M$59,MATCH($A33,Auswertung_Sequence!$A$6:$A$59,0),9),2,3))</f>
        <v>1</v>
      </c>
      <c r="BI33" s="88">
        <f>IF(AND('Qualifier check'!BH33 &gt;80,'Qualifier check'!BH33 &lt;120),1,
IF(INDEX('raw Sample Amt'!$C$2:$CJ$57,MATCH($A33,'raw Sample Amt'!$C$2:$C$57,0),MATCH(BI$1,'raw Sample Amt'!$C$2:$CJ$2,0))&lt;INDEX(Auswertung_Sequence!$A$3:$M$59,MATCH($A33,Auswertung_Sequence!$A$6:$A$59,0),9),2,3))</f>
        <v>2</v>
      </c>
      <c r="BJ33" s="88">
        <f>IF(AND('Qualifier check'!BI33 &gt;80,'Qualifier check'!BI33 &lt;120),1,
IF(INDEX('raw Sample Amt'!$C$2:$CJ$57,MATCH($A33,'raw Sample Amt'!$C$2:$C$57,0),MATCH(BJ$1,'raw Sample Amt'!$C$2:$CJ$2,0))&lt;INDEX(Auswertung_Sequence!$A$3:$M$59,MATCH($A33,Auswertung_Sequence!$A$6:$A$59,0),9),2,3))</f>
        <v>2</v>
      </c>
      <c r="BK33" s="88">
        <f>IF(AND('Qualifier check'!BJ33 &gt;80,'Qualifier check'!BJ33 &lt;120),1,
IF(INDEX('raw Sample Amt'!$C$2:$CJ$57,MATCH($A33,'raw Sample Amt'!$C$2:$C$57,0),MATCH(BK$1,'raw Sample Amt'!$C$2:$CJ$2,0))&lt;INDEX(Auswertung_Sequence!$A$3:$M$59,MATCH($A33,Auswertung_Sequence!$A$6:$A$59,0),9),2,3))</f>
        <v>2</v>
      </c>
      <c r="BL33" s="88">
        <f>IF(AND('Qualifier check'!BK33 &gt;80,'Qualifier check'!BK33 &lt;120),1,
IF(INDEX('raw Sample Amt'!$C$2:$CJ$57,MATCH($A33,'raw Sample Amt'!$C$2:$C$57,0),MATCH(BL$1,'raw Sample Amt'!$C$2:$CJ$2,0))&lt;INDEX(Auswertung_Sequence!$A$3:$M$59,MATCH($A33,Auswertung_Sequence!$A$6:$A$59,0),9),2,3))</f>
        <v>2</v>
      </c>
      <c r="BM33" s="88">
        <f>IF(AND('Qualifier check'!BL33 &gt;80,'Qualifier check'!BL33 &lt;120),1,
IF(INDEX('raw Sample Amt'!$C$2:$CJ$57,MATCH($A33,'raw Sample Amt'!$C$2:$C$57,0),MATCH(BM$1,'raw Sample Amt'!$C$2:$CJ$2,0))&lt;INDEX(Auswertung_Sequence!$A$3:$M$59,MATCH($A33,Auswertung_Sequence!$A$6:$A$59,0),9),2,3))</f>
        <v>1</v>
      </c>
      <c r="BN33" s="88">
        <f>IF(AND('Qualifier check'!BM33 &gt;80,'Qualifier check'!BM33 &lt;120),1,
IF(INDEX('raw Sample Amt'!$C$2:$CJ$57,MATCH($A33,'raw Sample Amt'!$C$2:$C$57,0),MATCH(BN$1,'raw Sample Amt'!$C$2:$CJ$2,0))&lt;INDEX(Auswertung_Sequence!$A$3:$M$59,MATCH($A33,Auswertung_Sequence!$A$6:$A$59,0),9),2,3))</f>
        <v>1</v>
      </c>
      <c r="BO33" s="88">
        <f>IF(AND('Qualifier check'!BN33 &gt;80,'Qualifier check'!BN33 &lt;120),1,
IF(INDEX('raw Sample Amt'!$C$2:$CJ$57,MATCH($A33,'raw Sample Amt'!$C$2:$C$57,0),MATCH(BO$1,'raw Sample Amt'!$C$2:$CJ$2,0))&lt;INDEX(Auswertung_Sequence!$A$3:$M$59,MATCH($A33,Auswertung_Sequence!$A$6:$A$59,0),9),2,3))</f>
        <v>1</v>
      </c>
      <c r="BP33" s="88">
        <f>IF(AND('Qualifier check'!BO33 &gt;80,'Qualifier check'!BO33 &lt;120),1,
IF(INDEX('raw Sample Amt'!$C$2:$CJ$57,MATCH($A33,'raw Sample Amt'!$C$2:$C$57,0),MATCH(BP$1,'raw Sample Amt'!$C$2:$CJ$2,0))&lt;INDEX(Auswertung_Sequence!$A$3:$M$59,MATCH($A33,Auswertung_Sequence!$A$6:$A$59,0),9),2,3))</f>
        <v>1</v>
      </c>
      <c r="BQ33" s="88">
        <f>IF(AND('Qualifier check'!BP33 &gt;80,'Qualifier check'!BP33 &lt;120),1,
IF(INDEX('raw Sample Amt'!$C$2:$CJ$57,MATCH($A33,'raw Sample Amt'!$C$2:$C$57,0),MATCH(BQ$1,'raw Sample Amt'!$C$2:$CJ$2,0))&lt;INDEX(Auswertung_Sequence!$A$3:$M$59,MATCH($A33,Auswertung_Sequence!$A$6:$A$59,0),9),2,3))</f>
        <v>2</v>
      </c>
      <c r="BR33" s="88">
        <f>IF(AND('Qualifier check'!BQ33 &gt;80,'Qualifier check'!BQ33 &lt;120),1,
IF(INDEX('raw Sample Amt'!$C$2:$CJ$57,MATCH($A33,'raw Sample Amt'!$C$2:$C$57,0),MATCH(BR$1,'raw Sample Amt'!$C$2:$CJ$2,0))&lt;INDEX(Auswertung_Sequence!$A$3:$M$59,MATCH($A33,Auswertung_Sequence!$A$6:$A$59,0),9),2,3))</f>
        <v>2</v>
      </c>
      <c r="BS33" s="88">
        <f>IF(AND('Qualifier check'!BR33 &gt;80,'Qualifier check'!BR33 &lt;120),1,
IF(INDEX('raw Sample Amt'!$C$2:$CJ$57,MATCH($A33,'raw Sample Amt'!$C$2:$C$57,0),MATCH(BS$1,'raw Sample Amt'!$C$2:$CJ$2,0))&lt;INDEX(Auswertung_Sequence!$A$3:$M$59,MATCH($A33,Auswertung_Sequence!$A$6:$A$59,0),9),2,3))</f>
        <v>2</v>
      </c>
      <c r="BT33" s="88">
        <f>IF(AND('Qualifier check'!BS33 &gt;80,'Qualifier check'!BS33 &lt;120),1,
IF(INDEX('raw Sample Amt'!$C$2:$CJ$57,MATCH($A33,'raw Sample Amt'!$C$2:$C$57,0),MATCH(BT$1,'raw Sample Amt'!$C$2:$CJ$2,0))&lt;INDEX(Auswertung_Sequence!$A$3:$M$59,MATCH($A33,Auswertung_Sequence!$A$6:$A$59,0),9),2,3))</f>
        <v>2</v>
      </c>
      <c r="BU33" s="88">
        <f>IF(AND('Qualifier check'!BT33 &gt;80,'Qualifier check'!BT33 &lt;120),1,
IF(INDEX('raw Sample Amt'!$C$2:$CJ$57,MATCH($A33,'raw Sample Amt'!$C$2:$C$57,0),MATCH(BU$1,'raw Sample Amt'!$C$2:$CJ$2,0))&lt;INDEX(Auswertung_Sequence!$A$3:$M$59,MATCH($A33,Auswertung_Sequence!$A$6:$A$59,0),9),2,3))</f>
        <v>2</v>
      </c>
      <c r="BV33" s="88">
        <f>IF(AND('Qualifier check'!BU33 &gt;80,'Qualifier check'!BU33 &lt;120),1,
IF(INDEX('raw Sample Amt'!$C$2:$CJ$57,MATCH($A33,'raw Sample Amt'!$C$2:$C$57,0),MATCH(BV$1,'raw Sample Amt'!$C$2:$CJ$2,0))&lt;INDEX(Auswertung_Sequence!$A$3:$M$59,MATCH($A33,Auswertung_Sequence!$A$6:$A$59,0),9),2,3))</f>
        <v>2</v>
      </c>
      <c r="BW33" s="88">
        <f>IF(AND('Qualifier check'!BV33 &gt;80,'Qualifier check'!BV33 &lt;120),1,
IF(INDEX('raw Sample Amt'!$C$2:$CJ$57,MATCH($A33,'raw Sample Amt'!$C$2:$C$57,0),MATCH(BW$1,'raw Sample Amt'!$C$2:$CJ$2,0))&lt;INDEX(Auswertung_Sequence!$A$3:$M$59,MATCH($A33,Auswertung_Sequence!$A$6:$A$59,0),9),2,3))</f>
        <v>2</v>
      </c>
      <c r="BX33" s="88">
        <f>IF(AND('Qualifier check'!BW33 &gt;80,'Qualifier check'!BW33 &lt;120),1,
IF(INDEX('raw Sample Amt'!$C$2:$CJ$57,MATCH($A33,'raw Sample Amt'!$C$2:$C$57,0),MATCH(BX$1,'raw Sample Amt'!$C$2:$CJ$2,0))&lt;INDEX(Auswertung_Sequence!$A$3:$M$59,MATCH($A33,Auswertung_Sequence!$A$6:$A$59,0),9),2,3))</f>
        <v>2</v>
      </c>
      <c r="BY33" s="88">
        <f>IF(AND('Qualifier check'!BX33 &gt;80,'Qualifier check'!BX33 &lt;120),1,
IF(INDEX('raw Sample Amt'!$C$2:$CJ$57,MATCH($A33,'raw Sample Amt'!$C$2:$C$57,0),MATCH(BY$1,'raw Sample Amt'!$C$2:$CJ$2,0))&lt;INDEX(Auswertung_Sequence!$A$3:$M$59,MATCH($A33,Auswertung_Sequence!$A$6:$A$59,0),9),2,3))</f>
        <v>2</v>
      </c>
      <c r="BZ33" s="88">
        <f>IF(AND('Qualifier check'!BY33 &gt;80,'Qualifier check'!BY33 &lt;120),1,
IF(INDEX('raw Sample Amt'!$C$2:$CJ$57,MATCH($A33,'raw Sample Amt'!$C$2:$C$57,0),MATCH(BZ$1,'raw Sample Amt'!$C$2:$CJ$2,0))&lt;INDEX(Auswertung_Sequence!$A$3:$M$59,MATCH($A33,Auswertung_Sequence!$A$6:$A$59,0),9),2,3))</f>
        <v>2</v>
      </c>
      <c r="CA33" s="88">
        <f>IF(AND('Qualifier check'!BZ33 &gt;80,'Qualifier check'!BZ33 &lt;120),1,
IF(INDEX('raw Sample Amt'!$C$2:$CJ$57,MATCH($A33,'raw Sample Amt'!$C$2:$C$57,0),MATCH(CA$1,'raw Sample Amt'!$C$2:$CJ$2,0))&lt;INDEX(Auswertung_Sequence!$A$3:$M$59,MATCH($A33,Auswertung_Sequence!$A$6:$A$59,0),9),2,3))</f>
        <v>1</v>
      </c>
      <c r="CB33" s="88">
        <f>IF(AND('Qualifier check'!CA33 &gt;80,'Qualifier check'!CA33 &lt;120),1,
IF(INDEX('raw Sample Amt'!$C$2:$CJ$57,MATCH($A33,'raw Sample Amt'!$C$2:$C$57,0),MATCH(CB$1,'raw Sample Amt'!$C$2:$CJ$2,0))&lt;INDEX(Auswertung_Sequence!$A$3:$M$59,MATCH($A33,Auswertung_Sequence!$A$6:$A$59,0),9),2,3))</f>
        <v>1</v>
      </c>
      <c r="CC33" s="88">
        <f>IF(AND('Qualifier check'!CB33 &gt;80,'Qualifier check'!CB33 &lt;120),1,
IF(INDEX('raw Sample Amt'!$C$2:$CJ$57,MATCH($A33,'raw Sample Amt'!$C$2:$C$57,0),MATCH(CC$1,'raw Sample Amt'!$C$2:$CJ$2,0))&lt;INDEX(Auswertung_Sequence!$A$3:$M$59,MATCH($A33,Auswertung_Sequence!$A$6:$A$59,0),9),2,3))</f>
        <v>1</v>
      </c>
      <c r="CD33" s="88">
        <f>IF(AND('Qualifier check'!CC33 &gt;80,'Qualifier check'!CC33 &lt;120),1,
IF(INDEX('raw Sample Amt'!$C$2:$CJ$57,MATCH($A33,'raw Sample Amt'!$C$2:$C$57,0),MATCH(CD$1,'raw Sample Amt'!$C$2:$CJ$2,0))&lt;INDEX(Auswertung_Sequence!$A$3:$M$59,MATCH($A33,Auswertung_Sequence!$A$6:$A$59,0),9),2,3))</f>
        <v>1</v>
      </c>
      <c r="CE33" s="88">
        <f>IF(AND('Qualifier check'!CD33 &gt;80,'Qualifier check'!CD33 &lt;120),1,
IF(INDEX('raw Sample Amt'!$C$2:$CJ$57,MATCH($A33,'raw Sample Amt'!$C$2:$C$57,0),MATCH(CE$1,'raw Sample Amt'!$C$2:$CJ$2,0))&lt;INDEX(Auswertung_Sequence!$A$3:$M$59,MATCH($A33,Auswertung_Sequence!$A$6:$A$59,0),9),2,3))</f>
        <v>1</v>
      </c>
      <c r="CF33" s="88">
        <f>IF(AND('Qualifier check'!CE33 &gt;80,'Qualifier check'!CE33 &lt;120),1,
IF(INDEX('raw Sample Amt'!$C$2:$CJ$57,MATCH($A33,'raw Sample Amt'!$C$2:$C$57,0),MATCH(CF$1,'raw Sample Amt'!$C$2:$CJ$2,0))&lt;INDEX(Auswertung_Sequence!$A$3:$M$59,MATCH($A33,Auswertung_Sequence!$A$6:$A$59,0),9),2,3))</f>
        <v>1</v>
      </c>
      <c r="CG33" s="88">
        <f>IF(AND('Qualifier check'!CF33 &gt;80,'Qualifier check'!CF33 &lt;120),1,
IF(INDEX('raw Sample Amt'!$C$2:$CJ$57,MATCH($A33,'raw Sample Amt'!$C$2:$C$57,0),MATCH(CG$1,'raw Sample Amt'!$C$2:$CJ$2,0))&lt;INDEX(Auswertung_Sequence!$A$3:$M$59,MATCH($A33,Auswertung_Sequence!$A$6:$A$59,0),9),2,3))</f>
        <v>1</v>
      </c>
      <c r="CH33" s="88">
        <f>IF(AND('Qualifier check'!CG33 &gt;80,'Qualifier check'!CG33 &lt;120),1,
IF(INDEX('raw Sample Amt'!$C$2:$CJ$57,MATCH($A33,'raw Sample Amt'!$C$2:$C$57,0),MATCH(CH$1,'raw Sample Amt'!$C$2:$CJ$2,0))&lt;INDEX(Auswertung_Sequence!$A$3:$M$59,MATCH($A33,Auswertung_Sequence!$A$6:$A$59,0),9),2,3))</f>
        <v>1</v>
      </c>
      <c r="CI33" s="88">
        <f>IF(AND('Qualifier check'!CH33 &gt;80,'Qualifier check'!CH33 &lt;120),1,
IF(INDEX('raw Sample Amt'!$C$2:$CJ$57,MATCH($A33,'raw Sample Amt'!$C$2:$C$57,0),MATCH(CI$1,'raw Sample Amt'!$C$2:$CJ$2,0))&lt;INDEX(Auswertung_Sequence!$A$3:$M$59,MATCH($A33,Auswertung_Sequence!$A$6:$A$59,0),9),2,3))</f>
        <v>1</v>
      </c>
    </row>
    <row r="34" spans="1:87" x14ac:dyDescent="0.25">
      <c r="A34" s="101" t="s">
        <v>195</v>
      </c>
      <c r="B34" s="101" t="s">
        <v>242</v>
      </c>
      <c r="D34" s="88">
        <f>IF(AND('Qualifier check'!C34 &gt;80,'Qualifier check'!C34 &lt;120),1,
IF(INDEX('raw Sample Amt'!$C$2:$CJ$57,MATCH($A34,'raw Sample Amt'!$C$2:$C$57,0),MATCH(D$1,'raw Sample Amt'!$C$2:$CJ$2,0))&lt;INDEX(Auswertung_Sequence!$A$3:$M$59,MATCH($A34,Auswertung_Sequence!$A$6:$A$59,0),9),2,3))</f>
        <v>2</v>
      </c>
      <c r="E34" s="88">
        <f>IF(AND('Qualifier check'!D34 &gt;80,'Qualifier check'!D34 &lt;120),1,
IF(INDEX('raw Sample Amt'!$C$2:$CJ$57,MATCH($A34,'raw Sample Amt'!$C$2:$C$57,0),MATCH(E$1,'raw Sample Amt'!$C$2:$CJ$2,0))&lt;INDEX(Auswertung_Sequence!$A$3:$M$59,MATCH($A34,Auswertung_Sequence!$A$6:$A$59,0),9),2,3))</f>
        <v>2</v>
      </c>
      <c r="F34" s="88">
        <f>IF(AND('Qualifier check'!E34 &gt;80,'Qualifier check'!E34 &lt;120),1,
IF(INDEX('raw Sample Amt'!$C$2:$CJ$57,MATCH($A34,'raw Sample Amt'!$C$2:$C$57,0),MATCH(F$1,'raw Sample Amt'!$C$2:$CJ$2,0))&lt;INDEX(Auswertung_Sequence!$A$3:$M$59,MATCH($A34,Auswertung_Sequence!$A$6:$A$59,0),9),2,3))</f>
        <v>2</v>
      </c>
      <c r="G34" s="88">
        <f>IF(AND('Qualifier check'!F34 &gt;80,'Qualifier check'!F34 &lt;120),1,
IF(INDEX('raw Sample Amt'!$C$2:$CJ$57,MATCH($A34,'raw Sample Amt'!$C$2:$C$57,0),MATCH(G$1,'raw Sample Amt'!$C$2:$CJ$2,0))&lt;INDEX(Auswertung_Sequence!$A$3:$M$59,MATCH($A34,Auswertung_Sequence!$A$6:$A$59,0),9),2,3))</f>
        <v>2</v>
      </c>
      <c r="H34" s="88">
        <f>IF(AND('Qualifier check'!G34 &gt;80,'Qualifier check'!G34 &lt;120),1,
IF(INDEX('raw Sample Amt'!$C$2:$CJ$57,MATCH($A34,'raw Sample Amt'!$C$2:$C$57,0),MATCH(H$1,'raw Sample Amt'!$C$2:$CJ$2,0))&lt;INDEX(Auswertung_Sequence!$A$3:$M$59,MATCH($A34,Auswertung_Sequence!$A$6:$A$59,0),9),2,3))</f>
        <v>2</v>
      </c>
      <c r="I34" s="88">
        <f>IF(AND('Qualifier check'!H34 &gt;80,'Qualifier check'!H34 &lt;120),1,
IF(INDEX('raw Sample Amt'!$C$2:$CJ$57,MATCH($A34,'raw Sample Amt'!$C$2:$C$57,0),MATCH(I$1,'raw Sample Amt'!$C$2:$CJ$2,0))&lt;INDEX(Auswertung_Sequence!$A$3:$M$59,MATCH($A34,Auswertung_Sequence!$A$6:$A$59,0),9),2,3))</f>
        <v>2</v>
      </c>
      <c r="J34" s="88">
        <f>IF(AND('Qualifier check'!I34 &gt;80,'Qualifier check'!I34 &lt;120),1,
IF(INDEX('raw Sample Amt'!$C$2:$CJ$57,MATCH($A34,'raw Sample Amt'!$C$2:$C$57,0),MATCH(J$1,'raw Sample Amt'!$C$2:$CJ$2,0))&lt;INDEX(Auswertung_Sequence!$A$3:$M$59,MATCH($A34,Auswertung_Sequence!$A$6:$A$59,0),9),2,3))</f>
        <v>1</v>
      </c>
      <c r="K34" s="88">
        <f>IF(AND('Qualifier check'!J34 &gt;80,'Qualifier check'!J34 &lt;120),1,
IF(INDEX('raw Sample Amt'!$C$2:$CJ$57,MATCH($A34,'raw Sample Amt'!$C$2:$C$57,0),MATCH(K$1,'raw Sample Amt'!$C$2:$CJ$2,0))&lt;INDEX(Auswertung_Sequence!$A$3:$M$59,MATCH($A34,Auswertung_Sequence!$A$6:$A$59,0),9),2,3))</f>
        <v>1</v>
      </c>
      <c r="L34" s="88">
        <f>IF(AND('Qualifier check'!K34 &gt;80,'Qualifier check'!K34 &lt;120),1,
IF(INDEX('raw Sample Amt'!$C$2:$CJ$57,MATCH($A34,'raw Sample Amt'!$C$2:$C$57,0),MATCH(L$1,'raw Sample Amt'!$C$2:$CJ$2,0))&lt;INDEX(Auswertung_Sequence!$A$3:$M$59,MATCH($A34,Auswertung_Sequence!$A$6:$A$59,0),9),2,3))</f>
        <v>1</v>
      </c>
      <c r="M34" s="88">
        <f>IF(AND('Qualifier check'!L34 &gt;80,'Qualifier check'!L34 &lt;120),1,
IF(INDEX('raw Sample Amt'!$C$2:$CJ$57,MATCH($A34,'raw Sample Amt'!$C$2:$C$57,0),MATCH(M$1,'raw Sample Amt'!$C$2:$CJ$2,0))&lt;INDEX(Auswertung_Sequence!$A$3:$M$59,MATCH($A34,Auswertung_Sequence!$A$6:$A$59,0),9),2,3))</f>
        <v>1</v>
      </c>
      <c r="N34" s="88">
        <f>IF(AND('Qualifier check'!M34 &gt;80,'Qualifier check'!M34 &lt;120),1,
IF(INDEX('raw Sample Amt'!$C$2:$CJ$57,MATCH($A34,'raw Sample Amt'!$C$2:$C$57,0),MATCH(N$1,'raw Sample Amt'!$C$2:$CJ$2,0))&lt;INDEX(Auswertung_Sequence!$A$3:$M$59,MATCH($A34,Auswertung_Sequence!$A$6:$A$59,0),9),2,3))</f>
        <v>1</v>
      </c>
      <c r="O34" s="88">
        <f>IF(AND('Qualifier check'!N34 &gt;80,'Qualifier check'!N34 &lt;120),1,
IF(INDEX('raw Sample Amt'!$C$2:$CJ$57,MATCH($A34,'raw Sample Amt'!$C$2:$C$57,0),MATCH(O$1,'raw Sample Amt'!$C$2:$CJ$2,0))&lt;INDEX(Auswertung_Sequence!$A$3:$M$59,MATCH($A34,Auswertung_Sequence!$A$6:$A$59,0),9),2,3))</f>
        <v>1</v>
      </c>
      <c r="P34" s="88">
        <f>IF(AND('Qualifier check'!O34 &gt;80,'Qualifier check'!O34 &lt;120),1,
IF(INDEX('raw Sample Amt'!$C$2:$CJ$57,MATCH($A34,'raw Sample Amt'!$C$2:$C$57,0),MATCH(P$1,'raw Sample Amt'!$C$2:$CJ$2,0))&lt;INDEX(Auswertung_Sequence!$A$3:$M$59,MATCH($A34,Auswertung_Sequence!$A$6:$A$59,0),9),2,3))</f>
        <v>1</v>
      </c>
      <c r="Q34" s="88">
        <f>IF(AND('Qualifier check'!P34 &gt;80,'Qualifier check'!P34 &lt;120),1,
IF(INDEX('raw Sample Amt'!$C$2:$CJ$57,MATCH($A34,'raw Sample Amt'!$C$2:$C$57,0),MATCH(Q$1,'raw Sample Amt'!$C$2:$CJ$2,0))&lt;INDEX(Auswertung_Sequence!$A$3:$M$59,MATCH($A34,Auswertung_Sequence!$A$6:$A$59,0),9),2,3))</f>
        <v>1</v>
      </c>
      <c r="R34" s="88">
        <f>IF(AND('Qualifier check'!Q34 &gt;80,'Qualifier check'!Q34 &lt;120),1,
IF(INDEX('raw Sample Amt'!$C$2:$CJ$57,MATCH($A34,'raw Sample Amt'!$C$2:$C$57,0),MATCH(R$1,'raw Sample Amt'!$C$2:$CJ$2,0))&lt;INDEX(Auswertung_Sequence!$A$3:$M$59,MATCH($A34,Auswertung_Sequence!$A$6:$A$59,0),9),2,3))</f>
        <v>1</v>
      </c>
      <c r="S34" s="88">
        <f>IF(AND('Qualifier check'!R34 &gt;80,'Qualifier check'!R34 &lt;120),1,
IF(INDEX('raw Sample Amt'!$C$2:$CJ$57,MATCH($A34,'raw Sample Amt'!$C$2:$C$57,0),MATCH(S$1,'raw Sample Amt'!$C$2:$CJ$2,0))&lt;INDEX(Auswertung_Sequence!$A$3:$M$59,MATCH($A34,Auswertung_Sequence!$A$6:$A$59,0),9),2,3))</f>
        <v>1</v>
      </c>
      <c r="T34" s="88">
        <f>IF(AND('Qualifier check'!S34 &gt;80,'Qualifier check'!S34 &lt;120),1,
IF(INDEX('raw Sample Amt'!$C$2:$CJ$57,MATCH($A34,'raw Sample Amt'!$C$2:$C$57,0),MATCH(T$1,'raw Sample Amt'!$C$2:$CJ$2,0))&lt;INDEX(Auswertung_Sequence!$A$3:$M$59,MATCH($A34,Auswertung_Sequence!$A$6:$A$59,0),9),2,3))</f>
        <v>1</v>
      </c>
      <c r="U34" s="88">
        <f>IF(AND('Qualifier check'!T34 &gt;80,'Qualifier check'!T34 &lt;120),1,
IF(INDEX('raw Sample Amt'!$C$2:$CJ$57,MATCH($A34,'raw Sample Amt'!$C$2:$C$57,0),MATCH(U$1,'raw Sample Amt'!$C$2:$CJ$2,0))&lt;INDEX(Auswertung_Sequence!$A$3:$M$59,MATCH($A34,Auswertung_Sequence!$A$6:$A$59,0),9),2,3))</f>
        <v>1</v>
      </c>
      <c r="V34" s="88">
        <f>IF(AND('Qualifier check'!U34 &gt;80,'Qualifier check'!U34 &lt;120),1,
IF(INDEX('raw Sample Amt'!$C$2:$CJ$57,MATCH($A34,'raw Sample Amt'!$C$2:$C$57,0),MATCH(V$1,'raw Sample Amt'!$C$2:$CJ$2,0))&lt;INDEX(Auswertung_Sequence!$A$3:$M$59,MATCH($A34,Auswertung_Sequence!$A$6:$A$59,0),9),2,3))</f>
        <v>1</v>
      </c>
      <c r="W34" s="88">
        <f>IF(AND('Qualifier check'!V34 &gt;80,'Qualifier check'!V34 &lt;120),1,
IF(INDEX('raw Sample Amt'!$C$2:$CJ$57,MATCH($A34,'raw Sample Amt'!$C$2:$C$57,0),MATCH(W$1,'raw Sample Amt'!$C$2:$CJ$2,0))&lt;INDEX(Auswertung_Sequence!$A$3:$M$59,MATCH($A34,Auswertung_Sequence!$A$6:$A$59,0),9),2,3))</f>
        <v>2</v>
      </c>
      <c r="X34" s="88">
        <f>IF(AND('Qualifier check'!W34 &gt;80,'Qualifier check'!W34 &lt;120),1,
IF(INDEX('raw Sample Amt'!$C$2:$CJ$57,MATCH($A34,'raw Sample Amt'!$C$2:$C$57,0),MATCH(X$1,'raw Sample Amt'!$C$2:$CJ$2,0))&lt;INDEX(Auswertung_Sequence!$A$3:$M$59,MATCH($A34,Auswertung_Sequence!$A$6:$A$59,0),9),2,3))</f>
        <v>2</v>
      </c>
      <c r="Y34" s="88">
        <f>IF(AND('Qualifier check'!X34 &gt;80,'Qualifier check'!X34 &lt;120),1,
IF(INDEX('raw Sample Amt'!$C$2:$CJ$57,MATCH($A34,'raw Sample Amt'!$C$2:$C$57,0),MATCH(Y$1,'raw Sample Amt'!$C$2:$CJ$2,0))&lt;INDEX(Auswertung_Sequence!$A$3:$M$59,MATCH($A34,Auswertung_Sequence!$A$6:$A$59,0),9),2,3))</f>
        <v>2</v>
      </c>
      <c r="Z34" s="88">
        <f>IF(AND('Qualifier check'!Y34 &gt;80,'Qualifier check'!Y34 &lt;120),1,
IF(INDEX('raw Sample Amt'!$C$2:$CJ$57,MATCH($A34,'raw Sample Amt'!$C$2:$C$57,0),MATCH(Z$1,'raw Sample Amt'!$C$2:$CJ$2,0))&lt;INDEX(Auswertung_Sequence!$A$3:$M$59,MATCH($A34,Auswertung_Sequence!$A$6:$A$59,0),9),2,3))</f>
        <v>2</v>
      </c>
      <c r="AA34" s="88">
        <f>IF(AND('Qualifier check'!Z34 &gt;80,'Qualifier check'!Z34 &lt;120),1,
IF(INDEX('raw Sample Amt'!$C$2:$CJ$57,MATCH($A34,'raw Sample Amt'!$C$2:$C$57,0),MATCH(AA$1,'raw Sample Amt'!$C$2:$CJ$2,0))&lt;INDEX(Auswertung_Sequence!$A$3:$M$59,MATCH($A34,Auswertung_Sequence!$A$6:$A$59,0),9),2,3))</f>
        <v>1</v>
      </c>
      <c r="AB34" s="88">
        <f>IF(AND('Qualifier check'!AA34 &gt;80,'Qualifier check'!AA34 &lt;120),1,
IF(INDEX('raw Sample Amt'!$C$2:$CJ$57,MATCH($A34,'raw Sample Amt'!$C$2:$C$57,0),MATCH(AB$1,'raw Sample Amt'!$C$2:$CJ$2,0))&lt;INDEX(Auswertung_Sequence!$A$3:$M$59,MATCH($A34,Auswertung_Sequence!$A$6:$A$59,0),9),2,3))</f>
        <v>1</v>
      </c>
      <c r="AC34" s="88">
        <f>IF(AND('Qualifier check'!AB34 &gt;80,'Qualifier check'!AB34 &lt;120),1,
IF(INDEX('raw Sample Amt'!$C$2:$CJ$57,MATCH($A34,'raw Sample Amt'!$C$2:$C$57,0),MATCH(AC$1,'raw Sample Amt'!$C$2:$CJ$2,0))&lt;INDEX(Auswertung_Sequence!$A$3:$M$59,MATCH($A34,Auswertung_Sequence!$A$6:$A$59,0),9),2,3))</f>
        <v>1</v>
      </c>
      <c r="AD34" s="88">
        <f>IF(AND('Qualifier check'!AC34 &gt;80,'Qualifier check'!AC34 &lt;120),1,
IF(INDEX('raw Sample Amt'!$C$2:$CJ$57,MATCH($A34,'raw Sample Amt'!$C$2:$C$57,0),MATCH(AD$1,'raw Sample Amt'!$C$2:$CJ$2,0))&lt;INDEX(Auswertung_Sequence!$A$3:$M$59,MATCH($A34,Auswertung_Sequence!$A$6:$A$59,0),9),2,3))</f>
        <v>1</v>
      </c>
      <c r="AE34" s="88">
        <f>IF(AND('Qualifier check'!AD34 &gt;80,'Qualifier check'!AD34 &lt;120),1,
IF(INDEX('raw Sample Amt'!$C$2:$CJ$57,MATCH($A34,'raw Sample Amt'!$C$2:$C$57,0),MATCH(AE$1,'raw Sample Amt'!$C$2:$CJ$2,0))&lt;INDEX(Auswertung_Sequence!$A$3:$M$59,MATCH($A34,Auswertung_Sequence!$A$6:$A$59,0),9),2,3))</f>
        <v>1</v>
      </c>
      <c r="AF34" s="88">
        <f>IF(AND('Qualifier check'!AE34 &gt;80,'Qualifier check'!AE34 &lt;120),1,
IF(INDEX('raw Sample Amt'!$C$2:$CJ$57,MATCH($A34,'raw Sample Amt'!$C$2:$C$57,0),MATCH(AF$1,'raw Sample Amt'!$C$2:$CJ$2,0))&lt;INDEX(Auswertung_Sequence!$A$3:$M$59,MATCH($A34,Auswertung_Sequence!$A$6:$A$59,0),9),2,3))</f>
        <v>1</v>
      </c>
      <c r="AG34" s="88">
        <f>IF(AND('Qualifier check'!AF34 &gt;80,'Qualifier check'!AF34 &lt;120),1,
IF(INDEX('raw Sample Amt'!$C$2:$CJ$57,MATCH($A34,'raw Sample Amt'!$C$2:$C$57,0),MATCH(AG$1,'raw Sample Amt'!$C$2:$CJ$2,0))&lt;INDEX(Auswertung_Sequence!$A$3:$M$59,MATCH($A34,Auswertung_Sequence!$A$6:$A$59,0),9),2,3))</f>
        <v>1</v>
      </c>
      <c r="AH34" s="88">
        <f>IF(AND('Qualifier check'!AG34 &gt;80,'Qualifier check'!AG34 &lt;120),1,
IF(INDEX('raw Sample Amt'!$C$2:$CJ$57,MATCH($A34,'raw Sample Amt'!$C$2:$C$57,0),MATCH(AH$1,'raw Sample Amt'!$C$2:$CJ$2,0))&lt;INDEX(Auswertung_Sequence!$A$3:$M$59,MATCH($A34,Auswertung_Sequence!$A$6:$A$59,0),9),2,3))</f>
        <v>1</v>
      </c>
      <c r="AI34" s="88">
        <f>IF(AND('Qualifier check'!AH34 &gt;80,'Qualifier check'!AH34 &lt;120),1,
IF(INDEX('raw Sample Amt'!$C$2:$CJ$57,MATCH($A34,'raw Sample Amt'!$C$2:$C$57,0),MATCH(AI$1,'raw Sample Amt'!$C$2:$CJ$2,0))&lt;INDEX(Auswertung_Sequence!$A$3:$M$59,MATCH($A34,Auswertung_Sequence!$A$6:$A$59,0),9),2,3))</f>
        <v>1</v>
      </c>
      <c r="AJ34" s="88">
        <f>IF(AND('Qualifier check'!AI34 &gt;80,'Qualifier check'!AI34 &lt;120),1,
IF(INDEX('raw Sample Amt'!$C$2:$CJ$57,MATCH($A34,'raw Sample Amt'!$C$2:$C$57,0),MATCH(AJ$1,'raw Sample Amt'!$C$2:$CJ$2,0))&lt;INDEX(Auswertung_Sequence!$A$3:$M$59,MATCH($A34,Auswertung_Sequence!$A$6:$A$59,0),9),2,3))</f>
        <v>1</v>
      </c>
      <c r="AK34" s="88">
        <f>IF(AND('Qualifier check'!AJ34 &gt;80,'Qualifier check'!AJ34 &lt;120),1,
IF(INDEX('raw Sample Amt'!$C$2:$CJ$57,MATCH($A34,'raw Sample Amt'!$C$2:$C$57,0),MATCH(AK$1,'raw Sample Amt'!$C$2:$CJ$2,0))&lt;INDEX(Auswertung_Sequence!$A$3:$M$59,MATCH($A34,Auswertung_Sequence!$A$6:$A$59,0),9),2,3))</f>
        <v>1</v>
      </c>
      <c r="AL34" s="88">
        <f>IF(AND('Qualifier check'!AK34 &gt;80,'Qualifier check'!AK34 &lt;120),1,
IF(INDEX('raw Sample Amt'!$C$2:$CJ$57,MATCH($A34,'raw Sample Amt'!$C$2:$C$57,0),MATCH(AL$1,'raw Sample Amt'!$C$2:$CJ$2,0))&lt;INDEX(Auswertung_Sequence!$A$3:$M$59,MATCH($A34,Auswertung_Sequence!$A$6:$A$59,0),9),2,3))</f>
        <v>1</v>
      </c>
      <c r="AM34" s="88">
        <f>IF(AND('Qualifier check'!AL34 &gt;80,'Qualifier check'!AL34 &lt;120),1,
IF(INDEX('raw Sample Amt'!$C$2:$CJ$57,MATCH($A34,'raw Sample Amt'!$C$2:$C$57,0),MATCH(AM$1,'raw Sample Amt'!$C$2:$CJ$2,0))&lt;INDEX(Auswertung_Sequence!$A$3:$M$59,MATCH($A34,Auswertung_Sequence!$A$6:$A$59,0),9),2,3))</f>
        <v>2</v>
      </c>
      <c r="AN34" s="88">
        <f>IF(AND('Qualifier check'!AM34 &gt;80,'Qualifier check'!AM34 &lt;120),1,
IF(INDEX('raw Sample Amt'!$C$2:$CJ$57,MATCH($A34,'raw Sample Amt'!$C$2:$C$57,0),MATCH(AN$1,'raw Sample Amt'!$C$2:$CJ$2,0))&lt;INDEX(Auswertung_Sequence!$A$3:$M$59,MATCH($A34,Auswertung_Sequence!$A$6:$A$59,0),9),2,3))</f>
        <v>2</v>
      </c>
      <c r="AO34" s="88">
        <f>IF(AND('Qualifier check'!AN34 &gt;80,'Qualifier check'!AN34 &lt;120),1,
IF(INDEX('raw Sample Amt'!$C$2:$CJ$57,MATCH($A34,'raw Sample Amt'!$C$2:$C$57,0),MATCH(AO$1,'raw Sample Amt'!$C$2:$CJ$2,0))&lt;INDEX(Auswertung_Sequence!$A$3:$M$59,MATCH($A34,Auswertung_Sequence!$A$6:$A$59,0),9),2,3))</f>
        <v>2</v>
      </c>
      <c r="AP34" s="88">
        <f>IF(AND('Qualifier check'!AO34 &gt;80,'Qualifier check'!AO34 &lt;120),1,
IF(INDEX('raw Sample Amt'!$C$2:$CJ$57,MATCH($A34,'raw Sample Amt'!$C$2:$C$57,0),MATCH(AP$1,'raw Sample Amt'!$C$2:$CJ$2,0))&lt;INDEX(Auswertung_Sequence!$A$3:$M$59,MATCH($A34,Auswertung_Sequence!$A$6:$A$59,0),9),2,3))</f>
        <v>2</v>
      </c>
      <c r="AQ34" s="88">
        <f>IF(AND('Qualifier check'!AP34 &gt;80,'Qualifier check'!AP34 &lt;120),1,
IF(INDEX('raw Sample Amt'!$C$2:$CJ$57,MATCH($A34,'raw Sample Amt'!$C$2:$C$57,0),MATCH(AQ$1,'raw Sample Amt'!$C$2:$CJ$2,0))&lt;INDEX(Auswertung_Sequence!$A$3:$M$59,MATCH($A34,Auswertung_Sequence!$A$6:$A$59,0),9),2,3))</f>
        <v>1</v>
      </c>
      <c r="AR34" s="88">
        <f>IF(AND('Qualifier check'!AQ34 &gt;80,'Qualifier check'!AQ34 &lt;120),1,
IF(INDEX('raw Sample Amt'!$C$2:$CJ$57,MATCH($A34,'raw Sample Amt'!$C$2:$C$57,0),MATCH(AR$1,'raw Sample Amt'!$C$2:$CJ$2,0))&lt;INDEX(Auswertung_Sequence!$A$3:$M$59,MATCH($A34,Auswertung_Sequence!$A$6:$A$59,0),9),2,3))</f>
        <v>2</v>
      </c>
      <c r="AS34" s="88">
        <f>IF(AND('Qualifier check'!AR34 &gt;80,'Qualifier check'!AR34 &lt;120),1,
IF(INDEX('raw Sample Amt'!$C$2:$CJ$57,MATCH($A34,'raw Sample Amt'!$C$2:$C$57,0),MATCH(AS$1,'raw Sample Amt'!$C$2:$CJ$2,0))&lt;INDEX(Auswertung_Sequence!$A$3:$M$59,MATCH($A34,Auswertung_Sequence!$A$6:$A$59,0),9),2,3))</f>
        <v>2</v>
      </c>
      <c r="AT34" s="88">
        <f>IF(AND('Qualifier check'!AS34 &gt;80,'Qualifier check'!AS34 &lt;120),1,
IF(INDEX('raw Sample Amt'!$C$2:$CJ$57,MATCH($A34,'raw Sample Amt'!$C$2:$C$57,0),MATCH(AT$1,'raw Sample Amt'!$C$2:$CJ$2,0))&lt;INDEX(Auswertung_Sequence!$A$3:$M$59,MATCH($A34,Auswertung_Sequence!$A$6:$A$59,0),9),2,3))</f>
        <v>2</v>
      </c>
      <c r="AU34" s="88">
        <f>IF(AND('Qualifier check'!AT34 &gt;80,'Qualifier check'!AT34 &lt;120),1,
IF(INDEX('raw Sample Amt'!$C$2:$CJ$57,MATCH($A34,'raw Sample Amt'!$C$2:$C$57,0),MATCH(AU$1,'raw Sample Amt'!$C$2:$CJ$2,0))&lt;INDEX(Auswertung_Sequence!$A$3:$M$59,MATCH($A34,Auswertung_Sequence!$A$6:$A$59,0),9),2,3))</f>
        <v>2</v>
      </c>
      <c r="AV34" s="88">
        <f>IF(AND('Qualifier check'!AU34 &gt;80,'Qualifier check'!AU34 &lt;120),1,
IF(INDEX('raw Sample Amt'!$C$2:$CJ$57,MATCH($A34,'raw Sample Amt'!$C$2:$C$57,0),MATCH(AV$1,'raw Sample Amt'!$C$2:$CJ$2,0))&lt;INDEX(Auswertung_Sequence!$A$3:$M$59,MATCH($A34,Auswertung_Sequence!$A$6:$A$59,0),9),2,3))</f>
        <v>1</v>
      </c>
      <c r="AW34" s="88">
        <f>IF(AND('Qualifier check'!AV34 &gt;80,'Qualifier check'!AV34 &lt;120),1,
IF(INDEX('raw Sample Amt'!$C$2:$CJ$57,MATCH($A34,'raw Sample Amt'!$C$2:$C$57,0),MATCH(AW$1,'raw Sample Amt'!$C$2:$CJ$2,0))&lt;INDEX(Auswertung_Sequence!$A$3:$M$59,MATCH($A34,Auswertung_Sequence!$A$6:$A$59,0),9),2,3))</f>
        <v>1</v>
      </c>
      <c r="AX34" s="88">
        <f>IF(AND('Qualifier check'!AW34 &gt;80,'Qualifier check'!AW34 &lt;120),1,
IF(INDEX('raw Sample Amt'!$C$2:$CJ$57,MATCH($A34,'raw Sample Amt'!$C$2:$C$57,0),MATCH(AX$1,'raw Sample Amt'!$C$2:$CJ$2,0))&lt;INDEX(Auswertung_Sequence!$A$3:$M$59,MATCH($A34,Auswertung_Sequence!$A$6:$A$59,0),9),2,3))</f>
        <v>1</v>
      </c>
      <c r="AY34" s="88">
        <f>IF(AND('Qualifier check'!AX34 &gt;80,'Qualifier check'!AX34 &lt;120),1,
IF(INDEX('raw Sample Amt'!$C$2:$CJ$57,MATCH($A34,'raw Sample Amt'!$C$2:$C$57,0),MATCH(AY$1,'raw Sample Amt'!$C$2:$CJ$2,0))&lt;INDEX(Auswertung_Sequence!$A$3:$M$59,MATCH($A34,Auswertung_Sequence!$A$6:$A$59,0),9),2,3))</f>
        <v>1</v>
      </c>
      <c r="AZ34" s="88">
        <f>IF(AND('Qualifier check'!AY34 &gt;80,'Qualifier check'!AY34 &lt;120),1,
IF(INDEX('raw Sample Amt'!$C$2:$CJ$57,MATCH($A34,'raw Sample Amt'!$C$2:$C$57,0),MATCH(AZ$1,'raw Sample Amt'!$C$2:$CJ$2,0))&lt;INDEX(Auswertung_Sequence!$A$3:$M$59,MATCH($A34,Auswertung_Sequence!$A$6:$A$59,0),9),2,3))</f>
        <v>1</v>
      </c>
      <c r="BA34" s="88">
        <f>IF(AND('Qualifier check'!AZ34 &gt;80,'Qualifier check'!AZ34 &lt;120),1,
IF(INDEX('raw Sample Amt'!$C$2:$CJ$57,MATCH($A34,'raw Sample Amt'!$C$2:$C$57,0),MATCH(BA$1,'raw Sample Amt'!$C$2:$CJ$2,0))&lt;INDEX(Auswertung_Sequence!$A$3:$M$59,MATCH($A34,Auswertung_Sequence!$A$6:$A$59,0),9),2,3))</f>
        <v>1</v>
      </c>
      <c r="BB34" s="88">
        <f>IF(AND('Qualifier check'!BA34 &gt;80,'Qualifier check'!BA34 &lt;120),1,
IF(INDEX('raw Sample Amt'!$C$2:$CJ$57,MATCH($A34,'raw Sample Amt'!$C$2:$C$57,0),MATCH(BB$1,'raw Sample Amt'!$C$2:$CJ$2,0))&lt;INDEX(Auswertung_Sequence!$A$3:$M$59,MATCH($A34,Auswertung_Sequence!$A$6:$A$59,0),9),2,3))</f>
        <v>1</v>
      </c>
      <c r="BC34" s="88">
        <f>IF(AND('Qualifier check'!BB34 &gt;80,'Qualifier check'!BB34 &lt;120),1,
IF(INDEX('raw Sample Amt'!$C$2:$CJ$57,MATCH($A34,'raw Sample Amt'!$C$2:$C$57,0),MATCH(BC$1,'raw Sample Amt'!$C$2:$CJ$2,0))&lt;INDEX(Auswertung_Sequence!$A$3:$M$59,MATCH($A34,Auswertung_Sequence!$A$6:$A$59,0),9),2,3))</f>
        <v>1</v>
      </c>
      <c r="BD34" s="88">
        <f>IF(AND('Qualifier check'!BC34 &gt;80,'Qualifier check'!BC34 &lt;120),1,
IF(INDEX('raw Sample Amt'!$C$2:$CJ$57,MATCH($A34,'raw Sample Amt'!$C$2:$C$57,0),MATCH(BD$1,'raw Sample Amt'!$C$2:$CJ$2,0))&lt;INDEX(Auswertung_Sequence!$A$3:$M$59,MATCH($A34,Auswertung_Sequence!$A$6:$A$59,0),9),2,3))</f>
        <v>2</v>
      </c>
      <c r="BE34" s="88">
        <f>IF(AND('Qualifier check'!BD34 &gt;80,'Qualifier check'!BD34 &lt;120),1,
IF(INDEX('raw Sample Amt'!$C$2:$CJ$57,MATCH($A34,'raw Sample Amt'!$C$2:$C$57,0),MATCH(BE$1,'raw Sample Amt'!$C$2:$CJ$2,0))&lt;INDEX(Auswertung_Sequence!$A$3:$M$59,MATCH($A34,Auswertung_Sequence!$A$6:$A$59,0),9),2,3))</f>
        <v>2</v>
      </c>
      <c r="BF34" s="88">
        <f>IF(AND('Qualifier check'!BE34 &gt;80,'Qualifier check'!BE34 &lt;120),1,
IF(INDEX('raw Sample Amt'!$C$2:$CJ$57,MATCH($A34,'raw Sample Amt'!$C$2:$C$57,0),MATCH(BF$1,'raw Sample Amt'!$C$2:$CJ$2,0))&lt;INDEX(Auswertung_Sequence!$A$3:$M$59,MATCH($A34,Auswertung_Sequence!$A$6:$A$59,0),9),2,3))</f>
        <v>2</v>
      </c>
      <c r="BG34" s="88">
        <f>IF(AND('Qualifier check'!BF34 &gt;80,'Qualifier check'!BF34 &lt;120),1,
IF(INDEX('raw Sample Amt'!$C$2:$CJ$57,MATCH($A34,'raw Sample Amt'!$C$2:$C$57,0),MATCH(BG$1,'raw Sample Amt'!$C$2:$CJ$2,0))&lt;INDEX(Auswertung_Sequence!$A$3:$M$59,MATCH($A34,Auswertung_Sequence!$A$6:$A$59,0),9),2,3))</f>
        <v>2</v>
      </c>
      <c r="BH34" s="88">
        <f>IF(AND('Qualifier check'!BG34 &gt;80,'Qualifier check'!BG34 &lt;120),1,
IF(INDEX('raw Sample Amt'!$C$2:$CJ$57,MATCH($A34,'raw Sample Amt'!$C$2:$C$57,0),MATCH(BH$1,'raw Sample Amt'!$C$2:$CJ$2,0))&lt;INDEX(Auswertung_Sequence!$A$3:$M$59,MATCH($A34,Auswertung_Sequence!$A$6:$A$59,0),9),2,3))</f>
        <v>1</v>
      </c>
      <c r="BI34" s="88">
        <f>IF(AND('Qualifier check'!BH34 &gt;80,'Qualifier check'!BH34 &lt;120),1,
IF(INDEX('raw Sample Amt'!$C$2:$CJ$57,MATCH($A34,'raw Sample Amt'!$C$2:$C$57,0),MATCH(BI$1,'raw Sample Amt'!$C$2:$CJ$2,0))&lt;INDEX(Auswertung_Sequence!$A$3:$M$59,MATCH($A34,Auswertung_Sequence!$A$6:$A$59,0),9),2,3))</f>
        <v>2</v>
      </c>
      <c r="BJ34" s="88">
        <f>IF(AND('Qualifier check'!BI34 &gt;80,'Qualifier check'!BI34 &lt;120),1,
IF(INDEX('raw Sample Amt'!$C$2:$CJ$57,MATCH($A34,'raw Sample Amt'!$C$2:$C$57,0),MATCH(BJ$1,'raw Sample Amt'!$C$2:$CJ$2,0))&lt;INDEX(Auswertung_Sequence!$A$3:$M$59,MATCH($A34,Auswertung_Sequence!$A$6:$A$59,0),9),2,3))</f>
        <v>2</v>
      </c>
      <c r="BK34" s="88">
        <f>IF(AND('Qualifier check'!BJ34 &gt;80,'Qualifier check'!BJ34 &lt;120),1,
IF(INDEX('raw Sample Amt'!$C$2:$CJ$57,MATCH($A34,'raw Sample Amt'!$C$2:$C$57,0),MATCH(BK$1,'raw Sample Amt'!$C$2:$CJ$2,0))&lt;INDEX(Auswertung_Sequence!$A$3:$M$59,MATCH($A34,Auswertung_Sequence!$A$6:$A$59,0),9),2,3))</f>
        <v>2</v>
      </c>
      <c r="BL34" s="88">
        <f>IF(AND('Qualifier check'!BK34 &gt;80,'Qualifier check'!BK34 &lt;120),1,
IF(INDEX('raw Sample Amt'!$C$2:$CJ$57,MATCH($A34,'raw Sample Amt'!$C$2:$C$57,0),MATCH(BL$1,'raw Sample Amt'!$C$2:$CJ$2,0))&lt;INDEX(Auswertung_Sequence!$A$3:$M$59,MATCH($A34,Auswertung_Sequence!$A$6:$A$59,0),9),2,3))</f>
        <v>2</v>
      </c>
      <c r="BM34" s="88">
        <f>IF(AND('Qualifier check'!BL34 &gt;80,'Qualifier check'!BL34 &lt;120),1,
IF(INDEX('raw Sample Amt'!$C$2:$CJ$57,MATCH($A34,'raw Sample Amt'!$C$2:$C$57,0),MATCH(BM$1,'raw Sample Amt'!$C$2:$CJ$2,0))&lt;INDEX(Auswertung_Sequence!$A$3:$M$59,MATCH($A34,Auswertung_Sequence!$A$6:$A$59,0),9),2,3))</f>
        <v>1</v>
      </c>
      <c r="BN34" s="88">
        <f>IF(AND('Qualifier check'!BM34 &gt;80,'Qualifier check'!BM34 &lt;120),1,
IF(INDEX('raw Sample Amt'!$C$2:$CJ$57,MATCH($A34,'raw Sample Amt'!$C$2:$C$57,0),MATCH(BN$1,'raw Sample Amt'!$C$2:$CJ$2,0))&lt;INDEX(Auswertung_Sequence!$A$3:$M$59,MATCH($A34,Auswertung_Sequence!$A$6:$A$59,0),9),2,3))</f>
        <v>1</v>
      </c>
      <c r="BO34" s="88">
        <f>IF(AND('Qualifier check'!BN34 &gt;80,'Qualifier check'!BN34 &lt;120),1,
IF(INDEX('raw Sample Amt'!$C$2:$CJ$57,MATCH($A34,'raw Sample Amt'!$C$2:$C$57,0),MATCH(BO$1,'raw Sample Amt'!$C$2:$CJ$2,0))&lt;INDEX(Auswertung_Sequence!$A$3:$M$59,MATCH($A34,Auswertung_Sequence!$A$6:$A$59,0),9),2,3))</f>
        <v>1</v>
      </c>
      <c r="BP34" s="88">
        <f>IF(AND('Qualifier check'!BO34 &gt;80,'Qualifier check'!BO34 &lt;120),1,
IF(INDEX('raw Sample Amt'!$C$2:$CJ$57,MATCH($A34,'raw Sample Amt'!$C$2:$C$57,0),MATCH(BP$1,'raw Sample Amt'!$C$2:$CJ$2,0))&lt;INDEX(Auswertung_Sequence!$A$3:$M$59,MATCH($A34,Auswertung_Sequence!$A$6:$A$59,0),9),2,3))</f>
        <v>2</v>
      </c>
      <c r="BQ34" s="88">
        <f>IF(AND('Qualifier check'!BP34 &gt;80,'Qualifier check'!BP34 &lt;120),1,
IF(INDEX('raw Sample Amt'!$C$2:$CJ$57,MATCH($A34,'raw Sample Amt'!$C$2:$C$57,0),MATCH(BQ$1,'raw Sample Amt'!$C$2:$CJ$2,0))&lt;INDEX(Auswertung_Sequence!$A$3:$M$59,MATCH($A34,Auswertung_Sequence!$A$6:$A$59,0),9),2,3))</f>
        <v>2</v>
      </c>
      <c r="BR34" s="88">
        <f>IF(AND('Qualifier check'!BQ34 &gt;80,'Qualifier check'!BQ34 &lt;120),1,
IF(INDEX('raw Sample Amt'!$C$2:$CJ$57,MATCH($A34,'raw Sample Amt'!$C$2:$C$57,0),MATCH(BR$1,'raw Sample Amt'!$C$2:$CJ$2,0))&lt;INDEX(Auswertung_Sequence!$A$3:$M$59,MATCH($A34,Auswertung_Sequence!$A$6:$A$59,0),9),2,3))</f>
        <v>2</v>
      </c>
      <c r="BS34" s="88">
        <f>IF(AND('Qualifier check'!BR34 &gt;80,'Qualifier check'!BR34 &lt;120),1,
IF(INDEX('raw Sample Amt'!$C$2:$CJ$57,MATCH($A34,'raw Sample Amt'!$C$2:$C$57,0),MATCH(BS$1,'raw Sample Amt'!$C$2:$CJ$2,0))&lt;INDEX(Auswertung_Sequence!$A$3:$M$59,MATCH($A34,Auswertung_Sequence!$A$6:$A$59,0),9),2,3))</f>
        <v>2</v>
      </c>
      <c r="BT34" s="88">
        <f>IF(AND('Qualifier check'!BS34 &gt;80,'Qualifier check'!BS34 &lt;120),1,
IF(INDEX('raw Sample Amt'!$C$2:$CJ$57,MATCH($A34,'raw Sample Amt'!$C$2:$C$57,0),MATCH(BT$1,'raw Sample Amt'!$C$2:$CJ$2,0))&lt;INDEX(Auswertung_Sequence!$A$3:$M$59,MATCH($A34,Auswertung_Sequence!$A$6:$A$59,0),9),2,3))</f>
        <v>2</v>
      </c>
      <c r="BU34" s="88">
        <f>IF(AND('Qualifier check'!BT34 &gt;80,'Qualifier check'!BT34 &lt;120),1,
IF(INDEX('raw Sample Amt'!$C$2:$CJ$57,MATCH($A34,'raw Sample Amt'!$C$2:$C$57,0),MATCH(BU$1,'raw Sample Amt'!$C$2:$CJ$2,0))&lt;INDEX(Auswertung_Sequence!$A$3:$M$59,MATCH($A34,Auswertung_Sequence!$A$6:$A$59,0),9),2,3))</f>
        <v>2</v>
      </c>
      <c r="BV34" s="88">
        <f>IF(AND('Qualifier check'!BU34 &gt;80,'Qualifier check'!BU34 &lt;120),1,
IF(INDEX('raw Sample Amt'!$C$2:$CJ$57,MATCH($A34,'raw Sample Amt'!$C$2:$C$57,0),MATCH(BV$1,'raw Sample Amt'!$C$2:$CJ$2,0))&lt;INDEX(Auswertung_Sequence!$A$3:$M$59,MATCH($A34,Auswertung_Sequence!$A$6:$A$59,0),9),2,3))</f>
        <v>2</v>
      </c>
      <c r="BW34" s="88">
        <f>IF(AND('Qualifier check'!BV34 &gt;80,'Qualifier check'!BV34 &lt;120),1,
IF(INDEX('raw Sample Amt'!$C$2:$CJ$57,MATCH($A34,'raw Sample Amt'!$C$2:$C$57,0),MATCH(BW$1,'raw Sample Amt'!$C$2:$CJ$2,0))&lt;INDEX(Auswertung_Sequence!$A$3:$M$59,MATCH($A34,Auswertung_Sequence!$A$6:$A$59,0),9),2,3))</f>
        <v>1</v>
      </c>
      <c r="BX34" s="88">
        <f>IF(AND('Qualifier check'!BW34 &gt;80,'Qualifier check'!BW34 &lt;120),1,
IF(INDEX('raw Sample Amt'!$C$2:$CJ$57,MATCH($A34,'raw Sample Amt'!$C$2:$C$57,0),MATCH(BX$1,'raw Sample Amt'!$C$2:$CJ$2,0))&lt;INDEX(Auswertung_Sequence!$A$3:$M$59,MATCH($A34,Auswertung_Sequence!$A$6:$A$59,0),9),2,3))</f>
        <v>1</v>
      </c>
      <c r="BY34" s="88">
        <f>IF(AND('Qualifier check'!BX34 &gt;80,'Qualifier check'!BX34 &lt;120),1,
IF(INDEX('raw Sample Amt'!$C$2:$CJ$57,MATCH($A34,'raw Sample Amt'!$C$2:$C$57,0),MATCH(BY$1,'raw Sample Amt'!$C$2:$CJ$2,0))&lt;INDEX(Auswertung_Sequence!$A$3:$M$59,MATCH($A34,Auswertung_Sequence!$A$6:$A$59,0),9),2,3))</f>
        <v>1</v>
      </c>
      <c r="BZ34" s="88">
        <f>IF(AND('Qualifier check'!BY34 &gt;80,'Qualifier check'!BY34 &lt;120),1,
IF(INDEX('raw Sample Amt'!$C$2:$CJ$57,MATCH($A34,'raw Sample Amt'!$C$2:$C$57,0),MATCH(BZ$1,'raw Sample Amt'!$C$2:$CJ$2,0))&lt;INDEX(Auswertung_Sequence!$A$3:$M$59,MATCH($A34,Auswertung_Sequence!$A$6:$A$59,0),9),2,3))</f>
        <v>1</v>
      </c>
      <c r="CA34" s="88">
        <f>IF(AND('Qualifier check'!BZ34 &gt;80,'Qualifier check'!BZ34 &lt;120),1,
IF(INDEX('raw Sample Amt'!$C$2:$CJ$57,MATCH($A34,'raw Sample Amt'!$C$2:$C$57,0),MATCH(CA$1,'raw Sample Amt'!$C$2:$CJ$2,0))&lt;INDEX(Auswertung_Sequence!$A$3:$M$59,MATCH($A34,Auswertung_Sequence!$A$6:$A$59,0),9),2,3))</f>
        <v>1</v>
      </c>
      <c r="CB34" s="88">
        <f>IF(AND('Qualifier check'!CA34 &gt;80,'Qualifier check'!CA34 &lt;120),1,
IF(INDEX('raw Sample Amt'!$C$2:$CJ$57,MATCH($A34,'raw Sample Amt'!$C$2:$C$57,0),MATCH(CB$1,'raw Sample Amt'!$C$2:$CJ$2,0))&lt;INDEX(Auswertung_Sequence!$A$3:$M$59,MATCH($A34,Auswertung_Sequence!$A$6:$A$59,0),9),2,3))</f>
        <v>1</v>
      </c>
      <c r="CC34" s="88">
        <f>IF(AND('Qualifier check'!CB34 &gt;80,'Qualifier check'!CB34 &lt;120),1,
IF(INDEX('raw Sample Amt'!$C$2:$CJ$57,MATCH($A34,'raw Sample Amt'!$C$2:$C$57,0),MATCH(CC$1,'raw Sample Amt'!$C$2:$CJ$2,0))&lt;INDEX(Auswertung_Sequence!$A$3:$M$59,MATCH($A34,Auswertung_Sequence!$A$6:$A$59,0),9),2,3))</f>
        <v>1</v>
      </c>
      <c r="CD34" s="88">
        <f>IF(AND('Qualifier check'!CC34 &gt;80,'Qualifier check'!CC34 &lt;120),1,
IF(INDEX('raw Sample Amt'!$C$2:$CJ$57,MATCH($A34,'raw Sample Amt'!$C$2:$C$57,0),MATCH(CD$1,'raw Sample Amt'!$C$2:$CJ$2,0))&lt;INDEX(Auswertung_Sequence!$A$3:$M$59,MATCH($A34,Auswertung_Sequence!$A$6:$A$59,0),9),2,3))</f>
        <v>1</v>
      </c>
      <c r="CE34" s="88">
        <f>IF(AND('Qualifier check'!CD34 &gt;80,'Qualifier check'!CD34 &lt;120),1,
IF(INDEX('raw Sample Amt'!$C$2:$CJ$57,MATCH($A34,'raw Sample Amt'!$C$2:$C$57,0),MATCH(CE$1,'raw Sample Amt'!$C$2:$CJ$2,0))&lt;INDEX(Auswertung_Sequence!$A$3:$M$59,MATCH($A34,Auswertung_Sequence!$A$6:$A$59,0),9),2,3))</f>
        <v>1</v>
      </c>
      <c r="CF34" s="88">
        <f>IF(AND('Qualifier check'!CE34 &gt;80,'Qualifier check'!CE34 &lt;120),1,
IF(INDEX('raw Sample Amt'!$C$2:$CJ$57,MATCH($A34,'raw Sample Amt'!$C$2:$C$57,0),MATCH(CF$1,'raw Sample Amt'!$C$2:$CJ$2,0))&lt;INDEX(Auswertung_Sequence!$A$3:$M$59,MATCH($A34,Auswertung_Sequence!$A$6:$A$59,0),9),2,3))</f>
        <v>1</v>
      </c>
      <c r="CG34" s="88">
        <f>IF(AND('Qualifier check'!CF34 &gt;80,'Qualifier check'!CF34 &lt;120),1,
IF(INDEX('raw Sample Amt'!$C$2:$CJ$57,MATCH($A34,'raw Sample Amt'!$C$2:$C$57,0),MATCH(CG$1,'raw Sample Amt'!$C$2:$CJ$2,0))&lt;INDEX(Auswertung_Sequence!$A$3:$M$59,MATCH($A34,Auswertung_Sequence!$A$6:$A$59,0),9),2,3))</f>
        <v>1</v>
      </c>
      <c r="CH34" s="88">
        <f>IF(AND('Qualifier check'!CG34 &gt;80,'Qualifier check'!CG34 &lt;120),1,
IF(INDEX('raw Sample Amt'!$C$2:$CJ$57,MATCH($A34,'raw Sample Amt'!$C$2:$C$57,0),MATCH(CH$1,'raw Sample Amt'!$C$2:$CJ$2,0))&lt;INDEX(Auswertung_Sequence!$A$3:$M$59,MATCH($A34,Auswertung_Sequence!$A$6:$A$59,0),9),2,3))</f>
        <v>1</v>
      </c>
      <c r="CI34" s="88">
        <f>IF(AND('Qualifier check'!CH34 &gt;80,'Qualifier check'!CH34 &lt;120),1,
IF(INDEX('raw Sample Amt'!$C$2:$CJ$57,MATCH($A34,'raw Sample Amt'!$C$2:$C$57,0),MATCH(CI$1,'raw Sample Amt'!$C$2:$CJ$2,0))&lt;INDEX(Auswertung_Sequence!$A$3:$M$59,MATCH($A34,Auswertung_Sequence!$A$6:$A$59,0),9),2,3))</f>
        <v>1</v>
      </c>
    </row>
    <row r="35" spans="1:87" x14ac:dyDescent="0.25">
      <c r="A35" s="101" t="s">
        <v>178</v>
      </c>
      <c r="B35" s="101" t="s">
        <v>243</v>
      </c>
      <c r="D35" s="88">
        <f>IF(AND('Qualifier check'!C35 &gt;80,'Qualifier check'!C35 &lt;120),1,
IF(INDEX('raw Sample Amt'!$C$2:$CJ$57,MATCH($A35,'raw Sample Amt'!$C$2:$C$57,0),MATCH(D$1,'raw Sample Amt'!$C$2:$CJ$2,0))&lt;INDEX(Auswertung_Sequence!$A$3:$M$59,MATCH($A35,Auswertung_Sequence!$A$6:$A$59,0),9),2,3))</f>
        <v>2</v>
      </c>
      <c r="E35" s="88">
        <f>IF(AND('Qualifier check'!D35 &gt;80,'Qualifier check'!D35 &lt;120),1,
IF(INDEX('raw Sample Amt'!$C$2:$CJ$57,MATCH($A35,'raw Sample Amt'!$C$2:$C$57,0),MATCH(E$1,'raw Sample Amt'!$C$2:$CJ$2,0))&lt;INDEX(Auswertung_Sequence!$A$3:$M$59,MATCH($A35,Auswertung_Sequence!$A$6:$A$59,0),9),2,3))</f>
        <v>2</v>
      </c>
      <c r="F35" s="88">
        <f>IF(AND('Qualifier check'!E35 &gt;80,'Qualifier check'!E35 &lt;120),1,
IF(INDEX('raw Sample Amt'!$C$2:$CJ$57,MATCH($A35,'raw Sample Amt'!$C$2:$C$57,0),MATCH(F$1,'raw Sample Amt'!$C$2:$CJ$2,0))&lt;INDEX(Auswertung_Sequence!$A$3:$M$59,MATCH($A35,Auswertung_Sequence!$A$6:$A$59,0),9),2,3))</f>
        <v>2</v>
      </c>
      <c r="G35" s="88">
        <f>IF(AND('Qualifier check'!F35 &gt;80,'Qualifier check'!F35 &lt;120),1,
IF(INDEX('raw Sample Amt'!$C$2:$CJ$57,MATCH($A35,'raw Sample Amt'!$C$2:$C$57,0),MATCH(G$1,'raw Sample Amt'!$C$2:$CJ$2,0))&lt;INDEX(Auswertung_Sequence!$A$3:$M$59,MATCH($A35,Auswertung_Sequence!$A$6:$A$59,0),9),2,3))</f>
        <v>2</v>
      </c>
      <c r="H35" s="88">
        <f>IF(AND('Qualifier check'!G35 &gt;80,'Qualifier check'!G35 &lt;120),1,
IF(INDEX('raw Sample Amt'!$C$2:$CJ$57,MATCH($A35,'raw Sample Amt'!$C$2:$C$57,0),MATCH(H$1,'raw Sample Amt'!$C$2:$CJ$2,0))&lt;INDEX(Auswertung_Sequence!$A$3:$M$59,MATCH($A35,Auswertung_Sequence!$A$6:$A$59,0),9),2,3))</f>
        <v>2</v>
      </c>
      <c r="I35" s="88">
        <f>IF(AND('Qualifier check'!H35 &gt;80,'Qualifier check'!H35 &lt;120),1,
IF(INDEX('raw Sample Amt'!$C$2:$CJ$57,MATCH($A35,'raw Sample Amt'!$C$2:$C$57,0),MATCH(I$1,'raw Sample Amt'!$C$2:$CJ$2,0))&lt;INDEX(Auswertung_Sequence!$A$3:$M$59,MATCH($A35,Auswertung_Sequence!$A$6:$A$59,0),9),2,3))</f>
        <v>2</v>
      </c>
      <c r="J35" s="88">
        <f>IF(AND('Qualifier check'!I35 &gt;80,'Qualifier check'!I35 &lt;120),1,
IF(INDEX('raw Sample Amt'!$C$2:$CJ$57,MATCH($A35,'raw Sample Amt'!$C$2:$C$57,0),MATCH(J$1,'raw Sample Amt'!$C$2:$CJ$2,0))&lt;INDEX(Auswertung_Sequence!$A$3:$M$59,MATCH($A35,Auswertung_Sequence!$A$6:$A$59,0),9),2,3))</f>
        <v>2</v>
      </c>
      <c r="K35" s="88">
        <f>IF(AND('Qualifier check'!J35 &gt;80,'Qualifier check'!J35 &lt;120),1,
IF(INDEX('raw Sample Amt'!$C$2:$CJ$57,MATCH($A35,'raw Sample Amt'!$C$2:$C$57,0),MATCH(K$1,'raw Sample Amt'!$C$2:$CJ$2,0))&lt;INDEX(Auswertung_Sequence!$A$3:$M$59,MATCH($A35,Auswertung_Sequence!$A$6:$A$59,0),9),2,3))</f>
        <v>1</v>
      </c>
      <c r="L35" s="88">
        <f>IF(AND('Qualifier check'!K35 &gt;80,'Qualifier check'!K35 &lt;120),1,
IF(INDEX('raw Sample Amt'!$C$2:$CJ$57,MATCH($A35,'raw Sample Amt'!$C$2:$C$57,0),MATCH(L$1,'raw Sample Amt'!$C$2:$CJ$2,0))&lt;INDEX(Auswertung_Sequence!$A$3:$M$59,MATCH($A35,Auswertung_Sequence!$A$6:$A$59,0),9),2,3))</f>
        <v>1</v>
      </c>
      <c r="M35" s="88">
        <f>IF(AND('Qualifier check'!L35 &gt;80,'Qualifier check'!L35 &lt;120),1,
IF(INDEX('raw Sample Amt'!$C$2:$CJ$57,MATCH($A35,'raw Sample Amt'!$C$2:$C$57,0),MATCH(M$1,'raw Sample Amt'!$C$2:$CJ$2,0))&lt;INDEX(Auswertung_Sequence!$A$3:$M$59,MATCH($A35,Auswertung_Sequence!$A$6:$A$59,0),9),2,3))</f>
        <v>1</v>
      </c>
      <c r="N35" s="88">
        <f>IF(AND('Qualifier check'!M35 &gt;80,'Qualifier check'!M35 &lt;120),1,
IF(INDEX('raw Sample Amt'!$C$2:$CJ$57,MATCH($A35,'raw Sample Amt'!$C$2:$C$57,0),MATCH(N$1,'raw Sample Amt'!$C$2:$CJ$2,0))&lt;INDEX(Auswertung_Sequence!$A$3:$M$59,MATCH($A35,Auswertung_Sequence!$A$6:$A$59,0),9),2,3))</f>
        <v>1</v>
      </c>
      <c r="O35" s="88">
        <f>IF(AND('Qualifier check'!N35 &gt;80,'Qualifier check'!N35 &lt;120),1,
IF(INDEX('raw Sample Amt'!$C$2:$CJ$57,MATCH($A35,'raw Sample Amt'!$C$2:$C$57,0),MATCH(O$1,'raw Sample Amt'!$C$2:$CJ$2,0))&lt;INDEX(Auswertung_Sequence!$A$3:$M$59,MATCH($A35,Auswertung_Sequence!$A$6:$A$59,0),9),2,3))</f>
        <v>1</v>
      </c>
      <c r="P35" s="88">
        <f>IF(AND('Qualifier check'!O35 &gt;80,'Qualifier check'!O35 &lt;120),1,
IF(INDEX('raw Sample Amt'!$C$2:$CJ$57,MATCH($A35,'raw Sample Amt'!$C$2:$C$57,0),MATCH(P$1,'raw Sample Amt'!$C$2:$CJ$2,0))&lt;INDEX(Auswertung_Sequence!$A$3:$M$59,MATCH($A35,Auswertung_Sequence!$A$6:$A$59,0),9),2,3))</f>
        <v>1</v>
      </c>
      <c r="Q35" s="88">
        <f>IF(AND('Qualifier check'!P35 &gt;80,'Qualifier check'!P35 &lt;120),1,
IF(INDEX('raw Sample Amt'!$C$2:$CJ$57,MATCH($A35,'raw Sample Amt'!$C$2:$C$57,0),MATCH(Q$1,'raw Sample Amt'!$C$2:$CJ$2,0))&lt;INDEX(Auswertung_Sequence!$A$3:$M$59,MATCH($A35,Auswertung_Sequence!$A$6:$A$59,0),9),2,3))</f>
        <v>1</v>
      </c>
      <c r="R35" s="88">
        <f>IF(AND('Qualifier check'!Q35 &gt;80,'Qualifier check'!Q35 &lt;120),1,
IF(INDEX('raw Sample Amt'!$C$2:$CJ$57,MATCH($A35,'raw Sample Amt'!$C$2:$C$57,0),MATCH(R$1,'raw Sample Amt'!$C$2:$CJ$2,0))&lt;INDEX(Auswertung_Sequence!$A$3:$M$59,MATCH($A35,Auswertung_Sequence!$A$6:$A$59,0),9),2,3))</f>
        <v>1</v>
      </c>
      <c r="S35" s="88">
        <f>IF(AND('Qualifier check'!R35 &gt;80,'Qualifier check'!R35 &lt;120),1,
IF(INDEX('raw Sample Amt'!$C$2:$CJ$57,MATCH($A35,'raw Sample Amt'!$C$2:$C$57,0),MATCH(S$1,'raw Sample Amt'!$C$2:$CJ$2,0))&lt;INDEX(Auswertung_Sequence!$A$3:$M$59,MATCH($A35,Auswertung_Sequence!$A$6:$A$59,0),9),2,3))</f>
        <v>1</v>
      </c>
      <c r="T35" s="88">
        <f>IF(AND('Qualifier check'!S35 &gt;80,'Qualifier check'!S35 &lt;120),1,
IF(INDEX('raw Sample Amt'!$C$2:$CJ$57,MATCH($A35,'raw Sample Amt'!$C$2:$C$57,0),MATCH(T$1,'raw Sample Amt'!$C$2:$CJ$2,0))&lt;INDEX(Auswertung_Sequence!$A$3:$M$59,MATCH($A35,Auswertung_Sequence!$A$6:$A$59,0),9),2,3))</f>
        <v>1</v>
      </c>
      <c r="U35" s="88">
        <f>IF(AND('Qualifier check'!T35 &gt;80,'Qualifier check'!T35 &lt;120),1,
IF(INDEX('raw Sample Amt'!$C$2:$CJ$57,MATCH($A35,'raw Sample Amt'!$C$2:$C$57,0),MATCH(U$1,'raw Sample Amt'!$C$2:$CJ$2,0))&lt;INDEX(Auswertung_Sequence!$A$3:$M$59,MATCH($A35,Auswertung_Sequence!$A$6:$A$59,0),9),2,3))</f>
        <v>1</v>
      </c>
      <c r="V35" s="88">
        <f>IF(AND('Qualifier check'!U35 &gt;80,'Qualifier check'!U35 &lt;120),1,
IF(INDEX('raw Sample Amt'!$C$2:$CJ$57,MATCH($A35,'raw Sample Amt'!$C$2:$C$57,0),MATCH(V$1,'raw Sample Amt'!$C$2:$CJ$2,0))&lt;INDEX(Auswertung_Sequence!$A$3:$M$59,MATCH($A35,Auswertung_Sequence!$A$6:$A$59,0),9),2,3))</f>
        <v>1</v>
      </c>
      <c r="W35" s="88">
        <f>IF(AND('Qualifier check'!V35 &gt;80,'Qualifier check'!V35 &lt;120),1,
IF(INDEX('raw Sample Amt'!$C$2:$CJ$57,MATCH($A35,'raw Sample Amt'!$C$2:$C$57,0),MATCH(W$1,'raw Sample Amt'!$C$2:$CJ$2,0))&lt;INDEX(Auswertung_Sequence!$A$3:$M$59,MATCH($A35,Auswertung_Sequence!$A$6:$A$59,0),9),2,3))</f>
        <v>2</v>
      </c>
      <c r="X35" s="88">
        <f>IF(AND('Qualifier check'!W35 &gt;80,'Qualifier check'!W35 &lt;120),1,
IF(INDEX('raw Sample Amt'!$C$2:$CJ$57,MATCH($A35,'raw Sample Amt'!$C$2:$C$57,0),MATCH(X$1,'raw Sample Amt'!$C$2:$CJ$2,0))&lt;INDEX(Auswertung_Sequence!$A$3:$M$59,MATCH($A35,Auswertung_Sequence!$A$6:$A$59,0),9),2,3))</f>
        <v>2</v>
      </c>
      <c r="Y35" s="88">
        <f>IF(AND('Qualifier check'!X35 &gt;80,'Qualifier check'!X35 &lt;120),1,
IF(INDEX('raw Sample Amt'!$C$2:$CJ$57,MATCH($A35,'raw Sample Amt'!$C$2:$C$57,0),MATCH(Y$1,'raw Sample Amt'!$C$2:$CJ$2,0))&lt;INDEX(Auswertung_Sequence!$A$3:$M$59,MATCH($A35,Auswertung_Sequence!$A$6:$A$59,0),9),2,3))</f>
        <v>2</v>
      </c>
      <c r="Z35" s="88">
        <f>IF(AND('Qualifier check'!Y35 &gt;80,'Qualifier check'!Y35 &lt;120),1,
IF(INDEX('raw Sample Amt'!$C$2:$CJ$57,MATCH($A35,'raw Sample Amt'!$C$2:$C$57,0),MATCH(Z$1,'raw Sample Amt'!$C$2:$CJ$2,0))&lt;INDEX(Auswertung_Sequence!$A$3:$M$59,MATCH($A35,Auswertung_Sequence!$A$6:$A$59,0),9),2,3))</f>
        <v>2</v>
      </c>
      <c r="AA35" s="88">
        <f>IF(AND('Qualifier check'!Z35 &gt;80,'Qualifier check'!Z35 &lt;120),1,
IF(INDEX('raw Sample Amt'!$C$2:$CJ$57,MATCH($A35,'raw Sample Amt'!$C$2:$C$57,0),MATCH(AA$1,'raw Sample Amt'!$C$2:$CJ$2,0))&lt;INDEX(Auswertung_Sequence!$A$3:$M$59,MATCH($A35,Auswertung_Sequence!$A$6:$A$59,0),9),2,3))</f>
        <v>1</v>
      </c>
      <c r="AB35" s="88">
        <f>IF(AND('Qualifier check'!AA35 &gt;80,'Qualifier check'!AA35 &lt;120),1,
IF(INDEX('raw Sample Amt'!$C$2:$CJ$57,MATCH($A35,'raw Sample Amt'!$C$2:$C$57,0),MATCH(AB$1,'raw Sample Amt'!$C$2:$CJ$2,0))&lt;INDEX(Auswertung_Sequence!$A$3:$M$59,MATCH($A35,Auswertung_Sequence!$A$6:$A$59,0),9),2,3))</f>
        <v>3</v>
      </c>
      <c r="AC35" s="88">
        <f>IF(AND('Qualifier check'!AB35 &gt;80,'Qualifier check'!AB35 &lt;120),1,
IF(INDEX('raw Sample Amt'!$C$2:$CJ$57,MATCH($A35,'raw Sample Amt'!$C$2:$C$57,0),MATCH(AC$1,'raw Sample Amt'!$C$2:$CJ$2,0))&lt;INDEX(Auswertung_Sequence!$A$3:$M$59,MATCH($A35,Auswertung_Sequence!$A$6:$A$59,0),9),2,3))</f>
        <v>3</v>
      </c>
      <c r="AD35" s="88">
        <f>IF(AND('Qualifier check'!AC35 &gt;80,'Qualifier check'!AC35 &lt;120),1,
IF(INDEX('raw Sample Amt'!$C$2:$CJ$57,MATCH($A35,'raw Sample Amt'!$C$2:$C$57,0),MATCH(AD$1,'raw Sample Amt'!$C$2:$CJ$2,0))&lt;INDEX(Auswertung_Sequence!$A$3:$M$59,MATCH($A35,Auswertung_Sequence!$A$6:$A$59,0),9),2,3))</f>
        <v>3</v>
      </c>
      <c r="AE35" s="88">
        <f>IF(AND('Qualifier check'!AD35 &gt;80,'Qualifier check'!AD35 &lt;120),1,
IF(INDEX('raw Sample Amt'!$C$2:$CJ$57,MATCH($A35,'raw Sample Amt'!$C$2:$C$57,0),MATCH(AE$1,'raw Sample Amt'!$C$2:$CJ$2,0))&lt;INDEX(Auswertung_Sequence!$A$3:$M$59,MATCH($A35,Auswertung_Sequence!$A$6:$A$59,0),9),2,3))</f>
        <v>1</v>
      </c>
      <c r="AF35" s="88">
        <f>IF(AND('Qualifier check'!AE35 &gt;80,'Qualifier check'!AE35 &lt;120),1,
IF(INDEX('raw Sample Amt'!$C$2:$CJ$57,MATCH($A35,'raw Sample Amt'!$C$2:$C$57,0),MATCH(AF$1,'raw Sample Amt'!$C$2:$CJ$2,0))&lt;INDEX(Auswertung_Sequence!$A$3:$M$59,MATCH($A35,Auswertung_Sequence!$A$6:$A$59,0),9),2,3))</f>
        <v>3</v>
      </c>
      <c r="AG35" s="88">
        <f>IF(AND('Qualifier check'!AF35 &gt;80,'Qualifier check'!AF35 &lt;120),1,
IF(INDEX('raw Sample Amt'!$C$2:$CJ$57,MATCH($A35,'raw Sample Amt'!$C$2:$C$57,0),MATCH(AG$1,'raw Sample Amt'!$C$2:$CJ$2,0))&lt;INDEX(Auswertung_Sequence!$A$3:$M$59,MATCH($A35,Auswertung_Sequence!$A$6:$A$59,0),9),2,3))</f>
        <v>3</v>
      </c>
      <c r="AH35" s="88">
        <f>IF(AND('Qualifier check'!AG35 &gt;80,'Qualifier check'!AG35 &lt;120),1,
IF(INDEX('raw Sample Amt'!$C$2:$CJ$57,MATCH($A35,'raw Sample Amt'!$C$2:$C$57,0),MATCH(AH$1,'raw Sample Amt'!$C$2:$CJ$2,0))&lt;INDEX(Auswertung_Sequence!$A$3:$M$59,MATCH($A35,Auswertung_Sequence!$A$6:$A$59,0),9),2,3))</f>
        <v>1</v>
      </c>
      <c r="AI35" s="88">
        <f>IF(AND('Qualifier check'!AH35 &gt;80,'Qualifier check'!AH35 &lt;120),1,
IF(INDEX('raw Sample Amt'!$C$2:$CJ$57,MATCH($A35,'raw Sample Amt'!$C$2:$C$57,0),MATCH(AI$1,'raw Sample Amt'!$C$2:$CJ$2,0))&lt;INDEX(Auswertung_Sequence!$A$3:$M$59,MATCH($A35,Auswertung_Sequence!$A$6:$A$59,0),9),2,3))</f>
        <v>1</v>
      </c>
      <c r="AJ35" s="88">
        <f>IF(AND('Qualifier check'!AI35 &gt;80,'Qualifier check'!AI35 &lt;120),1,
IF(INDEX('raw Sample Amt'!$C$2:$CJ$57,MATCH($A35,'raw Sample Amt'!$C$2:$C$57,0),MATCH(AJ$1,'raw Sample Amt'!$C$2:$CJ$2,0))&lt;INDEX(Auswertung_Sequence!$A$3:$M$59,MATCH($A35,Auswertung_Sequence!$A$6:$A$59,0),9),2,3))</f>
        <v>1</v>
      </c>
      <c r="AK35" s="88">
        <f>IF(AND('Qualifier check'!AJ35 &gt;80,'Qualifier check'!AJ35 &lt;120),1,
IF(INDEX('raw Sample Amt'!$C$2:$CJ$57,MATCH($A35,'raw Sample Amt'!$C$2:$C$57,0),MATCH(AK$1,'raw Sample Amt'!$C$2:$CJ$2,0))&lt;INDEX(Auswertung_Sequence!$A$3:$M$59,MATCH($A35,Auswertung_Sequence!$A$6:$A$59,0),9),2,3))</f>
        <v>1</v>
      </c>
      <c r="AL35" s="88">
        <f>IF(AND('Qualifier check'!AK35 &gt;80,'Qualifier check'!AK35 &lt;120),1,
IF(INDEX('raw Sample Amt'!$C$2:$CJ$57,MATCH($A35,'raw Sample Amt'!$C$2:$C$57,0),MATCH(AL$1,'raw Sample Amt'!$C$2:$CJ$2,0))&lt;INDEX(Auswertung_Sequence!$A$3:$M$59,MATCH($A35,Auswertung_Sequence!$A$6:$A$59,0),9),2,3))</f>
        <v>1</v>
      </c>
      <c r="AM35" s="88">
        <f>IF(AND('Qualifier check'!AL35 &gt;80,'Qualifier check'!AL35 &lt;120),1,
IF(INDEX('raw Sample Amt'!$C$2:$CJ$57,MATCH($A35,'raw Sample Amt'!$C$2:$C$57,0),MATCH(AM$1,'raw Sample Amt'!$C$2:$CJ$2,0))&lt;INDEX(Auswertung_Sequence!$A$3:$M$59,MATCH($A35,Auswertung_Sequence!$A$6:$A$59,0),9),2,3))</f>
        <v>2</v>
      </c>
      <c r="AN35" s="88">
        <f>IF(AND('Qualifier check'!AM35 &gt;80,'Qualifier check'!AM35 &lt;120),1,
IF(INDEX('raw Sample Amt'!$C$2:$CJ$57,MATCH($A35,'raw Sample Amt'!$C$2:$C$57,0),MATCH(AN$1,'raw Sample Amt'!$C$2:$CJ$2,0))&lt;INDEX(Auswertung_Sequence!$A$3:$M$59,MATCH($A35,Auswertung_Sequence!$A$6:$A$59,0),9),2,3))</f>
        <v>2</v>
      </c>
      <c r="AO35" s="88">
        <f>IF(AND('Qualifier check'!AN35 &gt;80,'Qualifier check'!AN35 &lt;120),1,
IF(INDEX('raw Sample Amt'!$C$2:$CJ$57,MATCH($A35,'raw Sample Amt'!$C$2:$C$57,0),MATCH(AO$1,'raw Sample Amt'!$C$2:$CJ$2,0))&lt;INDEX(Auswertung_Sequence!$A$3:$M$59,MATCH($A35,Auswertung_Sequence!$A$6:$A$59,0),9),2,3))</f>
        <v>2</v>
      </c>
      <c r="AP35" s="88">
        <f>IF(AND('Qualifier check'!AO35 &gt;80,'Qualifier check'!AO35 &lt;120),1,
IF(INDEX('raw Sample Amt'!$C$2:$CJ$57,MATCH($A35,'raw Sample Amt'!$C$2:$C$57,0),MATCH(AP$1,'raw Sample Amt'!$C$2:$CJ$2,0))&lt;INDEX(Auswertung_Sequence!$A$3:$M$59,MATCH($A35,Auswertung_Sequence!$A$6:$A$59,0),9),2,3))</f>
        <v>2</v>
      </c>
      <c r="AQ35" s="88">
        <f>IF(AND('Qualifier check'!AP35 &gt;80,'Qualifier check'!AP35 &lt;120),1,
IF(INDEX('raw Sample Amt'!$C$2:$CJ$57,MATCH($A35,'raw Sample Amt'!$C$2:$C$57,0),MATCH(AQ$1,'raw Sample Amt'!$C$2:$CJ$2,0))&lt;INDEX(Auswertung_Sequence!$A$3:$M$59,MATCH($A35,Auswertung_Sequence!$A$6:$A$59,0),9),2,3))</f>
        <v>1</v>
      </c>
      <c r="AR35" s="88">
        <f>IF(AND('Qualifier check'!AQ35 &gt;80,'Qualifier check'!AQ35 &lt;120),1,
IF(INDEX('raw Sample Amt'!$C$2:$CJ$57,MATCH($A35,'raw Sample Amt'!$C$2:$C$57,0),MATCH(AR$1,'raw Sample Amt'!$C$2:$CJ$2,0))&lt;INDEX(Auswertung_Sequence!$A$3:$M$59,MATCH($A35,Auswertung_Sequence!$A$6:$A$59,0),9),2,3))</f>
        <v>2</v>
      </c>
      <c r="AS35" s="88">
        <f>IF(AND('Qualifier check'!AR35 &gt;80,'Qualifier check'!AR35 &lt;120),1,
IF(INDEX('raw Sample Amt'!$C$2:$CJ$57,MATCH($A35,'raw Sample Amt'!$C$2:$C$57,0),MATCH(AS$1,'raw Sample Amt'!$C$2:$CJ$2,0))&lt;INDEX(Auswertung_Sequence!$A$3:$M$59,MATCH($A35,Auswertung_Sequence!$A$6:$A$59,0),9),2,3))</f>
        <v>2</v>
      </c>
      <c r="AT35" s="88">
        <f>IF(AND('Qualifier check'!AS35 &gt;80,'Qualifier check'!AS35 &lt;120),1,
IF(INDEX('raw Sample Amt'!$C$2:$CJ$57,MATCH($A35,'raw Sample Amt'!$C$2:$C$57,0),MATCH(AT$1,'raw Sample Amt'!$C$2:$CJ$2,0))&lt;INDEX(Auswertung_Sequence!$A$3:$M$59,MATCH($A35,Auswertung_Sequence!$A$6:$A$59,0),9),2,3))</f>
        <v>2</v>
      </c>
      <c r="AU35" s="88">
        <f>IF(AND('Qualifier check'!AT35 &gt;80,'Qualifier check'!AT35 &lt;120),1,
IF(INDEX('raw Sample Amt'!$C$2:$CJ$57,MATCH($A35,'raw Sample Amt'!$C$2:$C$57,0),MATCH(AU$1,'raw Sample Amt'!$C$2:$CJ$2,0))&lt;INDEX(Auswertung_Sequence!$A$3:$M$59,MATCH($A35,Auswertung_Sequence!$A$6:$A$59,0),9),2,3))</f>
        <v>2</v>
      </c>
      <c r="AV35" s="88">
        <f>IF(AND('Qualifier check'!AU35 &gt;80,'Qualifier check'!AU35 &lt;120),1,
IF(INDEX('raw Sample Amt'!$C$2:$CJ$57,MATCH($A35,'raw Sample Amt'!$C$2:$C$57,0),MATCH(AV$1,'raw Sample Amt'!$C$2:$CJ$2,0))&lt;INDEX(Auswertung_Sequence!$A$3:$M$59,MATCH($A35,Auswertung_Sequence!$A$6:$A$59,0),9),2,3))</f>
        <v>1</v>
      </c>
      <c r="AW35" s="88">
        <f>IF(AND('Qualifier check'!AV35 &gt;80,'Qualifier check'!AV35 &lt;120),1,
IF(INDEX('raw Sample Amt'!$C$2:$CJ$57,MATCH($A35,'raw Sample Amt'!$C$2:$C$57,0),MATCH(AW$1,'raw Sample Amt'!$C$2:$CJ$2,0))&lt;INDEX(Auswertung_Sequence!$A$3:$M$59,MATCH($A35,Auswertung_Sequence!$A$6:$A$59,0),9),2,3))</f>
        <v>1</v>
      </c>
      <c r="AX35" s="88">
        <f>IF(AND('Qualifier check'!AW35 &gt;80,'Qualifier check'!AW35 &lt;120),1,
IF(INDEX('raw Sample Amt'!$C$2:$CJ$57,MATCH($A35,'raw Sample Amt'!$C$2:$C$57,0),MATCH(AX$1,'raw Sample Amt'!$C$2:$CJ$2,0))&lt;INDEX(Auswertung_Sequence!$A$3:$M$59,MATCH($A35,Auswertung_Sequence!$A$6:$A$59,0),9),2,3))</f>
        <v>1</v>
      </c>
      <c r="AY35" s="88">
        <f>IF(AND('Qualifier check'!AX35 &gt;80,'Qualifier check'!AX35 &lt;120),1,
IF(INDEX('raw Sample Amt'!$C$2:$CJ$57,MATCH($A35,'raw Sample Amt'!$C$2:$C$57,0),MATCH(AY$1,'raw Sample Amt'!$C$2:$CJ$2,0))&lt;INDEX(Auswertung_Sequence!$A$3:$M$59,MATCH($A35,Auswertung_Sequence!$A$6:$A$59,0),9),2,3))</f>
        <v>1</v>
      </c>
      <c r="AZ35" s="88">
        <f>IF(AND('Qualifier check'!AY35 &gt;80,'Qualifier check'!AY35 &lt;120),1,
IF(INDEX('raw Sample Amt'!$C$2:$CJ$57,MATCH($A35,'raw Sample Amt'!$C$2:$C$57,0),MATCH(AZ$1,'raw Sample Amt'!$C$2:$CJ$2,0))&lt;INDEX(Auswertung_Sequence!$A$3:$M$59,MATCH($A35,Auswertung_Sequence!$A$6:$A$59,0),9),2,3))</f>
        <v>1</v>
      </c>
      <c r="BA35" s="88">
        <f>IF(AND('Qualifier check'!AZ35 &gt;80,'Qualifier check'!AZ35 &lt;120),1,
IF(INDEX('raw Sample Amt'!$C$2:$CJ$57,MATCH($A35,'raw Sample Amt'!$C$2:$C$57,0),MATCH(BA$1,'raw Sample Amt'!$C$2:$CJ$2,0))&lt;INDEX(Auswertung_Sequence!$A$3:$M$59,MATCH($A35,Auswertung_Sequence!$A$6:$A$59,0),9),2,3))</f>
        <v>1</v>
      </c>
      <c r="BB35" s="88">
        <f>IF(AND('Qualifier check'!BA35 &gt;80,'Qualifier check'!BA35 &lt;120),1,
IF(INDEX('raw Sample Amt'!$C$2:$CJ$57,MATCH($A35,'raw Sample Amt'!$C$2:$C$57,0),MATCH(BB$1,'raw Sample Amt'!$C$2:$CJ$2,0))&lt;INDEX(Auswertung_Sequence!$A$3:$M$59,MATCH($A35,Auswertung_Sequence!$A$6:$A$59,0),9),2,3))</f>
        <v>3</v>
      </c>
      <c r="BC35" s="88">
        <f>IF(AND('Qualifier check'!BB35 &gt;80,'Qualifier check'!BB35 &lt;120),1,
IF(INDEX('raw Sample Amt'!$C$2:$CJ$57,MATCH($A35,'raw Sample Amt'!$C$2:$C$57,0),MATCH(BC$1,'raw Sample Amt'!$C$2:$CJ$2,0))&lt;INDEX(Auswertung_Sequence!$A$3:$M$59,MATCH($A35,Auswertung_Sequence!$A$6:$A$59,0),9),2,3))</f>
        <v>1</v>
      </c>
      <c r="BD35" s="88">
        <f>IF(AND('Qualifier check'!BC35 &gt;80,'Qualifier check'!BC35 &lt;120),1,
IF(INDEX('raw Sample Amt'!$C$2:$CJ$57,MATCH($A35,'raw Sample Amt'!$C$2:$C$57,0),MATCH(BD$1,'raw Sample Amt'!$C$2:$CJ$2,0))&lt;INDEX(Auswertung_Sequence!$A$3:$M$59,MATCH($A35,Auswertung_Sequence!$A$6:$A$59,0),9),2,3))</f>
        <v>2</v>
      </c>
      <c r="BE35" s="88">
        <f>IF(AND('Qualifier check'!BD35 &gt;80,'Qualifier check'!BD35 &lt;120),1,
IF(INDEX('raw Sample Amt'!$C$2:$CJ$57,MATCH($A35,'raw Sample Amt'!$C$2:$C$57,0),MATCH(BE$1,'raw Sample Amt'!$C$2:$CJ$2,0))&lt;INDEX(Auswertung_Sequence!$A$3:$M$59,MATCH($A35,Auswertung_Sequence!$A$6:$A$59,0),9),2,3))</f>
        <v>2</v>
      </c>
      <c r="BF35" s="88">
        <f>IF(AND('Qualifier check'!BE35 &gt;80,'Qualifier check'!BE35 &lt;120),1,
IF(INDEX('raw Sample Amt'!$C$2:$CJ$57,MATCH($A35,'raw Sample Amt'!$C$2:$C$57,0),MATCH(BF$1,'raw Sample Amt'!$C$2:$CJ$2,0))&lt;INDEX(Auswertung_Sequence!$A$3:$M$59,MATCH($A35,Auswertung_Sequence!$A$6:$A$59,0),9),2,3))</f>
        <v>2</v>
      </c>
      <c r="BG35" s="88">
        <f>IF(AND('Qualifier check'!BF35 &gt;80,'Qualifier check'!BF35 &lt;120),1,
IF(INDEX('raw Sample Amt'!$C$2:$CJ$57,MATCH($A35,'raw Sample Amt'!$C$2:$C$57,0),MATCH(BG$1,'raw Sample Amt'!$C$2:$CJ$2,0))&lt;INDEX(Auswertung_Sequence!$A$3:$M$59,MATCH($A35,Auswertung_Sequence!$A$6:$A$59,0),9),2,3))</f>
        <v>2</v>
      </c>
      <c r="BH35" s="88">
        <f>IF(AND('Qualifier check'!BG35 &gt;80,'Qualifier check'!BG35 &lt;120),1,
IF(INDEX('raw Sample Amt'!$C$2:$CJ$57,MATCH($A35,'raw Sample Amt'!$C$2:$C$57,0),MATCH(BH$1,'raw Sample Amt'!$C$2:$CJ$2,0))&lt;INDEX(Auswertung_Sequence!$A$3:$M$59,MATCH($A35,Auswertung_Sequence!$A$6:$A$59,0),9),2,3))</f>
        <v>1</v>
      </c>
      <c r="BI35" s="88">
        <f>IF(AND('Qualifier check'!BH35 &gt;80,'Qualifier check'!BH35 &lt;120),1,
IF(INDEX('raw Sample Amt'!$C$2:$CJ$57,MATCH($A35,'raw Sample Amt'!$C$2:$C$57,0),MATCH(BI$1,'raw Sample Amt'!$C$2:$CJ$2,0))&lt;INDEX(Auswertung_Sequence!$A$3:$M$59,MATCH($A35,Auswertung_Sequence!$A$6:$A$59,0),9),2,3))</f>
        <v>2</v>
      </c>
      <c r="BJ35" s="88">
        <f>IF(AND('Qualifier check'!BI35 &gt;80,'Qualifier check'!BI35 &lt;120),1,
IF(INDEX('raw Sample Amt'!$C$2:$CJ$57,MATCH($A35,'raw Sample Amt'!$C$2:$C$57,0),MATCH(BJ$1,'raw Sample Amt'!$C$2:$CJ$2,0))&lt;INDEX(Auswertung_Sequence!$A$3:$M$59,MATCH($A35,Auswertung_Sequence!$A$6:$A$59,0),9),2,3))</f>
        <v>2</v>
      </c>
      <c r="BK35" s="88">
        <f>IF(AND('Qualifier check'!BJ35 &gt;80,'Qualifier check'!BJ35 &lt;120),1,
IF(INDEX('raw Sample Amt'!$C$2:$CJ$57,MATCH($A35,'raw Sample Amt'!$C$2:$C$57,0),MATCH(BK$1,'raw Sample Amt'!$C$2:$CJ$2,0))&lt;INDEX(Auswertung_Sequence!$A$3:$M$59,MATCH($A35,Auswertung_Sequence!$A$6:$A$59,0),9),2,3))</f>
        <v>2</v>
      </c>
      <c r="BL35" s="88">
        <f>IF(AND('Qualifier check'!BK35 &gt;80,'Qualifier check'!BK35 &lt;120),1,
IF(INDEX('raw Sample Amt'!$C$2:$CJ$57,MATCH($A35,'raw Sample Amt'!$C$2:$C$57,0),MATCH(BL$1,'raw Sample Amt'!$C$2:$CJ$2,0))&lt;INDEX(Auswertung_Sequence!$A$3:$M$59,MATCH($A35,Auswertung_Sequence!$A$6:$A$59,0),9),2,3))</f>
        <v>2</v>
      </c>
      <c r="BM35" s="88">
        <f>IF(AND('Qualifier check'!BL35 &gt;80,'Qualifier check'!BL35 &lt;120),1,
IF(INDEX('raw Sample Amt'!$C$2:$CJ$57,MATCH($A35,'raw Sample Amt'!$C$2:$C$57,0),MATCH(BM$1,'raw Sample Amt'!$C$2:$CJ$2,0))&lt;INDEX(Auswertung_Sequence!$A$3:$M$59,MATCH($A35,Auswertung_Sequence!$A$6:$A$59,0),9),2,3))</f>
        <v>1</v>
      </c>
      <c r="BN35" s="88">
        <f>IF(AND('Qualifier check'!BM35 &gt;80,'Qualifier check'!BM35 &lt;120),1,
IF(INDEX('raw Sample Amt'!$C$2:$CJ$57,MATCH($A35,'raw Sample Amt'!$C$2:$C$57,0),MATCH(BN$1,'raw Sample Amt'!$C$2:$CJ$2,0))&lt;INDEX(Auswertung_Sequence!$A$3:$M$59,MATCH($A35,Auswertung_Sequence!$A$6:$A$59,0),9),2,3))</f>
        <v>1</v>
      </c>
      <c r="BO35" s="88">
        <f>IF(AND('Qualifier check'!BN35 &gt;80,'Qualifier check'!BN35 &lt;120),1,
IF(INDEX('raw Sample Amt'!$C$2:$CJ$57,MATCH($A35,'raw Sample Amt'!$C$2:$C$57,0),MATCH(BO$1,'raw Sample Amt'!$C$2:$CJ$2,0))&lt;INDEX(Auswertung_Sequence!$A$3:$M$59,MATCH($A35,Auswertung_Sequence!$A$6:$A$59,0),9),2,3))</f>
        <v>1</v>
      </c>
      <c r="BP35" s="88">
        <f>IF(AND('Qualifier check'!BO35 &gt;80,'Qualifier check'!BO35 &lt;120),1,
IF(INDEX('raw Sample Amt'!$C$2:$CJ$57,MATCH($A35,'raw Sample Amt'!$C$2:$C$57,0),MATCH(BP$1,'raw Sample Amt'!$C$2:$CJ$2,0))&lt;INDEX(Auswertung_Sequence!$A$3:$M$59,MATCH($A35,Auswertung_Sequence!$A$6:$A$59,0),9),2,3))</f>
        <v>1</v>
      </c>
      <c r="BQ35" s="88">
        <f>IF(AND('Qualifier check'!BP35 &gt;80,'Qualifier check'!BP35 &lt;120),1,
IF(INDEX('raw Sample Amt'!$C$2:$CJ$57,MATCH($A35,'raw Sample Amt'!$C$2:$C$57,0),MATCH(BQ$1,'raw Sample Amt'!$C$2:$CJ$2,0))&lt;INDEX(Auswertung_Sequence!$A$3:$M$59,MATCH($A35,Auswertung_Sequence!$A$6:$A$59,0),9),2,3))</f>
        <v>2</v>
      </c>
      <c r="BR35" s="88">
        <f>IF(AND('Qualifier check'!BQ35 &gt;80,'Qualifier check'!BQ35 &lt;120),1,
IF(INDEX('raw Sample Amt'!$C$2:$CJ$57,MATCH($A35,'raw Sample Amt'!$C$2:$C$57,0),MATCH(BR$1,'raw Sample Amt'!$C$2:$CJ$2,0))&lt;INDEX(Auswertung_Sequence!$A$3:$M$59,MATCH($A35,Auswertung_Sequence!$A$6:$A$59,0),9),2,3))</f>
        <v>2</v>
      </c>
      <c r="BS35" s="88">
        <f>IF(AND('Qualifier check'!BR35 &gt;80,'Qualifier check'!BR35 &lt;120),1,
IF(INDEX('raw Sample Amt'!$C$2:$CJ$57,MATCH($A35,'raw Sample Amt'!$C$2:$C$57,0),MATCH(BS$1,'raw Sample Amt'!$C$2:$CJ$2,0))&lt;INDEX(Auswertung_Sequence!$A$3:$M$59,MATCH($A35,Auswertung_Sequence!$A$6:$A$59,0),9),2,3))</f>
        <v>2</v>
      </c>
      <c r="BT35" s="88">
        <f>IF(AND('Qualifier check'!BS35 &gt;80,'Qualifier check'!BS35 &lt;120),1,
IF(INDEX('raw Sample Amt'!$C$2:$CJ$57,MATCH($A35,'raw Sample Amt'!$C$2:$C$57,0),MATCH(BT$1,'raw Sample Amt'!$C$2:$CJ$2,0))&lt;INDEX(Auswertung_Sequence!$A$3:$M$59,MATCH($A35,Auswertung_Sequence!$A$6:$A$59,0),9),2,3))</f>
        <v>2</v>
      </c>
      <c r="BU35" s="88">
        <f>IF(AND('Qualifier check'!BT35 &gt;80,'Qualifier check'!BT35 &lt;120),1,
IF(INDEX('raw Sample Amt'!$C$2:$CJ$57,MATCH($A35,'raw Sample Amt'!$C$2:$C$57,0),MATCH(BU$1,'raw Sample Amt'!$C$2:$CJ$2,0))&lt;INDEX(Auswertung_Sequence!$A$3:$M$59,MATCH($A35,Auswertung_Sequence!$A$6:$A$59,0),9),2,3))</f>
        <v>2</v>
      </c>
      <c r="BV35" s="88">
        <f>IF(AND('Qualifier check'!BU35 &gt;80,'Qualifier check'!BU35 &lt;120),1,
IF(INDEX('raw Sample Amt'!$C$2:$CJ$57,MATCH($A35,'raw Sample Amt'!$C$2:$C$57,0),MATCH(BV$1,'raw Sample Amt'!$C$2:$CJ$2,0))&lt;INDEX(Auswertung_Sequence!$A$3:$M$59,MATCH($A35,Auswertung_Sequence!$A$6:$A$59,0),9),2,3))</f>
        <v>2</v>
      </c>
      <c r="BW35" s="88">
        <f>IF(AND('Qualifier check'!BV35 &gt;80,'Qualifier check'!BV35 &lt;120),1,
IF(INDEX('raw Sample Amt'!$C$2:$CJ$57,MATCH($A35,'raw Sample Amt'!$C$2:$C$57,0),MATCH(BW$1,'raw Sample Amt'!$C$2:$CJ$2,0))&lt;INDEX(Auswertung_Sequence!$A$3:$M$59,MATCH($A35,Auswertung_Sequence!$A$6:$A$59,0),9),2,3))</f>
        <v>2</v>
      </c>
      <c r="BX35" s="88">
        <f>IF(AND('Qualifier check'!BW35 &gt;80,'Qualifier check'!BW35 &lt;120),1,
IF(INDEX('raw Sample Amt'!$C$2:$CJ$57,MATCH($A35,'raw Sample Amt'!$C$2:$C$57,0),MATCH(BX$1,'raw Sample Amt'!$C$2:$CJ$2,0))&lt;INDEX(Auswertung_Sequence!$A$3:$M$59,MATCH($A35,Auswertung_Sequence!$A$6:$A$59,0),9),2,3))</f>
        <v>1</v>
      </c>
      <c r="BY35" s="88">
        <f>IF(AND('Qualifier check'!BX35 &gt;80,'Qualifier check'!BX35 &lt;120),1,
IF(INDEX('raw Sample Amt'!$C$2:$CJ$57,MATCH($A35,'raw Sample Amt'!$C$2:$C$57,0),MATCH(BY$1,'raw Sample Amt'!$C$2:$CJ$2,0))&lt;INDEX(Auswertung_Sequence!$A$3:$M$59,MATCH($A35,Auswertung_Sequence!$A$6:$A$59,0),9),2,3))</f>
        <v>1</v>
      </c>
      <c r="BZ35" s="88">
        <f>IF(AND('Qualifier check'!BY35 &gt;80,'Qualifier check'!BY35 &lt;120),1,
IF(INDEX('raw Sample Amt'!$C$2:$CJ$57,MATCH($A35,'raw Sample Amt'!$C$2:$C$57,0),MATCH(BZ$1,'raw Sample Amt'!$C$2:$CJ$2,0))&lt;INDEX(Auswertung_Sequence!$A$3:$M$59,MATCH($A35,Auswertung_Sequence!$A$6:$A$59,0),9),2,3))</f>
        <v>1</v>
      </c>
      <c r="CA35" s="88">
        <f>IF(AND('Qualifier check'!BZ35 &gt;80,'Qualifier check'!BZ35 &lt;120),1,
IF(INDEX('raw Sample Amt'!$C$2:$CJ$57,MATCH($A35,'raw Sample Amt'!$C$2:$C$57,0),MATCH(CA$1,'raw Sample Amt'!$C$2:$CJ$2,0))&lt;INDEX(Auswertung_Sequence!$A$3:$M$59,MATCH($A35,Auswertung_Sequence!$A$6:$A$59,0),9),2,3))</f>
        <v>1</v>
      </c>
      <c r="CB35" s="88">
        <f>IF(AND('Qualifier check'!CA35 &gt;80,'Qualifier check'!CA35 &lt;120),1,
IF(INDEX('raw Sample Amt'!$C$2:$CJ$57,MATCH($A35,'raw Sample Amt'!$C$2:$C$57,0),MATCH(CB$1,'raw Sample Amt'!$C$2:$CJ$2,0))&lt;INDEX(Auswertung_Sequence!$A$3:$M$59,MATCH($A35,Auswertung_Sequence!$A$6:$A$59,0),9),2,3))</f>
        <v>1</v>
      </c>
      <c r="CC35" s="88">
        <f>IF(AND('Qualifier check'!CB35 &gt;80,'Qualifier check'!CB35 &lt;120),1,
IF(INDEX('raw Sample Amt'!$C$2:$CJ$57,MATCH($A35,'raw Sample Amt'!$C$2:$C$57,0),MATCH(CC$1,'raw Sample Amt'!$C$2:$CJ$2,0))&lt;INDEX(Auswertung_Sequence!$A$3:$M$59,MATCH($A35,Auswertung_Sequence!$A$6:$A$59,0),9),2,3))</f>
        <v>1</v>
      </c>
      <c r="CD35" s="88">
        <f>IF(AND('Qualifier check'!CC35 &gt;80,'Qualifier check'!CC35 &lt;120),1,
IF(INDEX('raw Sample Amt'!$C$2:$CJ$57,MATCH($A35,'raw Sample Amt'!$C$2:$C$57,0),MATCH(CD$1,'raw Sample Amt'!$C$2:$CJ$2,0))&lt;INDEX(Auswertung_Sequence!$A$3:$M$59,MATCH($A35,Auswertung_Sequence!$A$6:$A$59,0),9),2,3))</f>
        <v>1</v>
      </c>
      <c r="CE35" s="88">
        <f>IF(AND('Qualifier check'!CD35 &gt;80,'Qualifier check'!CD35 &lt;120),1,
IF(INDEX('raw Sample Amt'!$C$2:$CJ$57,MATCH($A35,'raw Sample Amt'!$C$2:$C$57,0),MATCH(CE$1,'raw Sample Amt'!$C$2:$CJ$2,0))&lt;INDEX(Auswertung_Sequence!$A$3:$M$59,MATCH($A35,Auswertung_Sequence!$A$6:$A$59,0),9),2,3))</f>
        <v>1</v>
      </c>
      <c r="CF35" s="88">
        <f>IF(AND('Qualifier check'!CE35 &gt;80,'Qualifier check'!CE35 &lt;120),1,
IF(INDEX('raw Sample Amt'!$C$2:$CJ$57,MATCH($A35,'raw Sample Amt'!$C$2:$C$57,0),MATCH(CF$1,'raw Sample Amt'!$C$2:$CJ$2,0))&lt;INDEX(Auswertung_Sequence!$A$3:$M$59,MATCH($A35,Auswertung_Sequence!$A$6:$A$59,0),9),2,3))</f>
        <v>1</v>
      </c>
      <c r="CG35" s="88">
        <f>IF(AND('Qualifier check'!CF35 &gt;80,'Qualifier check'!CF35 &lt;120),1,
IF(INDEX('raw Sample Amt'!$C$2:$CJ$57,MATCH($A35,'raw Sample Amt'!$C$2:$C$57,0),MATCH(CG$1,'raw Sample Amt'!$C$2:$CJ$2,0))&lt;INDEX(Auswertung_Sequence!$A$3:$M$59,MATCH($A35,Auswertung_Sequence!$A$6:$A$59,0),9),2,3))</f>
        <v>1</v>
      </c>
      <c r="CH35" s="88">
        <f>IF(AND('Qualifier check'!CG35 &gt;80,'Qualifier check'!CG35 &lt;120),1,
IF(INDEX('raw Sample Amt'!$C$2:$CJ$57,MATCH($A35,'raw Sample Amt'!$C$2:$C$57,0),MATCH(CH$1,'raw Sample Amt'!$C$2:$CJ$2,0))&lt;INDEX(Auswertung_Sequence!$A$3:$M$59,MATCH($A35,Auswertung_Sequence!$A$6:$A$59,0),9),2,3))</f>
        <v>1</v>
      </c>
      <c r="CI35" s="88">
        <f>IF(AND('Qualifier check'!CH35 &gt;80,'Qualifier check'!CH35 &lt;120),1,
IF(INDEX('raw Sample Amt'!$C$2:$CJ$57,MATCH($A35,'raw Sample Amt'!$C$2:$C$57,0),MATCH(CI$1,'raw Sample Amt'!$C$2:$CJ$2,0))&lt;INDEX(Auswertung_Sequence!$A$3:$M$59,MATCH($A35,Auswertung_Sequence!$A$6:$A$59,0),9),2,3))</f>
        <v>1</v>
      </c>
    </row>
    <row r="36" spans="1:87" x14ac:dyDescent="0.25">
      <c r="A36" s="101" t="s">
        <v>156</v>
      </c>
      <c r="B36" s="101" t="s">
        <v>244</v>
      </c>
      <c r="D36" s="88">
        <f>IF(AND('Qualifier check'!C36 &gt;80,'Qualifier check'!C36 &lt;120),1,
IF(INDEX('raw Sample Amt'!$C$2:$CJ$57,MATCH($A36,'raw Sample Amt'!$C$2:$C$57,0),MATCH(D$1,'raw Sample Amt'!$C$2:$CJ$2,0))&lt;INDEX(Auswertung_Sequence!$A$3:$M$59,MATCH($A36,Auswertung_Sequence!$A$6:$A$59,0),9),2,3))</f>
        <v>2</v>
      </c>
      <c r="E36" s="88">
        <f>IF(AND('Qualifier check'!D36 &gt;80,'Qualifier check'!D36 &lt;120),1,
IF(INDEX('raw Sample Amt'!$C$2:$CJ$57,MATCH($A36,'raw Sample Amt'!$C$2:$C$57,0),MATCH(E$1,'raw Sample Amt'!$C$2:$CJ$2,0))&lt;INDEX(Auswertung_Sequence!$A$3:$M$59,MATCH($A36,Auswertung_Sequence!$A$6:$A$59,0),9),2,3))</f>
        <v>2</v>
      </c>
      <c r="F36" s="88">
        <f>IF(AND('Qualifier check'!E36 &gt;80,'Qualifier check'!E36 &lt;120),1,
IF(INDEX('raw Sample Amt'!$C$2:$CJ$57,MATCH($A36,'raw Sample Amt'!$C$2:$C$57,0),MATCH(F$1,'raw Sample Amt'!$C$2:$CJ$2,0))&lt;INDEX(Auswertung_Sequence!$A$3:$M$59,MATCH($A36,Auswertung_Sequence!$A$6:$A$59,0),9),2,3))</f>
        <v>2</v>
      </c>
      <c r="G36" s="88">
        <f>IF(AND('Qualifier check'!F36 &gt;80,'Qualifier check'!F36 &lt;120),1,
IF(INDEX('raw Sample Amt'!$C$2:$CJ$57,MATCH($A36,'raw Sample Amt'!$C$2:$C$57,0),MATCH(G$1,'raw Sample Amt'!$C$2:$CJ$2,0))&lt;INDEX(Auswertung_Sequence!$A$3:$M$59,MATCH($A36,Auswertung_Sequence!$A$6:$A$59,0),9),2,3))</f>
        <v>2</v>
      </c>
      <c r="H36" s="88">
        <f>IF(AND('Qualifier check'!G36 &gt;80,'Qualifier check'!G36 &lt;120),1,
IF(INDEX('raw Sample Amt'!$C$2:$CJ$57,MATCH($A36,'raw Sample Amt'!$C$2:$C$57,0),MATCH(H$1,'raw Sample Amt'!$C$2:$CJ$2,0))&lt;INDEX(Auswertung_Sequence!$A$3:$M$59,MATCH($A36,Auswertung_Sequence!$A$6:$A$59,0),9),2,3))</f>
        <v>2</v>
      </c>
      <c r="I36" s="88">
        <f>IF(AND('Qualifier check'!H36 &gt;80,'Qualifier check'!H36 &lt;120),1,
IF(INDEX('raw Sample Amt'!$C$2:$CJ$57,MATCH($A36,'raw Sample Amt'!$C$2:$C$57,0),MATCH(I$1,'raw Sample Amt'!$C$2:$CJ$2,0))&lt;INDEX(Auswertung_Sequence!$A$3:$M$59,MATCH($A36,Auswertung_Sequence!$A$6:$A$59,0),9),2,3))</f>
        <v>2</v>
      </c>
      <c r="J36" s="88">
        <f>IF(AND('Qualifier check'!I36 &gt;80,'Qualifier check'!I36 &lt;120),1,
IF(INDEX('raw Sample Amt'!$C$2:$CJ$57,MATCH($A36,'raw Sample Amt'!$C$2:$C$57,0),MATCH(J$1,'raw Sample Amt'!$C$2:$CJ$2,0))&lt;INDEX(Auswertung_Sequence!$A$3:$M$59,MATCH($A36,Auswertung_Sequence!$A$6:$A$59,0),9),2,3))</f>
        <v>2</v>
      </c>
      <c r="K36" s="88">
        <f>IF(AND('Qualifier check'!J36 &gt;80,'Qualifier check'!J36 &lt;120),1,
IF(INDEX('raw Sample Amt'!$C$2:$CJ$57,MATCH($A36,'raw Sample Amt'!$C$2:$C$57,0),MATCH(K$1,'raw Sample Amt'!$C$2:$CJ$2,0))&lt;INDEX(Auswertung_Sequence!$A$3:$M$59,MATCH($A36,Auswertung_Sequence!$A$6:$A$59,0),9),2,3))</f>
        <v>2</v>
      </c>
      <c r="L36" s="88">
        <f>IF(AND('Qualifier check'!K36 &gt;80,'Qualifier check'!K36 &lt;120),1,
IF(INDEX('raw Sample Amt'!$C$2:$CJ$57,MATCH($A36,'raw Sample Amt'!$C$2:$C$57,0),MATCH(L$1,'raw Sample Amt'!$C$2:$CJ$2,0))&lt;INDEX(Auswertung_Sequence!$A$3:$M$59,MATCH($A36,Auswertung_Sequence!$A$6:$A$59,0),9),2,3))</f>
        <v>1</v>
      </c>
      <c r="M36" s="88">
        <f>IF(AND('Qualifier check'!L36 &gt;80,'Qualifier check'!L36 &lt;120),1,
IF(INDEX('raw Sample Amt'!$C$2:$CJ$57,MATCH($A36,'raw Sample Amt'!$C$2:$C$57,0),MATCH(M$1,'raw Sample Amt'!$C$2:$CJ$2,0))&lt;INDEX(Auswertung_Sequence!$A$3:$M$59,MATCH($A36,Auswertung_Sequence!$A$6:$A$59,0),9),2,3))</f>
        <v>1</v>
      </c>
      <c r="N36" s="88">
        <f>IF(AND('Qualifier check'!M36 &gt;80,'Qualifier check'!M36 &lt;120),1,
IF(INDEX('raw Sample Amt'!$C$2:$CJ$57,MATCH($A36,'raw Sample Amt'!$C$2:$C$57,0),MATCH(N$1,'raw Sample Amt'!$C$2:$CJ$2,0))&lt;INDEX(Auswertung_Sequence!$A$3:$M$59,MATCH($A36,Auswertung_Sequence!$A$6:$A$59,0),9),2,3))</f>
        <v>1</v>
      </c>
      <c r="O36" s="88">
        <f>IF(AND('Qualifier check'!N36 &gt;80,'Qualifier check'!N36 &lt;120),1,
IF(INDEX('raw Sample Amt'!$C$2:$CJ$57,MATCH($A36,'raw Sample Amt'!$C$2:$C$57,0),MATCH(O$1,'raw Sample Amt'!$C$2:$CJ$2,0))&lt;INDEX(Auswertung_Sequence!$A$3:$M$59,MATCH($A36,Auswertung_Sequence!$A$6:$A$59,0),9),2,3))</f>
        <v>1</v>
      </c>
      <c r="P36" s="88">
        <f>IF(AND('Qualifier check'!O36 &gt;80,'Qualifier check'!O36 &lt;120),1,
IF(INDEX('raw Sample Amt'!$C$2:$CJ$57,MATCH($A36,'raw Sample Amt'!$C$2:$C$57,0),MATCH(P$1,'raw Sample Amt'!$C$2:$CJ$2,0))&lt;INDEX(Auswertung_Sequence!$A$3:$M$59,MATCH($A36,Auswertung_Sequence!$A$6:$A$59,0),9),2,3))</f>
        <v>1</v>
      </c>
      <c r="Q36" s="88">
        <f>IF(AND('Qualifier check'!P36 &gt;80,'Qualifier check'!P36 &lt;120),1,
IF(INDEX('raw Sample Amt'!$C$2:$CJ$57,MATCH($A36,'raw Sample Amt'!$C$2:$C$57,0),MATCH(Q$1,'raw Sample Amt'!$C$2:$CJ$2,0))&lt;INDEX(Auswertung_Sequence!$A$3:$M$59,MATCH($A36,Auswertung_Sequence!$A$6:$A$59,0),9),2,3))</f>
        <v>1</v>
      </c>
      <c r="R36" s="88">
        <f>IF(AND('Qualifier check'!Q36 &gt;80,'Qualifier check'!Q36 &lt;120),1,
IF(INDEX('raw Sample Amt'!$C$2:$CJ$57,MATCH($A36,'raw Sample Amt'!$C$2:$C$57,0),MATCH(R$1,'raw Sample Amt'!$C$2:$CJ$2,0))&lt;INDEX(Auswertung_Sequence!$A$3:$M$59,MATCH($A36,Auswertung_Sequence!$A$6:$A$59,0),9),2,3))</f>
        <v>1</v>
      </c>
      <c r="S36" s="88">
        <f>IF(AND('Qualifier check'!R36 &gt;80,'Qualifier check'!R36 &lt;120),1,
IF(INDEX('raw Sample Amt'!$C$2:$CJ$57,MATCH($A36,'raw Sample Amt'!$C$2:$C$57,0),MATCH(S$1,'raw Sample Amt'!$C$2:$CJ$2,0))&lt;INDEX(Auswertung_Sequence!$A$3:$M$59,MATCH($A36,Auswertung_Sequence!$A$6:$A$59,0),9),2,3))</f>
        <v>1</v>
      </c>
      <c r="T36" s="88">
        <f>IF(AND('Qualifier check'!S36 &gt;80,'Qualifier check'!S36 &lt;120),1,
IF(INDEX('raw Sample Amt'!$C$2:$CJ$57,MATCH($A36,'raw Sample Amt'!$C$2:$C$57,0),MATCH(T$1,'raw Sample Amt'!$C$2:$CJ$2,0))&lt;INDEX(Auswertung_Sequence!$A$3:$M$59,MATCH($A36,Auswertung_Sequence!$A$6:$A$59,0),9),2,3))</f>
        <v>1</v>
      </c>
      <c r="U36" s="88">
        <f>IF(AND('Qualifier check'!T36 &gt;80,'Qualifier check'!T36 &lt;120),1,
IF(INDEX('raw Sample Amt'!$C$2:$CJ$57,MATCH($A36,'raw Sample Amt'!$C$2:$C$57,0),MATCH(U$1,'raw Sample Amt'!$C$2:$CJ$2,0))&lt;INDEX(Auswertung_Sequence!$A$3:$M$59,MATCH($A36,Auswertung_Sequence!$A$6:$A$59,0),9),2,3))</f>
        <v>1</v>
      </c>
      <c r="V36" s="88">
        <f>IF(AND('Qualifier check'!U36 &gt;80,'Qualifier check'!U36 &lt;120),1,
IF(INDEX('raw Sample Amt'!$C$2:$CJ$57,MATCH($A36,'raw Sample Amt'!$C$2:$C$57,0),MATCH(V$1,'raw Sample Amt'!$C$2:$CJ$2,0))&lt;INDEX(Auswertung_Sequence!$A$3:$M$59,MATCH($A36,Auswertung_Sequence!$A$6:$A$59,0),9),2,3))</f>
        <v>1</v>
      </c>
      <c r="W36" s="88">
        <f>IF(AND('Qualifier check'!V36 &gt;80,'Qualifier check'!V36 &lt;120),1,
IF(INDEX('raw Sample Amt'!$C$2:$CJ$57,MATCH($A36,'raw Sample Amt'!$C$2:$C$57,0),MATCH(W$1,'raw Sample Amt'!$C$2:$CJ$2,0))&lt;INDEX(Auswertung_Sequence!$A$3:$M$59,MATCH($A36,Auswertung_Sequence!$A$6:$A$59,0),9),2,3))</f>
        <v>2</v>
      </c>
      <c r="X36" s="88">
        <f>IF(AND('Qualifier check'!W36 &gt;80,'Qualifier check'!W36 &lt;120),1,
IF(INDEX('raw Sample Amt'!$C$2:$CJ$57,MATCH($A36,'raw Sample Amt'!$C$2:$C$57,0),MATCH(X$1,'raw Sample Amt'!$C$2:$CJ$2,0))&lt;INDEX(Auswertung_Sequence!$A$3:$M$59,MATCH($A36,Auswertung_Sequence!$A$6:$A$59,0),9),2,3))</f>
        <v>2</v>
      </c>
      <c r="Y36" s="88">
        <f>IF(AND('Qualifier check'!X36 &gt;80,'Qualifier check'!X36 &lt;120),1,
IF(INDEX('raw Sample Amt'!$C$2:$CJ$57,MATCH($A36,'raw Sample Amt'!$C$2:$C$57,0),MATCH(Y$1,'raw Sample Amt'!$C$2:$CJ$2,0))&lt;INDEX(Auswertung_Sequence!$A$3:$M$59,MATCH($A36,Auswertung_Sequence!$A$6:$A$59,0),9),2,3))</f>
        <v>2</v>
      </c>
      <c r="Z36" s="88">
        <f>IF(AND('Qualifier check'!Y36 &gt;80,'Qualifier check'!Y36 &lt;120),1,
IF(INDEX('raw Sample Amt'!$C$2:$CJ$57,MATCH($A36,'raw Sample Amt'!$C$2:$C$57,0),MATCH(Z$1,'raw Sample Amt'!$C$2:$CJ$2,0))&lt;INDEX(Auswertung_Sequence!$A$3:$M$59,MATCH($A36,Auswertung_Sequence!$A$6:$A$59,0),9),2,3))</f>
        <v>2</v>
      </c>
      <c r="AA36" s="88">
        <f>IF(AND('Qualifier check'!Z36 &gt;80,'Qualifier check'!Z36 &lt;120),1,
IF(INDEX('raw Sample Amt'!$C$2:$CJ$57,MATCH($A36,'raw Sample Amt'!$C$2:$C$57,0),MATCH(AA$1,'raw Sample Amt'!$C$2:$CJ$2,0))&lt;INDEX(Auswertung_Sequence!$A$3:$M$59,MATCH($A36,Auswertung_Sequence!$A$6:$A$59,0),9),2,3))</f>
        <v>2</v>
      </c>
      <c r="AB36" s="88">
        <f>IF(AND('Qualifier check'!AA36 &gt;80,'Qualifier check'!AA36 &lt;120),1,
IF(INDEX('raw Sample Amt'!$C$2:$CJ$57,MATCH($A36,'raw Sample Amt'!$C$2:$C$57,0),MATCH(AB$1,'raw Sample Amt'!$C$2:$CJ$2,0))&lt;INDEX(Auswertung_Sequence!$A$3:$M$59,MATCH($A36,Auswertung_Sequence!$A$6:$A$59,0),9),2,3))</f>
        <v>2</v>
      </c>
      <c r="AC36" s="88">
        <f>IF(AND('Qualifier check'!AB36 &gt;80,'Qualifier check'!AB36 &lt;120),1,
IF(INDEX('raw Sample Amt'!$C$2:$CJ$57,MATCH($A36,'raw Sample Amt'!$C$2:$C$57,0),MATCH(AC$1,'raw Sample Amt'!$C$2:$CJ$2,0))&lt;INDEX(Auswertung_Sequence!$A$3:$M$59,MATCH($A36,Auswertung_Sequence!$A$6:$A$59,0),9),2,3))</f>
        <v>2</v>
      </c>
      <c r="AD36" s="88">
        <f>IF(AND('Qualifier check'!AC36 &gt;80,'Qualifier check'!AC36 &lt;120),1,
IF(INDEX('raw Sample Amt'!$C$2:$CJ$57,MATCH($A36,'raw Sample Amt'!$C$2:$C$57,0),MATCH(AD$1,'raw Sample Amt'!$C$2:$CJ$2,0))&lt;INDEX(Auswertung_Sequence!$A$3:$M$59,MATCH($A36,Auswertung_Sequence!$A$6:$A$59,0),9),2,3))</f>
        <v>2</v>
      </c>
      <c r="AE36" s="88">
        <f>IF(AND('Qualifier check'!AD36 &gt;80,'Qualifier check'!AD36 &lt;120),1,
IF(INDEX('raw Sample Amt'!$C$2:$CJ$57,MATCH($A36,'raw Sample Amt'!$C$2:$C$57,0),MATCH(AE$1,'raw Sample Amt'!$C$2:$CJ$2,0))&lt;INDEX(Auswertung_Sequence!$A$3:$M$59,MATCH($A36,Auswertung_Sequence!$A$6:$A$59,0),9),2,3))</f>
        <v>2</v>
      </c>
      <c r="AF36" s="88">
        <f>IF(AND('Qualifier check'!AE36 &gt;80,'Qualifier check'!AE36 &lt;120),1,
IF(INDEX('raw Sample Amt'!$C$2:$CJ$57,MATCH($A36,'raw Sample Amt'!$C$2:$C$57,0),MATCH(AF$1,'raw Sample Amt'!$C$2:$CJ$2,0))&lt;INDEX(Auswertung_Sequence!$A$3:$M$59,MATCH($A36,Auswertung_Sequence!$A$6:$A$59,0),9),2,3))</f>
        <v>2</v>
      </c>
      <c r="AG36" s="88">
        <f>IF(AND('Qualifier check'!AF36 &gt;80,'Qualifier check'!AF36 &lt;120),1,
IF(INDEX('raw Sample Amt'!$C$2:$CJ$57,MATCH($A36,'raw Sample Amt'!$C$2:$C$57,0),MATCH(AG$1,'raw Sample Amt'!$C$2:$CJ$2,0))&lt;INDEX(Auswertung_Sequence!$A$3:$M$59,MATCH($A36,Auswertung_Sequence!$A$6:$A$59,0),9),2,3))</f>
        <v>2</v>
      </c>
      <c r="AH36" s="88">
        <f>IF(AND('Qualifier check'!AG36 &gt;80,'Qualifier check'!AG36 &lt;120),1,
IF(INDEX('raw Sample Amt'!$C$2:$CJ$57,MATCH($A36,'raw Sample Amt'!$C$2:$C$57,0),MATCH(AH$1,'raw Sample Amt'!$C$2:$CJ$2,0))&lt;INDEX(Auswertung_Sequence!$A$3:$M$59,MATCH($A36,Auswertung_Sequence!$A$6:$A$59,0),9),2,3))</f>
        <v>2</v>
      </c>
      <c r="AI36" s="88">
        <f>IF(AND('Qualifier check'!AH36 &gt;80,'Qualifier check'!AH36 &lt;120),1,
IF(INDEX('raw Sample Amt'!$C$2:$CJ$57,MATCH($A36,'raw Sample Amt'!$C$2:$C$57,0),MATCH(AI$1,'raw Sample Amt'!$C$2:$CJ$2,0))&lt;INDEX(Auswertung_Sequence!$A$3:$M$59,MATCH($A36,Auswertung_Sequence!$A$6:$A$59,0),9),2,3))</f>
        <v>2</v>
      </c>
      <c r="AJ36" s="88">
        <f>IF(AND('Qualifier check'!AI36 &gt;80,'Qualifier check'!AI36 &lt;120),1,
IF(INDEX('raw Sample Amt'!$C$2:$CJ$57,MATCH($A36,'raw Sample Amt'!$C$2:$C$57,0),MATCH(AJ$1,'raw Sample Amt'!$C$2:$CJ$2,0))&lt;INDEX(Auswertung_Sequence!$A$3:$M$59,MATCH($A36,Auswertung_Sequence!$A$6:$A$59,0),9),2,3))</f>
        <v>2</v>
      </c>
      <c r="AK36" s="88">
        <f>IF(AND('Qualifier check'!AJ36 &gt;80,'Qualifier check'!AJ36 &lt;120),1,
IF(INDEX('raw Sample Amt'!$C$2:$CJ$57,MATCH($A36,'raw Sample Amt'!$C$2:$C$57,0),MATCH(AK$1,'raw Sample Amt'!$C$2:$CJ$2,0))&lt;INDEX(Auswertung_Sequence!$A$3:$M$59,MATCH($A36,Auswertung_Sequence!$A$6:$A$59,0),9),2,3))</f>
        <v>2</v>
      </c>
      <c r="AL36" s="88">
        <f>IF(AND('Qualifier check'!AK36 &gt;80,'Qualifier check'!AK36 &lt;120),1,
IF(INDEX('raw Sample Amt'!$C$2:$CJ$57,MATCH($A36,'raw Sample Amt'!$C$2:$C$57,0),MATCH(AL$1,'raw Sample Amt'!$C$2:$CJ$2,0))&lt;INDEX(Auswertung_Sequence!$A$3:$M$59,MATCH($A36,Auswertung_Sequence!$A$6:$A$59,0),9),2,3))</f>
        <v>2</v>
      </c>
      <c r="AM36" s="88">
        <f>IF(AND('Qualifier check'!AL36 &gt;80,'Qualifier check'!AL36 &lt;120),1,
IF(INDEX('raw Sample Amt'!$C$2:$CJ$57,MATCH($A36,'raw Sample Amt'!$C$2:$C$57,0),MATCH(AM$1,'raw Sample Amt'!$C$2:$CJ$2,0))&lt;INDEX(Auswertung_Sequence!$A$3:$M$59,MATCH($A36,Auswertung_Sequence!$A$6:$A$59,0),9),2,3))</f>
        <v>2</v>
      </c>
      <c r="AN36" s="88">
        <f>IF(AND('Qualifier check'!AM36 &gt;80,'Qualifier check'!AM36 &lt;120),1,
IF(INDEX('raw Sample Amt'!$C$2:$CJ$57,MATCH($A36,'raw Sample Amt'!$C$2:$C$57,0),MATCH(AN$1,'raw Sample Amt'!$C$2:$CJ$2,0))&lt;INDEX(Auswertung_Sequence!$A$3:$M$59,MATCH($A36,Auswertung_Sequence!$A$6:$A$59,0),9),2,3))</f>
        <v>2</v>
      </c>
      <c r="AO36" s="88">
        <f>IF(AND('Qualifier check'!AN36 &gt;80,'Qualifier check'!AN36 &lt;120),1,
IF(INDEX('raw Sample Amt'!$C$2:$CJ$57,MATCH($A36,'raw Sample Amt'!$C$2:$C$57,0),MATCH(AO$1,'raw Sample Amt'!$C$2:$CJ$2,0))&lt;INDEX(Auswertung_Sequence!$A$3:$M$59,MATCH($A36,Auswertung_Sequence!$A$6:$A$59,0),9),2,3))</f>
        <v>2</v>
      </c>
      <c r="AP36" s="88">
        <f>IF(AND('Qualifier check'!AO36 &gt;80,'Qualifier check'!AO36 &lt;120),1,
IF(INDEX('raw Sample Amt'!$C$2:$CJ$57,MATCH($A36,'raw Sample Amt'!$C$2:$C$57,0),MATCH(AP$1,'raw Sample Amt'!$C$2:$CJ$2,0))&lt;INDEX(Auswertung_Sequence!$A$3:$M$59,MATCH($A36,Auswertung_Sequence!$A$6:$A$59,0),9),2,3))</f>
        <v>2</v>
      </c>
      <c r="AQ36" s="88">
        <f>IF(AND('Qualifier check'!AP36 &gt;80,'Qualifier check'!AP36 &lt;120),1,
IF(INDEX('raw Sample Amt'!$C$2:$CJ$57,MATCH($A36,'raw Sample Amt'!$C$2:$C$57,0),MATCH(AQ$1,'raw Sample Amt'!$C$2:$CJ$2,0))&lt;INDEX(Auswertung_Sequence!$A$3:$M$59,MATCH($A36,Auswertung_Sequence!$A$6:$A$59,0),9),2,3))</f>
        <v>1</v>
      </c>
      <c r="AR36" s="88">
        <f>IF(AND('Qualifier check'!AQ36 &gt;80,'Qualifier check'!AQ36 &lt;120),1,
IF(INDEX('raw Sample Amt'!$C$2:$CJ$57,MATCH($A36,'raw Sample Amt'!$C$2:$C$57,0),MATCH(AR$1,'raw Sample Amt'!$C$2:$CJ$2,0))&lt;INDEX(Auswertung_Sequence!$A$3:$M$59,MATCH($A36,Auswertung_Sequence!$A$6:$A$59,0),9),2,3))</f>
        <v>2</v>
      </c>
      <c r="AS36" s="88">
        <f>IF(AND('Qualifier check'!AR36 &gt;80,'Qualifier check'!AR36 &lt;120),1,
IF(INDEX('raw Sample Amt'!$C$2:$CJ$57,MATCH($A36,'raw Sample Amt'!$C$2:$C$57,0),MATCH(AS$1,'raw Sample Amt'!$C$2:$CJ$2,0))&lt;INDEX(Auswertung_Sequence!$A$3:$M$59,MATCH($A36,Auswertung_Sequence!$A$6:$A$59,0),9),2,3))</f>
        <v>2</v>
      </c>
      <c r="AT36" s="88">
        <f>IF(AND('Qualifier check'!AS36 &gt;80,'Qualifier check'!AS36 &lt;120),1,
IF(INDEX('raw Sample Amt'!$C$2:$CJ$57,MATCH($A36,'raw Sample Amt'!$C$2:$C$57,0),MATCH(AT$1,'raw Sample Amt'!$C$2:$CJ$2,0))&lt;INDEX(Auswertung_Sequence!$A$3:$M$59,MATCH($A36,Auswertung_Sequence!$A$6:$A$59,0),9),2,3))</f>
        <v>2</v>
      </c>
      <c r="AU36" s="88">
        <f>IF(AND('Qualifier check'!AT36 &gt;80,'Qualifier check'!AT36 &lt;120),1,
IF(INDEX('raw Sample Amt'!$C$2:$CJ$57,MATCH($A36,'raw Sample Amt'!$C$2:$C$57,0),MATCH(AU$1,'raw Sample Amt'!$C$2:$CJ$2,0))&lt;INDEX(Auswertung_Sequence!$A$3:$M$59,MATCH($A36,Auswertung_Sequence!$A$6:$A$59,0),9),2,3))</f>
        <v>2</v>
      </c>
      <c r="AV36" s="88">
        <f>IF(AND('Qualifier check'!AU36 &gt;80,'Qualifier check'!AU36 &lt;120),1,
IF(INDEX('raw Sample Amt'!$C$2:$CJ$57,MATCH($A36,'raw Sample Amt'!$C$2:$C$57,0),MATCH(AV$1,'raw Sample Amt'!$C$2:$CJ$2,0))&lt;INDEX(Auswertung_Sequence!$A$3:$M$59,MATCH($A36,Auswertung_Sequence!$A$6:$A$59,0),9),2,3))</f>
        <v>2</v>
      </c>
      <c r="AW36" s="88">
        <f>IF(AND('Qualifier check'!AV36 &gt;80,'Qualifier check'!AV36 &lt;120),1,
IF(INDEX('raw Sample Amt'!$C$2:$CJ$57,MATCH($A36,'raw Sample Amt'!$C$2:$C$57,0),MATCH(AW$1,'raw Sample Amt'!$C$2:$CJ$2,0))&lt;INDEX(Auswertung_Sequence!$A$3:$M$59,MATCH($A36,Auswertung_Sequence!$A$6:$A$59,0),9),2,3))</f>
        <v>2</v>
      </c>
      <c r="AX36" s="88">
        <f>IF(AND('Qualifier check'!AW36 &gt;80,'Qualifier check'!AW36 &lt;120),1,
IF(INDEX('raw Sample Amt'!$C$2:$CJ$57,MATCH($A36,'raw Sample Amt'!$C$2:$C$57,0),MATCH(AX$1,'raw Sample Amt'!$C$2:$CJ$2,0))&lt;INDEX(Auswertung_Sequence!$A$3:$M$59,MATCH($A36,Auswertung_Sequence!$A$6:$A$59,0),9),2,3))</f>
        <v>2</v>
      </c>
      <c r="AY36" s="88">
        <f>IF(AND('Qualifier check'!AX36 &gt;80,'Qualifier check'!AX36 &lt;120),1,
IF(INDEX('raw Sample Amt'!$C$2:$CJ$57,MATCH($A36,'raw Sample Amt'!$C$2:$C$57,0),MATCH(AY$1,'raw Sample Amt'!$C$2:$CJ$2,0))&lt;INDEX(Auswertung_Sequence!$A$3:$M$59,MATCH($A36,Auswertung_Sequence!$A$6:$A$59,0),9),2,3))</f>
        <v>2</v>
      </c>
      <c r="AZ36" s="88">
        <f>IF(AND('Qualifier check'!AY36 &gt;80,'Qualifier check'!AY36 &lt;120),1,
IF(INDEX('raw Sample Amt'!$C$2:$CJ$57,MATCH($A36,'raw Sample Amt'!$C$2:$C$57,0),MATCH(AZ$1,'raw Sample Amt'!$C$2:$CJ$2,0))&lt;INDEX(Auswertung_Sequence!$A$3:$M$59,MATCH($A36,Auswertung_Sequence!$A$6:$A$59,0),9),2,3))</f>
        <v>2</v>
      </c>
      <c r="BA36" s="88">
        <f>IF(AND('Qualifier check'!AZ36 &gt;80,'Qualifier check'!AZ36 &lt;120),1,
IF(INDEX('raw Sample Amt'!$C$2:$CJ$57,MATCH($A36,'raw Sample Amt'!$C$2:$C$57,0),MATCH(BA$1,'raw Sample Amt'!$C$2:$CJ$2,0))&lt;INDEX(Auswertung_Sequence!$A$3:$M$59,MATCH($A36,Auswertung_Sequence!$A$6:$A$59,0),9),2,3))</f>
        <v>2</v>
      </c>
      <c r="BB36" s="88">
        <f>IF(AND('Qualifier check'!BA36 &gt;80,'Qualifier check'!BA36 &lt;120),1,
IF(INDEX('raw Sample Amt'!$C$2:$CJ$57,MATCH($A36,'raw Sample Amt'!$C$2:$C$57,0),MATCH(BB$1,'raw Sample Amt'!$C$2:$CJ$2,0))&lt;INDEX(Auswertung_Sequence!$A$3:$M$59,MATCH($A36,Auswertung_Sequence!$A$6:$A$59,0),9),2,3))</f>
        <v>2</v>
      </c>
      <c r="BC36" s="88">
        <f>IF(AND('Qualifier check'!BB36 &gt;80,'Qualifier check'!BB36 &lt;120),1,
IF(INDEX('raw Sample Amt'!$C$2:$CJ$57,MATCH($A36,'raw Sample Amt'!$C$2:$C$57,0),MATCH(BC$1,'raw Sample Amt'!$C$2:$CJ$2,0))&lt;INDEX(Auswertung_Sequence!$A$3:$M$59,MATCH($A36,Auswertung_Sequence!$A$6:$A$59,0),9),2,3))</f>
        <v>2</v>
      </c>
      <c r="BD36" s="88">
        <f>IF(AND('Qualifier check'!BC36 &gt;80,'Qualifier check'!BC36 &lt;120),1,
IF(INDEX('raw Sample Amt'!$C$2:$CJ$57,MATCH($A36,'raw Sample Amt'!$C$2:$C$57,0),MATCH(BD$1,'raw Sample Amt'!$C$2:$CJ$2,0))&lt;INDEX(Auswertung_Sequence!$A$3:$M$59,MATCH($A36,Auswertung_Sequence!$A$6:$A$59,0),9),2,3))</f>
        <v>2</v>
      </c>
      <c r="BE36" s="88">
        <f>IF(AND('Qualifier check'!BD36 &gt;80,'Qualifier check'!BD36 &lt;120),1,
IF(INDEX('raw Sample Amt'!$C$2:$CJ$57,MATCH($A36,'raw Sample Amt'!$C$2:$C$57,0),MATCH(BE$1,'raw Sample Amt'!$C$2:$CJ$2,0))&lt;INDEX(Auswertung_Sequence!$A$3:$M$59,MATCH($A36,Auswertung_Sequence!$A$6:$A$59,0),9),2,3))</f>
        <v>2</v>
      </c>
      <c r="BF36" s="88">
        <f>IF(AND('Qualifier check'!BE36 &gt;80,'Qualifier check'!BE36 &lt;120),1,
IF(INDEX('raw Sample Amt'!$C$2:$CJ$57,MATCH($A36,'raw Sample Amt'!$C$2:$C$57,0),MATCH(BF$1,'raw Sample Amt'!$C$2:$CJ$2,0))&lt;INDEX(Auswertung_Sequence!$A$3:$M$59,MATCH($A36,Auswertung_Sequence!$A$6:$A$59,0),9),2,3))</f>
        <v>2</v>
      </c>
      <c r="BG36" s="88">
        <f>IF(AND('Qualifier check'!BF36 &gt;80,'Qualifier check'!BF36 &lt;120),1,
IF(INDEX('raw Sample Amt'!$C$2:$CJ$57,MATCH($A36,'raw Sample Amt'!$C$2:$C$57,0),MATCH(BG$1,'raw Sample Amt'!$C$2:$CJ$2,0))&lt;INDEX(Auswertung_Sequence!$A$3:$M$59,MATCH($A36,Auswertung_Sequence!$A$6:$A$59,0),9),2,3))</f>
        <v>2</v>
      </c>
      <c r="BH36" s="88">
        <f>IF(AND('Qualifier check'!BG36 &gt;80,'Qualifier check'!BG36 &lt;120),1,
IF(INDEX('raw Sample Amt'!$C$2:$CJ$57,MATCH($A36,'raw Sample Amt'!$C$2:$C$57,0),MATCH(BH$1,'raw Sample Amt'!$C$2:$CJ$2,0))&lt;INDEX(Auswertung_Sequence!$A$3:$M$59,MATCH($A36,Auswertung_Sequence!$A$6:$A$59,0),9),2,3))</f>
        <v>1</v>
      </c>
      <c r="BI36" s="88">
        <f>IF(AND('Qualifier check'!BH36 &gt;80,'Qualifier check'!BH36 &lt;120),1,
IF(INDEX('raw Sample Amt'!$C$2:$CJ$57,MATCH($A36,'raw Sample Amt'!$C$2:$C$57,0),MATCH(BI$1,'raw Sample Amt'!$C$2:$CJ$2,0))&lt;INDEX(Auswertung_Sequence!$A$3:$M$59,MATCH($A36,Auswertung_Sequence!$A$6:$A$59,0),9),2,3))</f>
        <v>2</v>
      </c>
      <c r="BJ36" s="88">
        <f>IF(AND('Qualifier check'!BI36 &gt;80,'Qualifier check'!BI36 &lt;120),1,
IF(INDEX('raw Sample Amt'!$C$2:$CJ$57,MATCH($A36,'raw Sample Amt'!$C$2:$C$57,0),MATCH(BJ$1,'raw Sample Amt'!$C$2:$CJ$2,0))&lt;INDEX(Auswertung_Sequence!$A$3:$M$59,MATCH($A36,Auswertung_Sequence!$A$6:$A$59,0),9),2,3))</f>
        <v>2</v>
      </c>
      <c r="BK36" s="88">
        <f>IF(AND('Qualifier check'!BJ36 &gt;80,'Qualifier check'!BJ36 &lt;120),1,
IF(INDEX('raw Sample Amt'!$C$2:$CJ$57,MATCH($A36,'raw Sample Amt'!$C$2:$C$57,0),MATCH(BK$1,'raw Sample Amt'!$C$2:$CJ$2,0))&lt;INDEX(Auswertung_Sequence!$A$3:$M$59,MATCH($A36,Auswertung_Sequence!$A$6:$A$59,0),9),2,3))</f>
        <v>2</v>
      </c>
      <c r="BL36" s="88">
        <f>IF(AND('Qualifier check'!BK36 &gt;80,'Qualifier check'!BK36 &lt;120),1,
IF(INDEX('raw Sample Amt'!$C$2:$CJ$57,MATCH($A36,'raw Sample Amt'!$C$2:$C$57,0),MATCH(BL$1,'raw Sample Amt'!$C$2:$CJ$2,0))&lt;INDEX(Auswertung_Sequence!$A$3:$M$59,MATCH($A36,Auswertung_Sequence!$A$6:$A$59,0),9),2,3))</f>
        <v>2</v>
      </c>
      <c r="BM36" s="88">
        <f>IF(AND('Qualifier check'!BL36 &gt;80,'Qualifier check'!BL36 &lt;120),1,
IF(INDEX('raw Sample Amt'!$C$2:$CJ$57,MATCH($A36,'raw Sample Amt'!$C$2:$C$57,0),MATCH(BM$1,'raw Sample Amt'!$C$2:$CJ$2,0))&lt;INDEX(Auswertung_Sequence!$A$3:$M$59,MATCH($A36,Auswertung_Sequence!$A$6:$A$59,0),9),2,3))</f>
        <v>1</v>
      </c>
      <c r="BN36" s="88">
        <f>IF(AND('Qualifier check'!BM36 &gt;80,'Qualifier check'!BM36 &lt;120),1,
IF(INDEX('raw Sample Amt'!$C$2:$CJ$57,MATCH($A36,'raw Sample Amt'!$C$2:$C$57,0),MATCH(BN$1,'raw Sample Amt'!$C$2:$CJ$2,0))&lt;INDEX(Auswertung_Sequence!$A$3:$M$59,MATCH($A36,Auswertung_Sequence!$A$6:$A$59,0),9),2,3))</f>
        <v>1</v>
      </c>
      <c r="BO36" s="88">
        <f>IF(AND('Qualifier check'!BN36 &gt;80,'Qualifier check'!BN36 &lt;120),1,
IF(INDEX('raw Sample Amt'!$C$2:$CJ$57,MATCH($A36,'raw Sample Amt'!$C$2:$C$57,0),MATCH(BO$1,'raw Sample Amt'!$C$2:$CJ$2,0))&lt;INDEX(Auswertung_Sequence!$A$3:$M$59,MATCH($A36,Auswertung_Sequence!$A$6:$A$59,0),9),2,3))</f>
        <v>1</v>
      </c>
      <c r="BP36" s="88">
        <f>IF(AND('Qualifier check'!BO36 &gt;80,'Qualifier check'!BO36 &lt;120),1,
IF(INDEX('raw Sample Amt'!$C$2:$CJ$57,MATCH($A36,'raw Sample Amt'!$C$2:$C$57,0),MATCH(BP$1,'raw Sample Amt'!$C$2:$CJ$2,0))&lt;INDEX(Auswertung_Sequence!$A$3:$M$59,MATCH($A36,Auswertung_Sequence!$A$6:$A$59,0),9),2,3))</f>
        <v>1</v>
      </c>
      <c r="BQ36" s="88">
        <f>IF(AND('Qualifier check'!BP36 &gt;80,'Qualifier check'!BP36 &lt;120),1,
IF(INDEX('raw Sample Amt'!$C$2:$CJ$57,MATCH($A36,'raw Sample Amt'!$C$2:$C$57,0),MATCH(BQ$1,'raw Sample Amt'!$C$2:$CJ$2,0))&lt;INDEX(Auswertung_Sequence!$A$3:$M$59,MATCH($A36,Auswertung_Sequence!$A$6:$A$59,0),9),2,3))</f>
        <v>2</v>
      </c>
      <c r="BR36" s="88">
        <f>IF(AND('Qualifier check'!BQ36 &gt;80,'Qualifier check'!BQ36 &lt;120),1,
IF(INDEX('raw Sample Amt'!$C$2:$CJ$57,MATCH($A36,'raw Sample Amt'!$C$2:$C$57,0),MATCH(BR$1,'raw Sample Amt'!$C$2:$CJ$2,0))&lt;INDEX(Auswertung_Sequence!$A$3:$M$59,MATCH($A36,Auswertung_Sequence!$A$6:$A$59,0),9),2,3))</f>
        <v>2</v>
      </c>
      <c r="BS36" s="88">
        <f>IF(AND('Qualifier check'!BR36 &gt;80,'Qualifier check'!BR36 &lt;120),1,
IF(INDEX('raw Sample Amt'!$C$2:$CJ$57,MATCH($A36,'raw Sample Amt'!$C$2:$C$57,0),MATCH(BS$1,'raw Sample Amt'!$C$2:$CJ$2,0))&lt;INDEX(Auswertung_Sequence!$A$3:$M$59,MATCH($A36,Auswertung_Sequence!$A$6:$A$59,0),9),2,3))</f>
        <v>2</v>
      </c>
      <c r="BT36" s="88">
        <f>IF(AND('Qualifier check'!BS36 &gt;80,'Qualifier check'!BS36 &lt;120),1,
IF(INDEX('raw Sample Amt'!$C$2:$CJ$57,MATCH($A36,'raw Sample Amt'!$C$2:$C$57,0),MATCH(BT$1,'raw Sample Amt'!$C$2:$CJ$2,0))&lt;INDEX(Auswertung_Sequence!$A$3:$M$59,MATCH($A36,Auswertung_Sequence!$A$6:$A$59,0),9),2,3))</f>
        <v>2</v>
      </c>
      <c r="BU36" s="88">
        <f>IF(AND('Qualifier check'!BT36 &gt;80,'Qualifier check'!BT36 &lt;120),1,
IF(INDEX('raw Sample Amt'!$C$2:$CJ$57,MATCH($A36,'raw Sample Amt'!$C$2:$C$57,0),MATCH(BU$1,'raw Sample Amt'!$C$2:$CJ$2,0))&lt;INDEX(Auswertung_Sequence!$A$3:$M$59,MATCH($A36,Auswertung_Sequence!$A$6:$A$59,0),9),2,3))</f>
        <v>2</v>
      </c>
      <c r="BV36" s="88">
        <f>IF(AND('Qualifier check'!BU36 &gt;80,'Qualifier check'!BU36 &lt;120),1,
IF(INDEX('raw Sample Amt'!$C$2:$CJ$57,MATCH($A36,'raw Sample Amt'!$C$2:$C$57,0),MATCH(BV$1,'raw Sample Amt'!$C$2:$CJ$2,0))&lt;INDEX(Auswertung_Sequence!$A$3:$M$59,MATCH($A36,Auswertung_Sequence!$A$6:$A$59,0),9),2,3))</f>
        <v>2</v>
      </c>
      <c r="BW36" s="88">
        <f>IF(AND('Qualifier check'!BV36 &gt;80,'Qualifier check'!BV36 &lt;120),1,
IF(INDEX('raw Sample Amt'!$C$2:$CJ$57,MATCH($A36,'raw Sample Amt'!$C$2:$C$57,0),MATCH(BW$1,'raw Sample Amt'!$C$2:$CJ$2,0))&lt;INDEX(Auswertung_Sequence!$A$3:$M$59,MATCH($A36,Auswertung_Sequence!$A$6:$A$59,0),9),2,3))</f>
        <v>2</v>
      </c>
      <c r="BX36" s="88">
        <f>IF(AND('Qualifier check'!BW36 &gt;80,'Qualifier check'!BW36 &lt;120),1,
IF(INDEX('raw Sample Amt'!$C$2:$CJ$57,MATCH($A36,'raw Sample Amt'!$C$2:$C$57,0),MATCH(BX$1,'raw Sample Amt'!$C$2:$CJ$2,0))&lt;INDEX(Auswertung_Sequence!$A$3:$M$59,MATCH($A36,Auswertung_Sequence!$A$6:$A$59,0),9),2,3))</f>
        <v>2</v>
      </c>
      <c r="BY36" s="88">
        <f>IF(AND('Qualifier check'!BX36 &gt;80,'Qualifier check'!BX36 &lt;120),1,
IF(INDEX('raw Sample Amt'!$C$2:$CJ$57,MATCH($A36,'raw Sample Amt'!$C$2:$C$57,0),MATCH(BY$1,'raw Sample Amt'!$C$2:$CJ$2,0))&lt;INDEX(Auswertung_Sequence!$A$3:$M$59,MATCH($A36,Auswertung_Sequence!$A$6:$A$59,0),9),2,3))</f>
        <v>1</v>
      </c>
      <c r="BZ36" s="88">
        <f>IF(AND('Qualifier check'!BY36 &gt;80,'Qualifier check'!BY36 &lt;120),1,
IF(INDEX('raw Sample Amt'!$C$2:$CJ$57,MATCH($A36,'raw Sample Amt'!$C$2:$C$57,0),MATCH(BZ$1,'raw Sample Amt'!$C$2:$CJ$2,0))&lt;INDEX(Auswertung_Sequence!$A$3:$M$59,MATCH($A36,Auswertung_Sequence!$A$6:$A$59,0),9),2,3))</f>
        <v>1</v>
      </c>
      <c r="CA36" s="88">
        <f>IF(AND('Qualifier check'!BZ36 &gt;80,'Qualifier check'!BZ36 &lt;120),1,
IF(INDEX('raw Sample Amt'!$C$2:$CJ$57,MATCH($A36,'raw Sample Amt'!$C$2:$C$57,0),MATCH(CA$1,'raw Sample Amt'!$C$2:$CJ$2,0))&lt;INDEX(Auswertung_Sequence!$A$3:$M$59,MATCH($A36,Auswertung_Sequence!$A$6:$A$59,0),9),2,3))</f>
        <v>1</v>
      </c>
      <c r="CB36" s="88">
        <f>IF(AND('Qualifier check'!CA36 &gt;80,'Qualifier check'!CA36 &lt;120),1,
IF(INDEX('raw Sample Amt'!$C$2:$CJ$57,MATCH($A36,'raw Sample Amt'!$C$2:$C$57,0),MATCH(CB$1,'raw Sample Amt'!$C$2:$CJ$2,0))&lt;INDEX(Auswertung_Sequence!$A$3:$M$59,MATCH($A36,Auswertung_Sequence!$A$6:$A$59,0),9),2,3))</f>
        <v>1</v>
      </c>
      <c r="CC36" s="88">
        <f>IF(AND('Qualifier check'!CB36 &gt;80,'Qualifier check'!CB36 &lt;120),1,
IF(INDEX('raw Sample Amt'!$C$2:$CJ$57,MATCH($A36,'raw Sample Amt'!$C$2:$C$57,0),MATCH(CC$1,'raw Sample Amt'!$C$2:$CJ$2,0))&lt;INDEX(Auswertung_Sequence!$A$3:$M$59,MATCH($A36,Auswertung_Sequence!$A$6:$A$59,0),9),2,3))</f>
        <v>1</v>
      </c>
      <c r="CD36" s="88">
        <f>IF(AND('Qualifier check'!CC36 &gt;80,'Qualifier check'!CC36 &lt;120),1,
IF(INDEX('raw Sample Amt'!$C$2:$CJ$57,MATCH($A36,'raw Sample Amt'!$C$2:$C$57,0),MATCH(CD$1,'raw Sample Amt'!$C$2:$CJ$2,0))&lt;INDEX(Auswertung_Sequence!$A$3:$M$59,MATCH($A36,Auswertung_Sequence!$A$6:$A$59,0),9),2,3))</f>
        <v>1</v>
      </c>
      <c r="CE36" s="88">
        <f>IF(AND('Qualifier check'!CD36 &gt;80,'Qualifier check'!CD36 &lt;120),1,
IF(INDEX('raw Sample Amt'!$C$2:$CJ$57,MATCH($A36,'raw Sample Amt'!$C$2:$C$57,0),MATCH(CE$1,'raw Sample Amt'!$C$2:$CJ$2,0))&lt;INDEX(Auswertung_Sequence!$A$3:$M$59,MATCH($A36,Auswertung_Sequence!$A$6:$A$59,0),9),2,3))</f>
        <v>1</v>
      </c>
      <c r="CF36" s="88">
        <f>IF(AND('Qualifier check'!CE36 &gt;80,'Qualifier check'!CE36 &lt;120),1,
IF(INDEX('raw Sample Amt'!$C$2:$CJ$57,MATCH($A36,'raw Sample Amt'!$C$2:$C$57,0),MATCH(CF$1,'raw Sample Amt'!$C$2:$CJ$2,0))&lt;INDEX(Auswertung_Sequence!$A$3:$M$59,MATCH($A36,Auswertung_Sequence!$A$6:$A$59,0),9),2,3))</f>
        <v>1</v>
      </c>
      <c r="CG36" s="88">
        <f>IF(AND('Qualifier check'!CF36 &gt;80,'Qualifier check'!CF36 &lt;120),1,
IF(INDEX('raw Sample Amt'!$C$2:$CJ$57,MATCH($A36,'raw Sample Amt'!$C$2:$C$57,0),MATCH(CG$1,'raw Sample Amt'!$C$2:$CJ$2,0))&lt;INDEX(Auswertung_Sequence!$A$3:$M$59,MATCH($A36,Auswertung_Sequence!$A$6:$A$59,0),9),2,3))</f>
        <v>1</v>
      </c>
      <c r="CH36" s="88">
        <f>IF(AND('Qualifier check'!CG36 &gt;80,'Qualifier check'!CG36 &lt;120),1,
IF(INDEX('raw Sample Amt'!$C$2:$CJ$57,MATCH($A36,'raw Sample Amt'!$C$2:$C$57,0),MATCH(CH$1,'raw Sample Amt'!$C$2:$CJ$2,0))&lt;INDEX(Auswertung_Sequence!$A$3:$M$59,MATCH($A36,Auswertung_Sequence!$A$6:$A$59,0),9),2,3))</f>
        <v>1</v>
      </c>
      <c r="CI36" s="88">
        <f>IF(AND('Qualifier check'!CH36 &gt;80,'Qualifier check'!CH36 &lt;120),1,
IF(INDEX('raw Sample Amt'!$C$2:$CJ$57,MATCH($A36,'raw Sample Amt'!$C$2:$C$57,0),MATCH(CI$1,'raw Sample Amt'!$C$2:$CJ$2,0))&lt;INDEX(Auswertung_Sequence!$A$3:$M$59,MATCH($A36,Auswertung_Sequence!$A$6:$A$59,0),9),2,3))</f>
        <v>1</v>
      </c>
    </row>
    <row r="37" spans="1:87" x14ac:dyDescent="0.25">
      <c r="A37" s="101" t="s">
        <v>245</v>
      </c>
      <c r="B37" s="101" t="s">
        <v>246</v>
      </c>
      <c r="D37" s="88">
        <f>IF(AND('Qualifier check'!C37 &gt;80,'Qualifier check'!C37 &lt;120),1,
IF(INDEX('raw Sample Amt'!$C$2:$CJ$57,MATCH($A37,'raw Sample Amt'!$C$2:$C$57,0),MATCH(D$1,'raw Sample Amt'!$C$2:$CJ$2,0))&lt;INDEX(Auswertung_Sequence!$A$3:$M$59,MATCH($A37,Auswertung_Sequence!$A$6:$A$59,0),9),2,3))</f>
        <v>2</v>
      </c>
      <c r="E37" s="88">
        <f>IF(AND('Qualifier check'!D37 &gt;80,'Qualifier check'!D37 &lt;120),1,
IF(INDEX('raw Sample Amt'!$C$2:$CJ$57,MATCH($A37,'raw Sample Amt'!$C$2:$C$57,0),MATCH(E$1,'raw Sample Amt'!$C$2:$CJ$2,0))&lt;INDEX(Auswertung_Sequence!$A$3:$M$59,MATCH($A37,Auswertung_Sequence!$A$6:$A$59,0),9),2,3))</f>
        <v>2</v>
      </c>
      <c r="F37" s="88">
        <f>IF(AND('Qualifier check'!E37 &gt;80,'Qualifier check'!E37 &lt;120),1,
IF(INDEX('raw Sample Amt'!$C$2:$CJ$57,MATCH($A37,'raw Sample Amt'!$C$2:$C$57,0),MATCH(F$1,'raw Sample Amt'!$C$2:$CJ$2,0))&lt;INDEX(Auswertung_Sequence!$A$3:$M$59,MATCH($A37,Auswertung_Sequence!$A$6:$A$59,0),9),2,3))</f>
        <v>2</v>
      </c>
      <c r="G37" s="88">
        <f>IF(AND('Qualifier check'!F37 &gt;80,'Qualifier check'!F37 &lt;120),1,
IF(INDEX('raw Sample Amt'!$C$2:$CJ$57,MATCH($A37,'raw Sample Amt'!$C$2:$C$57,0),MATCH(G$1,'raw Sample Amt'!$C$2:$CJ$2,0))&lt;INDEX(Auswertung_Sequence!$A$3:$M$59,MATCH($A37,Auswertung_Sequence!$A$6:$A$59,0),9),2,3))</f>
        <v>2</v>
      </c>
      <c r="H37" s="88">
        <f>IF(AND('Qualifier check'!G37 &gt;80,'Qualifier check'!G37 &lt;120),1,
IF(INDEX('raw Sample Amt'!$C$2:$CJ$57,MATCH($A37,'raw Sample Amt'!$C$2:$C$57,0),MATCH(H$1,'raw Sample Amt'!$C$2:$CJ$2,0))&lt;INDEX(Auswertung_Sequence!$A$3:$M$59,MATCH($A37,Auswertung_Sequence!$A$6:$A$59,0),9),2,3))</f>
        <v>2</v>
      </c>
      <c r="I37" s="88">
        <f>IF(AND('Qualifier check'!H37 &gt;80,'Qualifier check'!H37 &lt;120),1,
IF(INDEX('raw Sample Amt'!$C$2:$CJ$57,MATCH($A37,'raw Sample Amt'!$C$2:$C$57,0),MATCH(I$1,'raw Sample Amt'!$C$2:$CJ$2,0))&lt;INDEX(Auswertung_Sequence!$A$3:$M$59,MATCH($A37,Auswertung_Sequence!$A$6:$A$59,0),9),2,3))</f>
        <v>2</v>
      </c>
      <c r="J37" s="88">
        <f>IF(AND('Qualifier check'!I37 &gt;80,'Qualifier check'!I37 &lt;120),1,
IF(INDEX('raw Sample Amt'!$C$2:$CJ$57,MATCH($A37,'raw Sample Amt'!$C$2:$C$57,0),MATCH(J$1,'raw Sample Amt'!$C$2:$CJ$2,0))&lt;INDEX(Auswertung_Sequence!$A$3:$M$59,MATCH($A37,Auswertung_Sequence!$A$6:$A$59,0),9),2,3))</f>
        <v>2</v>
      </c>
      <c r="K37" s="88">
        <f>IF(AND('Qualifier check'!J37 &gt;80,'Qualifier check'!J37 &lt;120),1,
IF(INDEX('raw Sample Amt'!$C$2:$CJ$57,MATCH($A37,'raw Sample Amt'!$C$2:$C$57,0),MATCH(K$1,'raw Sample Amt'!$C$2:$CJ$2,0))&lt;INDEX(Auswertung_Sequence!$A$3:$M$59,MATCH($A37,Auswertung_Sequence!$A$6:$A$59,0),9),2,3))</f>
        <v>1</v>
      </c>
      <c r="L37" s="88">
        <f>IF(AND('Qualifier check'!K37 &gt;80,'Qualifier check'!K37 &lt;120),1,
IF(INDEX('raw Sample Amt'!$C$2:$CJ$57,MATCH($A37,'raw Sample Amt'!$C$2:$C$57,0),MATCH(L$1,'raw Sample Amt'!$C$2:$CJ$2,0))&lt;INDEX(Auswertung_Sequence!$A$3:$M$59,MATCH($A37,Auswertung_Sequence!$A$6:$A$59,0),9),2,3))</f>
        <v>1</v>
      </c>
      <c r="M37" s="88">
        <f>IF(AND('Qualifier check'!L37 &gt;80,'Qualifier check'!L37 &lt;120),1,
IF(INDEX('raw Sample Amt'!$C$2:$CJ$57,MATCH($A37,'raw Sample Amt'!$C$2:$C$57,0),MATCH(M$1,'raw Sample Amt'!$C$2:$CJ$2,0))&lt;INDEX(Auswertung_Sequence!$A$3:$M$59,MATCH($A37,Auswertung_Sequence!$A$6:$A$59,0),9),2,3))</f>
        <v>1</v>
      </c>
      <c r="N37" s="88">
        <f>IF(AND('Qualifier check'!M37 &gt;80,'Qualifier check'!M37 &lt;120),1,
IF(INDEX('raw Sample Amt'!$C$2:$CJ$57,MATCH($A37,'raw Sample Amt'!$C$2:$C$57,0),MATCH(N$1,'raw Sample Amt'!$C$2:$CJ$2,0))&lt;INDEX(Auswertung_Sequence!$A$3:$M$59,MATCH($A37,Auswertung_Sequence!$A$6:$A$59,0),9),2,3))</f>
        <v>1</v>
      </c>
      <c r="O37" s="88">
        <f>IF(AND('Qualifier check'!N37 &gt;80,'Qualifier check'!N37 &lt;120),1,
IF(INDEX('raw Sample Amt'!$C$2:$CJ$57,MATCH($A37,'raw Sample Amt'!$C$2:$C$57,0),MATCH(O$1,'raw Sample Amt'!$C$2:$CJ$2,0))&lt;INDEX(Auswertung_Sequence!$A$3:$M$59,MATCH($A37,Auswertung_Sequence!$A$6:$A$59,0),9),2,3))</f>
        <v>1</v>
      </c>
      <c r="P37" s="88">
        <f>IF(AND('Qualifier check'!O37 &gt;80,'Qualifier check'!O37 &lt;120),1,
IF(INDEX('raw Sample Amt'!$C$2:$CJ$57,MATCH($A37,'raw Sample Amt'!$C$2:$C$57,0),MATCH(P$1,'raw Sample Amt'!$C$2:$CJ$2,0))&lt;INDEX(Auswertung_Sequence!$A$3:$M$59,MATCH($A37,Auswertung_Sequence!$A$6:$A$59,0),9),2,3))</f>
        <v>1</v>
      </c>
      <c r="Q37" s="88">
        <f>IF(AND('Qualifier check'!P37 &gt;80,'Qualifier check'!P37 &lt;120),1,
IF(INDEX('raw Sample Amt'!$C$2:$CJ$57,MATCH($A37,'raw Sample Amt'!$C$2:$C$57,0),MATCH(Q$1,'raw Sample Amt'!$C$2:$CJ$2,0))&lt;INDEX(Auswertung_Sequence!$A$3:$M$59,MATCH($A37,Auswertung_Sequence!$A$6:$A$59,0),9),2,3))</f>
        <v>1</v>
      </c>
      <c r="R37" s="88">
        <f>IF(AND('Qualifier check'!Q37 &gt;80,'Qualifier check'!Q37 &lt;120),1,
IF(INDEX('raw Sample Amt'!$C$2:$CJ$57,MATCH($A37,'raw Sample Amt'!$C$2:$C$57,0),MATCH(R$1,'raw Sample Amt'!$C$2:$CJ$2,0))&lt;INDEX(Auswertung_Sequence!$A$3:$M$59,MATCH($A37,Auswertung_Sequence!$A$6:$A$59,0),9),2,3))</f>
        <v>1</v>
      </c>
      <c r="S37" s="88">
        <f>IF(AND('Qualifier check'!R37 &gt;80,'Qualifier check'!R37 &lt;120),1,
IF(INDEX('raw Sample Amt'!$C$2:$CJ$57,MATCH($A37,'raw Sample Amt'!$C$2:$C$57,0),MATCH(S$1,'raw Sample Amt'!$C$2:$CJ$2,0))&lt;INDEX(Auswertung_Sequence!$A$3:$M$59,MATCH($A37,Auswertung_Sequence!$A$6:$A$59,0),9),2,3))</f>
        <v>1</v>
      </c>
      <c r="T37" s="88">
        <f>IF(AND('Qualifier check'!S37 &gt;80,'Qualifier check'!S37 &lt;120),1,
IF(INDEX('raw Sample Amt'!$C$2:$CJ$57,MATCH($A37,'raw Sample Amt'!$C$2:$C$57,0),MATCH(T$1,'raw Sample Amt'!$C$2:$CJ$2,0))&lt;INDEX(Auswertung_Sequence!$A$3:$M$59,MATCH($A37,Auswertung_Sequence!$A$6:$A$59,0),9),2,3))</f>
        <v>1</v>
      </c>
      <c r="U37" s="88">
        <f>IF(AND('Qualifier check'!T37 &gt;80,'Qualifier check'!T37 &lt;120),1,
IF(INDEX('raw Sample Amt'!$C$2:$CJ$57,MATCH($A37,'raw Sample Amt'!$C$2:$C$57,0),MATCH(U$1,'raw Sample Amt'!$C$2:$CJ$2,0))&lt;INDEX(Auswertung_Sequence!$A$3:$M$59,MATCH($A37,Auswertung_Sequence!$A$6:$A$59,0),9),2,3))</f>
        <v>1</v>
      </c>
      <c r="V37" s="88">
        <f>IF(AND('Qualifier check'!U37 &gt;80,'Qualifier check'!U37 &lt;120),1,
IF(INDEX('raw Sample Amt'!$C$2:$CJ$57,MATCH($A37,'raw Sample Amt'!$C$2:$C$57,0),MATCH(V$1,'raw Sample Amt'!$C$2:$CJ$2,0))&lt;INDEX(Auswertung_Sequence!$A$3:$M$59,MATCH($A37,Auswertung_Sequence!$A$6:$A$59,0),9),2,3))</f>
        <v>1</v>
      </c>
      <c r="W37" s="88">
        <f>IF(AND('Qualifier check'!V37 &gt;80,'Qualifier check'!V37 &lt;120),1,
IF(INDEX('raw Sample Amt'!$C$2:$CJ$57,MATCH($A37,'raw Sample Amt'!$C$2:$C$57,0),MATCH(W$1,'raw Sample Amt'!$C$2:$CJ$2,0))&lt;INDEX(Auswertung_Sequence!$A$3:$M$59,MATCH($A37,Auswertung_Sequence!$A$6:$A$59,0),9),2,3))</f>
        <v>2</v>
      </c>
      <c r="X37" s="88">
        <f>IF(AND('Qualifier check'!W37 &gt;80,'Qualifier check'!W37 &lt;120),1,
IF(INDEX('raw Sample Amt'!$C$2:$CJ$57,MATCH($A37,'raw Sample Amt'!$C$2:$C$57,0),MATCH(X$1,'raw Sample Amt'!$C$2:$CJ$2,0))&lt;INDEX(Auswertung_Sequence!$A$3:$M$59,MATCH($A37,Auswertung_Sequence!$A$6:$A$59,0),9),2,3))</f>
        <v>2</v>
      </c>
      <c r="Y37" s="88">
        <f>IF(AND('Qualifier check'!X37 &gt;80,'Qualifier check'!X37 &lt;120),1,
IF(INDEX('raw Sample Amt'!$C$2:$CJ$57,MATCH($A37,'raw Sample Amt'!$C$2:$C$57,0),MATCH(Y$1,'raw Sample Amt'!$C$2:$CJ$2,0))&lt;INDEX(Auswertung_Sequence!$A$3:$M$59,MATCH($A37,Auswertung_Sequence!$A$6:$A$59,0),9),2,3))</f>
        <v>2</v>
      </c>
      <c r="Z37" s="88">
        <f>IF(AND('Qualifier check'!Y37 &gt;80,'Qualifier check'!Y37 &lt;120),1,
IF(INDEX('raw Sample Amt'!$C$2:$CJ$57,MATCH($A37,'raw Sample Amt'!$C$2:$C$57,0),MATCH(Z$1,'raw Sample Amt'!$C$2:$CJ$2,0))&lt;INDEX(Auswertung_Sequence!$A$3:$M$59,MATCH($A37,Auswertung_Sequence!$A$6:$A$59,0),9),2,3))</f>
        <v>2</v>
      </c>
      <c r="AA37" s="88">
        <f>IF(AND('Qualifier check'!Z37 &gt;80,'Qualifier check'!Z37 &lt;120),1,
IF(INDEX('raw Sample Amt'!$C$2:$CJ$57,MATCH($A37,'raw Sample Amt'!$C$2:$C$57,0),MATCH(AA$1,'raw Sample Amt'!$C$2:$CJ$2,0))&lt;INDEX(Auswertung_Sequence!$A$3:$M$59,MATCH($A37,Auswertung_Sequence!$A$6:$A$59,0),9),2,3))</f>
        <v>1</v>
      </c>
      <c r="AB37" s="88">
        <f>IF(AND('Qualifier check'!AA37 &gt;80,'Qualifier check'!AA37 &lt;120),1,
IF(INDEX('raw Sample Amt'!$C$2:$CJ$57,MATCH($A37,'raw Sample Amt'!$C$2:$C$57,0),MATCH(AB$1,'raw Sample Amt'!$C$2:$CJ$2,0))&lt;INDEX(Auswertung_Sequence!$A$3:$M$59,MATCH($A37,Auswertung_Sequence!$A$6:$A$59,0),9),2,3))</f>
        <v>2</v>
      </c>
      <c r="AC37" s="88">
        <f>IF(AND('Qualifier check'!AB37 &gt;80,'Qualifier check'!AB37 &lt;120),1,
IF(INDEX('raw Sample Amt'!$C$2:$CJ$57,MATCH($A37,'raw Sample Amt'!$C$2:$C$57,0),MATCH(AC$1,'raw Sample Amt'!$C$2:$CJ$2,0))&lt;INDEX(Auswertung_Sequence!$A$3:$M$59,MATCH($A37,Auswertung_Sequence!$A$6:$A$59,0),9),2,3))</f>
        <v>1</v>
      </c>
      <c r="AD37" s="88">
        <f>IF(AND('Qualifier check'!AC37 &gt;80,'Qualifier check'!AC37 &lt;120),1,
IF(INDEX('raw Sample Amt'!$C$2:$CJ$57,MATCH($A37,'raw Sample Amt'!$C$2:$C$57,0),MATCH(AD$1,'raw Sample Amt'!$C$2:$CJ$2,0))&lt;INDEX(Auswertung_Sequence!$A$3:$M$59,MATCH($A37,Auswertung_Sequence!$A$6:$A$59,0),9),2,3))</f>
        <v>2</v>
      </c>
      <c r="AE37" s="88">
        <f>IF(AND('Qualifier check'!AD37 &gt;80,'Qualifier check'!AD37 &lt;120),1,
IF(INDEX('raw Sample Amt'!$C$2:$CJ$57,MATCH($A37,'raw Sample Amt'!$C$2:$C$57,0),MATCH(AE$1,'raw Sample Amt'!$C$2:$CJ$2,0))&lt;INDEX(Auswertung_Sequence!$A$3:$M$59,MATCH($A37,Auswertung_Sequence!$A$6:$A$59,0),9),2,3))</f>
        <v>1</v>
      </c>
      <c r="AF37" s="88">
        <f>IF(AND('Qualifier check'!AE37 &gt;80,'Qualifier check'!AE37 &lt;120),1,
IF(INDEX('raw Sample Amt'!$C$2:$CJ$57,MATCH($A37,'raw Sample Amt'!$C$2:$C$57,0),MATCH(AF$1,'raw Sample Amt'!$C$2:$CJ$2,0))&lt;INDEX(Auswertung_Sequence!$A$3:$M$59,MATCH($A37,Auswertung_Sequence!$A$6:$A$59,0),9),2,3))</f>
        <v>1</v>
      </c>
      <c r="AG37" s="88">
        <f>IF(AND('Qualifier check'!AF37 &gt;80,'Qualifier check'!AF37 &lt;120),1,
IF(INDEX('raw Sample Amt'!$C$2:$CJ$57,MATCH($A37,'raw Sample Amt'!$C$2:$C$57,0),MATCH(AG$1,'raw Sample Amt'!$C$2:$CJ$2,0))&lt;INDEX(Auswertung_Sequence!$A$3:$M$59,MATCH($A37,Auswertung_Sequence!$A$6:$A$59,0),9),2,3))</f>
        <v>2</v>
      </c>
      <c r="AH37" s="88">
        <f>IF(AND('Qualifier check'!AG37 &gt;80,'Qualifier check'!AG37 &lt;120),1,
IF(INDEX('raw Sample Amt'!$C$2:$CJ$57,MATCH($A37,'raw Sample Amt'!$C$2:$C$57,0),MATCH(AH$1,'raw Sample Amt'!$C$2:$CJ$2,0))&lt;INDEX(Auswertung_Sequence!$A$3:$M$59,MATCH($A37,Auswertung_Sequence!$A$6:$A$59,0),9),2,3))</f>
        <v>1</v>
      </c>
      <c r="AI37" s="88">
        <f>IF(AND('Qualifier check'!AH37 &gt;80,'Qualifier check'!AH37 &lt;120),1,
IF(INDEX('raw Sample Amt'!$C$2:$CJ$57,MATCH($A37,'raw Sample Amt'!$C$2:$C$57,0),MATCH(AI$1,'raw Sample Amt'!$C$2:$CJ$2,0))&lt;INDEX(Auswertung_Sequence!$A$3:$M$59,MATCH($A37,Auswertung_Sequence!$A$6:$A$59,0),9),2,3))</f>
        <v>1</v>
      </c>
      <c r="AJ37" s="88">
        <f>IF(AND('Qualifier check'!AI37 &gt;80,'Qualifier check'!AI37 &lt;120),1,
IF(INDEX('raw Sample Amt'!$C$2:$CJ$57,MATCH($A37,'raw Sample Amt'!$C$2:$C$57,0),MATCH(AJ$1,'raw Sample Amt'!$C$2:$CJ$2,0))&lt;INDEX(Auswertung_Sequence!$A$3:$M$59,MATCH($A37,Auswertung_Sequence!$A$6:$A$59,0),9),2,3))</f>
        <v>1</v>
      </c>
      <c r="AK37" s="88">
        <f>IF(AND('Qualifier check'!AJ37 &gt;80,'Qualifier check'!AJ37 &lt;120),1,
IF(INDEX('raw Sample Amt'!$C$2:$CJ$57,MATCH($A37,'raw Sample Amt'!$C$2:$C$57,0),MATCH(AK$1,'raw Sample Amt'!$C$2:$CJ$2,0))&lt;INDEX(Auswertung_Sequence!$A$3:$M$59,MATCH($A37,Auswertung_Sequence!$A$6:$A$59,0),9),2,3))</f>
        <v>1</v>
      </c>
      <c r="AL37" s="88">
        <f>IF(AND('Qualifier check'!AK37 &gt;80,'Qualifier check'!AK37 &lt;120),1,
IF(INDEX('raw Sample Amt'!$C$2:$CJ$57,MATCH($A37,'raw Sample Amt'!$C$2:$C$57,0),MATCH(AL$1,'raw Sample Amt'!$C$2:$CJ$2,0))&lt;INDEX(Auswertung_Sequence!$A$3:$M$59,MATCH($A37,Auswertung_Sequence!$A$6:$A$59,0),9),2,3))</f>
        <v>1</v>
      </c>
      <c r="AM37" s="88">
        <f>IF(AND('Qualifier check'!AL37 &gt;80,'Qualifier check'!AL37 &lt;120),1,
IF(INDEX('raw Sample Amt'!$C$2:$CJ$57,MATCH($A37,'raw Sample Amt'!$C$2:$C$57,0),MATCH(AM$1,'raw Sample Amt'!$C$2:$CJ$2,0))&lt;INDEX(Auswertung_Sequence!$A$3:$M$59,MATCH($A37,Auswertung_Sequence!$A$6:$A$59,0),9),2,3))</f>
        <v>2</v>
      </c>
      <c r="AN37" s="88">
        <f>IF(AND('Qualifier check'!AM37 &gt;80,'Qualifier check'!AM37 &lt;120),1,
IF(INDEX('raw Sample Amt'!$C$2:$CJ$57,MATCH($A37,'raw Sample Amt'!$C$2:$C$57,0),MATCH(AN$1,'raw Sample Amt'!$C$2:$CJ$2,0))&lt;INDEX(Auswertung_Sequence!$A$3:$M$59,MATCH($A37,Auswertung_Sequence!$A$6:$A$59,0),9),2,3))</f>
        <v>2</v>
      </c>
      <c r="AO37" s="88">
        <f>IF(AND('Qualifier check'!AN37 &gt;80,'Qualifier check'!AN37 &lt;120),1,
IF(INDEX('raw Sample Amt'!$C$2:$CJ$57,MATCH($A37,'raw Sample Amt'!$C$2:$C$57,0),MATCH(AO$1,'raw Sample Amt'!$C$2:$CJ$2,0))&lt;INDEX(Auswertung_Sequence!$A$3:$M$59,MATCH($A37,Auswertung_Sequence!$A$6:$A$59,0),9),2,3))</f>
        <v>2</v>
      </c>
      <c r="AP37" s="88">
        <f>IF(AND('Qualifier check'!AO37 &gt;80,'Qualifier check'!AO37 &lt;120),1,
IF(INDEX('raw Sample Amt'!$C$2:$CJ$57,MATCH($A37,'raw Sample Amt'!$C$2:$C$57,0),MATCH(AP$1,'raw Sample Amt'!$C$2:$CJ$2,0))&lt;INDEX(Auswertung_Sequence!$A$3:$M$59,MATCH($A37,Auswertung_Sequence!$A$6:$A$59,0),9),2,3))</f>
        <v>2</v>
      </c>
      <c r="AQ37" s="88">
        <f>IF(AND('Qualifier check'!AP37 &gt;80,'Qualifier check'!AP37 &lt;120),1,
IF(INDEX('raw Sample Amt'!$C$2:$CJ$57,MATCH($A37,'raw Sample Amt'!$C$2:$C$57,0),MATCH(AQ$1,'raw Sample Amt'!$C$2:$CJ$2,0))&lt;INDEX(Auswertung_Sequence!$A$3:$M$59,MATCH($A37,Auswertung_Sequence!$A$6:$A$59,0),9),2,3))</f>
        <v>1</v>
      </c>
      <c r="AR37" s="88">
        <f>IF(AND('Qualifier check'!AQ37 &gt;80,'Qualifier check'!AQ37 &lt;120),1,
IF(INDEX('raw Sample Amt'!$C$2:$CJ$57,MATCH($A37,'raw Sample Amt'!$C$2:$C$57,0),MATCH(AR$1,'raw Sample Amt'!$C$2:$CJ$2,0))&lt;INDEX(Auswertung_Sequence!$A$3:$M$59,MATCH($A37,Auswertung_Sequence!$A$6:$A$59,0),9),2,3))</f>
        <v>2</v>
      </c>
      <c r="AS37" s="88">
        <f>IF(AND('Qualifier check'!AR37 &gt;80,'Qualifier check'!AR37 &lt;120),1,
IF(INDEX('raw Sample Amt'!$C$2:$CJ$57,MATCH($A37,'raw Sample Amt'!$C$2:$C$57,0),MATCH(AS$1,'raw Sample Amt'!$C$2:$CJ$2,0))&lt;INDEX(Auswertung_Sequence!$A$3:$M$59,MATCH($A37,Auswertung_Sequence!$A$6:$A$59,0),9),2,3))</f>
        <v>2</v>
      </c>
      <c r="AT37" s="88">
        <f>IF(AND('Qualifier check'!AS37 &gt;80,'Qualifier check'!AS37 &lt;120),1,
IF(INDEX('raw Sample Amt'!$C$2:$CJ$57,MATCH($A37,'raw Sample Amt'!$C$2:$C$57,0),MATCH(AT$1,'raw Sample Amt'!$C$2:$CJ$2,0))&lt;INDEX(Auswertung_Sequence!$A$3:$M$59,MATCH($A37,Auswertung_Sequence!$A$6:$A$59,0),9),2,3))</f>
        <v>2</v>
      </c>
      <c r="AU37" s="88">
        <f>IF(AND('Qualifier check'!AT37 &gt;80,'Qualifier check'!AT37 &lt;120),1,
IF(INDEX('raw Sample Amt'!$C$2:$CJ$57,MATCH($A37,'raw Sample Amt'!$C$2:$C$57,0),MATCH(AU$1,'raw Sample Amt'!$C$2:$CJ$2,0))&lt;INDEX(Auswertung_Sequence!$A$3:$M$59,MATCH($A37,Auswertung_Sequence!$A$6:$A$59,0),9),2,3))</f>
        <v>2</v>
      </c>
      <c r="AV37" s="88">
        <f>IF(AND('Qualifier check'!AU37 &gt;80,'Qualifier check'!AU37 &lt;120),1,
IF(INDEX('raw Sample Amt'!$C$2:$CJ$57,MATCH($A37,'raw Sample Amt'!$C$2:$C$57,0),MATCH(AV$1,'raw Sample Amt'!$C$2:$CJ$2,0))&lt;INDEX(Auswertung_Sequence!$A$3:$M$59,MATCH($A37,Auswertung_Sequence!$A$6:$A$59,0),9),2,3))</f>
        <v>1</v>
      </c>
      <c r="AW37" s="88">
        <f>IF(AND('Qualifier check'!AV37 &gt;80,'Qualifier check'!AV37 &lt;120),1,
IF(INDEX('raw Sample Amt'!$C$2:$CJ$57,MATCH($A37,'raw Sample Amt'!$C$2:$C$57,0),MATCH(AW$1,'raw Sample Amt'!$C$2:$CJ$2,0))&lt;INDEX(Auswertung_Sequence!$A$3:$M$59,MATCH($A37,Auswertung_Sequence!$A$6:$A$59,0),9),2,3))</f>
        <v>1</v>
      </c>
      <c r="AX37" s="88">
        <f>IF(AND('Qualifier check'!AW37 &gt;80,'Qualifier check'!AW37 &lt;120),1,
IF(INDEX('raw Sample Amt'!$C$2:$CJ$57,MATCH($A37,'raw Sample Amt'!$C$2:$C$57,0),MATCH(AX$1,'raw Sample Amt'!$C$2:$CJ$2,0))&lt;INDEX(Auswertung_Sequence!$A$3:$M$59,MATCH($A37,Auswertung_Sequence!$A$6:$A$59,0),9),2,3))</f>
        <v>1</v>
      </c>
      <c r="AY37" s="88">
        <f>IF(AND('Qualifier check'!AX37 &gt;80,'Qualifier check'!AX37 &lt;120),1,
IF(INDEX('raw Sample Amt'!$C$2:$CJ$57,MATCH($A37,'raw Sample Amt'!$C$2:$C$57,0),MATCH(AY$1,'raw Sample Amt'!$C$2:$CJ$2,0))&lt;INDEX(Auswertung_Sequence!$A$3:$M$59,MATCH($A37,Auswertung_Sequence!$A$6:$A$59,0),9),2,3))</f>
        <v>1</v>
      </c>
      <c r="AZ37" s="88">
        <f>IF(AND('Qualifier check'!AY37 &gt;80,'Qualifier check'!AY37 &lt;120),1,
IF(INDEX('raw Sample Amt'!$C$2:$CJ$57,MATCH($A37,'raw Sample Amt'!$C$2:$C$57,0),MATCH(AZ$1,'raw Sample Amt'!$C$2:$CJ$2,0))&lt;INDEX(Auswertung_Sequence!$A$3:$M$59,MATCH($A37,Auswertung_Sequence!$A$6:$A$59,0),9),2,3))</f>
        <v>1</v>
      </c>
      <c r="BA37" s="88">
        <f>IF(AND('Qualifier check'!AZ37 &gt;80,'Qualifier check'!AZ37 &lt;120),1,
IF(INDEX('raw Sample Amt'!$C$2:$CJ$57,MATCH($A37,'raw Sample Amt'!$C$2:$C$57,0),MATCH(BA$1,'raw Sample Amt'!$C$2:$CJ$2,0))&lt;INDEX(Auswertung_Sequence!$A$3:$M$59,MATCH($A37,Auswertung_Sequence!$A$6:$A$59,0),9),2,3))</f>
        <v>1</v>
      </c>
      <c r="BB37" s="88">
        <f>IF(AND('Qualifier check'!BA37 &gt;80,'Qualifier check'!BA37 &lt;120),1,
IF(INDEX('raw Sample Amt'!$C$2:$CJ$57,MATCH($A37,'raw Sample Amt'!$C$2:$C$57,0),MATCH(BB$1,'raw Sample Amt'!$C$2:$CJ$2,0))&lt;INDEX(Auswertung_Sequence!$A$3:$M$59,MATCH($A37,Auswertung_Sequence!$A$6:$A$59,0),9),2,3))</f>
        <v>1</v>
      </c>
      <c r="BC37" s="88">
        <f>IF(AND('Qualifier check'!BB37 &gt;80,'Qualifier check'!BB37 &lt;120),1,
IF(INDEX('raw Sample Amt'!$C$2:$CJ$57,MATCH($A37,'raw Sample Amt'!$C$2:$C$57,0),MATCH(BC$1,'raw Sample Amt'!$C$2:$CJ$2,0))&lt;INDEX(Auswertung_Sequence!$A$3:$M$59,MATCH($A37,Auswertung_Sequence!$A$6:$A$59,0),9),2,3))</f>
        <v>1</v>
      </c>
      <c r="BD37" s="88">
        <f>IF(AND('Qualifier check'!BC37 &gt;80,'Qualifier check'!BC37 &lt;120),1,
IF(INDEX('raw Sample Amt'!$C$2:$CJ$57,MATCH($A37,'raw Sample Amt'!$C$2:$C$57,0),MATCH(BD$1,'raw Sample Amt'!$C$2:$CJ$2,0))&lt;INDEX(Auswertung_Sequence!$A$3:$M$59,MATCH($A37,Auswertung_Sequence!$A$6:$A$59,0),9),2,3))</f>
        <v>2</v>
      </c>
      <c r="BE37" s="88">
        <f>IF(AND('Qualifier check'!BD37 &gt;80,'Qualifier check'!BD37 &lt;120),1,
IF(INDEX('raw Sample Amt'!$C$2:$CJ$57,MATCH($A37,'raw Sample Amt'!$C$2:$C$57,0),MATCH(BE$1,'raw Sample Amt'!$C$2:$CJ$2,0))&lt;INDEX(Auswertung_Sequence!$A$3:$M$59,MATCH($A37,Auswertung_Sequence!$A$6:$A$59,0),9),2,3))</f>
        <v>2</v>
      </c>
      <c r="BF37" s="88">
        <f>IF(AND('Qualifier check'!BE37 &gt;80,'Qualifier check'!BE37 &lt;120),1,
IF(INDEX('raw Sample Amt'!$C$2:$CJ$57,MATCH($A37,'raw Sample Amt'!$C$2:$C$57,0),MATCH(BF$1,'raw Sample Amt'!$C$2:$CJ$2,0))&lt;INDEX(Auswertung_Sequence!$A$3:$M$59,MATCH($A37,Auswertung_Sequence!$A$6:$A$59,0),9),2,3))</f>
        <v>2</v>
      </c>
      <c r="BG37" s="88">
        <f>IF(AND('Qualifier check'!BF37 &gt;80,'Qualifier check'!BF37 &lt;120),1,
IF(INDEX('raw Sample Amt'!$C$2:$CJ$57,MATCH($A37,'raw Sample Amt'!$C$2:$C$57,0),MATCH(BG$1,'raw Sample Amt'!$C$2:$CJ$2,0))&lt;INDEX(Auswertung_Sequence!$A$3:$M$59,MATCH($A37,Auswertung_Sequence!$A$6:$A$59,0),9),2,3))</f>
        <v>2</v>
      </c>
      <c r="BH37" s="88">
        <f>IF(AND('Qualifier check'!BG37 &gt;80,'Qualifier check'!BG37 &lt;120),1,
IF(INDEX('raw Sample Amt'!$C$2:$CJ$57,MATCH($A37,'raw Sample Amt'!$C$2:$C$57,0),MATCH(BH$1,'raw Sample Amt'!$C$2:$CJ$2,0))&lt;INDEX(Auswertung_Sequence!$A$3:$M$59,MATCH($A37,Auswertung_Sequence!$A$6:$A$59,0),9),2,3))</f>
        <v>1</v>
      </c>
      <c r="BI37" s="88">
        <f>IF(AND('Qualifier check'!BH37 &gt;80,'Qualifier check'!BH37 &lt;120),1,
IF(INDEX('raw Sample Amt'!$C$2:$CJ$57,MATCH($A37,'raw Sample Amt'!$C$2:$C$57,0),MATCH(BI$1,'raw Sample Amt'!$C$2:$CJ$2,0))&lt;INDEX(Auswertung_Sequence!$A$3:$M$59,MATCH($A37,Auswertung_Sequence!$A$6:$A$59,0),9),2,3))</f>
        <v>2</v>
      </c>
      <c r="BJ37" s="88">
        <f>IF(AND('Qualifier check'!BI37 &gt;80,'Qualifier check'!BI37 &lt;120),1,
IF(INDEX('raw Sample Amt'!$C$2:$CJ$57,MATCH($A37,'raw Sample Amt'!$C$2:$C$57,0),MATCH(BJ$1,'raw Sample Amt'!$C$2:$CJ$2,0))&lt;INDEX(Auswertung_Sequence!$A$3:$M$59,MATCH($A37,Auswertung_Sequence!$A$6:$A$59,0),9),2,3))</f>
        <v>2</v>
      </c>
      <c r="BK37" s="88">
        <f>IF(AND('Qualifier check'!BJ37 &gt;80,'Qualifier check'!BJ37 &lt;120),1,
IF(INDEX('raw Sample Amt'!$C$2:$CJ$57,MATCH($A37,'raw Sample Amt'!$C$2:$C$57,0),MATCH(BK$1,'raw Sample Amt'!$C$2:$CJ$2,0))&lt;INDEX(Auswertung_Sequence!$A$3:$M$59,MATCH($A37,Auswertung_Sequence!$A$6:$A$59,0),9),2,3))</f>
        <v>2</v>
      </c>
      <c r="BL37" s="88">
        <f>IF(AND('Qualifier check'!BK37 &gt;80,'Qualifier check'!BK37 &lt;120),1,
IF(INDEX('raw Sample Amt'!$C$2:$CJ$57,MATCH($A37,'raw Sample Amt'!$C$2:$C$57,0),MATCH(BL$1,'raw Sample Amt'!$C$2:$CJ$2,0))&lt;INDEX(Auswertung_Sequence!$A$3:$M$59,MATCH($A37,Auswertung_Sequence!$A$6:$A$59,0),9),2,3))</f>
        <v>2</v>
      </c>
      <c r="BM37" s="88">
        <f>IF(AND('Qualifier check'!BL37 &gt;80,'Qualifier check'!BL37 &lt;120),1,
IF(INDEX('raw Sample Amt'!$C$2:$CJ$57,MATCH($A37,'raw Sample Amt'!$C$2:$C$57,0),MATCH(BM$1,'raw Sample Amt'!$C$2:$CJ$2,0))&lt;INDEX(Auswertung_Sequence!$A$3:$M$59,MATCH($A37,Auswertung_Sequence!$A$6:$A$59,0),9),2,3))</f>
        <v>1</v>
      </c>
      <c r="BN37" s="88">
        <f>IF(AND('Qualifier check'!BM37 &gt;80,'Qualifier check'!BM37 &lt;120),1,
IF(INDEX('raw Sample Amt'!$C$2:$CJ$57,MATCH($A37,'raw Sample Amt'!$C$2:$C$57,0),MATCH(BN$1,'raw Sample Amt'!$C$2:$CJ$2,0))&lt;INDEX(Auswertung_Sequence!$A$3:$M$59,MATCH($A37,Auswertung_Sequence!$A$6:$A$59,0),9),2,3))</f>
        <v>1</v>
      </c>
      <c r="BO37" s="88">
        <f>IF(AND('Qualifier check'!BN37 &gt;80,'Qualifier check'!BN37 &lt;120),1,
IF(INDEX('raw Sample Amt'!$C$2:$CJ$57,MATCH($A37,'raw Sample Amt'!$C$2:$C$57,0),MATCH(BO$1,'raw Sample Amt'!$C$2:$CJ$2,0))&lt;INDEX(Auswertung_Sequence!$A$3:$M$59,MATCH($A37,Auswertung_Sequence!$A$6:$A$59,0),9),2,3))</f>
        <v>1</v>
      </c>
      <c r="BP37" s="88">
        <f>IF(AND('Qualifier check'!BO37 &gt;80,'Qualifier check'!BO37 &lt;120),1,
IF(INDEX('raw Sample Amt'!$C$2:$CJ$57,MATCH($A37,'raw Sample Amt'!$C$2:$C$57,0),MATCH(BP$1,'raw Sample Amt'!$C$2:$CJ$2,0))&lt;INDEX(Auswertung_Sequence!$A$3:$M$59,MATCH($A37,Auswertung_Sequence!$A$6:$A$59,0),9),2,3))</f>
        <v>1</v>
      </c>
      <c r="BQ37" s="88">
        <f>IF(AND('Qualifier check'!BP37 &gt;80,'Qualifier check'!BP37 &lt;120),1,
IF(INDEX('raw Sample Amt'!$C$2:$CJ$57,MATCH($A37,'raw Sample Amt'!$C$2:$C$57,0),MATCH(BQ$1,'raw Sample Amt'!$C$2:$CJ$2,0))&lt;INDEX(Auswertung_Sequence!$A$3:$M$59,MATCH($A37,Auswertung_Sequence!$A$6:$A$59,0),9),2,3))</f>
        <v>2</v>
      </c>
      <c r="BR37" s="88">
        <f>IF(AND('Qualifier check'!BQ37 &gt;80,'Qualifier check'!BQ37 &lt;120),1,
IF(INDEX('raw Sample Amt'!$C$2:$CJ$57,MATCH($A37,'raw Sample Amt'!$C$2:$C$57,0),MATCH(BR$1,'raw Sample Amt'!$C$2:$CJ$2,0))&lt;INDEX(Auswertung_Sequence!$A$3:$M$59,MATCH($A37,Auswertung_Sequence!$A$6:$A$59,0),9),2,3))</f>
        <v>2</v>
      </c>
      <c r="BS37" s="88">
        <f>IF(AND('Qualifier check'!BR37 &gt;80,'Qualifier check'!BR37 &lt;120),1,
IF(INDEX('raw Sample Amt'!$C$2:$CJ$57,MATCH($A37,'raw Sample Amt'!$C$2:$C$57,0),MATCH(BS$1,'raw Sample Amt'!$C$2:$CJ$2,0))&lt;INDEX(Auswertung_Sequence!$A$3:$M$59,MATCH($A37,Auswertung_Sequence!$A$6:$A$59,0),9),2,3))</f>
        <v>2</v>
      </c>
      <c r="BT37" s="88">
        <f>IF(AND('Qualifier check'!BS37 &gt;80,'Qualifier check'!BS37 &lt;120),1,
IF(INDEX('raw Sample Amt'!$C$2:$CJ$57,MATCH($A37,'raw Sample Amt'!$C$2:$C$57,0),MATCH(BT$1,'raw Sample Amt'!$C$2:$CJ$2,0))&lt;INDEX(Auswertung_Sequence!$A$3:$M$59,MATCH($A37,Auswertung_Sequence!$A$6:$A$59,0),9),2,3))</f>
        <v>2</v>
      </c>
      <c r="BU37" s="88">
        <f>IF(AND('Qualifier check'!BT37 &gt;80,'Qualifier check'!BT37 &lt;120),1,
IF(INDEX('raw Sample Amt'!$C$2:$CJ$57,MATCH($A37,'raw Sample Amt'!$C$2:$C$57,0),MATCH(BU$1,'raw Sample Amt'!$C$2:$CJ$2,0))&lt;INDEX(Auswertung_Sequence!$A$3:$M$59,MATCH($A37,Auswertung_Sequence!$A$6:$A$59,0),9),2,3))</f>
        <v>2</v>
      </c>
      <c r="BV37" s="88">
        <f>IF(AND('Qualifier check'!BU37 &gt;80,'Qualifier check'!BU37 &lt;120),1,
IF(INDEX('raw Sample Amt'!$C$2:$CJ$57,MATCH($A37,'raw Sample Amt'!$C$2:$C$57,0),MATCH(BV$1,'raw Sample Amt'!$C$2:$CJ$2,0))&lt;INDEX(Auswertung_Sequence!$A$3:$M$59,MATCH($A37,Auswertung_Sequence!$A$6:$A$59,0),9),2,3))</f>
        <v>2</v>
      </c>
      <c r="BW37" s="88">
        <f>IF(AND('Qualifier check'!BV37 &gt;80,'Qualifier check'!BV37 &lt;120),1,
IF(INDEX('raw Sample Amt'!$C$2:$CJ$57,MATCH($A37,'raw Sample Amt'!$C$2:$C$57,0),MATCH(BW$1,'raw Sample Amt'!$C$2:$CJ$2,0))&lt;INDEX(Auswertung_Sequence!$A$3:$M$59,MATCH($A37,Auswertung_Sequence!$A$6:$A$59,0),9),2,3))</f>
        <v>2</v>
      </c>
      <c r="BX37" s="88">
        <f>IF(AND('Qualifier check'!BW37 &gt;80,'Qualifier check'!BW37 &lt;120),1,
IF(INDEX('raw Sample Amt'!$C$2:$CJ$57,MATCH($A37,'raw Sample Amt'!$C$2:$C$57,0),MATCH(BX$1,'raw Sample Amt'!$C$2:$CJ$2,0))&lt;INDEX(Auswertung_Sequence!$A$3:$M$59,MATCH($A37,Auswertung_Sequence!$A$6:$A$59,0),9),2,3))</f>
        <v>1</v>
      </c>
      <c r="BY37" s="88">
        <f>IF(AND('Qualifier check'!BX37 &gt;80,'Qualifier check'!BX37 &lt;120),1,
IF(INDEX('raw Sample Amt'!$C$2:$CJ$57,MATCH($A37,'raw Sample Amt'!$C$2:$C$57,0),MATCH(BY$1,'raw Sample Amt'!$C$2:$CJ$2,0))&lt;INDEX(Auswertung_Sequence!$A$3:$M$59,MATCH($A37,Auswertung_Sequence!$A$6:$A$59,0),9),2,3))</f>
        <v>1</v>
      </c>
      <c r="BZ37" s="88">
        <f>IF(AND('Qualifier check'!BY37 &gt;80,'Qualifier check'!BY37 &lt;120),1,
IF(INDEX('raw Sample Amt'!$C$2:$CJ$57,MATCH($A37,'raw Sample Amt'!$C$2:$C$57,0),MATCH(BZ$1,'raw Sample Amt'!$C$2:$CJ$2,0))&lt;INDEX(Auswertung_Sequence!$A$3:$M$59,MATCH($A37,Auswertung_Sequence!$A$6:$A$59,0),9),2,3))</f>
        <v>1</v>
      </c>
      <c r="CA37" s="88">
        <f>IF(AND('Qualifier check'!BZ37 &gt;80,'Qualifier check'!BZ37 &lt;120),1,
IF(INDEX('raw Sample Amt'!$C$2:$CJ$57,MATCH($A37,'raw Sample Amt'!$C$2:$C$57,0),MATCH(CA$1,'raw Sample Amt'!$C$2:$CJ$2,0))&lt;INDEX(Auswertung_Sequence!$A$3:$M$59,MATCH($A37,Auswertung_Sequence!$A$6:$A$59,0),9),2,3))</f>
        <v>1</v>
      </c>
      <c r="CB37" s="88">
        <f>IF(AND('Qualifier check'!CA37 &gt;80,'Qualifier check'!CA37 &lt;120),1,
IF(INDEX('raw Sample Amt'!$C$2:$CJ$57,MATCH($A37,'raw Sample Amt'!$C$2:$C$57,0),MATCH(CB$1,'raw Sample Amt'!$C$2:$CJ$2,0))&lt;INDEX(Auswertung_Sequence!$A$3:$M$59,MATCH($A37,Auswertung_Sequence!$A$6:$A$59,0),9),2,3))</f>
        <v>1</v>
      </c>
      <c r="CC37" s="88">
        <f>IF(AND('Qualifier check'!CB37 &gt;80,'Qualifier check'!CB37 &lt;120),1,
IF(INDEX('raw Sample Amt'!$C$2:$CJ$57,MATCH($A37,'raw Sample Amt'!$C$2:$C$57,0),MATCH(CC$1,'raw Sample Amt'!$C$2:$CJ$2,0))&lt;INDEX(Auswertung_Sequence!$A$3:$M$59,MATCH($A37,Auswertung_Sequence!$A$6:$A$59,0),9),2,3))</f>
        <v>1</v>
      </c>
      <c r="CD37" s="88">
        <f>IF(AND('Qualifier check'!CC37 &gt;80,'Qualifier check'!CC37 &lt;120),1,
IF(INDEX('raw Sample Amt'!$C$2:$CJ$57,MATCH($A37,'raw Sample Amt'!$C$2:$C$57,0),MATCH(CD$1,'raw Sample Amt'!$C$2:$CJ$2,0))&lt;INDEX(Auswertung_Sequence!$A$3:$M$59,MATCH($A37,Auswertung_Sequence!$A$6:$A$59,0),9),2,3))</f>
        <v>1</v>
      </c>
      <c r="CE37" s="88">
        <f>IF(AND('Qualifier check'!CD37 &gt;80,'Qualifier check'!CD37 &lt;120),1,
IF(INDEX('raw Sample Amt'!$C$2:$CJ$57,MATCH($A37,'raw Sample Amt'!$C$2:$C$57,0),MATCH(CE$1,'raw Sample Amt'!$C$2:$CJ$2,0))&lt;INDEX(Auswertung_Sequence!$A$3:$M$59,MATCH($A37,Auswertung_Sequence!$A$6:$A$59,0),9),2,3))</f>
        <v>1</v>
      </c>
      <c r="CF37" s="88">
        <f>IF(AND('Qualifier check'!CE37 &gt;80,'Qualifier check'!CE37 &lt;120),1,
IF(INDEX('raw Sample Amt'!$C$2:$CJ$57,MATCH($A37,'raw Sample Amt'!$C$2:$C$57,0),MATCH(CF$1,'raw Sample Amt'!$C$2:$CJ$2,0))&lt;INDEX(Auswertung_Sequence!$A$3:$M$59,MATCH($A37,Auswertung_Sequence!$A$6:$A$59,0),9),2,3))</f>
        <v>1</v>
      </c>
      <c r="CG37" s="88">
        <f>IF(AND('Qualifier check'!CF37 &gt;80,'Qualifier check'!CF37 &lt;120),1,
IF(INDEX('raw Sample Amt'!$C$2:$CJ$57,MATCH($A37,'raw Sample Amt'!$C$2:$C$57,0),MATCH(CG$1,'raw Sample Amt'!$C$2:$CJ$2,0))&lt;INDEX(Auswertung_Sequence!$A$3:$M$59,MATCH($A37,Auswertung_Sequence!$A$6:$A$59,0),9),2,3))</f>
        <v>1</v>
      </c>
      <c r="CH37" s="88">
        <f>IF(AND('Qualifier check'!CG37 &gt;80,'Qualifier check'!CG37 &lt;120),1,
IF(INDEX('raw Sample Amt'!$C$2:$CJ$57,MATCH($A37,'raw Sample Amt'!$C$2:$C$57,0),MATCH(CH$1,'raw Sample Amt'!$C$2:$CJ$2,0))&lt;INDEX(Auswertung_Sequence!$A$3:$M$59,MATCH($A37,Auswertung_Sequence!$A$6:$A$59,0),9),2,3))</f>
        <v>1</v>
      </c>
      <c r="CI37" s="88">
        <f>IF(AND('Qualifier check'!CH37 &gt;80,'Qualifier check'!CH37 &lt;120),1,
IF(INDEX('raw Sample Amt'!$C$2:$CJ$57,MATCH($A37,'raw Sample Amt'!$C$2:$C$57,0),MATCH(CI$1,'raw Sample Amt'!$C$2:$CJ$2,0))&lt;INDEX(Auswertung_Sequence!$A$3:$M$59,MATCH($A37,Auswertung_Sequence!$A$6:$A$59,0),9),2,3))</f>
        <v>1</v>
      </c>
    </row>
    <row r="38" spans="1:87" x14ac:dyDescent="0.25">
      <c r="A38" s="101" t="s">
        <v>12</v>
      </c>
      <c r="B38" s="101" t="s">
        <v>247</v>
      </c>
      <c r="D38" s="88">
        <f>IF(AND('Qualifier check'!C38 &gt;80,'Qualifier check'!C38 &lt;120),1,
IF(INDEX('raw Sample Amt'!$C$2:$CJ$57,MATCH($A38,'raw Sample Amt'!$C$2:$C$57,0),MATCH(D$1,'raw Sample Amt'!$C$2:$CJ$2,0))&lt;INDEX(Auswertung_Sequence!$A$3:$M$59,MATCH($A38,Auswertung_Sequence!$A$6:$A$59,0),9),2,3))</f>
        <v>2</v>
      </c>
      <c r="E38" s="88">
        <f>IF(AND('Qualifier check'!D38 &gt;80,'Qualifier check'!D38 &lt;120),1,
IF(INDEX('raw Sample Amt'!$C$2:$CJ$57,MATCH($A38,'raw Sample Amt'!$C$2:$C$57,0),MATCH(E$1,'raw Sample Amt'!$C$2:$CJ$2,0))&lt;INDEX(Auswertung_Sequence!$A$3:$M$59,MATCH($A38,Auswertung_Sequence!$A$6:$A$59,0),9),2,3))</f>
        <v>2</v>
      </c>
      <c r="F38" s="88">
        <f>IF(AND('Qualifier check'!E38 &gt;80,'Qualifier check'!E38 &lt;120),1,
IF(INDEX('raw Sample Amt'!$C$2:$CJ$57,MATCH($A38,'raw Sample Amt'!$C$2:$C$57,0),MATCH(F$1,'raw Sample Amt'!$C$2:$CJ$2,0))&lt;INDEX(Auswertung_Sequence!$A$3:$M$59,MATCH($A38,Auswertung_Sequence!$A$6:$A$59,0),9),2,3))</f>
        <v>2</v>
      </c>
      <c r="G38" s="88">
        <f>IF(AND('Qualifier check'!F38 &gt;80,'Qualifier check'!F38 &lt;120),1,
IF(INDEX('raw Sample Amt'!$C$2:$CJ$57,MATCH($A38,'raw Sample Amt'!$C$2:$C$57,0),MATCH(G$1,'raw Sample Amt'!$C$2:$CJ$2,0))&lt;INDEX(Auswertung_Sequence!$A$3:$M$59,MATCH($A38,Auswertung_Sequence!$A$6:$A$59,0),9),2,3))</f>
        <v>2</v>
      </c>
      <c r="H38" s="88">
        <f>IF(AND('Qualifier check'!G38 &gt;80,'Qualifier check'!G38 &lt;120),1,
IF(INDEX('raw Sample Amt'!$C$2:$CJ$57,MATCH($A38,'raw Sample Amt'!$C$2:$C$57,0),MATCH(H$1,'raw Sample Amt'!$C$2:$CJ$2,0))&lt;INDEX(Auswertung_Sequence!$A$3:$M$59,MATCH($A38,Auswertung_Sequence!$A$6:$A$59,0),9),2,3))</f>
        <v>2</v>
      </c>
      <c r="I38" s="88">
        <f>IF(AND('Qualifier check'!H38 &gt;80,'Qualifier check'!H38 &lt;120),1,
IF(INDEX('raw Sample Amt'!$C$2:$CJ$57,MATCH($A38,'raw Sample Amt'!$C$2:$C$57,0),MATCH(I$1,'raw Sample Amt'!$C$2:$CJ$2,0))&lt;INDEX(Auswertung_Sequence!$A$3:$M$59,MATCH($A38,Auswertung_Sequence!$A$6:$A$59,0),9),2,3))</f>
        <v>2</v>
      </c>
      <c r="J38" s="88">
        <f>IF(AND('Qualifier check'!I38 &gt;80,'Qualifier check'!I38 &lt;120),1,
IF(INDEX('raw Sample Amt'!$C$2:$CJ$57,MATCH($A38,'raw Sample Amt'!$C$2:$C$57,0),MATCH(J$1,'raw Sample Amt'!$C$2:$CJ$2,0))&lt;INDEX(Auswertung_Sequence!$A$3:$M$59,MATCH($A38,Auswertung_Sequence!$A$6:$A$59,0),9),2,3))</f>
        <v>2</v>
      </c>
      <c r="K38" s="88">
        <f>IF(AND('Qualifier check'!J38 &gt;80,'Qualifier check'!J38 &lt;120),1,
IF(INDEX('raw Sample Amt'!$C$2:$CJ$57,MATCH($A38,'raw Sample Amt'!$C$2:$C$57,0),MATCH(K$1,'raw Sample Amt'!$C$2:$CJ$2,0))&lt;INDEX(Auswertung_Sequence!$A$3:$M$59,MATCH($A38,Auswertung_Sequence!$A$6:$A$59,0),9),2,3))</f>
        <v>2</v>
      </c>
      <c r="L38" s="88">
        <f>IF(AND('Qualifier check'!K38 &gt;80,'Qualifier check'!K38 &lt;120),1,
IF(INDEX('raw Sample Amt'!$C$2:$CJ$57,MATCH($A38,'raw Sample Amt'!$C$2:$C$57,0),MATCH(L$1,'raw Sample Amt'!$C$2:$CJ$2,0))&lt;INDEX(Auswertung_Sequence!$A$3:$M$59,MATCH($A38,Auswertung_Sequence!$A$6:$A$59,0),9),2,3))</f>
        <v>2</v>
      </c>
      <c r="M38" s="88">
        <f>IF(AND('Qualifier check'!L38 &gt;80,'Qualifier check'!L38 &lt;120),1,
IF(INDEX('raw Sample Amt'!$C$2:$CJ$57,MATCH($A38,'raw Sample Amt'!$C$2:$C$57,0),MATCH(M$1,'raw Sample Amt'!$C$2:$CJ$2,0))&lt;INDEX(Auswertung_Sequence!$A$3:$M$59,MATCH($A38,Auswertung_Sequence!$A$6:$A$59,0),9),2,3))</f>
        <v>1</v>
      </c>
      <c r="N38" s="88">
        <f>IF(AND('Qualifier check'!M38 &gt;80,'Qualifier check'!M38 &lt;120),1,
IF(INDEX('raw Sample Amt'!$C$2:$CJ$57,MATCH($A38,'raw Sample Amt'!$C$2:$C$57,0),MATCH(N$1,'raw Sample Amt'!$C$2:$CJ$2,0))&lt;INDEX(Auswertung_Sequence!$A$3:$M$59,MATCH($A38,Auswertung_Sequence!$A$6:$A$59,0),9),2,3))</f>
        <v>1</v>
      </c>
      <c r="O38" s="88">
        <f>IF(AND('Qualifier check'!N38 &gt;80,'Qualifier check'!N38 &lt;120),1,
IF(INDEX('raw Sample Amt'!$C$2:$CJ$57,MATCH($A38,'raw Sample Amt'!$C$2:$C$57,0),MATCH(O$1,'raw Sample Amt'!$C$2:$CJ$2,0))&lt;INDEX(Auswertung_Sequence!$A$3:$M$59,MATCH($A38,Auswertung_Sequence!$A$6:$A$59,0),9),2,3))</f>
        <v>1</v>
      </c>
      <c r="P38" s="88">
        <f>IF(AND('Qualifier check'!O38 &gt;80,'Qualifier check'!O38 &lt;120),1,
IF(INDEX('raw Sample Amt'!$C$2:$CJ$57,MATCH($A38,'raw Sample Amt'!$C$2:$C$57,0),MATCH(P$1,'raw Sample Amt'!$C$2:$CJ$2,0))&lt;INDEX(Auswertung_Sequence!$A$3:$M$59,MATCH($A38,Auswertung_Sequence!$A$6:$A$59,0),9),2,3))</f>
        <v>1</v>
      </c>
      <c r="Q38" s="88">
        <f>IF(AND('Qualifier check'!P38 &gt;80,'Qualifier check'!P38 &lt;120),1,
IF(INDEX('raw Sample Amt'!$C$2:$CJ$57,MATCH($A38,'raw Sample Amt'!$C$2:$C$57,0),MATCH(Q$1,'raw Sample Amt'!$C$2:$CJ$2,0))&lt;INDEX(Auswertung_Sequence!$A$3:$M$59,MATCH($A38,Auswertung_Sequence!$A$6:$A$59,0),9),2,3))</f>
        <v>1</v>
      </c>
      <c r="R38" s="88">
        <f>IF(AND('Qualifier check'!Q38 &gt;80,'Qualifier check'!Q38 &lt;120),1,
IF(INDEX('raw Sample Amt'!$C$2:$CJ$57,MATCH($A38,'raw Sample Amt'!$C$2:$C$57,0),MATCH(R$1,'raw Sample Amt'!$C$2:$CJ$2,0))&lt;INDEX(Auswertung_Sequence!$A$3:$M$59,MATCH($A38,Auswertung_Sequence!$A$6:$A$59,0),9),2,3))</f>
        <v>1</v>
      </c>
      <c r="S38" s="88">
        <f>IF(AND('Qualifier check'!R38 &gt;80,'Qualifier check'!R38 &lt;120),1,
IF(INDEX('raw Sample Amt'!$C$2:$CJ$57,MATCH($A38,'raw Sample Amt'!$C$2:$C$57,0),MATCH(S$1,'raw Sample Amt'!$C$2:$CJ$2,0))&lt;INDEX(Auswertung_Sequence!$A$3:$M$59,MATCH($A38,Auswertung_Sequence!$A$6:$A$59,0),9),2,3))</f>
        <v>1</v>
      </c>
      <c r="T38" s="88">
        <f>IF(AND('Qualifier check'!S38 &gt;80,'Qualifier check'!S38 &lt;120),1,
IF(INDEX('raw Sample Amt'!$C$2:$CJ$57,MATCH($A38,'raw Sample Amt'!$C$2:$C$57,0),MATCH(T$1,'raw Sample Amt'!$C$2:$CJ$2,0))&lt;INDEX(Auswertung_Sequence!$A$3:$M$59,MATCH($A38,Auswertung_Sequence!$A$6:$A$59,0),9),2,3))</f>
        <v>1</v>
      </c>
      <c r="U38" s="88">
        <f>IF(AND('Qualifier check'!T38 &gt;80,'Qualifier check'!T38 &lt;120),1,
IF(INDEX('raw Sample Amt'!$C$2:$CJ$57,MATCH($A38,'raw Sample Amt'!$C$2:$C$57,0),MATCH(U$1,'raw Sample Amt'!$C$2:$CJ$2,0))&lt;INDEX(Auswertung_Sequence!$A$3:$M$59,MATCH($A38,Auswertung_Sequence!$A$6:$A$59,0),9),2,3))</f>
        <v>1</v>
      </c>
      <c r="V38" s="88">
        <f>IF(AND('Qualifier check'!U38 &gt;80,'Qualifier check'!U38 &lt;120),1,
IF(INDEX('raw Sample Amt'!$C$2:$CJ$57,MATCH($A38,'raw Sample Amt'!$C$2:$C$57,0),MATCH(V$1,'raw Sample Amt'!$C$2:$CJ$2,0))&lt;INDEX(Auswertung_Sequence!$A$3:$M$59,MATCH($A38,Auswertung_Sequence!$A$6:$A$59,0),9),2,3))</f>
        <v>1</v>
      </c>
      <c r="W38" s="88">
        <f>IF(AND('Qualifier check'!V38 &gt;80,'Qualifier check'!V38 &lt;120),1,
IF(INDEX('raw Sample Amt'!$C$2:$CJ$57,MATCH($A38,'raw Sample Amt'!$C$2:$C$57,0),MATCH(W$1,'raw Sample Amt'!$C$2:$CJ$2,0))&lt;INDEX(Auswertung_Sequence!$A$3:$M$59,MATCH($A38,Auswertung_Sequence!$A$6:$A$59,0),9),2,3))</f>
        <v>2</v>
      </c>
      <c r="X38" s="88">
        <f>IF(AND('Qualifier check'!W38 &gt;80,'Qualifier check'!W38 &lt;120),1,
IF(INDEX('raw Sample Amt'!$C$2:$CJ$57,MATCH($A38,'raw Sample Amt'!$C$2:$C$57,0),MATCH(X$1,'raw Sample Amt'!$C$2:$CJ$2,0))&lt;INDEX(Auswertung_Sequence!$A$3:$M$59,MATCH($A38,Auswertung_Sequence!$A$6:$A$59,0),9),2,3))</f>
        <v>2</v>
      </c>
      <c r="Y38" s="88">
        <f>IF(AND('Qualifier check'!X38 &gt;80,'Qualifier check'!X38 &lt;120),1,
IF(INDEX('raw Sample Amt'!$C$2:$CJ$57,MATCH($A38,'raw Sample Amt'!$C$2:$C$57,0),MATCH(Y$1,'raw Sample Amt'!$C$2:$CJ$2,0))&lt;INDEX(Auswertung_Sequence!$A$3:$M$59,MATCH($A38,Auswertung_Sequence!$A$6:$A$59,0),9),2,3))</f>
        <v>2</v>
      </c>
      <c r="Z38" s="88">
        <f>IF(AND('Qualifier check'!Y38 &gt;80,'Qualifier check'!Y38 &lt;120),1,
IF(INDEX('raw Sample Amt'!$C$2:$CJ$57,MATCH($A38,'raw Sample Amt'!$C$2:$C$57,0),MATCH(Z$1,'raw Sample Amt'!$C$2:$CJ$2,0))&lt;INDEX(Auswertung_Sequence!$A$3:$M$59,MATCH($A38,Auswertung_Sequence!$A$6:$A$59,0),9),2,3))</f>
        <v>2</v>
      </c>
      <c r="AA38" s="88">
        <f>IF(AND('Qualifier check'!Z38 &gt;80,'Qualifier check'!Z38 &lt;120),1,
IF(INDEX('raw Sample Amt'!$C$2:$CJ$57,MATCH($A38,'raw Sample Amt'!$C$2:$C$57,0),MATCH(AA$1,'raw Sample Amt'!$C$2:$CJ$2,0))&lt;INDEX(Auswertung_Sequence!$A$3:$M$59,MATCH($A38,Auswertung_Sequence!$A$6:$A$59,0),9),2,3))</f>
        <v>2</v>
      </c>
      <c r="AB38" s="88">
        <f>IF(AND('Qualifier check'!AA38 &gt;80,'Qualifier check'!AA38 &lt;120),1,
IF(INDEX('raw Sample Amt'!$C$2:$CJ$57,MATCH($A38,'raw Sample Amt'!$C$2:$C$57,0),MATCH(AB$1,'raw Sample Amt'!$C$2:$CJ$2,0))&lt;INDEX(Auswertung_Sequence!$A$3:$M$59,MATCH($A38,Auswertung_Sequence!$A$6:$A$59,0),9),2,3))</f>
        <v>2</v>
      </c>
      <c r="AC38" s="88">
        <f>IF(AND('Qualifier check'!AB38 &gt;80,'Qualifier check'!AB38 &lt;120),1,
IF(INDEX('raw Sample Amt'!$C$2:$CJ$57,MATCH($A38,'raw Sample Amt'!$C$2:$C$57,0),MATCH(AC$1,'raw Sample Amt'!$C$2:$CJ$2,0))&lt;INDEX(Auswertung_Sequence!$A$3:$M$59,MATCH($A38,Auswertung_Sequence!$A$6:$A$59,0),9),2,3))</f>
        <v>2</v>
      </c>
      <c r="AD38" s="88">
        <f>IF(AND('Qualifier check'!AC38 &gt;80,'Qualifier check'!AC38 &lt;120),1,
IF(INDEX('raw Sample Amt'!$C$2:$CJ$57,MATCH($A38,'raw Sample Amt'!$C$2:$C$57,0),MATCH(AD$1,'raw Sample Amt'!$C$2:$CJ$2,0))&lt;INDEX(Auswertung_Sequence!$A$3:$M$59,MATCH($A38,Auswertung_Sequence!$A$6:$A$59,0),9),2,3))</f>
        <v>2</v>
      </c>
      <c r="AE38" s="88">
        <f>IF(AND('Qualifier check'!AD38 &gt;80,'Qualifier check'!AD38 &lt;120),1,
IF(INDEX('raw Sample Amt'!$C$2:$CJ$57,MATCH($A38,'raw Sample Amt'!$C$2:$C$57,0),MATCH(AE$1,'raw Sample Amt'!$C$2:$CJ$2,0))&lt;INDEX(Auswertung_Sequence!$A$3:$M$59,MATCH($A38,Auswertung_Sequence!$A$6:$A$59,0),9),2,3))</f>
        <v>2</v>
      </c>
      <c r="AF38" s="88">
        <f>IF(AND('Qualifier check'!AE38 &gt;80,'Qualifier check'!AE38 &lt;120),1,
IF(INDEX('raw Sample Amt'!$C$2:$CJ$57,MATCH($A38,'raw Sample Amt'!$C$2:$C$57,0),MATCH(AF$1,'raw Sample Amt'!$C$2:$CJ$2,0))&lt;INDEX(Auswertung_Sequence!$A$3:$M$59,MATCH($A38,Auswertung_Sequence!$A$6:$A$59,0),9),2,3))</f>
        <v>2</v>
      </c>
      <c r="AG38" s="88">
        <f>IF(AND('Qualifier check'!AF38 &gt;80,'Qualifier check'!AF38 &lt;120),1,
IF(INDEX('raw Sample Amt'!$C$2:$CJ$57,MATCH($A38,'raw Sample Amt'!$C$2:$C$57,0),MATCH(AG$1,'raw Sample Amt'!$C$2:$CJ$2,0))&lt;INDEX(Auswertung_Sequence!$A$3:$M$59,MATCH($A38,Auswertung_Sequence!$A$6:$A$59,0),9),2,3))</f>
        <v>2</v>
      </c>
      <c r="AH38" s="88">
        <f>IF(AND('Qualifier check'!AG38 &gt;80,'Qualifier check'!AG38 &lt;120),1,
IF(INDEX('raw Sample Amt'!$C$2:$CJ$57,MATCH($A38,'raw Sample Amt'!$C$2:$C$57,0),MATCH(AH$1,'raw Sample Amt'!$C$2:$CJ$2,0))&lt;INDEX(Auswertung_Sequence!$A$3:$M$59,MATCH($A38,Auswertung_Sequence!$A$6:$A$59,0),9),2,3))</f>
        <v>2</v>
      </c>
      <c r="AI38" s="88">
        <f>IF(AND('Qualifier check'!AH38 &gt;80,'Qualifier check'!AH38 &lt;120),1,
IF(INDEX('raw Sample Amt'!$C$2:$CJ$57,MATCH($A38,'raw Sample Amt'!$C$2:$C$57,0),MATCH(AI$1,'raw Sample Amt'!$C$2:$CJ$2,0))&lt;INDEX(Auswertung_Sequence!$A$3:$M$59,MATCH($A38,Auswertung_Sequence!$A$6:$A$59,0),9),2,3))</f>
        <v>2</v>
      </c>
      <c r="AJ38" s="88">
        <f>IF(AND('Qualifier check'!AI38 &gt;80,'Qualifier check'!AI38 &lt;120),1,
IF(INDEX('raw Sample Amt'!$C$2:$CJ$57,MATCH($A38,'raw Sample Amt'!$C$2:$C$57,0),MATCH(AJ$1,'raw Sample Amt'!$C$2:$CJ$2,0))&lt;INDEX(Auswertung_Sequence!$A$3:$M$59,MATCH($A38,Auswertung_Sequence!$A$6:$A$59,0),9),2,3))</f>
        <v>2</v>
      </c>
      <c r="AK38" s="88">
        <f>IF(AND('Qualifier check'!AJ38 &gt;80,'Qualifier check'!AJ38 &lt;120),1,
IF(INDEX('raw Sample Amt'!$C$2:$CJ$57,MATCH($A38,'raw Sample Amt'!$C$2:$C$57,0),MATCH(AK$1,'raw Sample Amt'!$C$2:$CJ$2,0))&lt;INDEX(Auswertung_Sequence!$A$3:$M$59,MATCH($A38,Auswertung_Sequence!$A$6:$A$59,0),9),2,3))</f>
        <v>2</v>
      </c>
      <c r="AL38" s="88">
        <f>IF(AND('Qualifier check'!AK38 &gt;80,'Qualifier check'!AK38 &lt;120),1,
IF(INDEX('raw Sample Amt'!$C$2:$CJ$57,MATCH($A38,'raw Sample Amt'!$C$2:$C$57,0),MATCH(AL$1,'raw Sample Amt'!$C$2:$CJ$2,0))&lt;INDEX(Auswertung_Sequence!$A$3:$M$59,MATCH($A38,Auswertung_Sequence!$A$6:$A$59,0),9),2,3))</f>
        <v>2</v>
      </c>
      <c r="AM38" s="88">
        <f>IF(AND('Qualifier check'!AL38 &gt;80,'Qualifier check'!AL38 &lt;120),1,
IF(INDEX('raw Sample Amt'!$C$2:$CJ$57,MATCH($A38,'raw Sample Amt'!$C$2:$C$57,0),MATCH(AM$1,'raw Sample Amt'!$C$2:$CJ$2,0))&lt;INDEX(Auswertung_Sequence!$A$3:$M$59,MATCH($A38,Auswertung_Sequence!$A$6:$A$59,0),9),2,3))</f>
        <v>2</v>
      </c>
      <c r="AN38" s="88">
        <f>IF(AND('Qualifier check'!AM38 &gt;80,'Qualifier check'!AM38 &lt;120),1,
IF(INDEX('raw Sample Amt'!$C$2:$CJ$57,MATCH($A38,'raw Sample Amt'!$C$2:$C$57,0),MATCH(AN$1,'raw Sample Amt'!$C$2:$CJ$2,0))&lt;INDEX(Auswertung_Sequence!$A$3:$M$59,MATCH($A38,Auswertung_Sequence!$A$6:$A$59,0),9),2,3))</f>
        <v>2</v>
      </c>
      <c r="AO38" s="88">
        <f>IF(AND('Qualifier check'!AN38 &gt;80,'Qualifier check'!AN38 &lt;120),1,
IF(INDEX('raw Sample Amt'!$C$2:$CJ$57,MATCH($A38,'raw Sample Amt'!$C$2:$C$57,0),MATCH(AO$1,'raw Sample Amt'!$C$2:$CJ$2,0))&lt;INDEX(Auswertung_Sequence!$A$3:$M$59,MATCH($A38,Auswertung_Sequence!$A$6:$A$59,0),9),2,3))</f>
        <v>2</v>
      </c>
      <c r="AP38" s="88">
        <f>IF(AND('Qualifier check'!AO38 &gt;80,'Qualifier check'!AO38 &lt;120),1,
IF(INDEX('raw Sample Amt'!$C$2:$CJ$57,MATCH($A38,'raw Sample Amt'!$C$2:$C$57,0),MATCH(AP$1,'raw Sample Amt'!$C$2:$CJ$2,0))&lt;INDEX(Auswertung_Sequence!$A$3:$M$59,MATCH($A38,Auswertung_Sequence!$A$6:$A$59,0),9),2,3))</f>
        <v>2</v>
      </c>
      <c r="AQ38" s="88">
        <f>IF(AND('Qualifier check'!AP38 &gt;80,'Qualifier check'!AP38 &lt;120),1,
IF(INDEX('raw Sample Amt'!$C$2:$CJ$57,MATCH($A38,'raw Sample Amt'!$C$2:$C$57,0),MATCH(AQ$1,'raw Sample Amt'!$C$2:$CJ$2,0))&lt;INDEX(Auswertung_Sequence!$A$3:$M$59,MATCH($A38,Auswertung_Sequence!$A$6:$A$59,0),9),2,3))</f>
        <v>1</v>
      </c>
      <c r="AR38" s="88">
        <f>IF(AND('Qualifier check'!AQ38 &gt;80,'Qualifier check'!AQ38 &lt;120),1,
IF(INDEX('raw Sample Amt'!$C$2:$CJ$57,MATCH($A38,'raw Sample Amt'!$C$2:$C$57,0),MATCH(AR$1,'raw Sample Amt'!$C$2:$CJ$2,0))&lt;INDEX(Auswertung_Sequence!$A$3:$M$59,MATCH($A38,Auswertung_Sequence!$A$6:$A$59,0),9),2,3))</f>
        <v>2</v>
      </c>
      <c r="AS38" s="88">
        <f>IF(AND('Qualifier check'!AR38 &gt;80,'Qualifier check'!AR38 &lt;120),1,
IF(INDEX('raw Sample Amt'!$C$2:$CJ$57,MATCH($A38,'raw Sample Amt'!$C$2:$C$57,0),MATCH(AS$1,'raw Sample Amt'!$C$2:$CJ$2,0))&lt;INDEX(Auswertung_Sequence!$A$3:$M$59,MATCH($A38,Auswertung_Sequence!$A$6:$A$59,0),9),2,3))</f>
        <v>2</v>
      </c>
      <c r="AT38" s="88">
        <f>IF(AND('Qualifier check'!AS38 &gt;80,'Qualifier check'!AS38 &lt;120),1,
IF(INDEX('raw Sample Amt'!$C$2:$CJ$57,MATCH($A38,'raw Sample Amt'!$C$2:$C$57,0),MATCH(AT$1,'raw Sample Amt'!$C$2:$CJ$2,0))&lt;INDEX(Auswertung_Sequence!$A$3:$M$59,MATCH($A38,Auswertung_Sequence!$A$6:$A$59,0),9),2,3))</f>
        <v>2</v>
      </c>
      <c r="AU38" s="88">
        <f>IF(AND('Qualifier check'!AT38 &gt;80,'Qualifier check'!AT38 &lt;120),1,
IF(INDEX('raw Sample Amt'!$C$2:$CJ$57,MATCH($A38,'raw Sample Amt'!$C$2:$C$57,0),MATCH(AU$1,'raw Sample Amt'!$C$2:$CJ$2,0))&lt;INDEX(Auswertung_Sequence!$A$3:$M$59,MATCH($A38,Auswertung_Sequence!$A$6:$A$59,0),9),2,3))</f>
        <v>2</v>
      </c>
      <c r="AV38" s="88">
        <f>IF(AND('Qualifier check'!AU38 &gt;80,'Qualifier check'!AU38 &lt;120),1,
IF(INDEX('raw Sample Amt'!$C$2:$CJ$57,MATCH($A38,'raw Sample Amt'!$C$2:$C$57,0),MATCH(AV$1,'raw Sample Amt'!$C$2:$CJ$2,0))&lt;INDEX(Auswertung_Sequence!$A$3:$M$59,MATCH($A38,Auswertung_Sequence!$A$6:$A$59,0),9),2,3))</f>
        <v>2</v>
      </c>
      <c r="AW38" s="88">
        <f>IF(AND('Qualifier check'!AV38 &gt;80,'Qualifier check'!AV38 &lt;120),1,
IF(INDEX('raw Sample Amt'!$C$2:$CJ$57,MATCH($A38,'raw Sample Amt'!$C$2:$C$57,0),MATCH(AW$1,'raw Sample Amt'!$C$2:$CJ$2,0))&lt;INDEX(Auswertung_Sequence!$A$3:$M$59,MATCH($A38,Auswertung_Sequence!$A$6:$A$59,0),9),2,3))</f>
        <v>2</v>
      </c>
      <c r="AX38" s="88">
        <f>IF(AND('Qualifier check'!AW38 &gt;80,'Qualifier check'!AW38 &lt;120),1,
IF(INDEX('raw Sample Amt'!$C$2:$CJ$57,MATCH($A38,'raw Sample Amt'!$C$2:$C$57,0),MATCH(AX$1,'raw Sample Amt'!$C$2:$CJ$2,0))&lt;INDEX(Auswertung_Sequence!$A$3:$M$59,MATCH($A38,Auswertung_Sequence!$A$6:$A$59,0),9),2,3))</f>
        <v>2</v>
      </c>
      <c r="AY38" s="88">
        <f>IF(AND('Qualifier check'!AX38 &gt;80,'Qualifier check'!AX38 &lt;120),1,
IF(INDEX('raw Sample Amt'!$C$2:$CJ$57,MATCH($A38,'raw Sample Amt'!$C$2:$C$57,0),MATCH(AY$1,'raw Sample Amt'!$C$2:$CJ$2,0))&lt;INDEX(Auswertung_Sequence!$A$3:$M$59,MATCH($A38,Auswertung_Sequence!$A$6:$A$59,0),9),2,3))</f>
        <v>2</v>
      </c>
      <c r="AZ38" s="88">
        <f>IF(AND('Qualifier check'!AY38 &gt;80,'Qualifier check'!AY38 &lt;120),1,
IF(INDEX('raw Sample Amt'!$C$2:$CJ$57,MATCH($A38,'raw Sample Amt'!$C$2:$C$57,0),MATCH(AZ$1,'raw Sample Amt'!$C$2:$CJ$2,0))&lt;INDEX(Auswertung_Sequence!$A$3:$M$59,MATCH($A38,Auswertung_Sequence!$A$6:$A$59,0),9),2,3))</f>
        <v>2</v>
      </c>
      <c r="BA38" s="88">
        <f>IF(AND('Qualifier check'!AZ38 &gt;80,'Qualifier check'!AZ38 &lt;120),1,
IF(INDEX('raw Sample Amt'!$C$2:$CJ$57,MATCH($A38,'raw Sample Amt'!$C$2:$C$57,0),MATCH(BA$1,'raw Sample Amt'!$C$2:$CJ$2,0))&lt;INDEX(Auswertung_Sequence!$A$3:$M$59,MATCH($A38,Auswertung_Sequence!$A$6:$A$59,0),9),2,3))</f>
        <v>2</v>
      </c>
      <c r="BB38" s="88">
        <f>IF(AND('Qualifier check'!BA38 &gt;80,'Qualifier check'!BA38 &lt;120),1,
IF(INDEX('raw Sample Amt'!$C$2:$CJ$57,MATCH($A38,'raw Sample Amt'!$C$2:$C$57,0),MATCH(BB$1,'raw Sample Amt'!$C$2:$CJ$2,0))&lt;INDEX(Auswertung_Sequence!$A$3:$M$59,MATCH($A38,Auswertung_Sequence!$A$6:$A$59,0),9),2,3))</f>
        <v>2</v>
      </c>
      <c r="BC38" s="88">
        <f>IF(AND('Qualifier check'!BB38 &gt;80,'Qualifier check'!BB38 &lt;120),1,
IF(INDEX('raw Sample Amt'!$C$2:$CJ$57,MATCH($A38,'raw Sample Amt'!$C$2:$C$57,0),MATCH(BC$1,'raw Sample Amt'!$C$2:$CJ$2,0))&lt;INDEX(Auswertung_Sequence!$A$3:$M$59,MATCH($A38,Auswertung_Sequence!$A$6:$A$59,0),9),2,3))</f>
        <v>2</v>
      </c>
      <c r="BD38" s="88">
        <f>IF(AND('Qualifier check'!BC38 &gt;80,'Qualifier check'!BC38 &lt;120),1,
IF(INDEX('raw Sample Amt'!$C$2:$CJ$57,MATCH($A38,'raw Sample Amt'!$C$2:$C$57,0),MATCH(BD$1,'raw Sample Amt'!$C$2:$CJ$2,0))&lt;INDEX(Auswertung_Sequence!$A$3:$M$59,MATCH($A38,Auswertung_Sequence!$A$6:$A$59,0),9),2,3))</f>
        <v>2</v>
      </c>
      <c r="BE38" s="88">
        <f>IF(AND('Qualifier check'!BD38 &gt;80,'Qualifier check'!BD38 &lt;120),1,
IF(INDEX('raw Sample Amt'!$C$2:$CJ$57,MATCH($A38,'raw Sample Amt'!$C$2:$C$57,0),MATCH(BE$1,'raw Sample Amt'!$C$2:$CJ$2,0))&lt;INDEX(Auswertung_Sequence!$A$3:$M$59,MATCH($A38,Auswertung_Sequence!$A$6:$A$59,0),9),2,3))</f>
        <v>2</v>
      </c>
      <c r="BF38" s="88">
        <f>IF(AND('Qualifier check'!BE38 &gt;80,'Qualifier check'!BE38 &lt;120),1,
IF(INDEX('raw Sample Amt'!$C$2:$CJ$57,MATCH($A38,'raw Sample Amt'!$C$2:$C$57,0),MATCH(BF$1,'raw Sample Amt'!$C$2:$CJ$2,0))&lt;INDEX(Auswertung_Sequence!$A$3:$M$59,MATCH($A38,Auswertung_Sequence!$A$6:$A$59,0),9),2,3))</f>
        <v>2</v>
      </c>
      <c r="BG38" s="88">
        <f>IF(AND('Qualifier check'!BF38 &gt;80,'Qualifier check'!BF38 &lt;120),1,
IF(INDEX('raw Sample Amt'!$C$2:$CJ$57,MATCH($A38,'raw Sample Amt'!$C$2:$C$57,0),MATCH(BG$1,'raw Sample Amt'!$C$2:$CJ$2,0))&lt;INDEX(Auswertung_Sequence!$A$3:$M$59,MATCH($A38,Auswertung_Sequence!$A$6:$A$59,0),9),2,3))</f>
        <v>2</v>
      </c>
      <c r="BH38" s="88">
        <f>IF(AND('Qualifier check'!BG38 &gt;80,'Qualifier check'!BG38 &lt;120),1,
IF(INDEX('raw Sample Amt'!$C$2:$CJ$57,MATCH($A38,'raw Sample Amt'!$C$2:$C$57,0),MATCH(BH$1,'raw Sample Amt'!$C$2:$CJ$2,0))&lt;INDEX(Auswertung_Sequence!$A$3:$M$59,MATCH($A38,Auswertung_Sequence!$A$6:$A$59,0),9),2,3))</f>
        <v>1</v>
      </c>
      <c r="BI38" s="88">
        <f>IF(AND('Qualifier check'!BH38 &gt;80,'Qualifier check'!BH38 &lt;120),1,
IF(INDEX('raw Sample Amt'!$C$2:$CJ$57,MATCH($A38,'raw Sample Amt'!$C$2:$C$57,0),MATCH(BI$1,'raw Sample Amt'!$C$2:$CJ$2,0))&lt;INDEX(Auswertung_Sequence!$A$3:$M$59,MATCH($A38,Auswertung_Sequence!$A$6:$A$59,0),9),2,3))</f>
        <v>2</v>
      </c>
      <c r="BJ38" s="88">
        <f>IF(AND('Qualifier check'!BI38 &gt;80,'Qualifier check'!BI38 &lt;120),1,
IF(INDEX('raw Sample Amt'!$C$2:$CJ$57,MATCH($A38,'raw Sample Amt'!$C$2:$C$57,0),MATCH(BJ$1,'raw Sample Amt'!$C$2:$CJ$2,0))&lt;INDEX(Auswertung_Sequence!$A$3:$M$59,MATCH($A38,Auswertung_Sequence!$A$6:$A$59,0),9),2,3))</f>
        <v>2</v>
      </c>
      <c r="BK38" s="88">
        <f>IF(AND('Qualifier check'!BJ38 &gt;80,'Qualifier check'!BJ38 &lt;120),1,
IF(INDEX('raw Sample Amt'!$C$2:$CJ$57,MATCH($A38,'raw Sample Amt'!$C$2:$C$57,0),MATCH(BK$1,'raw Sample Amt'!$C$2:$CJ$2,0))&lt;INDEX(Auswertung_Sequence!$A$3:$M$59,MATCH($A38,Auswertung_Sequence!$A$6:$A$59,0),9),2,3))</f>
        <v>2</v>
      </c>
      <c r="BL38" s="88">
        <f>IF(AND('Qualifier check'!BK38 &gt;80,'Qualifier check'!BK38 &lt;120),1,
IF(INDEX('raw Sample Amt'!$C$2:$CJ$57,MATCH($A38,'raw Sample Amt'!$C$2:$C$57,0),MATCH(BL$1,'raw Sample Amt'!$C$2:$CJ$2,0))&lt;INDEX(Auswertung_Sequence!$A$3:$M$59,MATCH($A38,Auswertung_Sequence!$A$6:$A$59,0),9),2,3))</f>
        <v>2</v>
      </c>
      <c r="BM38" s="88">
        <f>IF(AND('Qualifier check'!BL38 &gt;80,'Qualifier check'!BL38 &lt;120),1,
IF(INDEX('raw Sample Amt'!$C$2:$CJ$57,MATCH($A38,'raw Sample Amt'!$C$2:$C$57,0),MATCH(BM$1,'raw Sample Amt'!$C$2:$CJ$2,0))&lt;INDEX(Auswertung_Sequence!$A$3:$M$59,MATCH($A38,Auswertung_Sequence!$A$6:$A$59,0),9),2,3))</f>
        <v>1</v>
      </c>
      <c r="BN38" s="88">
        <f>IF(AND('Qualifier check'!BM38 &gt;80,'Qualifier check'!BM38 &lt;120),1,
IF(INDEX('raw Sample Amt'!$C$2:$CJ$57,MATCH($A38,'raw Sample Amt'!$C$2:$C$57,0),MATCH(BN$1,'raw Sample Amt'!$C$2:$CJ$2,0))&lt;INDEX(Auswertung_Sequence!$A$3:$M$59,MATCH($A38,Auswertung_Sequence!$A$6:$A$59,0),9),2,3))</f>
        <v>1</v>
      </c>
      <c r="BO38" s="88">
        <f>IF(AND('Qualifier check'!BN38 &gt;80,'Qualifier check'!BN38 &lt;120),1,
IF(INDEX('raw Sample Amt'!$C$2:$CJ$57,MATCH($A38,'raw Sample Amt'!$C$2:$C$57,0),MATCH(BO$1,'raw Sample Amt'!$C$2:$CJ$2,0))&lt;INDEX(Auswertung_Sequence!$A$3:$M$59,MATCH($A38,Auswertung_Sequence!$A$6:$A$59,0),9),2,3))</f>
        <v>1</v>
      </c>
      <c r="BP38" s="88">
        <f>IF(AND('Qualifier check'!BO38 &gt;80,'Qualifier check'!BO38 &lt;120),1,
IF(INDEX('raw Sample Amt'!$C$2:$CJ$57,MATCH($A38,'raw Sample Amt'!$C$2:$C$57,0),MATCH(BP$1,'raw Sample Amt'!$C$2:$CJ$2,0))&lt;INDEX(Auswertung_Sequence!$A$3:$M$59,MATCH($A38,Auswertung_Sequence!$A$6:$A$59,0),9),2,3))</f>
        <v>1</v>
      </c>
      <c r="BQ38" s="88">
        <f>IF(AND('Qualifier check'!BP38 &gt;80,'Qualifier check'!BP38 &lt;120),1,
IF(INDEX('raw Sample Amt'!$C$2:$CJ$57,MATCH($A38,'raw Sample Amt'!$C$2:$C$57,0),MATCH(BQ$1,'raw Sample Amt'!$C$2:$CJ$2,0))&lt;INDEX(Auswertung_Sequence!$A$3:$M$59,MATCH($A38,Auswertung_Sequence!$A$6:$A$59,0),9),2,3))</f>
        <v>2</v>
      </c>
      <c r="BR38" s="88">
        <f>IF(AND('Qualifier check'!BQ38 &gt;80,'Qualifier check'!BQ38 &lt;120),1,
IF(INDEX('raw Sample Amt'!$C$2:$CJ$57,MATCH($A38,'raw Sample Amt'!$C$2:$C$57,0),MATCH(BR$1,'raw Sample Amt'!$C$2:$CJ$2,0))&lt;INDEX(Auswertung_Sequence!$A$3:$M$59,MATCH($A38,Auswertung_Sequence!$A$6:$A$59,0),9),2,3))</f>
        <v>2</v>
      </c>
      <c r="BS38" s="88">
        <f>IF(AND('Qualifier check'!BR38 &gt;80,'Qualifier check'!BR38 &lt;120),1,
IF(INDEX('raw Sample Amt'!$C$2:$CJ$57,MATCH($A38,'raw Sample Amt'!$C$2:$C$57,0),MATCH(BS$1,'raw Sample Amt'!$C$2:$CJ$2,0))&lt;INDEX(Auswertung_Sequence!$A$3:$M$59,MATCH($A38,Auswertung_Sequence!$A$6:$A$59,0),9),2,3))</f>
        <v>2</v>
      </c>
      <c r="BT38" s="88">
        <f>IF(AND('Qualifier check'!BS38 &gt;80,'Qualifier check'!BS38 &lt;120),1,
IF(INDEX('raw Sample Amt'!$C$2:$CJ$57,MATCH($A38,'raw Sample Amt'!$C$2:$C$57,0),MATCH(BT$1,'raw Sample Amt'!$C$2:$CJ$2,0))&lt;INDEX(Auswertung_Sequence!$A$3:$M$59,MATCH($A38,Auswertung_Sequence!$A$6:$A$59,0),9),2,3))</f>
        <v>2</v>
      </c>
      <c r="BU38" s="88">
        <f>IF(AND('Qualifier check'!BT38 &gt;80,'Qualifier check'!BT38 &lt;120),1,
IF(INDEX('raw Sample Amt'!$C$2:$CJ$57,MATCH($A38,'raw Sample Amt'!$C$2:$C$57,0),MATCH(BU$1,'raw Sample Amt'!$C$2:$CJ$2,0))&lt;INDEX(Auswertung_Sequence!$A$3:$M$59,MATCH($A38,Auswertung_Sequence!$A$6:$A$59,0),9),2,3))</f>
        <v>2</v>
      </c>
      <c r="BV38" s="88">
        <f>IF(AND('Qualifier check'!BU38 &gt;80,'Qualifier check'!BU38 &lt;120),1,
IF(INDEX('raw Sample Amt'!$C$2:$CJ$57,MATCH($A38,'raw Sample Amt'!$C$2:$C$57,0),MATCH(BV$1,'raw Sample Amt'!$C$2:$CJ$2,0))&lt;INDEX(Auswertung_Sequence!$A$3:$M$59,MATCH($A38,Auswertung_Sequence!$A$6:$A$59,0),9),2,3))</f>
        <v>2</v>
      </c>
      <c r="BW38" s="88">
        <f>IF(AND('Qualifier check'!BV38 &gt;80,'Qualifier check'!BV38 &lt;120),1,
IF(INDEX('raw Sample Amt'!$C$2:$CJ$57,MATCH($A38,'raw Sample Amt'!$C$2:$C$57,0),MATCH(BW$1,'raw Sample Amt'!$C$2:$CJ$2,0))&lt;INDEX(Auswertung_Sequence!$A$3:$M$59,MATCH($A38,Auswertung_Sequence!$A$6:$A$59,0),9),2,3))</f>
        <v>2</v>
      </c>
      <c r="BX38" s="88">
        <f>IF(AND('Qualifier check'!BW38 &gt;80,'Qualifier check'!BW38 &lt;120),1,
IF(INDEX('raw Sample Amt'!$C$2:$CJ$57,MATCH($A38,'raw Sample Amt'!$C$2:$C$57,0),MATCH(BX$1,'raw Sample Amt'!$C$2:$CJ$2,0))&lt;INDEX(Auswertung_Sequence!$A$3:$M$59,MATCH($A38,Auswertung_Sequence!$A$6:$A$59,0),9),2,3))</f>
        <v>2</v>
      </c>
      <c r="BY38" s="88">
        <f>IF(AND('Qualifier check'!BX38 &gt;80,'Qualifier check'!BX38 &lt;120),1,
IF(INDEX('raw Sample Amt'!$C$2:$CJ$57,MATCH($A38,'raw Sample Amt'!$C$2:$C$57,0),MATCH(BY$1,'raw Sample Amt'!$C$2:$CJ$2,0))&lt;INDEX(Auswertung_Sequence!$A$3:$M$59,MATCH($A38,Auswertung_Sequence!$A$6:$A$59,0),9),2,3))</f>
        <v>2</v>
      </c>
      <c r="BZ38" s="88">
        <f>IF(AND('Qualifier check'!BY38 &gt;80,'Qualifier check'!BY38 &lt;120),1,
IF(INDEX('raw Sample Amt'!$C$2:$CJ$57,MATCH($A38,'raw Sample Amt'!$C$2:$C$57,0),MATCH(BZ$1,'raw Sample Amt'!$C$2:$CJ$2,0))&lt;INDEX(Auswertung_Sequence!$A$3:$M$59,MATCH($A38,Auswertung_Sequence!$A$6:$A$59,0),9),2,3))</f>
        <v>1</v>
      </c>
      <c r="CA38" s="88">
        <f>IF(AND('Qualifier check'!BZ38 &gt;80,'Qualifier check'!BZ38 &lt;120),1,
IF(INDEX('raw Sample Amt'!$C$2:$CJ$57,MATCH($A38,'raw Sample Amt'!$C$2:$C$57,0),MATCH(CA$1,'raw Sample Amt'!$C$2:$CJ$2,0))&lt;INDEX(Auswertung_Sequence!$A$3:$M$59,MATCH($A38,Auswertung_Sequence!$A$6:$A$59,0),9),2,3))</f>
        <v>1</v>
      </c>
      <c r="CB38" s="88">
        <f>IF(AND('Qualifier check'!CA38 &gt;80,'Qualifier check'!CA38 &lt;120),1,
IF(INDEX('raw Sample Amt'!$C$2:$CJ$57,MATCH($A38,'raw Sample Amt'!$C$2:$C$57,0),MATCH(CB$1,'raw Sample Amt'!$C$2:$CJ$2,0))&lt;INDEX(Auswertung_Sequence!$A$3:$M$59,MATCH($A38,Auswertung_Sequence!$A$6:$A$59,0),9),2,3))</f>
        <v>1</v>
      </c>
      <c r="CC38" s="88">
        <f>IF(AND('Qualifier check'!CB38 &gt;80,'Qualifier check'!CB38 &lt;120),1,
IF(INDEX('raw Sample Amt'!$C$2:$CJ$57,MATCH($A38,'raw Sample Amt'!$C$2:$C$57,0),MATCH(CC$1,'raw Sample Amt'!$C$2:$CJ$2,0))&lt;INDEX(Auswertung_Sequence!$A$3:$M$59,MATCH($A38,Auswertung_Sequence!$A$6:$A$59,0),9),2,3))</f>
        <v>1</v>
      </c>
      <c r="CD38" s="88">
        <f>IF(AND('Qualifier check'!CC38 &gt;80,'Qualifier check'!CC38 &lt;120),1,
IF(INDEX('raw Sample Amt'!$C$2:$CJ$57,MATCH($A38,'raw Sample Amt'!$C$2:$C$57,0),MATCH(CD$1,'raw Sample Amt'!$C$2:$CJ$2,0))&lt;INDEX(Auswertung_Sequence!$A$3:$M$59,MATCH($A38,Auswertung_Sequence!$A$6:$A$59,0),9),2,3))</f>
        <v>1</v>
      </c>
      <c r="CE38" s="88">
        <f>IF(AND('Qualifier check'!CD38 &gt;80,'Qualifier check'!CD38 &lt;120),1,
IF(INDEX('raw Sample Amt'!$C$2:$CJ$57,MATCH($A38,'raw Sample Amt'!$C$2:$C$57,0),MATCH(CE$1,'raw Sample Amt'!$C$2:$CJ$2,0))&lt;INDEX(Auswertung_Sequence!$A$3:$M$59,MATCH($A38,Auswertung_Sequence!$A$6:$A$59,0),9),2,3))</f>
        <v>1</v>
      </c>
      <c r="CF38" s="88">
        <f>IF(AND('Qualifier check'!CE38 &gt;80,'Qualifier check'!CE38 &lt;120),1,
IF(INDEX('raw Sample Amt'!$C$2:$CJ$57,MATCH($A38,'raw Sample Amt'!$C$2:$C$57,0),MATCH(CF$1,'raw Sample Amt'!$C$2:$CJ$2,0))&lt;INDEX(Auswertung_Sequence!$A$3:$M$59,MATCH($A38,Auswertung_Sequence!$A$6:$A$59,0),9),2,3))</f>
        <v>1</v>
      </c>
      <c r="CG38" s="88">
        <f>IF(AND('Qualifier check'!CF38 &gt;80,'Qualifier check'!CF38 &lt;120),1,
IF(INDEX('raw Sample Amt'!$C$2:$CJ$57,MATCH($A38,'raw Sample Amt'!$C$2:$C$57,0),MATCH(CG$1,'raw Sample Amt'!$C$2:$CJ$2,0))&lt;INDEX(Auswertung_Sequence!$A$3:$M$59,MATCH($A38,Auswertung_Sequence!$A$6:$A$59,0),9),2,3))</f>
        <v>1</v>
      </c>
      <c r="CH38" s="88">
        <f>IF(AND('Qualifier check'!CG38 &gt;80,'Qualifier check'!CG38 &lt;120),1,
IF(INDEX('raw Sample Amt'!$C$2:$CJ$57,MATCH($A38,'raw Sample Amt'!$C$2:$C$57,0),MATCH(CH$1,'raw Sample Amt'!$C$2:$CJ$2,0))&lt;INDEX(Auswertung_Sequence!$A$3:$M$59,MATCH($A38,Auswertung_Sequence!$A$6:$A$59,0),9),2,3))</f>
        <v>1</v>
      </c>
      <c r="CI38" s="88">
        <f>IF(AND('Qualifier check'!CH38 &gt;80,'Qualifier check'!CH38 &lt;120),1,
IF(INDEX('raw Sample Amt'!$C$2:$CJ$57,MATCH($A38,'raw Sample Amt'!$C$2:$C$57,0),MATCH(CI$1,'raw Sample Amt'!$C$2:$CJ$2,0))&lt;INDEX(Auswertung_Sequence!$A$3:$M$59,MATCH($A38,Auswertung_Sequence!$A$6:$A$59,0),9),2,3))</f>
        <v>1</v>
      </c>
    </row>
    <row r="39" spans="1:87" x14ac:dyDescent="0.25">
      <c r="A39" s="101" t="s">
        <v>211</v>
      </c>
      <c r="B39" s="101" t="s">
        <v>248</v>
      </c>
      <c r="D39" s="88">
        <f>IF(AND('Qualifier check'!C39 &gt;80,'Qualifier check'!C39 &lt;120),1,
IF(INDEX('raw Sample Amt'!$C$2:$CJ$57,MATCH($A39,'raw Sample Amt'!$C$2:$C$57,0),MATCH(D$1,'raw Sample Amt'!$C$2:$CJ$2,0))&lt;INDEX(Auswertung_Sequence!$A$3:$M$59,MATCH($A39,Auswertung_Sequence!$A$6:$A$59,0),9),2,3))</f>
        <v>2</v>
      </c>
      <c r="E39" s="88">
        <f>IF(AND('Qualifier check'!D39 &gt;80,'Qualifier check'!D39 &lt;120),1,
IF(INDEX('raw Sample Amt'!$C$2:$CJ$57,MATCH($A39,'raw Sample Amt'!$C$2:$C$57,0),MATCH(E$1,'raw Sample Amt'!$C$2:$CJ$2,0))&lt;INDEX(Auswertung_Sequence!$A$3:$M$59,MATCH($A39,Auswertung_Sequence!$A$6:$A$59,0),9),2,3))</f>
        <v>2</v>
      </c>
      <c r="F39" s="88">
        <f>IF(AND('Qualifier check'!E39 &gt;80,'Qualifier check'!E39 &lt;120),1,
IF(INDEX('raw Sample Amt'!$C$2:$CJ$57,MATCH($A39,'raw Sample Amt'!$C$2:$C$57,0),MATCH(F$1,'raw Sample Amt'!$C$2:$CJ$2,0))&lt;INDEX(Auswertung_Sequence!$A$3:$M$59,MATCH($A39,Auswertung_Sequence!$A$6:$A$59,0),9),2,3))</f>
        <v>2</v>
      </c>
      <c r="G39" s="88">
        <f>IF(AND('Qualifier check'!F39 &gt;80,'Qualifier check'!F39 &lt;120),1,
IF(INDEX('raw Sample Amt'!$C$2:$CJ$57,MATCH($A39,'raw Sample Amt'!$C$2:$C$57,0),MATCH(G$1,'raw Sample Amt'!$C$2:$CJ$2,0))&lt;INDEX(Auswertung_Sequence!$A$3:$M$59,MATCH($A39,Auswertung_Sequence!$A$6:$A$59,0),9),2,3))</f>
        <v>2</v>
      </c>
      <c r="H39" s="88">
        <f>IF(AND('Qualifier check'!G39 &gt;80,'Qualifier check'!G39 &lt;120),1,
IF(INDEX('raw Sample Amt'!$C$2:$CJ$57,MATCH($A39,'raw Sample Amt'!$C$2:$C$57,0),MATCH(H$1,'raw Sample Amt'!$C$2:$CJ$2,0))&lt;INDEX(Auswertung_Sequence!$A$3:$M$59,MATCH($A39,Auswertung_Sequence!$A$6:$A$59,0),9),2,3))</f>
        <v>2</v>
      </c>
      <c r="I39" s="88">
        <f>IF(AND('Qualifier check'!H39 &gt;80,'Qualifier check'!H39 &lt;120),1,
IF(INDEX('raw Sample Amt'!$C$2:$CJ$57,MATCH($A39,'raw Sample Amt'!$C$2:$C$57,0),MATCH(I$1,'raw Sample Amt'!$C$2:$CJ$2,0))&lt;INDEX(Auswertung_Sequence!$A$3:$M$59,MATCH($A39,Auswertung_Sequence!$A$6:$A$59,0),9),2,3))</f>
        <v>2</v>
      </c>
      <c r="J39" s="88">
        <f>IF(AND('Qualifier check'!I39 &gt;80,'Qualifier check'!I39 &lt;120),1,
IF(INDEX('raw Sample Amt'!$C$2:$CJ$57,MATCH($A39,'raw Sample Amt'!$C$2:$C$57,0),MATCH(J$1,'raw Sample Amt'!$C$2:$CJ$2,0))&lt;INDEX(Auswertung_Sequence!$A$3:$M$59,MATCH($A39,Auswertung_Sequence!$A$6:$A$59,0),9),2,3))</f>
        <v>2</v>
      </c>
      <c r="K39" s="88">
        <f>IF(AND('Qualifier check'!J39 &gt;80,'Qualifier check'!J39 &lt;120),1,
IF(INDEX('raw Sample Amt'!$C$2:$CJ$57,MATCH($A39,'raw Sample Amt'!$C$2:$C$57,0),MATCH(K$1,'raw Sample Amt'!$C$2:$CJ$2,0))&lt;INDEX(Auswertung_Sequence!$A$3:$M$59,MATCH($A39,Auswertung_Sequence!$A$6:$A$59,0),9),2,3))</f>
        <v>1</v>
      </c>
      <c r="L39" s="88">
        <f>IF(AND('Qualifier check'!K39 &gt;80,'Qualifier check'!K39 &lt;120),1,
IF(INDEX('raw Sample Amt'!$C$2:$CJ$57,MATCH($A39,'raw Sample Amt'!$C$2:$C$57,0),MATCH(L$1,'raw Sample Amt'!$C$2:$CJ$2,0))&lt;INDEX(Auswertung_Sequence!$A$3:$M$59,MATCH($A39,Auswertung_Sequence!$A$6:$A$59,0),9),2,3))</f>
        <v>1</v>
      </c>
      <c r="M39" s="88">
        <f>IF(AND('Qualifier check'!L39 &gt;80,'Qualifier check'!L39 &lt;120),1,
IF(INDEX('raw Sample Amt'!$C$2:$CJ$57,MATCH($A39,'raw Sample Amt'!$C$2:$C$57,0),MATCH(M$1,'raw Sample Amt'!$C$2:$CJ$2,0))&lt;INDEX(Auswertung_Sequence!$A$3:$M$59,MATCH($A39,Auswertung_Sequence!$A$6:$A$59,0),9),2,3))</f>
        <v>1</v>
      </c>
      <c r="N39" s="88">
        <f>IF(AND('Qualifier check'!M39 &gt;80,'Qualifier check'!M39 &lt;120),1,
IF(INDEX('raw Sample Amt'!$C$2:$CJ$57,MATCH($A39,'raw Sample Amt'!$C$2:$C$57,0),MATCH(N$1,'raw Sample Amt'!$C$2:$CJ$2,0))&lt;INDEX(Auswertung_Sequence!$A$3:$M$59,MATCH($A39,Auswertung_Sequence!$A$6:$A$59,0),9),2,3))</f>
        <v>1</v>
      </c>
      <c r="O39" s="88">
        <f>IF(AND('Qualifier check'!N39 &gt;80,'Qualifier check'!N39 &lt;120),1,
IF(INDEX('raw Sample Amt'!$C$2:$CJ$57,MATCH($A39,'raw Sample Amt'!$C$2:$C$57,0),MATCH(O$1,'raw Sample Amt'!$C$2:$CJ$2,0))&lt;INDEX(Auswertung_Sequence!$A$3:$M$59,MATCH($A39,Auswertung_Sequence!$A$6:$A$59,0),9),2,3))</f>
        <v>1</v>
      </c>
      <c r="P39" s="88">
        <f>IF(AND('Qualifier check'!O39 &gt;80,'Qualifier check'!O39 &lt;120),1,
IF(INDEX('raw Sample Amt'!$C$2:$CJ$57,MATCH($A39,'raw Sample Amt'!$C$2:$C$57,0),MATCH(P$1,'raw Sample Amt'!$C$2:$CJ$2,0))&lt;INDEX(Auswertung_Sequence!$A$3:$M$59,MATCH($A39,Auswertung_Sequence!$A$6:$A$59,0),9),2,3))</f>
        <v>1</v>
      </c>
      <c r="Q39" s="88">
        <f>IF(AND('Qualifier check'!P39 &gt;80,'Qualifier check'!P39 &lt;120),1,
IF(INDEX('raw Sample Amt'!$C$2:$CJ$57,MATCH($A39,'raw Sample Amt'!$C$2:$C$57,0),MATCH(Q$1,'raw Sample Amt'!$C$2:$CJ$2,0))&lt;INDEX(Auswertung_Sequence!$A$3:$M$59,MATCH($A39,Auswertung_Sequence!$A$6:$A$59,0),9),2,3))</f>
        <v>1</v>
      </c>
      <c r="R39" s="88">
        <f>IF(AND('Qualifier check'!Q39 &gt;80,'Qualifier check'!Q39 &lt;120),1,
IF(INDEX('raw Sample Amt'!$C$2:$CJ$57,MATCH($A39,'raw Sample Amt'!$C$2:$C$57,0),MATCH(R$1,'raw Sample Amt'!$C$2:$CJ$2,0))&lt;INDEX(Auswertung_Sequence!$A$3:$M$59,MATCH($A39,Auswertung_Sequence!$A$6:$A$59,0),9),2,3))</f>
        <v>1</v>
      </c>
      <c r="S39" s="88">
        <f>IF(AND('Qualifier check'!R39 &gt;80,'Qualifier check'!R39 &lt;120),1,
IF(INDEX('raw Sample Amt'!$C$2:$CJ$57,MATCH($A39,'raw Sample Amt'!$C$2:$C$57,0),MATCH(S$1,'raw Sample Amt'!$C$2:$CJ$2,0))&lt;INDEX(Auswertung_Sequence!$A$3:$M$59,MATCH($A39,Auswertung_Sequence!$A$6:$A$59,0),9),2,3))</f>
        <v>1</v>
      </c>
      <c r="T39" s="88">
        <f>IF(AND('Qualifier check'!S39 &gt;80,'Qualifier check'!S39 &lt;120),1,
IF(INDEX('raw Sample Amt'!$C$2:$CJ$57,MATCH($A39,'raw Sample Amt'!$C$2:$C$57,0),MATCH(T$1,'raw Sample Amt'!$C$2:$CJ$2,0))&lt;INDEX(Auswertung_Sequence!$A$3:$M$59,MATCH($A39,Auswertung_Sequence!$A$6:$A$59,0),9),2,3))</f>
        <v>1</v>
      </c>
      <c r="U39" s="88">
        <f>IF(AND('Qualifier check'!T39 &gt;80,'Qualifier check'!T39 &lt;120),1,
IF(INDEX('raw Sample Amt'!$C$2:$CJ$57,MATCH($A39,'raw Sample Amt'!$C$2:$C$57,0),MATCH(U$1,'raw Sample Amt'!$C$2:$CJ$2,0))&lt;INDEX(Auswertung_Sequence!$A$3:$M$59,MATCH($A39,Auswertung_Sequence!$A$6:$A$59,0),9),2,3))</f>
        <v>1</v>
      </c>
      <c r="V39" s="88">
        <f>IF(AND('Qualifier check'!U39 &gt;80,'Qualifier check'!U39 &lt;120),1,
IF(INDEX('raw Sample Amt'!$C$2:$CJ$57,MATCH($A39,'raw Sample Amt'!$C$2:$C$57,0),MATCH(V$1,'raw Sample Amt'!$C$2:$CJ$2,0))&lt;INDEX(Auswertung_Sequence!$A$3:$M$59,MATCH($A39,Auswertung_Sequence!$A$6:$A$59,0),9),2,3))</f>
        <v>1</v>
      </c>
      <c r="W39" s="88">
        <f>IF(AND('Qualifier check'!V39 &gt;80,'Qualifier check'!V39 &lt;120),1,
IF(INDEX('raw Sample Amt'!$C$2:$CJ$57,MATCH($A39,'raw Sample Amt'!$C$2:$C$57,0),MATCH(W$1,'raw Sample Amt'!$C$2:$CJ$2,0))&lt;INDEX(Auswertung_Sequence!$A$3:$M$59,MATCH($A39,Auswertung_Sequence!$A$6:$A$59,0),9),2,3))</f>
        <v>2</v>
      </c>
      <c r="X39" s="88">
        <f>IF(AND('Qualifier check'!W39 &gt;80,'Qualifier check'!W39 &lt;120),1,
IF(INDEX('raw Sample Amt'!$C$2:$CJ$57,MATCH($A39,'raw Sample Amt'!$C$2:$C$57,0),MATCH(X$1,'raw Sample Amt'!$C$2:$CJ$2,0))&lt;INDEX(Auswertung_Sequence!$A$3:$M$59,MATCH($A39,Auswertung_Sequence!$A$6:$A$59,0),9),2,3))</f>
        <v>2</v>
      </c>
      <c r="Y39" s="88">
        <f>IF(AND('Qualifier check'!X39 &gt;80,'Qualifier check'!X39 &lt;120),1,
IF(INDEX('raw Sample Amt'!$C$2:$CJ$57,MATCH($A39,'raw Sample Amt'!$C$2:$C$57,0),MATCH(Y$1,'raw Sample Amt'!$C$2:$CJ$2,0))&lt;INDEX(Auswertung_Sequence!$A$3:$M$59,MATCH($A39,Auswertung_Sequence!$A$6:$A$59,0),9),2,3))</f>
        <v>2</v>
      </c>
      <c r="Z39" s="88">
        <f>IF(AND('Qualifier check'!Y39 &gt;80,'Qualifier check'!Y39 &lt;120),1,
IF(INDEX('raw Sample Amt'!$C$2:$CJ$57,MATCH($A39,'raw Sample Amt'!$C$2:$C$57,0),MATCH(Z$1,'raw Sample Amt'!$C$2:$CJ$2,0))&lt;INDEX(Auswertung_Sequence!$A$3:$M$59,MATCH($A39,Auswertung_Sequence!$A$6:$A$59,0),9),2,3))</f>
        <v>2</v>
      </c>
      <c r="AA39" s="88">
        <f>IF(AND('Qualifier check'!Z39 &gt;80,'Qualifier check'!Z39 &lt;120),1,
IF(INDEX('raw Sample Amt'!$C$2:$CJ$57,MATCH($A39,'raw Sample Amt'!$C$2:$C$57,0),MATCH(AA$1,'raw Sample Amt'!$C$2:$CJ$2,0))&lt;INDEX(Auswertung_Sequence!$A$3:$M$59,MATCH($A39,Auswertung_Sequence!$A$6:$A$59,0),9),2,3))</f>
        <v>1</v>
      </c>
      <c r="AB39" s="88">
        <f>IF(AND('Qualifier check'!AA39 &gt;80,'Qualifier check'!AA39 &lt;120),1,
IF(INDEX('raw Sample Amt'!$C$2:$CJ$57,MATCH($A39,'raw Sample Amt'!$C$2:$C$57,0),MATCH(AB$1,'raw Sample Amt'!$C$2:$CJ$2,0))&lt;INDEX(Auswertung_Sequence!$A$3:$M$59,MATCH($A39,Auswertung_Sequence!$A$6:$A$59,0),9),2,3))</f>
        <v>2</v>
      </c>
      <c r="AC39" s="88">
        <f>IF(AND('Qualifier check'!AB39 &gt;80,'Qualifier check'!AB39 &lt;120),1,
IF(INDEX('raw Sample Amt'!$C$2:$CJ$57,MATCH($A39,'raw Sample Amt'!$C$2:$C$57,0),MATCH(AC$1,'raw Sample Amt'!$C$2:$CJ$2,0))&lt;INDEX(Auswertung_Sequence!$A$3:$M$59,MATCH($A39,Auswertung_Sequence!$A$6:$A$59,0),9),2,3))</f>
        <v>2</v>
      </c>
      <c r="AD39" s="88">
        <f>IF(AND('Qualifier check'!AC39 &gt;80,'Qualifier check'!AC39 &lt;120),1,
IF(INDEX('raw Sample Amt'!$C$2:$CJ$57,MATCH($A39,'raw Sample Amt'!$C$2:$C$57,0),MATCH(AD$1,'raw Sample Amt'!$C$2:$CJ$2,0))&lt;INDEX(Auswertung_Sequence!$A$3:$M$59,MATCH($A39,Auswertung_Sequence!$A$6:$A$59,0),9),2,3))</f>
        <v>2</v>
      </c>
      <c r="AE39" s="88">
        <f>IF(AND('Qualifier check'!AD39 &gt;80,'Qualifier check'!AD39 &lt;120),1,
IF(INDEX('raw Sample Amt'!$C$2:$CJ$57,MATCH($A39,'raw Sample Amt'!$C$2:$C$57,0),MATCH(AE$1,'raw Sample Amt'!$C$2:$CJ$2,0))&lt;INDEX(Auswertung_Sequence!$A$3:$M$59,MATCH($A39,Auswertung_Sequence!$A$6:$A$59,0),9),2,3))</f>
        <v>1</v>
      </c>
      <c r="AF39" s="88">
        <f>IF(AND('Qualifier check'!AE39 &gt;80,'Qualifier check'!AE39 &lt;120),1,
IF(INDEX('raw Sample Amt'!$C$2:$CJ$57,MATCH($A39,'raw Sample Amt'!$C$2:$C$57,0),MATCH(AF$1,'raw Sample Amt'!$C$2:$CJ$2,0))&lt;INDEX(Auswertung_Sequence!$A$3:$M$59,MATCH($A39,Auswertung_Sequence!$A$6:$A$59,0),9),2,3))</f>
        <v>1</v>
      </c>
      <c r="AG39" s="88">
        <f>IF(AND('Qualifier check'!AF39 &gt;80,'Qualifier check'!AF39 &lt;120),1,
IF(INDEX('raw Sample Amt'!$C$2:$CJ$57,MATCH($A39,'raw Sample Amt'!$C$2:$C$57,0),MATCH(AG$1,'raw Sample Amt'!$C$2:$CJ$2,0))&lt;INDEX(Auswertung_Sequence!$A$3:$M$59,MATCH($A39,Auswertung_Sequence!$A$6:$A$59,0),9),2,3))</f>
        <v>2</v>
      </c>
      <c r="AH39" s="88">
        <f>IF(AND('Qualifier check'!AG39 &gt;80,'Qualifier check'!AG39 &lt;120),1,
IF(INDEX('raw Sample Amt'!$C$2:$CJ$57,MATCH($A39,'raw Sample Amt'!$C$2:$C$57,0),MATCH(AH$1,'raw Sample Amt'!$C$2:$CJ$2,0))&lt;INDEX(Auswertung_Sequence!$A$3:$M$59,MATCH($A39,Auswertung_Sequence!$A$6:$A$59,0),9),2,3))</f>
        <v>1</v>
      </c>
      <c r="AI39" s="88">
        <f>IF(AND('Qualifier check'!AH39 &gt;80,'Qualifier check'!AH39 &lt;120),1,
IF(INDEX('raw Sample Amt'!$C$2:$CJ$57,MATCH($A39,'raw Sample Amt'!$C$2:$C$57,0),MATCH(AI$1,'raw Sample Amt'!$C$2:$CJ$2,0))&lt;INDEX(Auswertung_Sequence!$A$3:$M$59,MATCH($A39,Auswertung_Sequence!$A$6:$A$59,0),9),2,3))</f>
        <v>1</v>
      </c>
      <c r="AJ39" s="88">
        <f>IF(AND('Qualifier check'!AI39 &gt;80,'Qualifier check'!AI39 &lt;120),1,
IF(INDEX('raw Sample Amt'!$C$2:$CJ$57,MATCH($A39,'raw Sample Amt'!$C$2:$C$57,0),MATCH(AJ$1,'raw Sample Amt'!$C$2:$CJ$2,0))&lt;INDEX(Auswertung_Sequence!$A$3:$M$59,MATCH($A39,Auswertung_Sequence!$A$6:$A$59,0),9),2,3))</f>
        <v>1</v>
      </c>
      <c r="AK39" s="88">
        <f>IF(AND('Qualifier check'!AJ39 &gt;80,'Qualifier check'!AJ39 &lt;120),1,
IF(INDEX('raw Sample Amt'!$C$2:$CJ$57,MATCH($A39,'raw Sample Amt'!$C$2:$C$57,0),MATCH(AK$1,'raw Sample Amt'!$C$2:$CJ$2,0))&lt;INDEX(Auswertung_Sequence!$A$3:$M$59,MATCH($A39,Auswertung_Sequence!$A$6:$A$59,0),9),2,3))</f>
        <v>1</v>
      </c>
      <c r="AL39" s="88">
        <f>IF(AND('Qualifier check'!AK39 &gt;80,'Qualifier check'!AK39 &lt;120),1,
IF(INDEX('raw Sample Amt'!$C$2:$CJ$57,MATCH($A39,'raw Sample Amt'!$C$2:$C$57,0),MATCH(AL$1,'raw Sample Amt'!$C$2:$CJ$2,0))&lt;INDEX(Auswertung_Sequence!$A$3:$M$59,MATCH($A39,Auswertung_Sequence!$A$6:$A$59,0),9),2,3))</f>
        <v>1</v>
      </c>
      <c r="AM39" s="88">
        <f>IF(AND('Qualifier check'!AL39 &gt;80,'Qualifier check'!AL39 &lt;120),1,
IF(INDEX('raw Sample Amt'!$C$2:$CJ$57,MATCH($A39,'raw Sample Amt'!$C$2:$C$57,0),MATCH(AM$1,'raw Sample Amt'!$C$2:$CJ$2,0))&lt;INDEX(Auswertung_Sequence!$A$3:$M$59,MATCH($A39,Auswertung_Sequence!$A$6:$A$59,0),9),2,3))</f>
        <v>2</v>
      </c>
      <c r="AN39" s="88">
        <f>IF(AND('Qualifier check'!AM39 &gt;80,'Qualifier check'!AM39 &lt;120),1,
IF(INDEX('raw Sample Amt'!$C$2:$CJ$57,MATCH($A39,'raw Sample Amt'!$C$2:$C$57,0),MATCH(AN$1,'raw Sample Amt'!$C$2:$CJ$2,0))&lt;INDEX(Auswertung_Sequence!$A$3:$M$59,MATCH($A39,Auswertung_Sequence!$A$6:$A$59,0),9),2,3))</f>
        <v>2</v>
      </c>
      <c r="AO39" s="88">
        <f>IF(AND('Qualifier check'!AN39 &gt;80,'Qualifier check'!AN39 &lt;120),1,
IF(INDEX('raw Sample Amt'!$C$2:$CJ$57,MATCH($A39,'raw Sample Amt'!$C$2:$C$57,0),MATCH(AO$1,'raw Sample Amt'!$C$2:$CJ$2,0))&lt;INDEX(Auswertung_Sequence!$A$3:$M$59,MATCH($A39,Auswertung_Sequence!$A$6:$A$59,0),9),2,3))</f>
        <v>2</v>
      </c>
      <c r="AP39" s="88">
        <f>IF(AND('Qualifier check'!AO39 &gt;80,'Qualifier check'!AO39 &lt;120),1,
IF(INDEX('raw Sample Amt'!$C$2:$CJ$57,MATCH($A39,'raw Sample Amt'!$C$2:$C$57,0),MATCH(AP$1,'raw Sample Amt'!$C$2:$CJ$2,0))&lt;INDEX(Auswertung_Sequence!$A$3:$M$59,MATCH($A39,Auswertung_Sequence!$A$6:$A$59,0),9),2,3))</f>
        <v>2</v>
      </c>
      <c r="AQ39" s="88">
        <f>IF(AND('Qualifier check'!AP39 &gt;80,'Qualifier check'!AP39 &lt;120),1,
IF(INDEX('raw Sample Amt'!$C$2:$CJ$57,MATCH($A39,'raw Sample Amt'!$C$2:$C$57,0),MATCH(AQ$1,'raw Sample Amt'!$C$2:$CJ$2,0))&lt;INDEX(Auswertung_Sequence!$A$3:$M$59,MATCH($A39,Auswertung_Sequence!$A$6:$A$59,0),9),2,3))</f>
        <v>1</v>
      </c>
      <c r="AR39" s="88">
        <f>IF(AND('Qualifier check'!AQ39 &gt;80,'Qualifier check'!AQ39 &lt;120),1,
IF(INDEX('raw Sample Amt'!$C$2:$CJ$57,MATCH($A39,'raw Sample Amt'!$C$2:$C$57,0),MATCH(AR$1,'raw Sample Amt'!$C$2:$CJ$2,0))&lt;INDEX(Auswertung_Sequence!$A$3:$M$59,MATCH($A39,Auswertung_Sequence!$A$6:$A$59,0),9),2,3))</f>
        <v>2</v>
      </c>
      <c r="AS39" s="88">
        <f>IF(AND('Qualifier check'!AR39 &gt;80,'Qualifier check'!AR39 &lt;120),1,
IF(INDEX('raw Sample Amt'!$C$2:$CJ$57,MATCH($A39,'raw Sample Amt'!$C$2:$C$57,0),MATCH(AS$1,'raw Sample Amt'!$C$2:$CJ$2,0))&lt;INDEX(Auswertung_Sequence!$A$3:$M$59,MATCH($A39,Auswertung_Sequence!$A$6:$A$59,0),9),2,3))</f>
        <v>2</v>
      </c>
      <c r="AT39" s="88">
        <f>IF(AND('Qualifier check'!AS39 &gt;80,'Qualifier check'!AS39 &lt;120),1,
IF(INDEX('raw Sample Amt'!$C$2:$CJ$57,MATCH($A39,'raw Sample Amt'!$C$2:$C$57,0),MATCH(AT$1,'raw Sample Amt'!$C$2:$CJ$2,0))&lt;INDEX(Auswertung_Sequence!$A$3:$M$59,MATCH($A39,Auswertung_Sequence!$A$6:$A$59,0),9),2,3))</f>
        <v>2</v>
      </c>
      <c r="AU39" s="88">
        <f>IF(AND('Qualifier check'!AT39 &gt;80,'Qualifier check'!AT39 &lt;120),1,
IF(INDEX('raw Sample Amt'!$C$2:$CJ$57,MATCH($A39,'raw Sample Amt'!$C$2:$C$57,0),MATCH(AU$1,'raw Sample Amt'!$C$2:$CJ$2,0))&lt;INDEX(Auswertung_Sequence!$A$3:$M$59,MATCH($A39,Auswertung_Sequence!$A$6:$A$59,0),9),2,3))</f>
        <v>2</v>
      </c>
      <c r="AV39" s="88">
        <f>IF(AND('Qualifier check'!AU39 &gt;80,'Qualifier check'!AU39 &lt;120),1,
IF(INDEX('raw Sample Amt'!$C$2:$CJ$57,MATCH($A39,'raw Sample Amt'!$C$2:$C$57,0),MATCH(AV$1,'raw Sample Amt'!$C$2:$CJ$2,0))&lt;INDEX(Auswertung_Sequence!$A$3:$M$59,MATCH($A39,Auswertung_Sequence!$A$6:$A$59,0),9),2,3))</f>
        <v>1</v>
      </c>
      <c r="AW39" s="88">
        <f>IF(AND('Qualifier check'!AV39 &gt;80,'Qualifier check'!AV39 &lt;120),1,
IF(INDEX('raw Sample Amt'!$C$2:$CJ$57,MATCH($A39,'raw Sample Amt'!$C$2:$C$57,0),MATCH(AW$1,'raw Sample Amt'!$C$2:$CJ$2,0))&lt;INDEX(Auswertung_Sequence!$A$3:$M$59,MATCH($A39,Auswertung_Sequence!$A$6:$A$59,0),9),2,3))</f>
        <v>1</v>
      </c>
      <c r="AX39" s="88">
        <f>IF(AND('Qualifier check'!AW39 &gt;80,'Qualifier check'!AW39 &lt;120),1,
IF(INDEX('raw Sample Amt'!$C$2:$CJ$57,MATCH($A39,'raw Sample Amt'!$C$2:$C$57,0),MATCH(AX$1,'raw Sample Amt'!$C$2:$CJ$2,0))&lt;INDEX(Auswertung_Sequence!$A$3:$M$59,MATCH($A39,Auswertung_Sequence!$A$6:$A$59,0),9),2,3))</f>
        <v>1</v>
      </c>
      <c r="AY39" s="88">
        <f>IF(AND('Qualifier check'!AX39 &gt;80,'Qualifier check'!AX39 &lt;120),1,
IF(INDEX('raw Sample Amt'!$C$2:$CJ$57,MATCH($A39,'raw Sample Amt'!$C$2:$C$57,0),MATCH(AY$1,'raw Sample Amt'!$C$2:$CJ$2,0))&lt;INDEX(Auswertung_Sequence!$A$3:$M$59,MATCH($A39,Auswertung_Sequence!$A$6:$A$59,0),9),2,3))</f>
        <v>1</v>
      </c>
      <c r="AZ39" s="88">
        <f>IF(AND('Qualifier check'!AY39 &gt;80,'Qualifier check'!AY39 &lt;120),1,
IF(INDEX('raw Sample Amt'!$C$2:$CJ$57,MATCH($A39,'raw Sample Amt'!$C$2:$C$57,0),MATCH(AZ$1,'raw Sample Amt'!$C$2:$CJ$2,0))&lt;INDEX(Auswertung_Sequence!$A$3:$M$59,MATCH($A39,Auswertung_Sequence!$A$6:$A$59,0),9),2,3))</f>
        <v>1</v>
      </c>
      <c r="BA39" s="88">
        <f>IF(AND('Qualifier check'!AZ39 &gt;80,'Qualifier check'!AZ39 &lt;120),1,
IF(INDEX('raw Sample Amt'!$C$2:$CJ$57,MATCH($A39,'raw Sample Amt'!$C$2:$C$57,0),MATCH(BA$1,'raw Sample Amt'!$C$2:$CJ$2,0))&lt;INDEX(Auswertung_Sequence!$A$3:$M$59,MATCH($A39,Auswertung_Sequence!$A$6:$A$59,0),9),2,3))</f>
        <v>1</v>
      </c>
      <c r="BB39" s="88">
        <f>IF(AND('Qualifier check'!BA39 &gt;80,'Qualifier check'!BA39 &lt;120),1,
IF(INDEX('raw Sample Amt'!$C$2:$CJ$57,MATCH($A39,'raw Sample Amt'!$C$2:$C$57,0),MATCH(BB$1,'raw Sample Amt'!$C$2:$CJ$2,0))&lt;INDEX(Auswertung_Sequence!$A$3:$M$59,MATCH($A39,Auswertung_Sequence!$A$6:$A$59,0),9),2,3))</f>
        <v>1</v>
      </c>
      <c r="BC39" s="88">
        <f>IF(AND('Qualifier check'!BB39 &gt;80,'Qualifier check'!BB39 &lt;120),1,
IF(INDEX('raw Sample Amt'!$C$2:$CJ$57,MATCH($A39,'raw Sample Amt'!$C$2:$C$57,0),MATCH(BC$1,'raw Sample Amt'!$C$2:$CJ$2,0))&lt;INDEX(Auswertung_Sequence!$A$3:$M$59,MATCH($A39,Auswertung_Sequence!$A$6:$A$59,0),9),2,3))</f>
        <v>1</v>
      </c>
      <c r="BD39" s="88">
        <f>IF(AND('Qualifier check'!BC39 &gt;80,'Qualifier check'!BC39 &lt;120),1,
IF(INDEX('raw Sample Amt'!$C$2:$CJ$57,MATCH($A39,'raw Sample Amt'!$C$2:$C$57,0),MATCH(BD$1,'raw Sample Amt'!$C$2:$CJ$2,0))&lt;INDEX(Auswertung_Sequence!$A$3:$M$59,MATCH($A39,Auswertung_Sequence!$A$6:$A$59,0),9),2,3))</f>
        <v>2</v>
      </c>
      <c r="BE39" s="88">
        <f>IF(AND('Qualifier check'!BD39 &gt;80,'Qualifier check'!BD39 &lt;120),1,
IF(INDEX('raw Sample Amt'!$C$2:$CJ$57,MATCH($A39,'raw Sample Amt'!$C$2:$C$57,0),MATCH(BE$1,'raw Sample Amt'!$C$2:$CJ$2,0))&lt;INDEX(Auswertung_Sequence!$A$3:$M$59,MATCH($A39,Auswertung_Sequence!$A$6:$A$59,0),9),2,3))</f>
        <v>2</v>
      </c>
      <c r="BF39" s="88">
        <f>IF(AND('Qualifier check'!BE39 &gt;80,'Qualifier check'!BE39 &lt;120),1,
IF(INDEX('raw Sample Amt'!$C$2:$CJ$57,MATCH($A39,'raw Sample Amt'!$C$2:$C$57,0),MATCH(BF$1,'raw Sample Amt'!$C$2:$CJ$2,0))&lt;INDEX(Auswertung_Sequence!$A$3:$M$59,MATCH($A39,Auswertung_Sequence!$A$6:$A$59,0),9),2,3))</f>
        <v>2</v>
      </c>
      <c r="BG39" s="88">
        <f>IF(AND('Qualifier check'!BF39 &gt;80,'Qualifier check'!BF39 &lt;120),1,
IF(INDEX('raw Sample Amt'!$C$2:$CJ$57,MATCH($A39,'raw Sample Amt'!$C$2:$C$57,0),MATCH(BG$1,'raw Sample Amt'!$C$2:$CJ$2,0))&lt;INDEX(Auswertung_Sequence!$A$3:$M$59,MATCH($A39,Auswertung_Sequence!$A$6:$A$59,0),9),2,3))</f>
        <v>2</v>
      </c>
      <c r="BH39" s="88">
        <f>IF(AND('Qualifier check'!BG39 &gt;80,'Qualifier check'!BG39 &lt;120),1,
IF(INDEX('raw Sample Amt'!$C$2:$CJ$57,MATCH($A39,'raw Sample Amt'!$C$2:$C$57,0),MATCH(BH$1,'raw Sample Amt'!$C$2:$CJ$2,0))&lt;INDEX(Auswertung_Sequence!$A$3:$M$59,MATCH($A39,Auswertung_Sequence!$A$6:$A$59,0),9),2,3))</f>
        <v>1</v>
      </c>
      <c r="BI39" s="88">
        <f>IF(AND('Qualifier check'!BH39 &gt;80,'Qualifier check'!BH39 &lt;120),1,
IF(INDEX('raw Sample Amt'!$C$2:$CJ$57,MATCH($A39,'raw Sample Amt'!$C$2:$C$57,0),MATCH(BI$1,'raw Sample Amt'!$C$2:$CJ$2,0))&lt;INDEX(Auswertung_Sequence!$A$3:$M$59,MATCH($A39,Auswertung_Sequence!$A$6:$A$59,0),9),2,3))</f>
        <v>2</v>
      </c>
      <c r="BJ39" s="88">
        <f>IF(AND('Qualifier check'!BI39 &gt;80,'Qualifier check'!BI39 &lt;120),1,
IF(INDEX('raw Sample Amt'!$C$2:$CJ$57,MATCH($A39,'raw Sample Amt'!$C$2:$C$57,0),MATCH(BJ$1,'raw Sample Amt'!$C$2:$CJ$2,0))&lt;INDEX(Auswertung_Sequence!$A$3:$M$59,MATCH($A39,Auswertung_Sequence!$A$6:$A$59,0),9),2,3))</f>
        <v>2</v>
      </c>
      <c r="BK39" s="88">
        <f>IF(AND('Qualifier check'!BJ39 &gt;80,'Qualifier check'!BJ39 &lt;120),1,
IF(INDEX('raw Sample Amt'!$C$2:$CJ$57,MATCH($A39,'raw Sample Amt'!$C$2:$C$57,0),MATCH(BK$1,'raw Sample Amt'!$C$2:$CJ$2,0))&lt;INDEX(Auswertung_Sequence!$A$3:$M$59,MATCH($A39,Auswertung_Sequence!$A$6:$A$59,0),9),2,3))</f>
        <v>2</v>
      </c>
      <c r="BL39" s="88">
        <f>IF(AND('Qualifier check'!BK39 &gt;80,'Qualifier check'!BK39 &lt;120),1,
IF(INDEX('raw Sample Amt'!$C$2:$CJ$57,MATCH($A39,'raw Sample Amt'!$C$2:$C$57,0),MATCH(BL$1,'raw Sample Amt'!$C$2:$CJ$2,0))&lt;INDEX(Auswertung_Sequence!$A$3:$M$59,MATCH($A39,Auswertung_Sequence!$A$6:$A$59,0),9),2,3))</f>
        <v>2</v>
      </c>
      <c r="BM39" s="88">
        <f>IF(AND('Qualifier check'!BL39 &gt;80,'Qualifier check'!BL39 &lt;120),1,
IF(INDEX('raw Sample Amt'!$C$2:$CJ$57,MATCH($A39,'raw Sample Amt'!$C$2:$C$57,0),MATCH(BM$1,'raw Sample Amt'!$C$2:$CJ$2,0))&lt;INDEX(Auswertung_Sequence!$A$3:$M$59,MATCH($A39,Auswertung_Sequence!$A$6:$A$59,0),9),2,3))</f>
        <v>1</v>
      </c>
      <c r="BN39" s="88">
        <f>IF(AND('Qualifier check'!BM39 &gt;80,'Qualifier check'!BM39 &lt;120),1,
IF(INDEX('raw Sample Amt'!$C$2:$CJ$57,MATCH($A39,'raw Sample Amt'!$C$2:$C$57,0),MATCH(BN$1,'raw Sample Amt'!$C$2:$CJ$2,0))&lt;INDEX(Auswertung_Sequence!$A$3:$M$59,MATCH($A39,Auswertung_Sequence!$A$6:$A$59,0),9),2,3))</f>
        <v>1</v>
      </c>
      <c r="BO39" s="88">
        <f>IF(AND('Qualifier check'!BN39 &gt;80,'Qualifier check'!BN39 &lt;120),1,
IF(INDEX('raw Sample Amt'!$C$2:$CJ$57,MATCH($A39,'raw Sample Amt'!$C$2:$C$57,0),MATCH(BO$1,'raw Sample Amt'!$C$2:$CJ$2,0))&lt;INDEX(Auswertung_Sequence!$A$3:$M$59,MATCH($A39,Auswertung_Sequence!$A$6:$A$59,0),9),2,3))</f>
        <v>1</v>
      </c>
      <c r="BP39" s="88">
        <f>IF(AND('Qualifier check'!BO39 &gt;80,'Qualifier check'!BO39 &lt;120),1,
IF(INDEX('raw Sample Amt'!$C$2:$CJ$57,MATCH($A39,'raw Sample Amt'!$C$2:$C$57,0),MATCH(BP$1,'raw Sample Amt'!$C$2:$CJ$2,0))&lt;INDEX(Auswertung_Sequence!$A$3:$M$59,MATCH($A39,Auswertung_Sequence!$A$6:$A$59,0),9),2,3))</f>
        <v>1</v>
      </c>
      <c r="BQ39" s="88">
        <f>IF(AND('Qualifier check'!BP39 &gt;80,'Qualifier check'!BP39 &lt;120),1,
IF(INDEX('raw Sample Amt'!$C$2:$CJ$57,MATCH($A39,'raw Sample Amt'!$C$2:$C$57,0),MATCH(BQ$1,'raw Sample Amt'!$C$2:$CJ$2,0))&lt;INDEX(Auswertung_Sequence!$A$3:$M$59,MATCH($A39,Auswertung_Sequence!$A$6:$A$59,0),9),2,3))</f>
        <v>2</v>
      </c>
      <c r="BR39" s="88">
        <f>IF(AND('Qualifier check'!BQ39 &gt;80,'Qualifier check'!BQ39 &lt;120),1,
IF(INDEX('raw Sample Amt'!$C$2:$CJ$57,MATCH($A39,'raw Sample Amt'!$C$2:$C$57,0),MATCH(BR$1,'raw Sample Amt'!$C$2:$CJ$2,0))&lt;INDEX(Auswertung_Sequence!$A$3:$M$59,MATCH($A39,Auswertung_Sequence!$A$6:$A$59,0),9),2,3))</f>
        <v>2</v>
      </c>
      <c r="BS39" s="88">
        <f>IF(AND('Qualifier check'!BR39 &gt;80,'Qualifier check'!BR39 &lt;120),1,
IF(INDEX('raw Sample Amt'!$C$2:$CJ$57,MATCH($A39,'raw Sample Amt'!$C$2:$C$57,0),MATCH(BS$1,'raw Sample Amt'!$C$2:$CJ$2,0))&lt;INDEX(Auswertung_Sequence!$A$3:$M$59,MATCH($A39,Auswertung_Sequence!$A$6:$A$59,0),9),2,3))</f>
        <v>2</v>
      </c>
      <c r="BT39" s="88">
        <f>IF(AND('Qualifier check'!BS39 &gt;80,'Qualifier check'!BS39 &lt;120),1,
IF(INDEX('raw Sample Amt'!$C$2:$CJ$57,MATCH($A39,'raw Sample Amt'!$C$2:$C$57,0),MATCH(BT$1,'raw Sample Amt'!$C$2:$CJ$2,0))&lt;INDEX(Auswertung_Sequence!$A$3:$M$59,MATCH($A39,Auswertung_Sequence!$A$6:$A$59,0),9),2,3))</f>
        <v>2</v>
      </c>
      <c r="BU39" s="88">
        <f>IF(AND('Qualifier check'!BT39 &gt;80,'Qualifier check'!BT39 &lt;120),1,
IF(INDEX('raw Sample Amt'!$C$2:$CJ$57,MATCH($A39,'raw Sample Amt'!$C$2:$C$57,0),MATCH(BU$1,'raw Sample Amt'!$C$2:$CJ$2,0))&lt;INDEX(Auswertung_Sequence!$A$3:$M$59,MATCH($A39,Auswertung_Sequence!$A$6:$A$59,0),9),2,3))</f>
        <v>2</v>
      </c>
      <c r="BV39" s="88">
        <f>IF(AND('Qualifier check'!BU39 &gt;80,'Qualifier check'!BU39 &lt;120),1,
IF(INDEX('raw Sample Amt'!$C$2:$CJ$57,MATCH($A39,'raw Sample Amt'!$C$2:$C$57,0),MATCH(BV$1,'raw Sample Amt'!$C$2:$CJ$2,0))&lt;INDEX(Auswertung_Sequence!$A$3:$M$59,MATCH($A39,Auswertung_Sequence!$A$6:$A$59,0),9),2,3))</f>
        <v>2</v>
      </c>
      <c r="BW39" s="88">
        <f>IF(AND('Qualifier check'!BV39 &gt;80,'Qualifier check'!BV39 &lt;120),1,
IF(INDEX('raw Sample Amt'!$C$2:$CJ$57,MATCH($A39,'raw Sample Amt'!$C$2:$C$57,0),MATCH(BW$1,'raw Sample Amt'!$C$2:$CJ$2,0))&lt;INDEX(Auswertung_Sequence!$A$3:$M$59,MATCH($A39,Auswertung_Sequence!$A$6:$A$59,0),9),2,3))</f>
        <v>2</v>
      </c>
      <c r="BX39" s="88">
        <f>IF(AND('Qualifier check'!BW39 &gt;80,'Qualifier check'!BW39 &lt;120),1,
IF(INDEX('raw Sample Amt'!$C$2:$CJ$57,MATCH($A39,'raw Sample Amt'!$C$2:$C$57,0),MATCH(BX$1,'raw Sample Amt'!$C$2:$CJ$2,0))&lt;INDEX(Auswertung_Sequence!$A$3:$M$59,MATCH($A39,Auswertung_Sequence!$A$6:$A$59,0),9),2,3))</f>
        <v>1</v>
      </c>
      <c r="BY39" s="88">
        <f>IF(AND('Qualifier check'!BX39 &gt;80,'Qualifier check'!BX39 &lt;120),1,
IF(INDEX('raw Sample Amt'!$C$2:$CJ$57,MATCH($A39,'raw Sample Amt'!$C$2:$C$57,0),MATCH(BY$1,'raw Sample Amt'!$C$2:$CJ$2,0))&lt;INDEX(Auswertung_Sequence!$A$3:$M$59,MATCH($A39,Auswertung_Sequence!$A$6:$A$59,0),9),2,3))</f>
        <v>1</v>
      </c>
      <c r="BZ39" s="88">
        <f>IF(AND('Qualifier check'!BY39 &gt;80,'Qualifier check'!BY39 &lt;120),1,
IF(INDEX('raw Sample Amt'!$C$2:$CJ$57,MATCH($A39,'raw Sample Amt'!$C$2:$C$57,0),MATCH(BZ$1,'raw Sample Amt'!$C$2:$CJ$2,0))&lt;INDEX(Auswertung_Sequence!$A$3:$M$59,MATCH($A39,Auswertung_Sequence!$A$6:$A$59,0),9),2,3))</f>
        <v>1</v>
      </c>
      <c r="CA39" s="88">
        <f>IF(AND('Qualifier check'!BZ39 &gt;80,'Qualifier check'!BZ39 &lt;120),1,
IF(INDEX('raw Sample Amt'!$C$2:$CJ$57,MATCH($A39,'raw Sample Amt'!$C$2:$C$57,0),MATCH(CA$1,'raw Sample Amt'!$C$2:$CJ$2,0))&lt;INDEX(Auswertung_Sequence!$A$3:$M$59,MATCH($A39,Auswertung_Sequence!$A$6:$A$59,0),9),2,3))</f>
        <v>1</v>
      </c>
      <c r="CB39" s="88">
        <f>IF(AND('Qualifier check'!CA39 &gt;80,'Qualifier check'!CA39 &lt;120),1,
IF(INDEX('raw Sample Amt'!$C$2:$CJ$57,MATCH($A39,'raw Sample Amt'!$C$2:$C$57,0),MATCH(CB$1,'raw Sample Amt'!$C$2:$CJ$2,0))&lt;INDEX(Auswertung_Sequence!$A$3:$M$59,MATCH($A39,Auswertung_Sequence!$A$6:$A$59,0),9),2,3))</f>
        <v>1</v>
      </c>
      <c r="CC39" s="88">
        <f>IF(AND('Qualifier check'!CB39 &gt;80,'Qualifier check'!CB39 &lt;120),1,
IF(INDEX('raw Sample Amt'!$C$2:$CJ$57,MATCH($A39,'raw Sample Amt'!$C$2:$C$57,0),MATCH(CC$1,'raw Sample Amt'!$C$2:$CJ$2,0))&lt;INDEX(Auswertung_Sequence!$A$3:$M$59,MATCH($A39,Auswertung_Sequence!$A$6:$A$59,0),9),2,3))</f>
        <v>1</v>
      </c>
      <c r="CD39" s="88">
        <f>IF(AND('Qualifier check'!CC39 &gt;80,'Qualifier check'!CC39 &lt;120),1,
IF(INDEX('raw Sample Amt'!$C$2:$CJ$57,MATCH($A39,'raw Sample Amt'!$C$2:$C$57,0),MATCH(CD$1,'raw Sample Amt'!$C$2:$CJ$2,0))&lt;INDEX(Auswertung_Sequence!$A$3:$M$59,MATCH($A39,Auswertung_Sequence!$A$6:$A$59,0),9),2,3))</f>
        <v>1</v>
      </c>
      <c r="CE39" s="88">
        <f>IF(AND('Qualifier check'!CD39 &gt;80,'Qualifier check'!CD39 &lt;120),1,
IF(INDEX('raw Sample Amt'!$C$2:$CJ$57,MATCH($A39,'raw Sample Amt'!$C$2:$C$57,0),MATCH(CE$1,'raw Sample Amt'!$C$2:$CJ$2,0))&lt;INDEX(Auswertung_Sequence!$A$3:$M$59,MATCH($A39,Auswertung_Sequence!$A$6:$A$59,0),9),2,3))</f>
        <v>1</v>
      </c>
      <c r="CF39" s="88">
        <f>IF(AND('Qualifier check'!CE39 &gt;80,'Qualifier check'!CE39 &lt;120),1,
IF(INDEX('raw Sample Amt'!$C$2:$CJ$57,MATCH($A39,'raw Sample Amt'!$C$2:$C$57,0),MATCH(CF$1,'raw Sample Amt'!$C$2:$CJ$2,0))&lt;INDEX(Auswertung_Sequence!$A$3:$M$59,MATCH($A39,Auswertung_Sequence!$A$6:$A$59,0),9),2,3))</f>
        <v>1</v>
      </c>
      <c r="CG39" s="88">
        <f>IF(AND('Qualifier check'!CF39 &gt;80,'Qualifier check'!CF39 &lt;120),1,
IF(INDEX('raw Sample Amt'!$C$2:$CJ$57,MATCH($A39,'raw Sample Amt'!$C$2:$C$57,0),MATCH(CG$1,'raw Sample Amt'!$C$2:$CJ$2,0))&lt;INDEX(Auswertung_Sequence!$A$3:$M$59,MATCH($A39,Auswertung_Sequence!$A$6:$A$59,0),9),2,3))</f>
        <v>1</v>
      </c>
      <c r="CH39" s="88">
        <f>IF(AND('Qualifier check'!CG39 &gt;80,'Qualifier check'!CG39 &lt;120),1,
IF(INDEX('raw Sample Amt'!$C$2:$CJ$57,MATCH($A39,'raw Sample Amt'!$C$2:$C$57,0),MATCH(CH$1,'raw Sample Amt'!$C$2:$CJ$2,0))&lt;INDEX(Auswertung_Sequence!$A$3:$M$59,MATCH($A39,Auswertung_Sequence!$A$6:$A$59,0),9),2,3))</f>
        <v>1</v>
      </c>
      <c r="CI39" s="88">
        <f>IF(AND('Qualifier check'!CH39 &gt;80,'Qualifier check'!CH39 &lt;120),1,
IF(INDEX('raw Sample Amt'!$C$2:$CJ$57,MATCH($A39,'raw Sample Amt'!$C$2:$C$57,0),MATCH(CI$1,'raw Sample Amt'!$C$2:$CJ$2,0))&lt;INDEX(Auswertung_Sequence!$A$3:$M$59,MATCH($A39,Auswertung_Sequence!$A$6:$A$59,0),9),2,3))</f>
        <v>1</v>
      </c>
    </row>
    <row r="40" spans="1:87" x14ac:dyDescent="0.25">
      <c r="A40" s="101" t="s">
        <v>180</v>
      </c>
      <c r="B40" s="101" t="s">
        <v>249</v>
      </c>
      <c r="D40" s="88">
        <f>IF(AND('Qualifier check'!C40 &gt;80,'Qualifier check'!C40 &lt;120),1,
IF(INDEX('raw Sample Amt'!$C$2:$CJ$57,MATCH($A40,'raw Sample Amt'!$C$2:$C$57,0),MATCH(D$1,'raw Sample Amt'!$C$2:$CJ$2,0))&lt;INDEX(Auswertung_Sequence!$A$3:$M$59,MATCH($A40,Auswertung_Sequence!$A$6:$A$59,0),9),2,3))</f>
        <v>2</v>
      </c>
      <c r="E40" s="88">
        <f>IF(AND('Qualifier check'!D40 &gt;80,'Qualifier check'!D40 &lt;120),1,
IF(INDEX('raw Sample Amt'!$C$2:$CJ$57,MATCH($A40,'raw Sample Amt'!$C$2:$C$57,0),MATCH(E$1,'raw Sample Amt'!$C$2:$CJ$2,0))&lt;INDEX(Auswertung_Sequence!$A$3:$M$59,MATCH($A40,Auswertung_Sequence!$A$6:$A$59,0),9),2,3))</f>
        <v>2</v>
      </c>
      <c r="F40" s="88">
        <f>IF(AND('Qualifier check'!E40 &gt;80,'Qualifier check'!E40 &lt;120),1,
IF(INDEX('raw Sample Amt'!$C$2:$CJ$57,MATCH($A40,'raw Sample Amt'!$C$2:$C$57,0),MATCH(F$1,'raw Sample Amt'!$C$2:$CJ$2,0))&lt;INDEX(Auswertung_Sequence!$A$3:$M$59,MATCH($A40,Auswertung_Sequence!$A$6:$A$59,0),9),2,3))</f>
        <v>2</v>
      </c>
      <c r="G40" s="88">
        <f>IF(AND('Qualifier check'!F40 &gt;80,'Qualifier check'!F40 &lt;120),1,
IF(INDEX('raw Sample Amt'!$C$2:$CJ$57,MATCH($A40,'raw Sample Amt'!$C$2:$C$57,0),MATCH(G$1,'raw Sample Amt'!$C$2:$CJ$2,0))&lt;INDEX(Auswertung_Sequence!$A$3:$M$59,MATCH($A40,Auswertung_Sequence!$A$6:$A$59,0),9),2,3))</f>
        <v>2</v>
      </c>
      <c r="H40" s="88">
        <f>IF(AND('Qualifier check'!G40 &gt;80,'Qualifier check'!G40 &lt;120),1,
IF(INDEX('raw Sample Amt'!$C$2:$CJ$57,MATCH($A40,'raw Sample Amt'!$C$2:$C$57,0),MATCH(H$1,'raw Sample Amt'!$C$2:$CJ$2,0))&lt;INDEX(Auswertung_Sequence!$A$3:$M$59,MATCH($A40,Auswertung_Sequence!$A$6:$A$59,0),9),2,3))</f>
        <v>2</v>
      </c>
      <c r="I40" s="88">
        <f>IF(AND('Qualifier check'!H40 &gt;80,'Qualifier check'!H40 &lt;120),1,
IF(INDEX('raw Sample Amt'!$C$2:$CJ$57,MATCH($A40,'raw Sample Amt'!$C$2:$C$57,0),MATCH(I$1,'raw Sample Amt'!$C$2:$CJ$2,0))&lt;INDEX(Auswertung_Sequence!$A$3:$M$59,MATCH($A40,Auswertung_Sequence!$A$6:$A$59,0),9),2,3))</f>
        <v>2</v>
      </c>
      <c r="J40" s="88">
        <f>IF(AND('Qualifier check'!I40 &gt;80,'Qualifier check'!I40 &lt;120),1,
IF(INDEX('raw Sample Amt'!$C$2:$CJ$57,MATCH($A40,'raw Sample Amt'!$C$2:$C$57,0),MATCH(J$1,'raw Sample Amt'!$C$2:$CJ$2,0))&lt;INDEX(Auswertung_Sequence!$A$3:$M$59,MATCH($A40,Auswertung_Sequence!$A$6:$A$59,0),9),2,3))</f>
        <v>2</v>
      </c>
      <c r="K40" s="88">
        <f>IF(AND('Qualifier check'!J40 &gt;80,'Qualifier check'!J40 &lt;120),1,
IF(INDEX('raw Sample Amt'!$C$2:$CJ$57,MATCH($A40,'raw Sample Amt'!$C$2:$C$57,0),MATCH(K$1,'raw Sample Amt'!$C$2:$CJ$2,0))&lt;INDEX(Auswertung_Sequence!$A$3:$M$59,MATCH($A40,Auswertung_Sequence!$A$6:$A$59,0),9),2,3))</f>
        <v>2</v>
      </c>
      <c r="L40" s="88">
        <f>IF(AND('Qualifier check'!K40 &gt;80,'Qualifier check'!K40 &lt;120),1,
IF(INDEX('raw Sample Amt'!$C$2:$CJ$57,MATCH($A40,'raw Sample Amt'!$C$2:$C$57,0),MATCH(L$1,'raw Sample Amt'!$C$2:$CJ$2,0))&lt;INDEX(Auswertung_Sequence!$A$3:$M$59,MATCH($A40,Auswertung_Sequence!$A$6:$A$59,0),9),2,3))</f>
        <v>2</v>
      </c>
      <c r="M40" s="88">
        <f>IF(AND('Qualifier check'!L40 &gt;80,'Qualifier check'!L40 &lt;120),1,
IF(INDEX('raw Sample Amt'!$C$2:$CJ$57,MATCH($A40,'raw Sample Amt'!$C$2:$C$57,0),MATCH(M$1,'raw Sample Amt'!$C$2:$CJ$2,0))&lt;INDEX(Auswertung_Sequence!$A$3:$M$59,MATCH($A40,Auswertung_Sequence!$A$6:$A$59,0),9),2,3))</f>
        <v>1</v>
      </c>
      <c r="N40" s="88">
        <f>IF(AND('Qualifier check'!M40 &gt;80,'Qualifier check'!M40 &lt;120),1,
IF(INDEX('raw Sample Amt'!$C$2:$CJ$57,MATCH($A40,'raw Sample Amt'!$C$2:$C$57,0),MATCH(N$1,'raw Sample Amt'!$C$2:$CJ$2,0))&lt;INDEX(Auswertung_Sequence!$A$3:$M$59,MATCH($A40,Auswertung_Sequence!$A$6:$A$59,0),9),2,3))</f>
        <v>1</v>
      </c>
      <c r="O40" s="88">
        <f>IF(AND('Qualifier check'!N40 &gt;80,'Qualifier check'!N40 &lt;120),1,
IF(INDEX('raw Sample Amt'!$C$2:$CJ$57,MATCH($A40,'raw Sample Amt'!$C$2:$C$57,0),MATCH(O$1,'raw Sample Amt'!$C$2:$CJ$2,0))&lt;INDEX(Auswertung_Sequence!$A$3:$M$59,MATCH($A40,Auswertung_Sequence!$A$6:$A$59,0),9),2,3))</f>
        <v>1</v>
      </c>
      <c r="P40" s="88">
        <f>IF(AND('Qualifier check'!O40 &gt;80,'Qualifier check'!O40 &lt;120),1,
IF(INDEX('raw Sample Amt'!$C$2:$CJ$57,MATCH($A40,'raw Sample Amt'!$C$2:$C$57,0),MATCH(P$1,'raw Sample Amt'!$C$2:$CJ$2,0))&lt;INDEX(Auswertung_Sequence!$A$3:$M$59,MATCH($A40,Auswertung_Sequence!$A$6:$A$59,0),9),2,3))</f>
        <v>1</v>
      </c>
      <c r="Q40" s="88">
        <f>IF(AND('Qualifier check'!P40 &gt;80,'Qualifier check'!P40 &lt;120),1,
IF(INDEX('raw Sample Amt'!$C$2:$CJ$57,MATCH($A40,'raw Sample Amt'!$C$2:$C$57,0),MATCH(Q$1,'raw Sample Amt'!$C$2:$CJ$2,0))&lt;INDEX(Auswertung_Sequence!$A$3:$M$59,MATCH($A40,Auswertung_Sequence!$A$6:$A$59,0),9),2,3))</f>
        <v>1</v>
      </c>
      <c r="R40" s="88">
        <f>IF(AND('Qualifier check'!Q40 &gt;80,'Qualifier check'!Q40 &lt;120),1,
IF(INDEX('raw Sample Amt'!$C$2:$CJ$57,MATCH($A40,'raw Sample Amt'!$C$2:$C$57,0),MATCH(R$1,'raw Sample Amt'!$C$2:$CJ$2,0))&lt;INDEX(Auswertung_Sequence!$A$3:$M$59,MATCH($A40,Auswertung_Sequence!$A$6:$A$59,0),9),2,3))</f>
        <v>1</v>
      </c>
      <c r="S40" s="88">
        <f>IF(AND('Qualifier check'!R40 &gt;80,'Qualifier check'!R40 &lt;120),1,
IF(INDEX('raw Sample Amt'!$C$2:$CJ$57,MATCH($A40,'raw Sample Amt'!$C$2:$C$57,0),MATCH(S$1,'raw Sample Amt'!$C$2:$CJ$2,0))&lt;INDEX(Auswertung_Sequence!$A$3:$M$59,MATCH($A40,Auswertung_Sequence!$A$6:$A$59,0),9),2,3))</f>
        <v>1</v>
      </c>
      <c r="T40" s="88">
        <f>IF(AND('Qualifier check'!S40 &gt;80,'Qualifier check'!S40 &lt;120),1,
IF(INDEX('raw Sample Amt'!$C$2:$CJ$57,MATCH($A40,'raw Sample Amt'!$C$2:$C$57,0),MATCH(T$1,'raw Sample Amt'!$C$2:$CJ$2,0))&lt;INDEX(Auswertung_Sequence!$A$3:$M$59,MATCH($A40,Auswertung_Sequence!$A$6:$A$59,0),9),2,3))</f>
        <v>1</v>
      </c>
      <c r="U40" s="88">
        <f>IF(AND('Qualifier check'!T40 &gt;80,'Qualifier check'!T40 &lt;120),1,
IF(INDEX('raw Sample Amt'!$C$2:$CJ$57,MATCH($A40,'raw Sample Amt'!$C$2:$C$57,0),MATCH(U$1,'raw Sample Amt'!$C$2:$CJ$2,0))&lt;INDEX(Auswertung_Sequence!$A$3:$M$59,MATCH($A40,Auswertung_Sequence!$A$6:$A$59,0),9),2,3))</f>
        <v>1</v>
      </c>
      <c r="V40" s="88">
        <f>IF(AND('Qualifier check'!U40 &gt;80,'Qualifier check'!U40 &lt;120),1,
IF(INDEX('raw Sample Amt'!$C$2:$CJ$57,MATCH($A40,'raw Sample Amt'!$C$2:$C$57,0),MATCH(V$1,'raw Sample Amt'!$C$2:$CJ$2,0))&lt;INDEX(Auswertung_Sequence!$A$3:$M$59,MATCH($A40,Auswertung_Sequence!$A$6:$A$59,0),9),2,3))</f>
        <v>1</v>
      </c>
      <c r="W40" s="88">
        <f>IF(AND('Qualifier check'!V40 &gt;80,'Qualifier check'!V40 &lt;120),1,
IF(INDEX('raw Sample Amt'!$C$2:$CJ$57,MATCH($A40,'raw Sample Amt'!$C$2:$C$57,0),MATCH(W$1,'raw Sample Amt'!$C$2:$CJ$2,0))&lt;INDEX(Auswertung_Sequence!$A$3:$M$59,MATCH($A40,Auswertung_Sequence!$A$6:$A$59,0),9),2,3))</f>
        <v>2</v>
      </c>
      <c r="X40" s="88">
        <f>IF(AND('Qualifier check'!W40 &gt;80,'Qualifier check'!W40 &lt;120),1,
IF(INDEX('raw Sample Amt'!$C$2:$CJ$57,MATCH($A40,'raw Sample Amt'!$C$2:$C$57,0),MATCH(X$1,'raw Sample Amt'!$C$2:$CJ$2,0))&lt;INDEX(Auswertung_Sequence!$A$3:$M$59,MATCH($A40,Auswertung_Sequence!$A$6:$A$59,0),9),2,3))</f>
        <v>2</v>
      </c>
      <c r="Y40" s="88">
        <f>IF(AND('Qualifier check'!X40 &gt;80,'Qualifier check'!X40 &lt;120),1,
IF(INDEX('raw Sample Amt'!$C$2:$CJ$57,MATCH($A40,'raw Sample Amt'!$C$2:$C$57,0),MATCH(Y$1,'raw Sample Amt'!$C$2:$CJ$2,0))&lt;INDEX(Auswertung_Sequence!$A$3:$M$59,MATCH($A40,Auswertung_Sequence!$A$6:$A$59,0),9),2,3))</f>
        <v>2</v>
      </c>
      <c r="Z40" s="88">
        <f>IF(AND('Qualifier check'!Y40 &gt;80,'Qualifier check'!Y40 &lt;120),1,
IF(INDEX('raw Sample Amt'!$C$2:$CJ$57,MATCH($A40,'raw Sample Amt'!$C$2:$C$57,0),MATCH(Z$1,'raw Sample Amt'!$C$2:$CJ$2,0))&lt;INDEX(Auswertung_Sequence!$A$3:$M$59,MATCH($A40,Auswertung_Sequence!$A$6:$A$59,0),9),2,3))</f>
        <v>2</v>
      </c>
      <c r="AA40" s="88">
        <f>IF(AND('Qualifier check'!Z40 &gt;80,'Qualifier check'!Z40 &lt;120),1,
IF(INDEX('raw Sample Amt'!$C$2:$CJ$57,MATCH($A40,'raw Sample Amt'!$C$2:$C$57,0),MATCH(AA$1,'raw Sample Amt'!$C$2:$CJ$2,0))&lt;INDEX(Auswertung_Sequence!$A$3:$M$59,MATCH($A40,Auswertung_Sequence!$A$6:$A$59,0),9),2,3))</f>
        <v>2</v>
      </c>
      <c r="AB40" s="88">
        <f>IF(AND('Qualifier check'!AA40 &gt;80,'Qualifier check'!AA40 &lt;120),1,
IF(INDEX('raw Sample Amt'!$C$2:$CJ$57,MATCH($A40,'raw Sample Amt'!$C$2:$C$57,0),MATCH(AB$1,'raw Sample Amt'!$C$2:$CJ$2,0))&lt;INDEX(Auswertung_Sequence!$A$3:$M$59,MATCH($A40,Auswertung_Sequence!$A$6:$A$59,0),9),2,3))</f>
        <v>2</v>
      </c>
      <c r="AC40" s="88">
        <f>IF(AND('Qualifier check'!AB40 &gt;80,'Qualifier check'!AB40 &lt;120),1,
IF(INDEX('raw Sample Amt'!$C$2:$CJ$57,MATCH($A40,'raw Sample Amt'!$C$2:$C$57,0),MATCH(AC$1,'raw Sample Amt'!$C$2:$CJ$2,0))&lt;INDEX(Auswertung_Sequence!$A$3:$M$59,MATCH($A40,Auswertung_Sequence!$A$6:$A$59,0),9),2,3))</f>
        <v>2</v>
      </c>
      <c r="AD40" s="88">
        <f>IF(AND('Qualifier check'!AC40 &gt;80,'Qualifier check'!AC40 &lt;120),1,
IF(INDEX('raw Sample Amt'!$C$2:$CJ$57,MATCH($A40,'raw Sample Amt'!$C$2:$C$57,0),MATCH(AD$1,'raw Sample Amt'!$C$2:$CJ$2,0))&lt;INDEX(Auswertung_Sequence!$A$3:$M$59,MATCH($A40,Auswertung_Sequence!$A$6:$A$59,0),9),2,3))</f>
        <v>2</v>
      </c>
      <c r="AE40" s="88">
        <f>IF(AND('Qualifier check'!AD40 &gt;80,'Qualifier check'!AD40 &lt;120),1,
IF(INDEX('raw Sample Amt'!$C$2:$CJ$57,MATCH($A40,'raw Sample Amt'!$C$2:$C$57,0),MATCH(AE$1,'raw Sample Amt'!$C$2:$CJ$2,0))&lt;INDEX(Auswertung_Sequence!$A$3:$M$59,MATCH($A40,Auswertung_Sequence!$A$6:$A$59,0),9),2,3))</f>
        <v>2</v>
      </c>
      <c r="AF40" s="88">
        <f>IF(AND('Qualifier check'!AE40 &gt;80,'Qualifier check'!AE40 &lt;120),1,
IF(INDEX('raw Sample Amt'!$C$2:$CJ$57,MATCH($A40,'raw Sample Amt'!$C$2:$C$57,0),MATCH(AF$1,'raw Sample Amt'!$C$2:$CJ$2,0))&lt;INDEX(Auswertung_Sequence!$A$3:$M$59,MATCH($A40,Auswertung_Sequence!$A$6:$A$59,0),9),2,3))</f>
        <v>2</v>
      </c>
      <c r="AG40" s="88">
        <f>IF(AND('Qualifier check'!AF40 &gt;80,'Qualifier check'!AF40 &lt;120),1,
IF(INDEX('raw Sample Amt'!$C$2:$CJ$57,MATCH($A40,'raw Sample Amt'!$C$2:$C$57,0),MATCH(AG$1,'raw Sample Amt'!$C$2:$CJ$2,0))&lt;INDEX(Auswertung_Sequence!$A$3:$M$59,MATCH($A40,Auswertung_Sequence!$A$6:$A$59,0),9),2,3))</f>
        <v>2</v>
      </c>
      <c r="AH40" s="88">
        <f>IF(AND('Qualifier check'!AG40 &gt;80,'Qualifier check'!AG40 &lt;120),1,
IF(INDEX('raw Sample Amt'!$C$2:$CJ$57,MATCH($A40,'raw Sample Amt'!$C$2:$C$57,0),MATCH(AH$1,'raw Sample Amt'!$C$2:$CJ$2,0))&lt;INDEX(Auswertung_Sequence!$A$3:$M$59,MATCH($A40,Auswertung_Sequence!$A$6:$A$59,0),9),2,3))</f>
        <v>2</v>
      </c>
      <c r="AI40" s="88">
        <f>IF(AND('Qualifier check'!AH40 &gt;80,'Qualifier check'!AH40 &lt;120),1,
IF(INDEX('raw Sample Amt'!$C$2:$CJ$57,MATCH($A40,'raw Sample Amt'!$C$2:$C$57,0),MATCH(AI$1,'raw Sample Amt'!$C$2:$CJ$2,0))&lt;INDEX(Auswertung_Sequence!$A$3:$M$59,MATCH($A40,Auswertung_Sequence!$A$6:$A$59,0),9),2,3))</f>
        <v>2</v>
      </c>
      <c r="AJ40" s="88">
        <f>IF(AND('Qualifier check'!AI40 &gt;80,'Qualifier check'!AI40 &lt;120),1,
IF(INDEX('raw Sample Amt'!$C$2:$CJ$57,MATCH($A40,'raw Sample Amt'!$C$2:$C$57,0),MATCH(AJ$1,'raw Sample Amt'!$C$2:$CJ$2,0))&lt;INDEX(Auswertung_Sequence!$A$3:$M$59,MATCH($A40,Auswertung_Sequence!$A$6:$A$59,0),9),2,3))</f>
        <v>2</v>
      </c>
      <c r="AK40" s="88">
        <f>IF(AND('Qualifier check'!AJ40 &gt;80,'Qualifier check'!AJ40 &lt;120),1,
IF(INDEX('raw Sample Amt'!$C$2:$CJ$57,MATCH($A40,'raw Sample Amt'!$C$2:$C$57,0),MATCH(AK$1,'raw Sample Amt'!$C$2:$CJ$2,0))&lt;INDEX(Auswertung_Sequence!$A$3:$M$59,MATCH($A40,Auswertung_Sequence!$A$6:$A$59,0),9),2,3))</f>
        <v>2</v>
      </c>
      <c r="AL40" s="88">
        <f>IF(AND('Qualifier check'!AK40 &gt;80,'Qualifier check'!AK40 &lt;120),1,
IF(INDEX('raw Sample Amt'!$C$2:$CJ$57,MATCH($A40,'raw Sample Amt'!$C$2:$C$57,0),MATCH(AL$1,'raw Sample Amt'!$C$2:$CJ$2,0))&lt;INDEX(Auswertung_Sequence!$A$3:$M$59,MATCH($A40,Auswertung_Sequence!$A$6:$A$59,0),9),2,3))</f>
        <v>2</v>
      </c>
      <c r="AM40" s="88">
        <f>IF(AND('Qualifier check'!AL40 &gt;80,'Qualifier check'!AL40 &lt;120),1,
IF(INDEX('raw Sample Amt'!$C$2:$CJ$57,MATCH($A40,'raw Sample Amt'!$C$2:$C$57,0),MATCH(AM$1,'raw Sample Amt'!$C$2:$CJ$2,0))&lt;INDEX(Auswertung_Sequence!$A$3:$M$59,MATCH($A40,Auswertung_Sequence!$A$6:$A$59,0),9),2,3))</f>
        <v>2</v>
      </c>
      <c r="AN40" s="88">
        <f>IF(AND('Qualifier check'!AM40 &gt;80,'Qualifier check'!AM40 &lt;120),1,
IF(INDEX('raw Sample Amt'!$C$2:$CJ$57,MATCH($A40,'raw Sample Amt'!$C$2:$C$57,0),MATCH(AN$1,'raw Sample Amt'!$C$2:$CJ$2,0))&lt;INDEX(Auswertung_Sequence!$A$3:$M$59,MATCH($A40,Auswertung_Sequence!$A$6:$A$59,0),9),2,3))</f>
        <v>2</v>
      </c>
      <c r="AO40" s="88">
        <f>IF(AND('Qualifier check'!AN40 &gt;80,'Qualifier check'!AN40 &lt;120),1,
IF(INDEX('raw Sample Amt'!$C$2:$CJ$57,MATCH($A40,'raw Sample Amt'!$C$2:$C$57,0),MATCH(AO$1,'raw Sample Amt'!$C$2:$CJ$2,0))&lt;INDEX(Auswertung_Sequence!$A$3:$M$59,MATCH($A40,Auswertung_Sequence!$A$6:$A$59,0),9),2,3))</f>
        <v>2</v>
      </c>
      <c r="AP40" s="88">
        <f>IF(AND('Qualifier check'!AO40 &gt;80,'Qualifier check'!AO40 &lt;120),1,
IF(INDEX('raw Sample Amt'!$C$2:$CJ$57,MATCH($A40,'raw Sample Amt'!$C$2:$C$57,0),MATCH(AP$1,'raw Sample Amt'!$C$2:$CJ$2,0))&lt;INDEX(Auswertung_Sequence!$A$3:$M$59,MATCH($A40,Auswertung_Sequence!$A$6:$A$59,0),9),2,3))</f>
        <v>2</v>
      </c>
      <c r="AQ40" s="88">
        <f>IF(AND('Qualifier check'!AP40 &gt;80,'Qualifier check'!AP40 &lt;120),1,
IF(INDEX('raw Sample Amt'!$C$2:$CJ$57,MATCH($A40,'raw Sample Amt'!$C$2:$C$57,0),MATCH(AQ$1,'raw Sample Amt'!$C$2:$CJ$2,0))&lt;INDEX(Auswertung_Sequence!$A$3:$M$59,MATCH($A40,Auswertung_Sequence!$A$6:$A$59,0),9),2,3))</f>
        <v>1</v>
      </c>
      <c r="AR40" s="88">
        <f>IF(AND('Qualifier check'!AQ40 &gt;80,'Qualifier check'!AQ40 &lt;120),1,
IF(INDEX('raw Sample Amt'!$C$2:$CJ$57,MATCH($A40,'raw Sample Amt'!$C$2:$C$57,0),MATCH(AR$1,'raw Sample Amt'!$C$2:$CJ$2,0))&lt;INDEX(Auswertung_Sequence!$A$3:$M$59,MATCH($A40,Auswertung_Sequence!$A$6:$A$59,0),9),2,3))</f>
        <v>2</v>
      </c>
      <c r="AS40" s="88">
        <f>IF(AND('Qualifier check'!AR40 &gt;80,'Qualifier check'!AR40 &lt;120),1,
IF(INDEX('raw Sample Amt'!$C$2:$CJ$57,MATCH($A40,'raw Sample Amt'!$C$2:$C$57,0),MATCH(AS$1,'raw Sample Amt'!$C$2:$CJ$2,0))&lt;INDEX(Auswertung_Sequence!$A$3:$M$59,MATCH($A40,Auswertung_Sequence!$A$6:$A$59,0),9),2,3))</f>
        <v>2</v>
      </c>
      <c r="AT40" s="88">
        <f>IF(AND('Qualifier check'!AS40 &gt;80,'Qualifier check'!AS40 &lt;120),1,
IF(INDEX('raw Sample Amt'!$C$2:$CJ$57,MATCH($A40,'raw Sample Amt'!$C$2:$C$57,0),MATCH(AT$1,'raw Sample Amt'!$C$2:$CJ$2,0))&lt;INDEX(Auswertung_Sequence!$A$3:$M$59,MATCH($A40,Auswertung_Sequence!$A$6:$A$59,0),9),2,3))</f>
        <v>2</v>
      </c>
      <c r="AU40" s="88">
        <f>IF(AND('Qualifier check'!AT40 &gt;80,'Qualifier check'!AT40 &lt;120),1,
IF(INDEX('raw Sample Amt'!$C$2:$CJ$57,MATCH($A40,'raw Sample Amt'!$C$2:$C$57,0),MATCH(AU$1,'raw Sample Amt'!$C$2:$CJ$2,0))&lt;INDEX(Auswertung_Sequence!$A$3:$M$59,MATCH($A40,Auswertung_Sequence!$A$6:$A$59,0),9),2,3))</f>
        <v>2</v>
      </c>
      <c r="AV40" s="88">
        <f>IF(AND('Qualifier check'!AU40 &gt;80,'Qualifier check'!AU40 &lt;120),1,
IF(INDEX('raw Sample Amt'!$C$2:$CJ$57,MATCH($A40,'raw Sample Amt'!$C$2:$C$57,0),MATCH(AV$1,'raw Sample Amt'!$C$2:$CJ$2,0))&lt;INDEX(Auswertung_Sequence!$A$3:$M$59,MATCH($A40,Auswertung_Sequence!$A$6:$A$59,0),9),2,3))</f>
        <v>2</v>
      </c>
      <c r="AW40" s="88">
        <f>IF(AND('Qualifier check'!AV40 &gt;80,'Qualifier check'!AV40 &lt;120),1,
IF(INDEX('raw Sample Amt'!$C$2:$CJ$57,MATCH($A40,'raw Sample Amt'!$C$2:$C$57,0),MATCH(AW$1,'raw Sample Amt'!$C$2:$CJ$2,0))&lt;INDEX(Auswertung_Sequence!$A$3:$M$59,MATCH($A40,Auswertung_Sequence!$A$6:$A$59,0),9),2,3))</f>
        <v>2</v>
      </c>
      <c r="AX40" s="88">
        <f>IF(AND('Qualifier check'!AW40 &gt;80,'Qualifier check'!AW40 &lt;120),1,
IF(INDEX('raw Sample Amt'!$C$2:$CJ$57,MATCH($A40,'raw Sample Amt'!$C$2:$C$57,0),MATCH(AX$1,'raw Sample Amt'!$C$2:$CJ$2,0))&lt;INDEX(Auswertung_Sequence!$A$3:$M$59,MATCH($A40,Auswertung_Sequence!$A$6:$A$59,0),9),2,3))</f>
        <v>2</v>
      </c>
      <c r="AY40" s="88">
        <f>IF(AND('Qualifier check'!AX40 &gt;80,'Qualifier check'!AX40 &lt;120),1,
IF(INDEX('raw Sample Amt'!$C$2:$CJ$57,MATCH($A40,'raw Sample Amt'!$C$2:$C$57,0),MATCH(AY$1,'raw Sample Amt'!$C$2:$CJ$2,0))&lt;INDEX(Auswertung_Sequence!$A$3:$M$59,MATCH($A40,Auswertung_Sequence!$A$6:$A$59,0),9),2,3))</f>
        <v>2</v>
      </c>
      <c r="AZ40" s="88">
        <f>IF(AND('Qualifier check'!AY40 &gt;80,'Qualifier check'!AY40 &lt;120),1,
IF(INDEX('raw Sample Amt'!$C$2:$CJ$57,MATCH($A40,'raw Sample Amt'!$C$2:$C$57,0),MATCH(AZ$1,'raw Sample Amt'!$C$2:$CJ$2,0))&lt;INDEX(Auswertung_Sequence!$A$3:$M$59,MATCH($A40,Auswertung_Sequence!$A$6:$A$59,0),9),2,3))</f>
        <v>2</v>
      </c>
      <c r="BA40" s="88">
        <f>IF(AND('Qualifier check'!AZ40 &gt;80,'Qualifier check'!AZ40 &lt;120),1,
IF(INDEX('raw Sample Amt'!$C$2:$CJ$57,MATCH($A40,'raw Sample Amt'!$C$2:$C$57,0),MATCH(BA$1,'raw Sample Amt'!$C$2:$CJ$2,0))&lt;INDEX(Auswertung_Sequence!$A$3:$M$59,MATCH($A40,Auswertung_Sequence!$A$6:$A$59,0),9),2,3))</f>
        <v>2</v>
      </c>
      <c r="BB40" s="88">
        <f>IF(AND('Qualifier check'!BA40 &gt;80,'Qualifier check'!BA40 &lt;120),1,
IF(INDEX('raw Sample Amt'!$C$2:$CJ$57,MATCH($A40,'raw Sample Amt'!$C$2:$C$57,0),MATCH(BB$1,'raw Sample Amt'!$C$2:$CJ$2,0))&lt;INDEX(Auswertung_Sequence!$A$3:$M$59,MATCH($A40,Auswertung_Sequence!$A$6:$A$59,0),9),2,3))</f>
        <v>2</v>
      </c>
      <c r="BC40" s="88">
        <f>IF(AND('Qualifier check'!BB40 &gt;80,'Qualifier check'!BB40 &lt;120),1,
IF(INDEX('raw Sample Amt'!$C$2:$CJ$57,MATCH($A40,'raw Sample Amt'!$C$2:$C$57,0),MATCH(BC$1,'raw Sample Amt'!$C$2:$CJ$2,0))&lt;INDEX(Auswertung_Sequence!$A$3:$M$59,MATCH($A40,Auswertung_Sequence!$A$6:$A$59,0),9),2,3))</f>
        <v>2</v>
      </c>
      <c r="BD40" s="88">
        <f>IF(AND('Qualifier check'!BC40 &gt;80,'Qualifier check'!BC40 &lt;120),1,
IF(INDEX('raw Sample Amt'!$C$2:$CJ$57,MATCH($A40,'raw Sample Amt'!$C$2:$C$57,0),MATCH(BD$1,'raw Sample Amt'!$C$2:$CJ$2,0))&lt;INDEX(Auswertung_Sequence!$A$3:$M$59,MATCH($A40,Auswertung_Sequence!$A$6:$A$59,0),9),2,3))</f>
        <v>2</v>
      </c>
      <c r="BE40" s="88">
        <f>IF(AND('Qualifier check'!BD40 &gt;80,'Qualifier check'!BD40 &lt;120),1,
IF(INDEX('raw Sample Amt'!$C$2:$CJ$57,MATCH($A40,'raw Sample Amt'!$C$2:$C$57,0),MATCH(BE$1,'raw Sample Amt'!$C$2:$CJ$2,0))&lt;INDEX(Auswertung_Sequence!$A$3:$M$59,MATCH($A40,Auswertung_Sequence!$A$6:$A$59,0),9),2,3))</f>
        <v>2</v>
      </c>
      <c r="BF40" s="88">
        <f>IF(AND('Qualifier check'!BE40 &gt;80,'Qualifier check'!BE40 &lt;120),1,
IF(INDEX('raw Sample Amt'!$C$2:$CJ$57,MATCH($A40,'raw Sample Amt'!$C$2:$C$57,0),MATCH(BF$1,'raw Sample Amt'!$C$2:$CJ$2,0))&lt;INDEX(Auswertung_Sequence!$A$3:$M$59,MATCH($A40,Auswertung_Sequence!$A$6:$A$59,0),9),2,3))</f>
        <v>2</v>
      </c>
      <c r="BG40" s="88">
        <f>IF(AND('Qualifier check'!BF40 &gt;80,'Qualifier check'!BF40 &lt;120),1,
IF(INDEX('raw Sample Amt'!$C$2:$CJ$57,MATCH($A40,'raw Sample Amt'!$C$2:$C$57,0),MATCH(BG$1,'raw Sample Amt'!$C$2:$CJ$2,0))&lt;INDEX(Auswertung_Sequence!$A$3:$M$59,MATCH($A40,Auswertung_Sequence!$A$6:$A$59,0),9),2,3))</f>
        <v>2</v>
      </c>
      <c r="BH40" s="88">
        <f>IF(AND('Qualifier check'!BG40 &gt;80,'Qualifier check'!BG40 &lt;120),1,
IF(INDEX('raw Sample Amt'!$C$2:$CJ$57,MATCH($A40,'raw Sample Amt'!$C$2:$C$57,0),MATCH(BH$1,'raw Sample Amt'!$C$2:$CJ$2,0))&lt;INDEX(Auswertung_Sequence!$A$3:$M$59,MATCH($A40,Auswertung_Sequence!$A$6:$A$59,0),9),2,3))</f>
        <v>1</v>
      </c>
      <c r="BI40" s="88">
        <f>IF(AND('Qualifier check'!BH40 &gt;80,'Qualifier check'!BH40 &lt;120),1,
IF(INDEX('raw Sample Amt'!$C$2:$CJ$57,MATCH($A40,'raw Sample Amt'!$C$2:$C$57,0),MATCH(BI$1,'raw Sample Amt'!$C$2:$CJ$2,0))&lt;INDEX(Auswertung_Sequence!$A$3:$M$59,MATCH($A40,Auswertung_Sequence!$A$6:$A$59,0),9),2,3))</f>
        <v>2</v>
      </c>
      <c r="BJ40" s="88">
        <f>IF(AND('Qualifier check'!BI40 &gt;80,'Qualifier check'!BI40 &lt;120),1,
IF(INDEX('raw Sample Amt'!$C$2:$CJ$57,MATCH($A40,'raw Sample Amt'!$C$2:$C$57,0),MATCH(BJ$1,'raw Sample Amt'!$C$2:$CJ$2,0))&lt;INDEX(Auswertung_Sequence!$A$3:$M$59,MATCH($A40,Auswertung_Sequence!$A$6:$A$59,0),9),2,3))</f>
        <v>2</v>
      </c>
      <c r="BK40" s="88">
        <f>IF(AND('Qualifier check'!BJ40 &gt;80,'Qualifier check'!BJ40 &lt;120),1,
IF(INDEX('raw Sample Amt'!$C$2:$CJ$57,MATCH($A40,'raw Sample Amt'!$C$2:$C$57,0),MATCH(BK$1,'raw Sample Amt'!$C$2:$CJ$2,0))&lt;INDEX(Auswertung_Sequence!$A$3:$M$59,MATCH($A40,Auswertung_Sequence!$A$6:$A$59,0),9),2,3))</f>
        <v>2</v>
      </c>
      <c r="BL40" s="88">
        <f>IF(AND('Qualifier check'!BK40 &gt;80,'Qualifier check'!BK40 &lt;120),1,
IF(INDEX('raw Sample Amt'!$C$2:$CJ$57,MATCH($A40,'raw Sample Amt'!$C$2:$C$57,0),MATCH(BL$1,'raw Sample Amt'!$C$2:$CJ$2,0))&lt;INDEX(Auswertung_Sequence!$A$3:$M$59,MATCH($A40,Auswertung_Sequence!$A$6:$A$59,0),9),2,3))</f>
        <v>2</v>
      </c>
      <c r="BM40" s="88">
        <f>IF(AND('Qualifier check'!BL40 &gt;80,'Qualifier check'!BL40 &lt;120),1,
IF(INDEX('raw Sample Amt'!$C$2:$CJ$57,MATCH($A40,'raw Sample Amt'!$C$2:$C$57,0),MATCH(BM$1,'raw Sample Amt'!$C$2:$CJ$2,0))&lt;INDEX(Auswertung_Sequence!$A$3:$M$59,MATCH($A40,Auswertung_Sequence!$A$6:$A$59,0),9),2,3))</f>
        <v>1</v>
      </c>
      <c r="BN40" s="88">
        <f>IF(AND('Qualifier check'!BM40 &gt;80,'Qualifier check'!BM40 &lt;120),1,
IF(INDEX('raw Sample Amt'!$C$2:$CJ$57,MATCH($A40,'raw Sample Amt'!$C$2:$C$57,0),MATCH(BN$1,'raw Sample Amt'!$C$2:$CJ$2,0))&lt;INDEX(Auswertung_Sequence!$A$3:$M$59,MATCH($A40,Auswertung_Sequence!$A$6:$A$59,0),9),2,3))</f>
        <v>1</v>
      </c>
      <c r="BO40" s="88">
        <f>IF(AND('Qualifier check'!BN40 &gt;80,'Qualifier check'!BN40 &lt;120),1,
IF(INDEX('raw Sample Amt'!$C$2:$CJ$57,MATCH($A40,'raw Sample Amt'!$C$2:$C$57,0),MATCH(BO$1,'raw Sample Amt'!$C$2:$CJ$2,0))&lt;INDEX(Auswertung_Sequence!$A$3:$M$59,MATCH($A40,Auswertung_Sequence!$A$6:$A$59,0),9),2,3))</f>
        <v>1</v>
      </c>
      <c r="BP40" s="88">
        <f>IF(AND('Qualifier check'!BO40 &gt;80,'Qualifier check'!BO40 &lt;120),1,
IF(INDEX('raw Sample Amt'!$C$2:$CJ$57,MATCH($A40,'raw Sample Amt'!$C$2:$C$57,0),MATCH(BP$1,'raw Sample Amt'!$C$2:$CJ$2,0))&lt;INDEX(Auswertung_Sequence!$A$3:$M$59,MATCH($A40,Auswertung_Sequence!$A$6:$A$59,0),9),2,3))</f>
        <v>1</v>
      </c>
      <c r="BQ40" s="88">
        <f>IF(AND('Qualifier check'!BP40 &gt;80,'Qualifier check'!BP40 &lt;120),1,
IF(INDEX('raw Sample Amt'!$C$2:$CJ$57,MATCH($A40,'raw Sample Amt'!$C$2:$C$57,0),MATCH(BQ$1,'raw Sample Amt'!$C$2:$CJ$2,0))&lt;INDEX(Auswertung_Sequence!$A$3:$M$59,MATCH($A40,Auswertung_Sequence!$A$6:$A$59,0),9),2,3))</f>
        <v>2</v>
      </c>
      <c r="BR40" s="88">
        <f>IF(AND('Qualifier check'!BQ40 &gt;80,'Qualifier check'!BQ40 &lt;120),1,
IF(INDEX('raw Sample Amt'!$C$2:$CJ$57,MATCH($A40,'raw Sample Amt'!$C$2:$C$57,0),MATCH(BR$1,'raw Sample Amt'!$C$2:$CJ$2,0))&lt;INDEX(Auswertung_Sequence!$A$3:$M$59,MATCH($A40,Auswertung_Sequence!$A$6:$A$59,0),9),2,3))</f>
        <v>2</v>
      </c>
      <c r="BS40" s="88">
        <f>IF(AND('Qualifier check'!BR40 &gt;80,'Qualifier check'!BR40 &lt;120),1,
IF(INDEX('raw Sample Amt'!$C$2:$CJ$57,MATCH($A40,'raw Sample Amt'!$C$2:$C$57,0),MATCH(BS$1,'raw Sample Amt'!$C$2:$CJ$2,0))&lt;INDEX(Auswertung_Sequence!$A$3:$M$59,MATCH($A40,Auswertung_Sequence!$A$6:$A$59,0),9),2,3))</f>
        <v>2</v>
      </c>
      <c r="BT40" s="88">
        <f>IF(AND('Qualifier check'!BS40 &gt;80,'Qualifier check'!BS40 &lt;120),1,
IF(INDEX('raw Sample Amt'!$C$2:$CJ$57,MATCH($A40,'raw Sample Amt'!$C$2:$C$57,0),MATCH(BT$1,'raw Sample Amt'!$C$2:$CJ$2,0))&lt;INDEX(Auswertung_Sequence!$A$3:$M$59,MATCH($A40,Auswertung_Sequence!$A$6:$A$59,0),9),2,3))</f>
        <v>2</v>
      </c>
      <c r="BU40" s="88">
        <f>IF(AND('Qualifier check'!BT40 &gt;80,'Qualifier check'!BT40 &lt;120),1,
IF(INDEX('raw Sample Amt'!$C$2:$CJ$57,MATCH($A40,'raw Sample Amt'!$C$2:$C$57,0),MATCH(BU$1,'raw Sample Amt'!$C$2:$CJ$2,0))&lt;INDEX(Auswertung_Sequence!$A$3:$M$59,MATCH($A40,Auswertung_Sequence!$A$6:$A$59,0),9),2,3))</f>
        <v>2</v>
      </c>
      <c r="BV40" s="88">
        <f>IF(AND('Qualifier check'!BU40 &gt;80,'Qualifier check'!BU40 &lt;120),1,
IF(INDEX('raw Sample Amt'!$C$2:$CJ$57,MATCH($A40,'raw Sample Amt'!$C$2:$C$57,0),MATCH(BV$1,'raw Sample Amt'!$C$2:$CJ$2,0))&lt;INDEX(Auswertung_Sequence!$A$3:$M$59,MATCH($A40,Auswertung_Sequence!$A$6:$A$59,0),9),2,3))</f>
        <v>2</v>
      </c>
      <c r="BW40" s="88">
        <f>IF(AND('Qualifier check'!BV40 &gt;80,'Qualifier check'!BV40 &lt;120),1,
IF(INDEX('raw Sample Amt'!$C$2:$CJ$57,MATCH($A40,'raw Sample Amt'!$C$2:$C$57,0),MATCH(BW$1,'raw Sample Amt'!$C$2:$CJ$2,0))&lt;INDEX(Auswertung_Sequence!$A$3:$M$59,MATCH($A40,Auswertung_Sequence!$A$6:$A$59,0),9),2,3))</f>
        <v>2</v>
      </c>
      <c r="BX40" s="88">
        <f>IF(AND('Qualifier check'!BW40 &gt;80,'Qualifier check'!BW40 &lt;120),1,
IF(INDEX('raw Sample Amt'!$C$2:$CJ$57,MATCH($A40,'raw Sample Amt'!$C$2:$C$57,0),MATCH(BX$1,'raw Sample Amt'!$C$2:$CJ$2,0))&lt;INDEX(Auswertung_Sequence!$A$3:$M$59,MATCH($A40,Auswertung_Sequence!$A$6:$A$59,0),9),2,3))</f>
        <v>2</v>
      </c>
      <c r="BY40" s="88">
        <f>IF(AND('Qualifier check'!BX40 &gt;80,'Qualifier check'!BX40 &lt;120),1,
IF(INDEX('raw Sample Amt'!$C$2:$CJ$57,MATCH($A40,'raw Sample Amt'!$C$2:$C$57,0),MATCH(BY$1,'raw Sample Amt'!$C$2:$CJ$2,0))&lt;INDEX(Auswertung_Sequence!$A$3:$M$59,MATCH($A40,Auswertung_Sequence!$A$6:$A$59,0),9),2,3))</f>
        <v>2</v>
      </c>
      <c r="BZ40" s="88">
        <f>IF(AND('Qualifier check'!BY40 &gt;80,'Qualifier check'!BY40 &lt;120),1,
IF(INDEX('raw Sample Amt'!$C$2:$CJ$57,MATCH($A40,'raw Sample Amt'!$C$2:$C$57,0),MATCH(BZ$1,'raw Sample Amt'!$C$2:$CJ$2,0))&lt;INDEX(Auswertung_Sequence!$A$3:$M$59,MATCH($A40,Auswertung_Sequence!$A$6:$A$59,0),9),2,3))</f>
        <v>1</v>
      </c>
      <c r="CA40" s="88">
        <f>IF(AND('Qualifier check'!BZ40 &gt;80,'Qualifier check'!BZ40 &lt;120),1,
IF(INDEX('raw Sample Amt'!$C$2:$CJ$57,MATCH($A40,'raw Sample Amt'!$C$2:$C$57,0),MATCH(CA$1,'raw Sample Amt'!$C$2:$CJ$2,0))&lt;INDEX(Auswertung_Sequence!$A$3:$M$59,MATCH($A40,Auswertung_Sequence!$A$6:$A$59,0),9),2,3))</f>
        <v>1</v>
      </c>
      <c r="CB40" s="88">
        <f>IF(AND('Qualifier check'!CA40 &gt;80,'Qualifier check'!CA40 &lt;120),1,
IF(INDEX('raw Sample Amt'!$C$2:$CJ$57,MATCH($A40,'raw Sample Amt'!$C$2:$C$57,0),MATCH(CB$1,'raw Sample Amt'!$C$2:$CJ$2,0))&lt;INDEX(Auswertung_Sequence!$A$3:$M$59,MATCH($A40,Auswertung_Sequence!$A$6:$A$59,0),9),2,3))</f>
        <v>1</v>
      </c>
      <c r="CC40" s="88">
        <f>IF(AND('Qualifier check'!CB40 &gt;80,'Qualifier check'!CB40 &lt;120),1,
IF(INDEX('raw Sample Amt'!$C$2:$CJ$57,MATCH($A40,'raw Sample Amt'!$C$2:$C$57,0),MATCH(CC$1,'raw Sample Amt'!$C$2:$CJ$2,0))&lt;INDEX(Auswertung_Sequence!$A$3:$M$59,MATCH($A40,Auswertung_Sequence!$A$6:$A$59,0),9),2,3))</f>
        <v>1</v>
      </c>
      <c r="CD40" s="88">
        <f>IF(AND('Qualifier check'!CC40 &gt;80,'Qualifier check'!CC40 &lt;120),1,
IF(INDEX('raw Sample Amt'!$C$2:$CJ$57,MATCH($A40,'raw Sample Amt'!$C$2:$C$57,0),MATCH(CD$1,'raw Sample Amt'!$C$2:$CJ$2,0))&lt;INDEX(Auswertung_Sequence!$A$3:$M$59,MATCH($A40,Auswertung_Sequence!$A$6:$A$59,0),9),2,3))</f>
        <v>1</v>
      </c>
      <c r="CE40" s="88">
        <f>IF(AND('Qualifier check'!CD40 &gt;80,'Qualifier check'!CD40 &lt;120),1,
IF(INDEX('raw Sample Amt'!$C$2:$CJ$57,MATCH($A40,'raw Sample Amt'!$C$2:$C$57,0),MATCH(CE$1,'raw Sample Amt'!$C$2:$CJ$2,0))&lt;INDEX(Auswertung_Sequence!$A$3:$M$59,MATCH($A40,Auswertung_Sequence!$A$6:$A$59,0),9),2,3))</f>
        <v>1</v>
      </c>
      <c r="CF40" s="88">
        <f>IF(AND('Qualifier check'!CE40 &gt;80,'Qualifier check'!CE40 &lt;120),1,
IF(INDEX('raw Sample Amt'!$C$2:$CJ$57,MATCH($A40,'raw Sample Amt'!$C$2:$C$57,0),MATCH(CF$1,'raw Sample Amt'!$C$2:$CJ$2,0))&lt;INDEX(Auswertung_Sequence!$A$3:$M$59,MATCH($A40,Auswertung_Sequence!$A$6:$A$59,0),9),2,3))</f>
        <v>1</v>
      </c>
      <c r="CG40" s="88">
        <f>IF(AND('Qualifier check'!CF40 &gt;80,'Qualifier check'!CF40 &lt;120),1,
IF(INDEX('raw Sample Amt'!$C$2:$CJ$57,MATCH($A40,'raw Sample Amt'!$C$2:$C$57,0),MATCH(CG$1,'raw Sample Amt'!$C$2:$CJ$2,0))&lt;INDEX(Auswertung_Sequence!$A$3:$M$59,MATCH($A40,Auswertung_Sequence!$A$6:$A$59,0),9),2,3))</f>
        <v>1</v>
      </c>
      <c r="CH40" s="88">
        <f>IF(AND('Qualifier check'!CG40 &gt;80,'Qualifier check'!CG40 &lt;120),1,
IF(INDEX('raw Sample Amt'!$C$2:$CJ$57,MATCH($A40,'raw Sample Amt'!$C$2:$C$57,0),MATCH(CH$1,'raw Sample Amt'!$C$2:$CJ$2,0))&lt;INDEX(Auswertung_Sequence!$A$3:$M$59,MATCH($A40,Auswertung_Sequence!$A$6:$A$59,0),9),2,3))</f>
        <v>1</v>
      </c>
      <c r="CI40" s="88">
        <f>IF(AND('Qualifier check'!CH40 &gt;80,'Qualifier check'!CH40 &lt;120),1,
IF(INDEX('raw Sample Amt'!$C$2:$CJ$57,MATCH($A40,'raw Sample Amt'!$C$2:$C$57,0),MATCH(CI$1,'raw Sample Amt'!$C$2:$CJ$2,0))&lt;INDEX(Auswertung_Sequence!$A$3:$M$59,MATCH($A40,Auswertung_Sequence!$A$6:$A$59,0),9),2,3))</f>
        <v>1</v>
      </c>
    </row>
    <row r="41" spans="1:87" x14ac:dyDescent="0.25">
      <c r="A41" s="101" t="s">
        <v>250</v>
      </c>
      <c r="B41" s="101" t="s">
        <v>251</v>
      </c>
      <c r="D41" s="88">
        <f>IF(AND('Qualifier check'!C41 &gt;80,'Qualifier check'!C41 &lt;120),1,
IF(INDEX('raw Sample Amt'!$C$2:$CJ$57,MATCH($A41,'raw Sample Amt'!$C$2:$C$57,0),MATCH(D$1,'raw Sample Amt'!$C$2:$CJ$2,0))&lt;INDEX(Auswertung_Sequence!$A$3:$M$59,MATCH($A41,Auswertung_Sequence!$A$6:$A$59,0),9),2,3))</f>
        <v>2</v>
      </c>
      <c r="E41" s="88">
        <f>IF(AND('Qualifier check'!D41 &gt;80,'Qualifier check'!D41 &lt;120),1,
IF(INDEX('raw Sample Amt'!$C$2:$CJ$57,MATCH($A41,'raw Sample Amt'!$C$2:$C$57,0),MATCH(E$1,'raw Sample Amt'!$C$2:$CJ$2,0))&lt;INDEX(Auswertung_Sequence!$A$3:$M$59,MATCH($A41,Auswertung_Sequence!$A$6:$A$59,0),9),2,3))</f>
        <v>2</v>
      </c>
      <c r="F41" s="88">
        <f>IF(AND('Qualifier check'!E41 &gt;80,'Qualifier check'!E41 &lt;120),1,
IF(INDEX('raw Sample Amt'!$C$2:$CJ$57,MATCH($A41,'raw Sample Amt'!$C$2:$C$57,0),MATCH(F$1,'raw Sample Amt'!$C$2:$CJ$2,0))&lt;INDEX(Auswertung_Sequence!$A$3:$M$59,MATCH($A41,Auswertung_Sequence!$A$6:$A$59,0),9),2,3))</f>
        <v>2</v>
      </c>
      <c r="G41" s="88">
        <f>IF(AND('Qualifier check'!F41 &gt;80,'Qualifier check'!F41 &lt;120),1,
IF(INDEX('raw Sample Amt'!$C$2:$CJ$57,MATCH($A41,'raw Sample Amt'!$C$2:$C$57,0),MATCH(G$1,'raw Sample Amt'!$C$2:$CJ$2,0))&lt;INDEX(Auswertung_Sequence!$A$3:$M$59,MATCH($A41,Auswertung_Sequence!$A$6:$A$59,0),9),2,3))</f>
        <v>2</v>
      </c>
      <c r="H41" s="88">
        <f>IF(AND('Qualifier check'!G41 &gt;80,'Qualifier check'!G41 &lt;120),1,
IF(INDEX('raw Sample Amt'!$C$2:$CJ$57,MATCH($A41,'raw Sample Amt'!$C$2:$C$57,0),MATCH(H$1,'raw Sample Amt'!$C$2:$CJ$2,0))&lt;INDEX(Auswertung_Sequence!$A$3:$M$59,MATCH($A41,Auswertung_Sequence!$A$6:$A$59,0),9),2,3))</f>
        <v>2</v>
      </c>
      <c r="I41" s="88">
        <f>IF(AND('Qualifier check'!H41 &gt;80,'Qualifier check'!H41 &lt;120),1,
IF(INDEX('raw Sample Amt'!$C$2:$CJ$57,MATCH($A41,'raw Sample Amt'!$C$2:$C$57,0),MATCH(I$1,'raw Sample Amt'!$C$2:$CJ$2,0))&lt;INDEX(Auswertung_Sequence!$A$3:$M$59,MATCH($A41,Auswertung_Sequence!$A$6:$A$59,0),9),2,3))</f>
        <v>2</v>
      </c>
      <c r="J41" s="88">
        <f>IF(AND('Qualifier check'!I41 &gt;80,'Qualifier check'!I41 &lt;120),1,
IF(INDEX('raw Sample Amt'!$C$2:$CJ$57,MATCH($A41,'raw Sample Amt'!$C$2:$C$57,0),MATCH(J$1,'raw Sample Amt'!$C$2:$CJ$2,0))&lt;INDEX(Auswertung_Sequence!$A$3:$M$59,MATCH($A41,Auswertung_Sequence!$A$6:$A$59,0),9),2,3))</f>
        <v>2</v>
      </c>
      <c r="K41" s="88">
        <f>IF(AND('Qualifier check'!J41 &gt;80,'Qualifier check'!J41 &lt;120),1,
IF(INDEX('raw Sample Amt'!$C$2:$CJ$57,MATCH($A41,'raw Sample Amt'!$C$2:$C$57,0),MATCH(K$1,'raw Sample Amt'!$C$2:$CJ$2,0))&lt;INDEX(Auswertung_Sequence!$A$3:$M$59,MATCH($A41,Auswertung_Sequence!$A$6:$A$59,0),9),2,3))</f>
        <v>1</v>
      </c>
      <c r="L41" s="88">
        <f>IF(AND('Qualifier check'!K41 &gt;80,'Qualifier check'!K41 &lt;120),1,
IF(INDEX('raw Sample Amt'!$C$2:$CJ$57,MATCH($A41,'raw Sample Amt'!$C$2:$C$57,0),MATCH(L$1,'raw Sample Amt'!$C$2:$CJ$2,0))&lt;INDEX(Auswertung_Sequence!$A$3:$M$59,MATCH($A41,Auswertung_Sequence!$A$6:$A$59,0),9),2,3))</f>
        <v>1</v>
      </c>
      <c r="M41" s="88">
        <f>IF(AND('Qualifier check'!L41 &gt;80,'Qualifier check'!L41 &lt;120),1,
IF(INDEX('raw Sample Amt'!$C$2:$CJ$57,MATCH($A41,'raw Sample Amt'!$C$2:$C$57,0),MATCH(M$1,'raw Sample Amt'!$C$2:$CJ$2,0))&lt;INDEX(Auswertung_Sequence!$A$3:$M$59,MATCH($A41,Auswertung_Sequence!$A$6:$A$59,0),9),2,3))</f>
        <v>1</v>
      </c>
      <c r="N41" s="88">
        <f>IF(AND('Qualifier check'!M41 &gt;80,'Qualifier check'!M41 &lt;120),1,
IF(INDEX('raw Sample Amt'!$C$2:$CJ$57,MATCH($A41,'raw Sample Amt'!$C$2:$C$57,0),MATCH(N$1,'raw Sample Amt'!$C$2:$CJ$2,0))&lt;INDEX(Auswertung_Sequence!$A$3:$M$59,MATCH($A41,Auswertung_Sequence!$A$6:$A$59,0),9),2,3))</f>
        <v>1</v>
      </c>
      <c r="O41" s="88">
        <f>IF(AND('Qualifier check'!N41 &gt;80,'Qualifier check'!N41 &lt;120),1,
IF(INDEX('raw Sample Amt'!$C$2:$CJ$57,MATCH($A41,'raw Sample Amt'!$C$2:$C$57,0),MATCH(O$1,'raw Sample Amt'!$C$2:$CJ$2,0))&lt;INDEX(Auswertung_Sequence!$A$3:$M$59,MATCH($A41,Auswertung_Sequence!$A$6:$A$59,0),9),2,3))</f>
        <v>1</v>
      </c>
      <c r="P41" s="88">
        <f>IF(AND('Qualifier check'!O41 &gt;80,'Qualifier check'!O41 &lt;120),1,
IF(INDEX('raw Sample Amt'!$C$2:$CJ$57,MATCH($A41,'raw Sample Amt'!$C$2:$C$57,0),MATCH(P$1,'raw Sample Amt'!$C$2:$CJ$2,0))&lt;INDEX(Auswertung_Sequence!$A$3:$M$59,MATCH($A41,Auswertung_Sequence!$A$6:$A$59,0),9),2,3))</f>
        <v>1</v>
      </c>
      <c r="Q41" s="88">
        <f>IF(AND('Qualifier check'!P41 &gt;80,'Qualifier check'!P41 &lt;120),1,
IF(INDEX('raw Sample Amt'!$C$2:$CJ$57,MATCH($A41,'raw Sample Amt'!$C$2:$C$57,0),MATCH(Q$1,'raw Sample Amt'!$C$2:$CJ$2,0))&lt;INDEX(Auswertung_Sequence!$A$3:$M$59,MATCH($A41,Auswertung_Sequence!$A$6:$A$59,0),9),2,3))</f>
        <v>1</v>
      </c>
      <c r="R41" s="88">
        <f>IF(AND('Qualifier check'!Q41 &gt;80,'Qualifier check'!Q41 &lt;120),1,
IF(INDEX('raw Sample Amt'!$C$2:$CJ$57,MATCH($A41,'raw Sample Amt'!$C$2:$C$57,0),MATCH(R$1,'raw Sample Amt'!$C$2:$CJ$2,0))&lt;INDEX(Auswertung_Sequence!$A$3:$M$59,MATCH($A41,Auswertung_Sequence!$A$6:$A$59,0),9),2,3))</f>
        <v>1</v>
      </c>
      <c r="S41" s="88">
        <f>IF(AND('Qualifier check'!R41 &gt;80,'Qualifier check'!R41 &lt;120),1,
IF(INDEX('raw Sample Amt'!$C$2:$CJ$57,MATCH($A41,'raw Sample Amt'!$C$2:$C$57,0),MATCH(S$1,'raw Sample Amt'!$C$2:$CJ$2,0))&lt;INDEX(Auswertung_Sequence!$A$3:$M$59,MATCH($A41,Auswertung_Sequence!$A$6:$A$59,0),9),2,3))</f>
        <v>1</v>
      </c>
      <c r="T41" s="88">
        <f>IF(AND('Qualifier check'!S41 &gt;80,'Qualifier check'!S41 &lt;120),1,
IF(INDEX('raw Sample Amt'!$C$2:$CJ$57,MATCH($A41,'raw Sample Amt'!$C$2:$C$57,0),MATCH(T$1,'raw Sample Amt'!$C$2:$CJ$2,0))&lt;INDEX(Auswertung_Sequence!$A$3:$M$59,MATCH($A41,Auswertung_Sequence!$A$6:$A$59,0),9),2,3))</f>
        <v>1</v>
      </c>
      <c r="U41" s="88">
        <f>IF(AND('Qualifier check'!T41 &gt;80,'Qualifier check'!T41 &lt;120),1,
IF(INDEX('raw Sample Amt'!$C$2:$CJ$57,MATCH($A41,'raw Sample Amt'!$C$2:$C$57,0),MATCH(U$1,'raw Sample Amt'!$C$2:$CJ$2,0))&lt;INDEX(Auswertung_Sequence!$A$3:$M$59,MATCH($A41,Auswertung_Sequence!$A$6:$A$59,0),9),2,3))</f>
        <v>1</v>
      </c>
      <c r="V41" s="88">
        <f>IF(AND('Qualifier check'!U41 &gt;80,'Qualifier check'!U41 &lt;120),1,
IF(INDEX('raw Sample Amt'!$C$2:$CJ$57,MATCH($A41,'raw Sample Amt'!$C$2:$C$57,0),MATCH(V$1,'raw Sample Amt'!$C$2:$CJ$2,0))&lt;INDEX(Auswertung_Sequence!$A$3:$M$59,MATCH($A41,Auswertung_Sequence!$A$6:$A$59,0),9),2,3))</f>
        <v>1</v>
      </c>
      <c r="W41" s="88">
        <f>IF(AND('Qualifier check'!V41 &gt;80,'Qualifier check'!V41 &lt;120),1,
IF(INDEX('raw Sample Amt'!$C$2:$CJ$57,MATCH($A41,'raw Sample Amt'!$C$2:$C$57,0),MATCH(W$1,'raw Sample Amt'!$C$2:$CJ$2,0))&lt;INDEX(Auswertung_Sequence!$A$3:$M$59,MATCH($A41,Auswertung_Sequence!$A$6:$A$59,0),9),2,3))</f>
        <v>2</v>
      </c>
      <c r="X41" s="88">
        <f>IF(AND('Qualifier check'!W41 &gt;80,'Qualifier check'!W41 &lt;120),1,
IF(INDEX('raw Sample Amt'!$C$2:$CJ$57,MATCH($A41,'raw Sample Amt'!$C$2:$C$57,0),MATCH(X$1,'raw Sample Amt'!$C$2:$CJ$2,0))&lt;INDEX(Auswertung_Sequence!$A$3:$M$59,MATCH($A41,Auswertung_Sequence!$A$6:$A$59,0),9),2,3))</f>
        <v>2</v>
      </c>
      <c r="Y41" s="88">
        <f>IF(AND('Qualifier check'!X41 &gt;80,'Qualifier check'!X41 &lt;120),1,
IF(INDEX('raw Sample Amt'!$C$2:$CJ$57,MATCH($A41,'raw Sample Amt'!$C$2:$C$57,0),MATCH(Y$1,'raw Sample Amt'!$C$2:$CJ$2,0))&lt;INDEX(Auswertung_Sequence!$A$3:$M$59,MATCH($A41,Auswertung_Sequence!$A$6:$A$59,0),9),2,3))</f>
        <v>2</v>
      </c>
      <c r="Z41" s="88">
        <f>IF(AND('Qualifier check'!Y41 &gt;80,'Qualifier check'!Y41 &lt;120),1,
IF(INDEX('raw Sample Amt'!$C$2:$CJ$57,MATCH($A41,'raw Sample Amt'!$C$2:$C$57,0),MATCH(Z$1,'raw Sample Amt'!$C$2:$CJ$2,0))&lt;INDEX(Auswertung_Sequence!$A$3:$M$59,MATCH($A41,Auswertung_Sequence!$A$6:$A$59,0),9),2,3))</f>
        <v>2</v>
      </c>
      <c r="AA41" s="88">
        <f>IF(AND('Qualifier check'!Z41 &gt;80,'Qualifier check'!Z41 &lt;120),1,
IF(INDEX('raw Sample Amt'!$C$2:$CJ$57,MATCH($A41,'raw Sample Amt'!$C$2:$C$57,0),MATCH(AA$1,'raw Sample Amt'!$C$2:$CJ$2,0))&lt;INDEX(Auswertung_Sequence!$A$3:$M$59,MATCH($A41,Auswertung_Sequence!$A$6:$A$59,0),9),2,3))</f>
        <v>2</v>
      </c>
      <c r="AB41" s="88">
        <f>IF(AND('Qualifier check'!AA41 &gt;80,'Qualifier check'!AA41 &lt;120),1,
IF(INDEX('raw Sample Amt'!$C$2:$CJ$57,MATCH($A41,'raw Sample Amt'!$C$2:$C$57,0),MATCH(AB$1,'raw Sample Amt'!$C$2:$CJ$2,0))&lt;INDEX(Auswertung_Sequence!$A$3:$M$59,MATCH($A41,Auswertung_Sequence!$A$6:$A$59,0),9),2,3))</f>
        <v>2</v>
      </c>
      <c r="AC41" s="88">
        <f>IF(AND('Qualifier check'!AB41 &gt;80,'Qualifier check'!AB41 &lt;120),1,
IF(INDEX('raw Sample Amt'!$C$2:$CJ$57,MATCH($A41,'raw Sample Amt'!$C$2:$C$57,0),MATCH(AC$1,'raw Sample Amt'!$C$2:$CJ$2,0))&lt;INDEX(Auswertung_Sequence!$A$3:$M$59,MATCH($A41,Auswertung_Sequence!$A$6:$A$59,0),9),2,3))</f>
        <v>2</v>
      </c>
      <c r="AD41" s="88">
        <f>IF(AND('Qualifier check'!AC41 &gt;80,'Qualifier check'!AC41 &lt;120),1,
IF(INDEX('raw Sample Amt'!$C$2:$CJ$57,MATCH($A41,'raw Sample Amt'!$C$2:$C$57,0),MATCH(AD$1,'raw Sample Amt'!$C$2:$CJ$2,0))&lt;INDEX(Auswertung_Sequence!$A$3:$M$59,MATCH($A41,Auswertung_Sequence!$A$6:$A$59,0),9),2,3))</f>
        <v>2</v>
      </c>
      <c r="AE41" s="88">
        <f>IF(AND('Qualifier check'!AD41 &gt;80,'Qualifier check'!AD41 &lt;120),1,
IF(INDEX('raw Sample Amt'!$C$2:$CJ$57,MATCH($A41,'raw Sample Amt'!$C$2:$C$57,0),MATCH(AE$1,'raw Sample Amt'!$C$2:$CJ$2,0))&lt;INDEX(Auswertung_Sequence!$A$3:$M$59,MATCH($A41,Auswertung_Sequence!$A$6:$A$59,0),9),2,3))</f>
        <v>2</v>
      </c>
      <c r="AF41" s="88">
        <f>IF(AND('Qualifier check'!AE41 &gt;80,'Qualifier check'!AE41 &lt;120),1,
IF(INDEX('raw Sample Amt'!$C$2:$CJ$57,MATCH($A41,'raw Sample Amt'!$C$2:$C$57,0),MATCH(AF$1,'raw Sample Amt'!$C$2:$CJ$2,0))&lt;INDEX(Auswertung_Sequence!$A$3:$M$59,MATCH($A41,Auswertung_Sequence!$A$6:$A$59,0),9),2,3))</f>
        <v>2</v>
      </c>
      <c r="AG41" s="88">
        <f>IF(AND('Qualifier check'!AF41 &gt;80,'Qualifier check'!AF41 &lt;120),1,
IF(INDEX('raw Sample Amt'!$C$2:$CJ$57,MATCH($A41,'raw Sample Amt'!$C$2:$C$57,0),MATCH(AG$1,'raw Sample Amt'!$C$2:$CJ$2,0))&lt;INDEX(Auswertung_Sequence!$A$3:$M$59,MATCH($A41,Auswertung_Sequence!$A$6:$A$59,0),9),2,3))</f>
        <v>2</v>
      </c>
      <c r="AH41" s="88">
        <f>IF(AND('Qualifier check'!AG41 &gt;80,'Qualifier check'!AG41 &lt;120),1,
IF(INDEX('raw Sample Amt'!$C$2:$CJ$57,MATCH($A41,'raw Sample Amt'!$C$2:$C$57,0),MATCH(AH$1,'raw Sample Amt'!$C$2:$CJ$2,0))&lt;INDEX(Auswertung_Sequence!$A$3:$M$59,MATCH($A41,Auswertung_Sequence!$A$6:$A$59,0),9),2,3))</f>
        <v>2</v>
      </c>
      <c r="AI41" s="88">
        <f>IF(AND('Qualifier check'!AH41 &gt;80,'Qualifier check'!AH41 &lt;120),1,
IF(INDEX('raw Sample Amt'!$C$2:$CJ$57,MATCH($A41,'raw Sample Amt'!$C$2:$C$57,0),MATCH(AI$1,'raw Sample Amt'!$C$2:$CJ$2,0))&lt;INDEX(Auswertung_Sequence!$A$3:$M$59,MATCH($A41,Auswertung_Sequence!$A$6:$A$59,0),9),2,3))</f>
        <v>2</v>
      </c>
      <c r="AJ41" s="88">
        <f>IF(AND('Qualifier check'!AI41 &gt;80,'Qualifier check'!AI41 &lt;120),1,
IF(INDEX('raw Sample Amt'!$C$2:$CJ$57,MATCH($A41,'raw Sample Amt'!$C$2:$C$57,0),MATCH(AJ$1,'raw Sample Amt'!$C$2:$CJ$2,0))&lt;INDEX(Auswertung_Sequence!$A$3:$M$59,MATCH($A41,Auswertung_Sequence!$A$6:$A$59,0),9),2,3))</f>
        <v>2</v>
      </c>
      <c r="AK41" s="88">
        <f>IF(AND('Qualifier check'!AJ41 &gt;80,'Qualifier check'!AJ41 &lt;120),1,
IF(INDEX('raw Sample Amt'!$C$2:$CJ$57,MATCH($A41,'raw Sample Amt'!$C$2:$C$57,0),MATCH(AK$1,'raw Sample Amt'!$C$2:$CJ$2,0))&lt;INDEX(Auswertung_Sequence!$A$3:$M$59,MATCH($A41,Auswertung_Sequence!$A$6:$A$59,0),9),2,3))</f>
        <v>2</v>
      </c>
      <c r="AL41" s="88">
        <f>IF(AND('Qualifier check'!AK41 &gt;80,'Qualifier check'!AK41 &lt;120),1,
IF(INDEX('raw Sample Amt'!$C$2:$CJ$57,MATCH($A41,'raw Sample Amt'!$C$2:$C$57,0),MATCH(AL$1,'raw Sample Amt'!$C$2:$CJ$2,0))&lt;INDEX(Auswertung_Sequence!$A$3:$M$59,MATCH($A41,Auswertung_Sequence!$A$6:$A$59,0),9),2,3))</f>
        <v>2</v>
      </c>
      <c r="AM41" s="88">
        <f>IF(AND('Qualifier check'!AL41 &gt;80,'Qualifier check'!AL41 &lt;120),1,
IF(INDEX('raw Sample Amt'!$C$2:$CJ$57,MATCH($A41,'raw Sample Amt'!$C$2:$C$57,0),MATCH(AM$1,'raw Sample Amt'!$C$2:$CJ$2,0))&lt;INDEX(Auswertung_Sequence!$A$3:$M$59,MATCH($A41,Auswertung_Sequence!$A$6:$A$59,0),9),2,3))</f>
        <v>2</v>
      </c>
      <c r="AN41" s="88">
        <f>IF(AND('Qualifier check'!AM41 &gt;80,'Qualifier check'!AM41 &lt;120),1,
IF(INDEX('raw Sample Amt'!$C$2:$CJ$57,MATCH($A41,'raw Sample Amt'!$C$2:$C$57,0),MATCH(AN$1,'raw Sample Amt'!$C$2:$CJ$2,0))&lt;INDEX(Auswertung_Sequence!$A$3:$M$59,MATCH($A41,Auswertung_Sequence!$A$6:$A$59,0),9),2,3))</f>
        <v>2</v>
      </c>
      <c r="AO41" s="88">
        <f>IF(AND('Qualifier check'!AN41 &gt;80,'Qualifier check'!AN41 &lt;120),1,
IF(INDEX('raw Sample Amt'!$C$2:$CJ$57,MATCH($A41,'raw Sample Amt'!$C$2:$C$57,0),MATCH(AO$1,'raw Sample Amt'!$C$2:$CJ$2,0))&lt;INDEX(Auswertung_Sequence!$A$3:$M$59,MATCH($A41,Auswertung_Sequence!$A$6:$A$59,0),9),2,3))</f>
        <v>2</v>
      </c>
      <c r="AP41" s="88">
        <f>IF(AND('Qualifier check'!AO41 &gt;80,'Qualifier check'!AO41 &lt;120),1,
IF(INDEX('raw Sample Amt'!$C$2:$CJ$57,MATCH($A41,'raw Sample Amt'!$C$2:$C$57,0),MATCH(AP$1,'raw Sample Amt'!$C$2:$CJ$2,0))&lt;INDEX(Auswertung_Sequence!$A$3:$M$59,MATCH($A41,Auswertung_Sequence!$A$6:$A$59,0),9),2,3))</f>
        <v>2</v>
      </c>
      <c r="AQ41" s="88">
        <f>IF(AND('Qualifier check'!AP41 &gt;80,'Qualifier check'!AP41 &lt;120),1,
IF(INDEX('raw Sample Amt'!$C$2:$CJ$57,MATCH($A41,'raw Sample Amt'!$C$2:$C$57,0),MATCH(AQ$1,'raw Sample Amt'!$C$2:$CJ$2,0))&lt;INDEX(Auswertung_Sequence!$A$3:$M$59,MATCH($A41,Auswertung_Sequence!$A$6:$A$59,0),9),2,3))</f>
        <v>1</v>
      </c>
      <c r="AR41" s="88">
        <f>IF(AND('Qualifier check'!AQ41 &gt;80,'Qualifier check'!AQ41 &lt;120),1,
IF(INDEX('raw Sample Amt'!$C$2:$CJ$57,MATCH($A41,'raw Sample Amt'!$C$2:$C$57,0),MATCH(AR$1,'raw Sample Amt'!$C$2:$CJ$2,0))&lt;INDEX(Auswertung_Sequence!$A$3:$M$59,MATCH($A41,Auswertung_Sequence!$A$6:$A$59,0),9),2,3))</f>
        <v>2</v>
      </c>
      <c r="AS41" s="88">
        <f>IF(AND('Qualifier check'!AR41 &gt;80,'Qualifier check'!AR41 &lt;120),1,
IF(INDEX('raw Sample Amt'!$C$2:$CJ$57,MATCH($A41,'raw Sample Amt'!$C$2:$C$57,0),MATCH(AS$1,'raw Sample Amt'!$C$2:$CJ$2,0))&lt;INDEX(Auswertung_Sequence!$A$3:$M$59,MATCH($A41,Auswertung_Sequence!$A$6:$A$59,0),9),2,3))</f>
        <v>2</v>
      </c>
      <c r="AT41" s="88">
        <f>IF(AND('Qualifier check'!AS41 &gt;80,'Qualifier check'!AS41 &lt;120),1,
IF(INDEX('raw Sample Amt'!$C$2:$CJ$57,MATCH($A41,'raw Sample Amt'!$C$2:$C$57,0),MATCH(AT$1,'raw Sample Amt'!$C$2:$CJ$2,0))&lt;INDEX(Auswertung_Sequence!$A$3:$M$59,MATCH($A41,Auswertung_Sequence!$A$6:$A$59,0),9),2,3))</f>
        <v>2</v>
      </c>
      <c r="AU41" s="88">
        <f>IF(AND('Qualifier check'!AT41 &gt;80,'Qualifier check'!AT41 &lt;120),1,
IF(INDEX('raw Sample Amt'!$C$2:$CJ$57,MATCH($A41,'raw Sample Amt'!$C$2:$C$57,0),MATCH(AU$1,'raw Sample Amt'!$C$2:$CJ$2,0))&lt;INDEX(Auswertung_Sequence!$A$3:$M$59,MATCH($A41,Auswertung_Sequence!$A$6:$A$59,0),9),2,3))</f>
        <v>2</v>
      </c>
      <c r="AV41" s="88">
        <f>IF(AND('Qualifier check'!AU41 &gt;80,'Qualifier check'!AU41 &lt;120),1,
IF(INDEX('raw Sample Amt'!$C$2:$CJ$57,MATCH($A41,'raw Sample Amt'!$C$2:$C$57,0),MATCH(AV$1,'raw Sample Amt'!$C$2:$CJ$2,0))&lt;INDEX(Auswertung_Sequence!$A$3:$M$59,MATCH($A41,Auswertung_Sequence!$A$6:$A$59,0),9),2,3))</f>
        <v>2</v>
      </c>
      <c r="AW41" s="88">
        <f>IF(AND('Qualifier check'!AV41 &gt;80,'Qualifier check'!AV41 &lt;120),1,
IF(INDEX('raw Sample Amt'!$C$2:$CJ$57,MATCH($A41,'raw Sample Amt'!$C$2:$C$57,0),MATCH(AW$1,'raw Sample Amt'!$C$2:$CJ$2,0))&lt;INDEX(Auswertung_Sequence!$A$3:$M$59,MATCH($A41,Auswertung_Sequence!$A$6:$A$59,0),9),2,3))</f>
        <v>2</v>
      </c>
      <c r="AX41" s="88">
        <f>IF(AND('Qualifier check'!AW41 &gt;80,'Qualifier check'!AW41 &lt;120),1,
IF(INDEX('raw Sample Amt'!$C$2:$CJ$57,MATCH($A41,'raw Sample Amt'!$C$2:$C$57,0),MATCH(AX$1,'raw Sample Amt'!$C$2:$CJ$2,0))&lt;INDEX(Auswertung_Sequence!$A$3:$M$59,MATCH($A41,Auswertung_Sequence!$A$6:$A$59,0),9),2,3))</f>
        <v>2</v>
      </c>
      <c r="AY41" s="88">
        <f>IF(AND('Qualifier check'!AX41 &gt;80,'Qualifier check'!AX41 &lt;120),1,
IF(INDEX('raw Sample Amt'!$C$2:$CJ$57,MATCH($A41,'raw Sample Amt'!$C$2:$C$57,0),MATCH(AY$1,'raw Sample Amt'!$C$2:$CJ$2,0))&lt;INDEX(Auswertung_Sequence!$A$3:$M$59,MATCH($A41,Auswertung_Sequence!$A$6:$A$59,0),9),2,3))</f>
        <v>2</v>
      </c>
      <c r="AZ41" s="88">
        <f>IF(AND('Qualifier check'!AY41 &gt;80,'Qualifier check'!AY41 &lt;120),1,
IF(INDEX('raw Sample Amt'!$C$2:$CJ$57,MATCH($A41,'raw Sample Amt'!$C$2:$C$57,0),MATCH(AZ$1,'raw Sample Amt'!$C$2:$CJ$2,0))&lt;INDEX(Auswertung_Sequence!$A$3:$M$59,MATCH($A41,Auswertung_Sequence!$A$6:$A$59,0),9),2,3))</f>
        <v>2</v>
      </c>
      <c r="BA41" s="88">
        <f>IF(AND('Qualifier check'!AZ41 &gt;80,'Qualifier check'!AZ41 &lt;120),1,
IF(INDEX('raw Sample Amt'!$C$2:$CJ$57,MATCH($A41,'raw Sample Amt'!$C$2:$C$57,0),MATCH(BA$1,'raw Sample Amt'!$C$2:$CJ$2,0))&lt;INDEX(Auswertung_Sequence!$A$3:$M$59,MATCH($A41,Auswertung_Sequence!$A$6:$A$59,0),9),2,3))</f>
        <v>2</v>
      </c>
      <c r="BB41" s="88">
        <f>IF(AND('Qualifier check'!BA41 &gt;80,'Qualifier check'!BA41 &lt;120),1,
IF(INDEX('raw Sample Amt'!$C$2:$CJ$57,MATCH($A41,'raw Sample Amt'!$C$2:$C$57,0),MATCH(BB$1,'raw Sample Amt'!$C$2:$CJ$2,0))&lt;INDEX(Auswertung_Sequence!$A$3:$M$59,MATCH($A41,Auswertung_Sequence!$A$6:$A$59,0),9),2,3))</f>
        <v>2</v>
      </c>
      <c r="BC41" s="88">
        <f>IF(AND('Qualifier check'!BB41 &gt;80,'Qualifier check'!BB41 &lt;120),1,
IF(INDEX('raw Sample Amt'!$C$2:$CJ$57,MATCH($A41,'raw Sample Amt'!$C$2:$C$57,0),MATCH(BC$1,'raw Sample Amt'!$C$2:$CJ$2,0))&lt;INDEX(Auswertung_Sequence!$A$3:$M$59,MATCH($A41,Auswertung_Sequence!$A$6:$A$59,0),9),2,3))</f>
        <v>2</v>
      </c>
      <c r="BD41" s="88">
        <f>IF(AND('Qualifier check'!BC41 &gt;80,'Qualifier check'!BC41 &lt;120),1,
IF(INDEX('raw Sample Amt'!$C$2:$CJ$57,MATCH($A41,'raw Sample Amt'!$C$2:$C$57,0),MATCH(BD$1,'raw Sample Amt'!$C$2:$CJ$2,0))&lt;INDEX(Auswertung_Sequence!$A$3:$M$59,MATCH($A41,Auswertung_Sequence!$A$6:$A$59,0),9),2,3))</f>
        <v>2</v>
      </c>
      <c r="BE41" s="88">
        <f>IF(AND('Qualifier check'!BD41 &gt;80,'Qualifier check'!BD41 &lt;120),1,
IF(INDEX('raw Sample Amt'!$C$2:$CJ$57,MATCH($A41,'raw Sample Amt'!$C$2:$C$57,0),MATCH(BE$1,'raw Sample Amt'!$C$2:$CJ$2,0))&lt;INDEX(Auswertung_Sequence!$A$3:$M$59,MATCH($A41,Auswertung_Sequence!$A$6:$A$59,0),9),2,3))</f>
        <v>2</v>
      </c>
      <c r="BF41" s="88">
        <f>IF(AND('Qualifier check'!BE41 &gt;80,'Qualifier check'!BE41 &lt;120),1,
IF(INDEX('raw Sample Amt'!$C$2:$CJ$57,MATCH($A41,'raw Sample Amt'!$C$2:$C$57,0),MATCH(BF$1,'raw Sample Amt'!$C$2:$CJ$2,0))&lt;INDEX(Auswertung_Sequence!$A$3:$M$59,MATCH($A41,Auswertung_Sequence!$A$6:$A$59,0),9),2,3))</f>
        <v>2</v>
      </c>
      <c r="BG41" s="88">
        <f>IF(AND('Qualifier check'!BF41 &gt;80,'Qualifier check'!BF41 &lt;120),1,
IF(INDEX('raw Sample Amt'!$C$2:$CJ$57,MATCH($A41,'raw Sample Amt'!$C$2:$C$57,0),MATCH(BG$1,'raw Sample Amt'!$C$2:$CJ$2,0))&lt;INDEX(Auswertung_Sequence!$A$3:$M$59,MATCH($A41,Auswertung_Sequence!$A$6:$A$59,0),9),2,3))</f>
        <v>2</v>
      </c>
      <c r="BH41" s="88">
        <f>IF(AND('Qualifier check'!BG41 &gt;80,'Qualifier check'!BG41 &lt;120),1,
IF(INDEX('raw Sample Amt'!$C$2:$CJ$57,MATCH($A41,'raw Sample Amt'!$C$2:$C$57,0),MATCH(BH$1,'raw Sample Amt'!$C$2:$CJ$2,0))&lt;INDEX(Auswertung_Sequence!$A$3:$M$59,MATCH($A41,Auswertung_Sequence!$A$6:$A$59,0),9),2,3))</f>
        <v>1</v>
      </c>
      <c r="BI41" s="88">
        <f>IF(AND('Qualifier check'!BH41 &gt;80,'Qualifier check'!BH41 &lt;120),1,
IF(INDEX('raw Sample Amt'!$C$2:$CJ$57,MATCH($A41,'raw Sample Amt'!$C$2:$C$57,0),MATCH(BI$1,'raw Sample Amt'!$C$2:$CJ$2,0))&lt;INDEX(Auswertung_Sequence!$A$3:$M$59,MATCH($A41,Auswertung_Sequence!$A$6:$A$59,0),9),2,3))</f>
        <v>2</v>
      </c>
      <c r="BJ41" s="88">
        <f>IF(AND('Qualifier check'!BI41 &gt;80,'Qualifier check'!BI41 &lt;120),1,
IF(INDEX('raw Sample Amt'!$C$2:$CJ$57,MATCH($A41,'raw Sample Amt'!$C$2:$C$57,0),MATCH(BJ$1,'raw Sample Amt'!$C$2:$CJ$2,0))&lt;INDEX(Auswertung_Sequence!$A$3:$M$59,MATCH($A41,Auswertung_Sequence!$A$6:$A$59,0),9),2,3))</f>
        <v>2</v>
      </c>
      <c r="BK41" s="88">
        <f>IF(AND('Qualifier check'!BJ41 &gt;80,'Qualifier check'!BJ41 &lt;120),1,
IF(INDEX('raw Sample Amt'!$C$2:$CJ$57,MATCH($A41,'raw Sample Amt'!$C$2:$C$57,0),MATCH(BK$1,'raw Sample Amt'!$C$2:$CJ$2,0))&lt;INDEX(Auswertung_Sequence!$A$3:$M$59,MATCH($A41,Auswertung_Sequence!$A$6:$A$59,0),9),2,3))</f>
        <v>2</v>
      </c>
      <c r="BL41" s="88">
        <f>IF(AND('Qualifier check'!BK41 &gt;80,'Qualifier check'!BK41 &lt;120),1,
IF(INDEX('raw Sample Amt'!$C$2:$CJ$57,MATCH($A41,'raw Sample Amt'!$C$2:$C$57,0),MATCH(BL$1,'raw Sample Amt'!$C$2:$CJ$2,0))&lt;INDEX(Auswertung_Sequence!$A$3:$M$59,MATCH($A41,Auswertung_Sequence!$A$6:$A$59,0),9),2,3))</f>
        <v>2</v>
      </c>
      <c r="BM41" s="88">
        <f>IF(AND('Qualifier check'!BL41 &gt;80,'Qualifier check'!BL41 &lt;120),1,
IF(INDEX('raw Sample Amt'!$C$2:$CJ$57,MATCH($A41,'raw Sample Amt'!$C$2:$C$57,0),MATCH(BM$1,'raw Sample Amt'!$C$2:$CJ$2,0))&lt;INDEX(Auswertung_Sequence!$A$3:$M$59,MATCH($A41,Auswertung_Sequence!$A$6:$A$59,0),9),2,3))</f>
        <v>1</v>
      </c>
      <c r="BN41" s="88">
        <f>IF(AND('Qualifier check'!BM41 &gt;80,'Qualifier check'!BM41 &lt;120),1,
IF(INDEX('raw Sample Amt'!$C$2:$CJ$57,MATCH($A41,'raw Sample Amt'!$C$2:$C$57,0),MATCH(BN$1,'raw Sample Amt'!$C$2:$CJ$2,0))&lt;INDEX(Auswertung_Sequence!$A$3:$M$59,MATCH($A41,Auswertung_Sequence!$A$6:$A$59,0),9),2,3))</f>
        <v>1</v>
      </c>
      <c r="BO41" s="88">
        <f>IF(AND('Qualifier check'!BN41 &gt;80,'Qualifier check'!BN41 &lt;120),1,
IF(INDEX('raw Sample Amt'!$C$2:$CJ$57,MATCH($A41,'raw Sample Amt'!$C$2:$C$57,0),MATCH(BO$1,'raw Sample Amt'!$C$2:$CJ$2,0))&lt;INDEX(Auswertung_Sequence!$A$3:$M$59,MATCH($A41,Auswertung_Sequence!$A$6:$A$59,0),9),2,3))</f>
        <v>1</v>
      </c>
      <c r="BP41" s="88">
        <f>IF(AND('Qualifier check'!BO41 &gt;80,'Qualifier check'!BO41 &lt;120),1,
IF(INDEX('raw Sample Amt'!$C$2:$CJ$57,MATCH($A41,'raw Sample Amt'!$C$2:$C$57,0),MATCH(BP$1,'raw Sample Amt'!$C$2:$CJ$2,0))&lt;INDEX(Auswertung_Sequence!$A$3:$M$59,MATCH($A41,Auswertung_Sequence!$A$6:$A$59,0),9),2,3))</f>
        <v>1</v>
      </c>
      <c r="BQ41" s="88">
        <f>IF(AND('Qualifier check'!BP41 &gt;80,'Qualifier check'!BP41 &lt;120),1,
IF(INDEX('raw Sample Amt'!$C$2:$CJ$57,MATCH($A41,'raw Sample Amt'!$C$2:$C$57,0),MATCH(BQ$1,'raw Sample Amt'!$C$2:$CJ$2,0))&lt;INDEX(Auswertung_Sequence!$A$3:$M$59,MATCH($A41,Auswertung_Sequence!$A$6:$A$59,0),9),2,3))</f>
        <v>2</v>
      </c>
      <c r="BR41" s="88">
        <f>IF(AND('Qualifier check'!BQ41 &gt;80,'Qualifier check'!BQ41 &lt;120),1,
IF(INDEX('raw Sample Amt'!$C$2:$CJ$57,MATCH($A41,'raw Sample Amt'!$C$2:$C$57,0),MATCH(BR$1,'raw Sample Amt'!$C$2:$CJ$2,0))&lt;INDEX(Auswertung_Sequence!$A$3:$M$59,MATCH($A41,Auswertung_Sequence!$A$6:$A$59,0),9),2,3))</f>
        <v>2</v>
      </c>
      <c r="BS41" s="88">
        <f>IF(AND('Qualifier check'!BR41 &gt;80,'Qualifier check'!BR41 &lt;120),1,
IF(INDEX('raw Sample Amt'!$C$2:$CJ$57,MATCH($A41,'raw Sample Amt'!$C$2:$C$57,0),MATCH(BS$1,'raw Sample Amt'!$C$2:$CJ$2,0))&lt;INDEX(Auswertung_Sequence!$A$3:$M$59,MATCH($A41,Auswertung_Sequence!$A$6:$A$59,0),9),2,3))</f>
        <v>2</v>
      </c>
      <c r="BT41" s="88">
        <f>IF(AND('Qualifier check'!BS41 &gt;80,'Qualifier check'!BS41 &lt;120),1,
IF(INDEX('raw Sample Amt'!$C$2:$CJ$57,MATCH($A41,'raw Sample Amt'!$C$2:$C$57,0),MATCH(BT$1,'raw Sample Amt'!$C$2:$CJ$2,0))&lt;INDEX(Auswertung_Sequence!$A$3:$M$59,MATCH($A41,Auswertung_Sequence!$A$6:$A$59,0),9),2,3))</f>
        <v>2</v>
      </c>
      <c r="BU41" s="88">
        <f>IF(AND('Qualifier check'!BT41 &gt;80,'Qualifier check'!BT41 &lt;120),1,
IF(INDEX('raw Sample Amt'!$C$2:$CJ$57,MATCH($A41,'raw Sample Amt'!$C$2:$C$57,0),MATCH(BU$1,'raw Sample Amt'!$C$2:$CJ$2,0))&lt;INDEX(Auswertung_Sequence!$A$3:$M$59,MATCH($A41,Auswertung_Sequence!$A$6:$A$59,0),9),2,3))</f>
        <v>2</v>
      </c>
      <c r="BV41" s="88">
        <f>IF(AND('Qualifier check'!BU41 &gt;80,'Qualifier check'!BU41 &lt;120),1,
IF(INDEX('raw Sample Amt'!$C$2:$CJ$57,MATCH($A41,'raw Sample Amt'!$C$2:$C$57,0),MATCH(BV$1,'raw Sample Amt'!$C$2:$CJ$2,0))&lt;INDEX(Auswertung_Sequence!$A$3:$M$59,MATCH($A41,Auswertung_Sequence!$A$6:$A$59,0),9),2,3))</f>
        <v>2</v>
      </c>
      <c r="BW41" s="88">
        <f>IF(AND('Qualifier check'!BV41 &gt;80,'Qualifier check'!BV41 &lt;120),1,
IF(INDEX('raw Sample Amt'!$C$2:$CJ$57,MATCH($A41,'raw Sample Amt'!$C$2:$C$57,0),MATCH(BW$1,'raw Sample Amt'!$C$2:$CJ$2,0))&lt;INDEX(Auswertung_Sequence!$A$3:$M$59,MATCH($A41,Auswertung_Sequence!$A$6:$A$59,0),9),2,3))</f>
        <v>2</v>
      </c>
      <c r="BX41" s="88">
        <f>IF(AND('Qualifier check'!BW41 &gt;80,'Qualifier check'!BW41 &lt;120),1,
IF(INDEX('raw Sample Amt'!$C$2:$CJ$57,MATCH($A41,'raw Sample Amt'!$C$2:$C$57,0),MATCH(BX$1,'raw Sample Amt'!$C$2:$CJ$2,0))&lt;INDEX(Auswertung_Sequence!$A$3:$M$59,MATCH($A41,Auswertung_Sequence!$A$6:$A$59,0),9),2,3))</f>
        <v>1</v>
      </c>
      <c r="BY41" s="88">
        <f>IF(AND('Qualifier check'!BX41 &gt;80,'Qualifier check'!BX41 &lt;120),1,
IF(INDEX('raw Sample Amt'!$C$2:$CJ$57,MATCH($A41,'raw Sample Amt'!$C$2:$C$57,0),MATCH(BY$1,'raw Sample Amt'!$C$2:$CJ$2,0))&lt;INDEX(Auswertung_Sequence!$A$3:$M$59,MATCH($A41,Auswertung_Sequence!$A$6:$A$59,0),9),2,3))</f>
        <v>1</v>
      </c>
      <c r="BZ41" s="88">
        <f>IF(AND('Qualifier check'!BY41 &gt;80,'Qualifier check'!BY41 &lt;120),1,
IF(INDEX('raw Sample Amt'!$C$2:$CJ$57,MATCH($A41,'raw Sample Amt'!$C$2:$C$57,0),MATCH(BZ$1,'raw Sample Amt'!$C$2:$CJ$2,0))&lt;INDEX(Auswertung_Sequence!$A$3:$M$59,MATCH($A41,Auswertung_Sequence!$A$6:$A$59,0),9),2,3))</f>
        <v>1</v>
      </c>
      <c r="CA41" s="88">
        <f>IF(AND('Qualifier check'!BZ41 &gt;80,'Qualifier check'!BZ41 &lt;120),1,
IF(INDEX('raw Sample Amt'!$C$2:$CJ$57,MATCH($A41,'raw Sample Amt'!$C$2:$C$57,0),MATCH(CA$1,'raw Sample Amt'!$C$2:$CJ$2,0))&lt;INDEX(Auswertung_Sequence!$A$3:$M$59,MATCH($A41,Auswertung_Sequence!$A$6:$A$59,0),9),2,3))</f>
        <v>1</v>
      </c>
      <c r="CB41" s="88">
        <f>IF(AND('Qualifier check'!CA41 &gt;80,'Qualifier check'!CA41 &lt;120),1,
IF(INDEX('raw Sample Amt'!$C$2:$CJ$57,MATCH($A41,'raw Sample Amt'!$C$2:$C$57,0),MATCH(CB$1,'raw Sample Amt'!$C$2:$CJ$2,0))&lt;INDEX(Auswertung_Sequence!$A$3:$M$59,MATCH($A41,Auswertung_Sequence!$A$6:$A$59,0),9),2,3))</f>
        <v>1</v>
      </c>
      <c r="CC41" s="88">
        <f>IF(AND('Qualifier check'!CB41 &gt;80,'Qualifier check'!CB41 &lt;120),1,
IF(INDEX('raw Sample Amt'!$C$2:$CJ$57,MATCH($A41,'raw Sample Amt'!$C$2:$C$57,0),MATCH(CC$1,'raw Sample Amt'!$C$2:$CJ$2,0))&lt;INDEX(Auswertung_Sequence!$A$3:$M$59,MATCH($A41,Auswertung_Sequence!$A$6:$A$59,0),9),2,3))</f>
        <v>1</v>
      </c>
      <c r="CD41" s="88">
        <f>IF(AND('Qualifier check'!CC41 &gt;80,'Qualifier check'!CC41 &lt;120),1,
IF(INDEX('raw Sample Amt'!$C$2:$CJ$57,MATCH($A41,'raw Sample Amt'!$C$2:$C$57,0),MATCH(CD$1,'raw Sample Amt'!$C$2:$CJ$2,0))&lt;INDEX(Auswertung_Sequence!$A$3:$M$59,MATCH($A41,Auswertung_Sequence!$A$6:$A$59,0),9),2,3))</f>
        <v>1</v>
      </c>
      <c r="CE41" s="88">
        <f>IF(AND('Qualifier check'!CD41 &gt;80,'Qualifier check'!CD41 &lt;120),1,
IF(INDEX('raw Sample Amt'!$C$2:$CJ$57,MATCH($A41,'raw Sample Amt'!$C$2:$C$57,0),MATCH(CE$1,'raw Sample Amt'!$C$2:$CJ$2,0))&lt;INDEX(Auswertung_Sequence!$A$3:$M$59,MATCH($A41,Auswertung_Sequence!$A$6:$A$59,0),9),2,3))</f>
        <v>1</v>
      </c>
      <c r="CF41" s="88">
        <f>IF(AND('Qualifier check'!CE41 &gt;80,'Qualifier check'!CE41 &lt;120),1,
IF(INDEX('raw Sample Amt'!$C$2:$CJ$57,MATCH($A41,'raw Sample Amt'!$C$2:$C$57,0),MATCH(CF$1,'raw Sample Amt'!$C$2:$CJ$2,0))&lt;INDEX(Auswertung_Sequence!$A$3:$M$59,MATCH($A41,Auswertung_Sequence!$A$6:$A$59,0),9),2,3))</f>
        <v>1</v>
      </c>
      <c r="CG41" s="88">
        <f>IF(AND('Qualifier check'!CF41 &gt;80,'Qualifier check'!CF41 &lt;120),1,
IF(INDEX('raw Sample Amt'!$C$2:$CJ$57,MATCH($A41,'raw Sample Amt'!$C$2:$C$57,0),MATCH(CG$1,'raw Sample Amt'!$C$2:$CJ$2,0))&lt;INDEX(Auswertung_Sequence!$A$3:$M$59,MATCH($A41,Auswertung_Sequence!$A$6:$A$59,0),9),2,3))</f>
        <v>1</v>
      </c>
      <c r="CH41" s="88">
        <f>IF(AND('Qualifier check'!CG41 &gt;80,'Qualifier check'!CG41 &lt;120),1,
IF(INDEX('raw Sample Amt'!$C$2:$CJ$57,MATCH($A41,'raw Sample Amt'!$C$2:$C$57,0),MATCH(CH$1,'raw Sample Amt'!$C$2:$CJ$2,0))&lt;INDEX(Auswertung_Sequence!$A$3:$M$59,MATCH($A41,Auswertung_Sequence!$A$6:$A$59,0),9),2,3))</f>
        <v>1</v>
      </c>
      <c r="CI41" s="88">
        <f>IF(AND('Qualifier check'!CH41 &gt;80,'Qualifier check'!CH41 &lt;120),1,
IF(INDEX('raw Sample Amt'!$C$2:$CJ$57,MATCH($A41,'raw Sample Amt'!$C$2:$C$57,0),MATCH(CI$1,'raw Sample Amt'!$C$2:$CJ$2,0))&lt;INDEX(Auswertung_Sequence!$A$3:$M$59,MATCH($A41,Auswertung_Sequence!$A$6:$A$59,0),9),2,3))</f>
        <v>1</v>
      </c>
    </row>
    <row r="42" spans="1:87" x14ac:dyDescent="0.25">
      <c r="A42" s="101" t="s">
        <v>252</v>
      </c>
      <c r="B42" s="101" t="s">
        <v>253</v>
      </c>
      <c r="D42" s="88">
        <f>IF(AND('Qualifier check'!C42 &gt;80,'Qualifier check'!C42 &lt;120),1,
IF(INDEX('raw Sample Amt'!$C$2:$CJ$57,MATCH($A42,'raw Sample Amt'!$C$2:$C$57,0),MATCH(D$1,'raw Sample Amt'!$C$2:$CJ$2,0))&lt;INDEX(Auswertung_Sequence!$A$3:$M$59,MATCH($A42,Auswertung_Sequence!$A$6:$A$59,0),9),2,3))</f>
        <v>2</v>
      </c>
      <c r="E42" s="88">
        <f>IF(AND('Qualifier check'!D42 &gt;80,'Qualifier check'!D42 &lt;120),1,
IF(INDEX('raw Sample Amt'!$C$2:$CJ$57,MATCH($A42,'raw Sample Amt'!$C$2:$C$57,0),MATCH(E$1,'raw Sample Amt'!$C$2:$CJ$2,0))&lt;INDEX(Auswertung_Sequence!$A$3:$M$59,MATCH($A42,Auswertung_Sequence!$A$6:$A$59,0),9),2,3))</f>
        <v>2</v>
      </c>
      <c r="F42" s="88">
        <f>IF(AND('Qualifier check'!E42 &gt;80,'Qualifier check'!E42 &lt;120),1,
IF(INDEX('raw Sample Amt'!$C$2:$CJ$57,MATCH($A42,'raw Sample Amt'!$C$2:$C$57,0),MATCH(F$1,'raw Sample Amt'!$C$2:$CJ$2,0))&lt;INDEX(Auswertung_Sequence!$A$3:$M$59,MATCH($A42,Auswertung_Sequence!$A$6:$A$59,0),9),2,3))</f>
        <v>2</v>
      </c>
      <c r="G42" s="88">
        <f>IF(AND('Qualifier check'!F42 &gt;80,'Qualifier check'!F42 &lt;120),1,
IF(INDEX('raw Sample Amt'!$C$2:$CJ$57,MATCH($A42,'raw Sample Amt'!$C$2:$C$57,0),MATCH(G$1,'raw Sample Amt'!$C$2:$CJ$2,0))&lt;INDEX(Auswertung_Sequence!$A$3:$M$59,MATCH($A42,Auswertung_Sequence!$A$6:$A$59,0),9),2,3))</f>
        <v>2</v>
      </c>
      <c r="H42" s="88">
        <f>IF(AND('Qualifier check'!G42 &gt;80,'Qualifier check'!G42 &lt;120),1,
IF(INDEX('raw Sample Amt'!$C$2:$CJ$57,MATCH($A42,'raw Sample Amt'!$C$2:$C$57,0),MATCH(H$1,'raw Sample Amt'!$C$2:$CJ$2,0))&lt;INDEX(Auswertung_Sequence!$A$3:$M$59,MATCH($A42,Auswertung_Sequence!$A$6:$A$59,0),9),2,3))</f>
        <v>2</v>
      </c>
      <c r="I42" s="88">
        <f>IF(AND('Qualifier check'!H42 &gt;80,'Qualifier check'!H42 &lt;120),1,
IF(INDEX('raw Sample Amt'!$C$2:$CJ$57,MATCH($A42,'raw Sample Amt'!$C$2:$C$57,0),MATCH(I$1,'raw Sample Amt'!$C$2:$CJ$2,0))&lt;INDEX(Auswertung_Sequence!$A$3:$M$59,MATCH($A42,Auswertung_Sequence!$A$6:$A$59,0),9),2,3))</f>
        <v>2</v>
      </c>
      <c r="J42" s="88">
        <f>IF(AND('Qualifier check'!I42 &gt;80,'Qualifier check'!I42 &lt;120),1,
IF(INDEX('raw Sample Amt'!$C$2:$CJ$57,MATCH($A42,'raw Sample Amt'!$C$2:$C$57,0),MATCH(J$1,'raw Sample Amt'!$C$2:$CJ$2,0))&lt;INDEX(Auswertung_Sequence!$A$3:$M$59,MATCH($A42,Auswertung_Sequence!$A$6:$A$59,0),9),2,3))</f>
        <v>2</v>
      </c>
      <c r="K42" s="88">
        <f>IF(AND('Qualifier check'!J42 &gt;80,'Qualifier check'!J42 &lt;120),1,
IF(INDEX('raw Sample Amt'!$C$2:$CJ$57,MATCH($A42,'raw Sample Amt'!$C$2:$C$57,0),MATCH(K$1,'raw Sample Amt'!$C$2:$CJ$2,0))&lt;INDEX(Auswertung_Sequence!$A$3:$M$59,MATCH($A42,Auswertung_Sequence!$A$6:$A$59,0),9),2,3))</f>
        <v>2</v>
      </c>
      <c r="L42" s="88">
        <f>IF(AND('Qualifier check'!K42 &gt;80,'Qualifier check'!K42 &lt;120),1,
IF(INDEX('raw Sample Amt'!$C$2:$CJ$57,MATCH($A42,'raw Sample Amt'!$C$2:$C$57,0),MATCH(L$1,'raw Sample Amt'!$C$2:$CJ$2,0))&lt;INDEX(Auswertung_Sequence!$A$3:$M$59,MATCH($A42,Auswertung_Sequence!$A$6:$A$59,0),9),2,3))</f>
        <v>2</v>
      </c>
      <c r="M42" s="88">
        <f>IF(AND('Qualifier check'!L42 &gt;80,'Qualifier check'!L42 &lt;120),1,
IF(INDEX('raw Sample Amt'!$C$2:$CJ$57,MATCH($A42,'raw Sample Amt'!$C$2:$C$57,0),MATCH(M$1,'raw Sample Amt'!$C$2:$CJ$2,0))&lt;INDEX(Auswertung_Sequence!$A$3:$M$59,MATCH($A42,Auswertung_Sequence!$A$6:$A$59,0),9),2,3))</f>
        <v>2</v>
      </c>
      <c r="N42" s="88">
        <f>IF(AND('Qualifier check'!M42 &gt;80,'Qualifier check'!M42 &lt;120),1,
IF(INDEX('raw Sample Amt'!$C$2:$CJ$57,MATCH($A42,'raw Sample Amt'!$C$2:$C$57,0),MATCH(N$1,'raw Sample Amt'!$C$2:$CJ$2,0))&lt;INDEX(Auswertung_Sequence!$A$3:$M$59,MATCH($A42,Auswertung_Sequence!$A$6:$A$59,0),9),2,3))</f>
        <v>2</v>
      </c>
      <c r="O42" s="88">
        <f>IF(AND('Qualifier check'!N42 &gt;80,'Qualifier check'!N42 &lt;120),1,
IF(INDEX('raw Sample Amt'!$C$2:$CJ$57,MATCH($A42,'raw Sample Amt'!$C$2:$C$57,0),MATCH(O$1,'raw Sample Amt'!$C$2:$CJ$2,0))&lt;INDEX(Auswertung_Sequence!$A$3:$M$59,MATCH($A42,Auswertung_Sequence!$A$6:$A$59,0),9),2,3))</f>
        <v>2</v>
      </c>
      <c r="P42" s="88">
        <f>IF(AND('Qualifier check'!O42 &gt;80,'Qualifier check'!O42 &lt;120),1,
IF(INDEX('raw Sample Amt'!$C$2:$CJ$57,MATCH($A42,'raw Sample Amt'!$C$2:$C$57,0),MATCH(P$1,'raw Sample Amt'!$C$2:$CJ$2,0))&lt;INDEX(Auswertung_Sequence!$A$3:$M$59,MATCH($A42,Auswertung_Sequence!$A$6:$A$59,0),9),2,3))</f>
        <v>2</v>
      </c>
      <c r="Q42" s="88">
        <f>IF(AND('Qualifier check'!P42 &gt;80,'Qualifier check'!P42 &lt;120),1,
IF(INDEX('raw Sample Amt'!$C$2:$CJ$57,MATCH($A42,'raw Sample Amt'!$C$2:$C$57,0),MATCH(Q$1,'raw Sample Amt'!$C$2:$CJ$2,0))&lt;INDEX(Auswertung_Sequence!$A$3:$M$59,MATCH($A42,Auswertung_Sequence!$A$6:$A$59,0),9),2,3))</f>
        <v>1</v>
      </c>
      <c r="R42" s="88">
        <f>IF(AND('Qualifier check'!Q42 &gt;80,'Qualifier check'!Q42 &lt;120),1,
IF(INDEX('raw Sample Amt'!$C$2:$CJ$57,MATCH($A42,'raw Sample Amt'!$C$2:$C$57,0),MATCH(R$1,'raw Sample Amt'!$C$2:$CJ$2,0))&lt;INDEX(Auswertung_Sequence!$A$3:$M$59,MATCH($A42,Auswertung_Sequence!$A$6:$A$59,0),9),2,3))</f>
        <v>1</v>
      </c>
      <c r="S42" s="88">
        <f>IF(AND('Qualifier check'!R42 &gt;80,'Qualifier check'!R42 &lt;120),1,
IF(INDEX('raw Sample Amt'!$C$2:$CJ$57,MATCH($A42,'raw Sample Amt'!$C$2:$C$57,0),MATCH(S$1,'raw Sample Amt'!$C$2:$CJ$2,0))&lt;INDEX(Auswertung_Sequence!$A$3:$M$59,MATCH($A42,Auswertung_Sequence!$A$6:$A$59,0),9),2,3))</f>
        <v>1</v>
      </c>
      <c r="T42" s="88">
        <f>IF(AND('Qualifier check'!S42 &gt;80,'Qualifier check'!S42 &lt;120),1,
IF(INDEX('raw Sample Amt'!$C$2:$CJ$57,MATCH($A42,'raw Sample Amt'!$C$2:$C$57,0),MATCH(T$1,'raw Sample Amt'!$C$2:$CJ$2,0))&lt;INDEX(Auswertung_Sequence!$A$3:$M$59,MATCH($A42,Auswertung_Sequence!$A$6:$A$59,0),9),2,3))</f>
        <v>1</v>
      </c>
      <c r="U42" s="88">
        <f>IF(AND('Qualifier check'!T42 &gt;80,'Qualifier check'!T42 &lt;120),1,
IF(INDEX('raw Sample Amt'!$C$2:$CJ$57,MATCH($A42,'raw Sample Amt'!$C$2:$C$57,0),MATCH(U$1,'raw Sample Amt'!$C$2:$CJ$2,0))&lt;INDEX(Auswertung_Sequence!$A$3:$M$59,MATCH($A42,Auswertung_Sequence!$A$6:$A$59,0),9),2,3))</f>
        <v>1</v>
      </c>
      <c r="V42" s="88">
        <f>IF(AND('Qualifier check'!U42 &gt;80,'Qualifier check'!U42 &lt;120),1,
IF(INDEX('raw Sample Amt'!$C$2:$CJ$57,MATCH($A42,'raw Sample Amt'!$C$2:$C$57,0),MATCH(V$1,'raw Sample Amt'!$C$2:$CJ$2,0))&lt;INDEX(Auswertung_Sequence!$A$3:$M$59,MATCH($A42,Auswertung_Sequence!$A$6:$A$59,0),9),2,3))</f>
        <v>1</v>
      </c>
      <c r="W42" s="88">
        <f>IF(AND('Qualifier check'!V42 &gt;80,'Qualifier check'!V42 &lt;120),1,
IF(INDEX('raw Sample Amt'!$C$2:$CJ$57,MATCH($A42,'raw Sample Amt'!$C$2:$C$57,0),MATCH(W$1,'raw Sample Amt'!$C$2:$CJ$2,0))&lt;INDEX(Auswertung_Sequence!$A$3:$M$59,MATCH($A42,Auswertung_Sequence!$A$6:$A$59,0),9),2,3))</f>
        <v>2</v>
      </c>
      <c r="X42" s="88">
        <f>IF(AND('Qualifier check'!W42 &gt;80,'Qualifier check'!W42 &lt;120),1,
IF(INDEX('raw Sample Amt'!$C$2:$CJ$57,MATCH($A42,'raw Sample Amt'!$C$2:$C$57,0),MATCH(X$1,'raw Sample Amt'!$C$2:$CJ$2,0))&lt;INDEX(Auswertung_Sequence!$A$3:$M$59,MATCH($A42,Auswertung_Sequence!$A$6:$A$59,0),9),2,3))</f>
        <v>2</v>
      </c>
      <c r="Y42" s="88">
        <f>IF(AND('Qualifier check'!X42 &gt;80,'Qualifier check'!X42 &lt;120),1,
IF(INDEX('raw Sample Amt'!$C$2:$CJ$57,MATCH($A42,'raw Sample Amt'!$C$2:$C$57,0),MATCH(Y$1,'raw Sample Amt'!$C$2:$CJ$2,0))&lt;INDEX(Auswertung_Sequence!$A$3:$M$59,MATCH($A42,Auswertung_Sequence!$A$6:$A$59,0),9),2,3))</f>
        <v>2</v>
      </c>
      <c r="Z42" s="88">
        <f>IF(AND('Qualifier check'!Y42 &gt;80,'Qualifier check'!Y42 &lt;120),1,
IF(INDEX('raw Sample Amt'!$C$2:$CJ$57,MATCH($A42,'raw Sample Amt'!$C$2:$C$57,0),MATCH(Z$1,'raw Sample Amt'!$C$2:$CJ$2,0))&lt;INDEX(Auswertung_Sequence!$A$3:$M$59,MATCH($A42,Auswertung_Sequence!$A$6:$A$59,0),9),2,3))</f>
        <v>2</v>
      </c>
      <c r="AA42" s="88">
        <f>IF(AND('Qualifier check'!Z42 &gt;80,'Qualifier check'!Z42 &lt;120),1,
IF(INDEX('raw Sample Amt'!$C$2:$CJ$57,MATCH($A42,'raw Sample Amt'!$C$2:$C$57,0),MATCH(AA$1,'raw Sample Amt'!$C$2:$CJ$2,0))&lt;INDEX(Auswertung_Sequence!$A$3:$M$59,MATCH($A42,Auswertung_Sequence!$A$6:$A$59,0),9),2,3))</f>
        <v>2</v>
      </c>
      <c r="AB42" s="88">
        <f>IF(AND('Qualifier check'!AA42 &gt;80,'Qualifier check'!AA42 &lt;120),1,
IF(INDEX('raw Sample Amt'!$C$2:$CJ$57,MATCH($A42,'raw Sample Amt'!$C$2:$C$57,0),MATCH(AB$1,'raw Sample Amt'!$C$2:$CJ$2,0))&lt;INDEX(Auswertung_Sequence!$A$3:$M$59,MATCH($A42,Auswertung_Sequence!$A$6:$A$59,0),9),2,3))</f>
        <v>2</v>
      </c>
      <c r="AC42" s="88">
        <f>IF(AND('Qualifier check'!AB42 &gt;80,'Qualifier check'!AB42 &lt;120),1,
IF(INDEX('raw Sample Amt'!$C$2:$CJ$57,MATCH($A42,'raw Sample Amt'!$C$2:$C$57,0),MATCH(AC$1,'raw Sample Amt'!$C$2:$CJ$2,0))&lt;INDEX(Auswertung_Sequence!$A$3:$M$59,MATCH($A42,Auswertung_Sequence!$A$6:$A$59,0),9),2,3))</f>
        <v>2</v>
      </c>
      <c r="AD42" s="88">
        <f>IF(AND('Qualifier check'!AC42 &gt;80,'Qualifier check'!AC42 &lt;120),1,
IF(INDEX('raw Sample Amt'!$C$2:$CJ$57,MATCH($A42,'raw Sample Amt'!$C$2:$C$57,0),MATCH(AD$1,'raw Sample Amt'!$C$2:$CJ$2,0))&lt;INDEX(Auswertung_Sequence!$A$3:$M$59,MATCH($A42,Auswertung_Sequence!$A$6:$A$59,0),9),2,3))</f>
        <v>2</v>
      </c>
      <c r="AE42" s="88">
        <f>IF(AND('Qualifier check'!AD42 &gt;80,'Qualifier check'!AD42 &lt;120),1,
IF(INDEX('raw Sample Amt'!$C$2:$CJ$57,MATCH($A42,'raw Sample Amt'!$C$2:$C$57,0),MATCH(AE$1,'raw Sample Amt'!$C$2:$CJ$2,0))&lt;INDEX(Auswertung_Sequence!$A$3:$M$59,MATCH($A42,Auswertung_Sequence!$A$6:$A$59,0),9),2,3))</f>
        <v>2</v>
      </c>
      <c r="AF42" s="88">
        <f>IF(AND('Qualifier check'!AE42 &gt;80,'Qualifier check'!AE42 &lt;120),1,
IF(INDEX('raw Sample Amt'!$C$2:$CJ$57,MATCH($A42,'raw Sample Amt'!$C$2:$C$57,0),MATCH(AF$1,'raw Sample Amt'!$C$2:$CJ$2,0))&lt;INDEX(Auswertung_Sequence!$A$3:$M$59,MATCH($A42,Auswertung_Sequence!$A$6:$A$59,0),9),2,3))</f>
        <v>2</v>
      </c>
      <c r="AG42" s="88">
        <f>IF(AND('Qualifier check'!AF42 &gt;80,'Qualifier check'!AF42 &lt;120),1,
IF(INDEX('raw Sample Amt'!$C$2:$CJ$57,MATCH($A42,'raw Sample Amt'!$C$2:$C$57,0),MATCH(AG$1,'raw Sample Amt'!$C$2:$CJ$2,0))&lt;INDEX(Auswertung_Sequence!$A$3:$M$59,MATCH($A42,Auswertung_Sequence!$A$6:$A$59,0),9),2,3))</f>
        <v>2</v>
      </c>
      <c r="AH42" s="88">
        <f>IF(AND('Qualifier check'!AG42 &gt;80,'Qualifier check'!AG42 &lt;120),1,
IF(INDEX('raw Sample Amt'!$C$2:$CJ$57,MATCH($A42,'raw Sample Amt'!$C$2:$C$57,0),MATCH(AH$1,'raw Sample Amt'!$C$2:$CJ$2,0))&lt;INDEX(Auswertung_Sequence!$A$3:$M$59,MATCH($A42,Auswertung_Sequence!$A$6:$A$59,0),9),2,3))</f>
        <v>2</v>
      </c>
      <c r="AI42" s="88">
        <f>IF(AND('Qualifier check'!AH42 &gt;80,'Qualifier check'!AH42 &lt;120),1,
IF(INDEX('raw Sample Amt'!$C$2:$CJ$57,MATCH($A42,'raw Sample Amt'!$C$2:$C$57,0),MATCH(AI$1,'raw Sample Amt'!$C$2:$CJ$2,0))&lt;INDEX(Auswertung_Sequence!$A$3:$M$59,MATCH($A42,Auswertung_Sequence!$A$6:$A$59,0),9),2,3))</f>
        <v>2</v>
      </c>
      <c r="AJ42" s="88">
        <f>IF(AND('Qualifier check'!AI42 &gt;80,'Qualifier check'!AI42 &lt;120),1,
IF(INDEX('raw Sample Amt'!$C$2:$CJ$57,MATCH($A42,'raw Sample Amt'!$C$2:$C$57,0),MATCH(AJ$1,'raw Sample Amt'!$C$2:$CJ$2,0))&lt;INDEX(Auswertung_Sequence!$A$3:$M$59,MATCH($A42,Auswertung_Sequence!$A$6:$A$59,0),9),2,3))</f>
        <v>2</v>
      </c>
      <c r="AK42" s="88">
        <f>IF(AND('Qualifier check'!AJ42 &gt;80,'Qualifier check'!AJ42 &lt;120),1,
IF(INDEX('raw Sample Amt'!$C$2:$CJ$57,MATCH($A42,'raw Sample Amt'!$C$2:$C$57,0),MATCH(AK$1,'raw Sample Amt'!$C$2:$CJ$2,0))&lt;INDEX(Auswertung_Sequence!$A$3:$M$59,MATCH($A42,Auswertung_Sequence!$A$6:$A$59,0),9),2,3))</f>
        <v>2</v>
      </c>
      <c r="AL42" s="88">
        <f>IF(AND('Qualifier check'!AK42 &gt;80,'Qualifier check'!AK42 &lt;120),1,
IF(INDEX('raw Sample Amt'!$C$2:$CJ$57,MATCH($A42,'raw Sample Amt'!$C$2:$C$57,0),MATCH(AL$1,'raw Sample Amt'!$C$2:$CJ$2,0))&lt;INDEX(Auswertung_Sequence!$A$3:$M$59,MATCH($A42,Auswertung_Sequence!$A$6:$A$59,0),9),2,3))</f>
        <v>2</v>
      </c>
      <c r="AM42" s="88">
        <f>IF(AND('Qualifier check'!AL42 &gt;80,'Qualifier check'!AL42 &lt;120),1,
IF(INDEX('raw Sample Amt'!$C$2:$CJ$57,MATCH($A42,'raw Sample Amt'!$C$2:$C$57,0),MATCH(AM$1,'raw Sample Amt'!$C$2:$CJ$2,0))&lt;INDEX(Auswertung_Sequence!$A$3:$M$59,MATCH($A42,Auswertung_Sequence!$A$6:$A$59,0),9),2,3))</f>
        <v>2</v>
      </c>
      <c r="AN42" s="88">
        <f>IF(AND('Qualifier check'!AM42 &gt;80,'Qualifier check'!AM42 &lt;120),1,
IF(INDEX('raw Sample Amt'!$C$2:$CJ$57,MATCH($A42,'raw Sample Amt'!$C$2:$C$57,0),MATCH(AN$1,'raw Sample Amt'!$C$2:$CJ$2,0))&lt;INDEX(Auswertung_Sequence!$A$3:$M$59,MATCH($A42,Auswertung_Sequence!$A$6:$A$59,0),9),2,3))</f>
        <v>2</v>
      </c>
      <c r="AO42" s="88">
        <f>IF(AND('Qualifier check'!AN42 &gt;80,'Qualifier check'!AN42 &lt;120),1,
IF(INDEX('raw Sample Amt'!$C$2:$CJ$57,MATCH($A42,'raw Sample Amt'!$C$2:$C$57,0),MATCH(AO$1,'raw Sample Amt'!$C$2:$CJ$2,0))&lt;INDEX(Auswertung_Sequence!$A$3:$M$59,MATCH($A42,Auswertung_Sequence!$A$6:$A$59,0),9),2,3))</f>
        <v>2</v>
      </c>
      <c r="AP42" s="88">
        <f>IF(AND('Qualifier check'!AO42 &gt;80,'Qualifier check'!AO42 &lt;120),1,
IF(INDEX('raw Sample Amt'!$C$2:$CJ$57,MATCH($A42,'raw Sample Amt'!$C$2:$C$57,0),MATCH(AP$1,'raw Sample Amt'!$C$2:$CJ$2,0))&lt;INDEX(Auswertung_Sequence!$A$3:$M$59,MATCH($A42,Auswertung_Sequence!$A$6:$A$59,0),9),2,3))</f>
        <v>2</v>
      </c>
      <c r="AQ42" s="88">
        <f>IF(AND('Qualifier check'!AP42 &gt;80,'Qualifier check'!AP42 &lt;120),1,
IF(INDEX('raw Sample Amt'!$C$2:$CJ$57,MATCH($A42,'raw Sample Amt'!$C$2:$C$57,0),MATCH(AQ$1,'raw Sample Amt'!$C$2:$CJ$2,0))&lt;INDEX(Auswertung_Sequence!$A$3:$M$59,MATCH($A42,Auswertung_Sequence!$A$6:$A$59,0),9),2,3))</f>
        <v>1</v>
      </c>
      <c r="AR42" s="88">
        <f>IF(AND('Qualifier check'!AQ42 &gt;80,'Qualifier check'!AQ42 &lt;120),1,
IF(INDEX('raw Sample Amt'!$C$2:$CJ$57,MATCH($A42,'raw Sample Amt'!$C$2:$C$57,0),MATCH(AR$1,'raw Sample Amt'!$C$2:$CJ$2,0))&lt;INDEX(Auswertung_Sequence!$A$3:$M$59,MATCH($A42,Auswertung_Sequence!$A$6:$A$59,0),9),2,3))</f>
        <v>2</v>
      </c>
      <c r="AS42" s="88">
        <f>IF(AND('Qualifier check'!AR42 &gt;80,'Qualifier check'!AR42 &lt;120),1,
IF(INDEX('raw Sample Amt'!$C$2:$CJ$57,MATCH($A42,'raw Sample Amt'!$C$2:$C$57,0),MATCH(AS$1,'raw Sample Amt'!$C$2:$CJ$2,0))&lt;INDEX(Auswertung_Sequence!$A$3:$M$59,MATCH($A42,Auswertung_Sequence!$A$6:$A$59,0),9),2,3))</f>
        <v>2</v>
      </c>
      <c r="AT42" s="88">
        <f>IF(AND('Qualifier check'!AS42 &gt;80,'Qualifier check'!AS42 &lt;120),1,
IF(INDEX('raw Sample Amt'!$C$2:$CJ$57,MATCH($A42,'raw Sample Amt'!$C$2:$C$57,0),MATCH(AT$1,'raw Sample Amt'!$C$2:$CJ$2,0))&lt;INDEX(Auswertung_Sequence!$A$3:$M$59,MATCH($A42,Auswertung_Sequence!$A$6:$A$59,0),9),2,3))</f>
        <v>2</v>
      </c>
      <c r="AU42" s="88">
        <f>IF(AND('Qualifier check'!AT42 &gt;80,'Qualifier check'!AT42 &lt;120),1,
IF(INDEX('raw Sample Amt'!$C$2:$CJ$57,MATCH($A42,'raw Sample Amt'!$C$2:$C$57,0),MATCH(AU$1,'raw Sample Amt'!$C$2:$CJ$2,0))&lt;INDEX(Auswertung_Sequence!$A$3:$M$59,MATCH($A42,Auswertung_Sequence!$A$6:$A$59,0),9),2,3))</f>
        <v>2</v>
      </c>
      <c r="AV42" s="88">
        <f>IF(AND('Qualifier check'!AU42 &gt;80,'Qualifier check'!AU42 &lt;120),1,
IF(INDEX('raw Sample Amt'!$C$2:$CJ$57,MATCH($A42,'raw Sample Amt'!$C$2:$C$57,0),MATCH(AV$1,'raw Sample Amt'!$C$2:$CJ$2,0))&lt;INDEX(Auswertung_Sequence!$A$3:$M$59,MATCH($A42,Auswertung_Sequence!$A$6:$A$59,0),9),2,3))</f>
        <v>2</v>
      </c>
      <c r="AW42" s="88">
        <f>IF(AND('Qualifier check'!AV42 &gt;80,'Qualifier check'!AV42 &lt;120),1,
IF(INDEX('raw Sample Amt'!$C$2:$CJ$57,MATCH($A42,'raw Sample Amt'!$C$2:$C$57,0),MATCH(AW$1,'raw Sample Amt'!$C$2:$CJ$2,0))&lt;INDEX(Auswertung_Sequence!$A$3:$M$59,MATCH($A42,Auswertung_Sequence!$A$6:$A$59,0),9),2,3))</f>
        <v>2</v>
      </c>
      <c r="AX42" s="88">
        <f>IF(AND('Qualifier check'!AW42 &gt;80,'Qualifier check'!AW42 &lt;120),1,
IF(INDEX('raw Sample Amt'!$C$2:$CJ$57,MATCH($A42,'raw Sample Amt'!$C$2:$C$57,0),MATCH(AX$1,'raw Sample Amt'!$C$2:$CJ$2,0))&lt;INDEX(Auswertung_Sequence!$A$3:$M$59,MATCH($A42,Auswertung_Sequence!$A$6:$A$59,0),9),2,3))</f>
        <v>2</v>
      </c>
      <c r="AY42" s="88">
        <f>IF(AND('Qualifier check'!AX42 &gt;80,'Qualifier check'!AX42 &lt;120),1,
IF(INDEX('raw Sample Amt'!$C$2:$CJ$57,MATCH($A42,'raw Sample Amt'!$C$2:$C$57,0),MATCH(AY$1,'raw Sample Amt'!$C$2:$CJ$2,0))&lt;INDEX(Auswertung_Sequence!$A$3:$M$59,MATCH($A42,Auswertung_Sequence!$A$6:$A$59,0),9),2,3))</f>
        <v>2</v>
      </c>
      <c r="AZ42" s="88">
        <f>IF(AND('Qualifier check'!AY42 &gt;80,'Qualifier check'!AY42 &lt;120),1,
IF(INDEX('raw Sample Amt'!$C$2:$CJ$57,MATCH($A42,'raw Sample Amt'!$C$2:$C$57,0),MATCH(AZ$1,'raw Sample Amt'!$C$2:$CJ$2,0))&lt;INDEX(Auswertung_Sequence!$A$3:$M$59,MATCH($A42,Auswertung_Sequence!$A$6:$A$59,0),9),2,3))</f>
        <v>2</v>
      </c>
      <c r="BA42" s="88">
        <f>IF(AND('Qualifier check'!AZ42 &gt;80,'Qualifier check'!AZ42 &lt;120),1,
IF(INDEX('raw Sample Amt'!$C$2:$CJ$57,MATCH($A42,'raw Sample Amt'!$C$2:$C$57,0),MATCH(BA$1,'raw Sample Amt'!$C$2:$CJ$2,0))&lt;INDEX(Auswertung_Sequence!$A$3:$M$59,MATCH($A42,Auswertung_Sequence!$A$6:$A$59,0),9),2,3))</f>
        <v>2</v>
      </c>
      <c r="BB42" s="88">
        <f>IF(AND('Qualifier check'!BA42 &gt;80,'Qualifier check'!BA42 &lt;120),1,
IF(INDEX('raw Sample Amt'!$C$2:$CJ$57,MATCH($A42,'raw Sample Amt'!$C$2:$C$57,0),MATCH(BB$1,'raw Sample Amt'!$C$2:$CJ$2,0))&lt;INDEX(Auswertung_Sequence!$A$3:$M$59,MATCH($A42,Auswertung_Sequence!$A$6:$A$59,0),9),2,3))</f>
        <v>2</v>
      </c>
      <c r="BC42" s="88">
        <f>IF(AND('Qualifier check'!BB42 &gt;80,'Qualifier check'!BB42 &lt;120),1,
IF(INDEX('raw Sample Amt'!$C$2:$CJ$57,MATCH($A42,'raw Sample Amt'!$C$2:$C$57,0),MATCH(BC$1,'raw Sample Amt'!$C$2:$CJ$2,0))&lt;INDEX(Auswertung_Sequence!$A$3:$M$59,MATCH($A42,Auswertung_Sequence!$A$6:$A$59,0),9),2,3))</f>
        <v>2</v>
      </c>
      <c r="BD42" s="88">
        <f>IF(AND('Qualifier check'!BC42 &gt;80,'Qualifier check'!BC42 &lt;120),1,
IF(INDEX('raw Sample Amt'!$C$2:$CJ$57,MATCH($A42,'raw Sample Amt'!$C$2:$C$57,0),MATCH(BD$1,'raw Sample Amt'!$C$2:$CJ$2,0))&lt;INDEX(Auswertung_Sequence!$A$3:$M$59,MATCH($A42,Auswertung_Sequence!$A$6:$A$59,0),9),2,3))</f>
        <v>2</v>
      </c>
      <c r="BE42" s="88">
        <f>IF(AND('Qualifier check'!BD42 &gt;80,'Qualifier check'!BD42 &lt;120),1,
IF(INDEX('raw Sample Amt'!$C$2:$CJ$57,MATCH($A42,'raw Sample Amt'!$C$2:$C$57,0),MATCH(BE$1,'raw Sample Amt'!$C$2:$CJ$2,0))&lt;INDEX(Auswertung_Sequence!$A$3:$M$59,MATCH($A42,Auswertung_Sequence!$A$6:$A$59,0),9),2,3))</f>
        <v>2</v>
      </c>
      <c r="BF42" s="88">
        <f>IF(AND('Qualifier check'!BE42 &gt;80,'Qualifier check'!BE42 &lt;120),1,
IF(INDEX('raw Sample Amt'!$C$2:$CJ$57,MATCH($A42,'raw Sample Amt'!$C$2:$C$57,0),MATCH(BF$1,'raw Sample Amt'!$C$2:$CJ$2,0))&lt;INDEX(Auswertung_Sequence!$A$3:$M$59,MATCH($A42,Auswertung_Sequence!$A$6:$A$59,0),9),2,3))</f>
        <v>2</v>
      </c>
      <c r="BG42" s="88">
        <f>IF(AND('Qualifier check'!BF42 &gt;80,'Qualifier check'!BF42 &lt;120),1,
IF(INDEX('raw Sample Amt'!$C$2:$CJ$57,MATCH($A42,'raw Sample Amt'!$C$2:$C$57,0),MATCH(BG$1,'raw Sample Amt'!$C$2:$CJ$2,0))&lt;INDEX(Auswertung_Sequence!$A$3:$M$59,MATCH($A42,Auswertung_Sequence!$A$6:$A$59,0),9),2,3))</f>
        <v>2</v>
      </c>
      <c r="BH42" s="88">
        <f>IF(AND('Qualifier check'!BG42 &gt;80,'Qualifier check'!BG42 &lt;120),1,
IF(INDEX('raw Sample Amt'!$C$2:$CJ$57,MATCH($A42,'raw Sample Amt'!$C$2:$C$57,0),MATCH(BH$1,'raw Sample Amt'!$C$2:$CJ$2,0))&lt;INDEX(Auswertung_Sequence!$A$3:$M$59,MATCH($A42,Auswertung_Sequence!$A$6:$A$59,0),9),2,3))</f>
        <v>3</v>
      </c>
      <c r="BI42" s="88">
        <f>IF(AND('Qualifier check'!BH42 &gt;80,'Qualifier check'!BH42 &lt;120),1,
IF(INDEX('raw Sample Amt'!$C$2:$CJ$57,MATCH($A42,'raw Sample Amt'!$C$2:$C$57,0),MATCH(BI$1,'raw Sample Amt'!$C$2:$CJ$2,0))&lt;INDEX(Auswertung_Sequence!$A$3:$M$59,MATCH($A42,Auswertung_Sequence!$A$6:$A$59,0),9),2,3))</f>
        <v>2</v>
      </c>
      <c r="BJ42" s="88">
        <f>IF(AND('Qualifier check'!BI42 &gt;80,'Qualifier check'!BI42 &lt;120),1,
IF(INDEX('raw Sample Amt'!$C$2:$CJ$57,MATCH($A42,'raw Sample Amt'!$C$2:$C$57,0),MATCH(BJ$1,'raw Sample Amt'!$C$2:$CJ$2,0))&lt;INDEX(Auswertung_Sequence!$A$3:$M$59,MATCH($A42,Auswertung_Sequence!$A$6:$A$59,0),9),2,3))</f>
        <v>2</v>
      </c>
      <c r="BK42" s="88">
        <f>IF(AND('Qualifier check'!BJ42 &gt;80,'Qualifier check'!BJ42 &lt;120),1,
IF(INDEX('raw Sample Amt'!$C$2:$CJ$57,MATCH($A42,'raw Sample Amt'!$C$2:$C$57,0),MATCH(BK$1,'raw Sample Amt'!$C$2:$CJ$2,0))&lt;INDEX(Auswertung_Sequence!$A$3:$M$59,MATCH($A42,Auswertung_Sequence!$A$6:$A$59,0),9),2,3))</f>
        <v>2</v>
      </c>
      <c r="BL42" s="88">
        <f>IF(AND('Qualifier check'!BK42 &gt;80,'Qualifier check'!BK42 &lt;120),1,
IF(INDEX('raw Sample Amt'!$C$2:$CJ$57,MATCH($A42,'raw Sample Amt'!$C$2:$C$57,0),MATCH(BL$1,'raw Sample Amt'!$C$2:$CJ$2,0))&lt;INDEX(Auswertung_Sequence!$A$3:$M$59,MATCH($A42,Auswertung_Sequence!$A$6:$A$59,0),9),2,3))</f>
        <v>2</v>
      </c>
      <c r="BM42" s="88">
        <f>IF(AND('Qualifier check'!BL42 &gt;80,'Qualifier check'!BL42 &lt;120),1,
IF(INDEX('raw Sample Amt'!$C$2:$CJ$57,MATCH($A42,'raw Sample Amt'!$C$2:$C$57,0),MATCH(BM$1,'raw Sample Amt'!$C$2:$CJ$2,0))&lt;INDEX(Auswertung_Sequence!$A$3:$M$59,MATCH($A42,Auswertung_Sequence!$A$6:$A$59,0),9),2,3))</f>
        <v>2</v>
      </c>
      <c r="BN42" s="88">
        <f>IF(AND('Qualifier check'!BM42 &gt;80,'Qualifier check'!BM42 &lt;120),1,
IF(INDEX('raw Sample Amt'!$C$2:$CJ$57,MATCH($A42,'raw Sample Amt'!$C$2:$C$57,0),MATCH(BN$1,'raw Sample Amt'!$C$2:$CJ$2,0))&lt;INDEX(Auswertung_Sequence!$A$3:$M$59,MATCH($A42,Auswertung_Sequence!$A$6:$A$59,0),9),2,3))</f>
        <v>2</v>
      </c>
      <c r="BO42" s="88">
        <f>IF(AND('Qualifier check'!BN42 &gt;80,'Qualifier check'!BN42 &lt;120),1,
IF(INDEX('raw Sample Amt'!$C$2:$CJ$57,MATCH($A42,'raw Sample Amt'!$C$2:$C$57,0),MATCH(BO$1,'raw Sample Amt'!$C$2:$CJ$2,0))&lt;INDEX(Auswertung_Sequence!$A$3:$M$59,MATCH($A42,Auswertung_Sequence!$A$6:$A$59,0),9),2,3))</f>
        <v>1</v>
      </c>
      <c r="BP42" s="88">
        <f>IF(AND('Qualifier check'!BO42 &gt;80,'Qualifier check'!BO42 &lt;120),1,
IF(INDEX('raw Sample Amt'!$C$2:$CJ$57,MATCH($A42,'raw Sample Amt'!$C$2:$C$57,0),MATCH(BP$1,'raw Sample Amt'!$C$2:$CJ$2,0))&lt;INDEX(Auswertung_Sequence!$A$3:$M$59,MATCH($A42,Auswertung_Sequence!$A$6:$A$59,0),9),2,3))</f>
        <v>3</v>
      </c>
      <c r="BQ42" s="88">
        <f>IF(AND('Qualifier check'!BP42 &gt;80,'Qualifier check'!BP42 &lt;120),1,
IF(INDEX('raw Sample Amt'!$C$2:$CJ$57,MATCH($A42,'raw Sample Amt'!$C$2:$C$57,0),MATCH(BQ$1,'raw Sample Amt'!$C$2:$CJ$2,0))&lt;INDEX(Auswertung_Sequence!$A$3:$M$59,MATCH($A42,Auswertung_Sequence!$A$6:$A$59,0),9),2,3))</f>
        <v>2</v>
      </c>
      <c r="BR42" s="88">
        <f>IF(AND('Qualifier check'!BQ42 &gt;80,'Qualifier check'!BQ42 &lt;120),1,
IF(INDEX('raw Sample Amt'!$C$2:$CJ$57,MATCH($A42,'raw Sample Amt'!$C$2:$C$57,0),MATCH(BR$1,'raw Sample Amt'!$C$2:$CJ$2,0))&lt;INDEX(Auswertung_Sequence!$A$3:$M$59,MATCH($A42,Auswertung_Sequence!$A$6:$A$59,0),9),2,3))</f>
        <v>2</v>
      </c>
      <c r="BS42" s="88">
        <f>IF(AND('Qualifier check'!BR42 &gt;80,'Qualifier check'!BR42 &lt;120),1,
IF(INDEX('raw Sample Amt'!$C$2:$CJ$57,MATCH($A42,'raw Sample Amt'!$C$2:$C$57,0),MATCH(BS$1,'raw Sample Amt'!$C$2:$CJ$2,0))&lt;INDEX(Auswertung_Sequence!$A$3:$M$59,MATCH($A42,Auswertung_Sequence!$A$6:$A$59,0),9),2,3))</f>
        <v>2</v>
      </c>
      <c r="BT42" s="88">
        <f>IF(AND('Qualifier check'!BS42 &gt;80,'Qualifier check'!BS42 &lt;120),1,
IF(INDEX('raw Sample Amt'!$C$2:$CJ$57,MATCH($A42,'raw Sample Amt'!$C$2:$C$57,0),MATCH(BT$1,'raw Sample Amt'!$C$2:$CJ$2,0))&lt;INDEX(Auswertung_Sequence!$A$3:$M$59,MATCH($A42,Auswertung_Sequence!$A$6:$A$59,0),9),2,3))</f>
        <v>2</v>
      </c>
      <c r="BU42" s="88">
        <f>IF(AND('Qualifier check'!BT42 &gt;80,'Qualifier check'!BT42 &lt;120),1,
IF(INDEX('raw Sample Amt'!$C$2:$CJ$57,MATCH($A42,'raw Sample Amt'!$C$2:$C$57,0),MATCH(BU$1,'raw Sample Amt'!$C$2:$CJ$2,0))&lt;INDEX(Auswertung_Sequence!$A$3:$M$59,MATCH($A42,Auswertung_Sequence!$A$6:$A$59,0),9),2,3))</f>
        <v>2</v>
      </c>
      <c r="BV42" s="88">
        <f>IF(AND('Qualifier check'!BU42 &gt;80,'Qualifier check'!BU42 &lt;120),1,
IF(INDEX('raw Sample Amt'!$C$2:$CJ$57,MATCH($A42,'raw Sample Amt'!$C$2:$C$57,0),MATCH(BV$1,'raw Sample Amt'!$C$2:$CJ$2,0))&lt;INDEX(Auswertung_Sequence!$A$3:$M$59,MATCH($A42,Auswertung_Sequence!$A$6:$A$59,0),9),2,3))</f>
        <v>2</v>
      </c>
      <c r="BW42" s="88">
        <f>IF(AND('Qualifier check'!BV42 &gt;80,'Qualifier check'!BV42 &lt;120),1,
IF(INDEX('raw Sample Amt'!$C$2:$CJ$57,MATCH($A42,'raw Sample Amt'!$C$2:$C$57,0),MATCH(BW$1,'raw Sample Amt'!$C$2:$CJ$2,0))&lt;INDEX(Auswertung_Sequence!$A$3:$M$59,MATCH($A42,Auswertung_Sequence!$A$6:$A$59,0),9),2,3))</f>
        <v>2</v>
      </c>
      <c r="BX42" s="88">
        <f>IF(AND('Qualifier check'!BW42 &gt;80,'Qualifier check'!BW42 &lt;120),1,
IF(INDEX('raw Sample Amt'!$C$2:$CJ$57,MATCH($A42,'raw Sample Amt'!$C$2:$C$57,0),MATCH(BX$1,'raw Sample Amt'!$C$2:$CJ$2,0))&lt;INDEX(Auswertung_Sequence!$A$3:$M$59,MATCH($A42,Auswertung_Sequence!$A$6:$A$59,0),9),2,3))</f>
        <v>2</v>
      </c>
      <c r="BY42" s="88">
        <f>IF(AND('Qualifier check'!BX42 &gt;80,'Qualifier check'!BX42 &lt;120),1,
IF(INDEX('raw Sample Amt'!$C$2:$CJ$57,MATCH($A42,'raw Sample Amt'!$C$2:$C$57,0),MATCH(BY$1,'raw Sample Amt'!$C$2:$CJ$2,0))&lt;INDEX(Auswertung_Sequence!$A$3:$M$59,MATCH($A42,Auswertung_Sequence!$A$6:$A$59,0),9),2,3))</f>
        <v>2</v>
      </c>
      <c r="BZ42" s="88">
        <f>IF(AND('Qualifier check'!BY42 &gt;80,'Qualifier check'!BY42 &lt;120),1,
IF(INDEX('raw Sample Amt'!$C$2:$CJ$57,MATCH($A42,'raw Sample Amt'!$C$2:$C$57,0),MATCH(BZ$1,'raw Sample Amt'!$C$2:$CJ$2,0))&lt;INDEX(Auswertung_Sequence!$A$3:$M$59,MATCH($A42,Auswertung_Sequence!$A$6:$A$59,0),9),2,3))</f>
        <v>2</v>
      </c>
      <c r="CA42" s="88">
        <f>IF(AND('Qualifier check'!BZ42 &gt;80,'Qualifier check'!BZ42 &lt;120),1,
IF(INDEX('raw Sample Amt'!$C$2:$CJ$57,MATCH($A42,'raw Sample Amt'!$C$2:$C$57,0),MATCH(CA$1,'raw Sample Amt'!$C$2:$CJ$2,0))&lt;INDEX(Auswertung_Sequence!$A$3:$M$59,MATCH($A42,Auswertung_Sequence!$A$6:$A$59,0),9),2,3))</f>
        <v>2</v>
      </c>
      <c r="CB42" s="88">
        <f>IF(AND('Qualifier check'!CA42 &gt;80,'Qualifier check'!CA42 &lt;120),1,
IF(INDEX('raw Sample Amt'!$C$2:$CJ$57,MATCH($A42,'raw Sample Amt'!$C$2:$C$57,0),MATCH(CB$1,'raw Sample Amt'!$C$2:$CJ$2,0))&lt;INDEX(Auswertung_Sequence!$A$3:$M$59,MATCH($A42,Auswertung_Sequence!$A$6:$A$59,0),9),2,3))</f>
        <v>2</v>
      </c>
      <c r="CC42" s="88">
        <f>IF(AND('Qualifier check'!CB42 &gt;80,'Qualifier check'!CB42 &lt;120),1,
IF(INDEX('raw Sample Amt'!$C$2:$CJ$57,MATCH($A42,'raw Sample Amt'!$C$2:$C$57,0),MATCH(CC$1,'raw Sample Amt'!$C$2:$CJ$2,0))&lt;INDEX(Auswertung_Sequence!$A$3:$M$59,MATCH($A42,Auswertung_Sequence!$A$6:$A$59,0),9),2,3))</f>
        <v>2</v>
      </c>
      <c r="CD42" s="88">
        <f>IF(AND('Qualifier check'!CC42 &gt;80,'Qualifier check'!CC42 &lt;120),1,
IF(INDEX('raw Sample Amt'!$C$2:$CJ$57,MATCH($A42,'raw Sample Amt'!$C$2:$C$57,0),MATCH(CD$1,'raw Sample Amt'!$C$2:$CJ$2,0))&lt;INDEX(Auswertung_Sequence!$A$3:$M$59,MATCH($A42,Auswertung_Sequence!$A$6:$A$59,0),9),2,3))</f>
        <v>1</v>
      </c>
      <c r="CE42" s="88">
        <f>IF(AND('Qualifier check'!CD42 &gt;80,'Qualifier check'!CD42 &lt;120),1,
IF(INDEX('raw Sample Amt'!$C$2:$CJ$57,MATCH($A42,'raw Sample Amt'!$C$2:$C$57,0),MATCH(CE$1,'raw Sample Amt'!$C$2:$CJ$2,0))&lt;INDEX(Auswertung_Sequence!$A$3:$M$59,MATCH($A42,Auswertung_Sequence!$A$6:$A$59,0),9),2,3))</f>
        <v>1</v>
      </c>
      <c r="CF42" s="88">
        <f>IF(AND('Qualifier check'!CE42 &gt;80,'Qualifier check'!CE42 &lt;120),1,
IF(INDEX('raw Sample Amt'!$C$2:$CJ$57,MATCH($A42,'raw Sample Amt'!$C$2:$C$57,0),MATCH(CF$1,'raw Sample Amt'!$C$2:$CJ$2,0))&lt;INDEX(Auswertung_Sequence!$A$3:$M$59,MATCH($A42,Auswertung_Sequence!$A$6:$A$59,0),9),2,3))</f>
        <v>1</v>
      </c>
      <c r="CG42" s="88">
        <f>IF(AND('Qualifier check'!CF42 &gt;80,'Qualifier check'!CF42 &lt;120),1,
IF(INDEX('raw Sample Amt'!$C$2:$CJ$57,MATCH($A42,'raw Sample Amt'!$C$2:$C$57,0),MATCH(CG$1,'raw Sample Amt'!$C$2:$CJ$2,0))&lt;INDEX(Auswertung_Sequence!$A$3:$M$59,MATCH($A42,Auswertung_Sequence!$A$6:$A$59,0),9),2,3))</f>
        <v>1</v>
      </c>
      <c r="CH42" s="88">
        <f>IF(AND('Qualifier check'!CG42 &gt;80,'Qualifier check'!CG42 &lt;120),1,
IF(INDEX('raw Sample Amt'!$C$2:$CJ$57,MATCH($A42,'raw Sample Amt'!$C$2:$C$57,0),MATCH(CH$1,'raw Sample Amt'!$C$2:$CJ$2,0))&lt;INDEX(Auswertung_Sequence!$A$3:$M$59,MATCH($A42,Auswertung_Sequence!$A$6:$A$59,0),9),2,3))</f>
        <v>1</v>
      </c>
      <c r="CI42" s="88">
        <f>IF(AND('Qualifier check'!CH42 &gt;80,'Qualifier check'!CH42 &lt;120),1,
IF(INDEX('raw Sample Amt'!$C$2:$CJ$57,MATCH($A42,'raw Sample Amt'!$C$2:$C$57,0),MATCH(CI$1,'raw Sample Amt'!$C$2:$CJ$2,0))&lt;INDEX(Auswertung_Sequence!$A$3:$M$59,MATCH($A42,Auswertung_Sequence!$A$6:$A$59,0),9),2,3))</f>
        <v>1</v>
      </c>
    </row>
    <row r="43" spans="1:87" x14ac:dyDescent="0.25">
      <c r="A43" s="101" t="s">
        <v>58</v>
      </c>
      <c r="B43" s="101" t="s">
        <v>254</v>
      </c>
      <c r="D43" s="88">
        <f>IF(AND('Qualifier check'!C43 &gt;80,'Qualifier check'!C43 &lt;120),1,
IF(INDEX('raw Sample Amt'!$C$2:$CJ$57,MATCH($A43,'raw Sample Amt'!$C$2:$C$57,0),MATCH(D$1,'raw Sample Amt'!$C$2:$CJ$2,0))&lt;INDEX(Auswertung_Sequence!$A$3:$M$59,MATCH($A43,Auswertung_Sequence!$A$6:$A$59,0),9),2,3))</f>
        <v>2</v>
      </c>
      <c r="E43" s="88">
        <f>IF(AND('Qualifier check'!D43 &gt;80,'Qualifier check'!D43 &lt;120),1,
IF(INDEX('raw Sample Amt'!$C$2:$CJ$57,MATCH($A43,'raw Sample Amt'!$C$2:$C$57,0),MATCH(E$1,'raw Sample Amt'!$C$2:$CJ$2,0))&lt;INDEX(Auswertung_Sequence!$A$3:$M$59,MATCH($A43,Auswertung_Sequence!$A$6:$A$59,0),9),2,3))</f>
        <v>2</v>
      </c>
      <c r="F43" s="88">
        <f>IF(AND('Qualifier check'!E43 &gt;80,'Qualifier check'!E43 &lt;120),1,
IF(INDEX('raw Sample Amt'!$C$2:$CJ$57,MATCH($A43,'raw Sample Amt'!$C$2:$C$57,0),MATCH(F$1,'raw Sample Amt'!$C$2:$CJ$2,0))&lt;INDEX(Auswertung_Sequence!$A$3:$M$59,MATCH($A43,Auswertung_Sequence!$A$6:$A$59,0),9),2,3))</f>
        <v>2</v>
      </c>
      <c r="G43" s="88">
        <f>IF(AND('Qualifier check'!F43 &gt;80,'Qualifier check'!F43 &lt;120),1,
IF(INDEX('raw Sample Amt'!$C$2:$CJ$57,MATCH($A43,'raw Sample Amt'!$C$2:$C$57,0),MATCH(G$1,'raw Sample Amt'!$C$2:$CJ$2,0))&lt;INDEX(Auswertung_Sequence!$A$3:$M$59,MATCH($A43,Auswertung_Sequence!$A$6:$A$59,0),9),2,3))</f>
        <v>2</v>
      </c>
      <c r="H43" s="88">
        <f>IF(AND('Qualifier check'!G43 &gt;80,'Qualifier check'!G43 &lt;120),1,
IF(INDEX('raw Sample Amt'!$C$2:$CJ$57,MATCH($A43,'raw Sample Amt'!$C$2:$C$57,0),MATCH(H$1,'raw Sample Amt'!$C$2:$CJ$2,0))&lt;INDEX(Auswertung_Sequence!$A$3:$M$59,MATCH($A43,Auswertung_Sequence!$A$6:$A$59,0),9),2,3))</f>
        <v>2</v>
      </c>
      <c r="I43" s="88">
        <f>IF(AND('Qualifier check'!H43 &gt;80,'Qualifier check'!H43 &lt;120),1,
IF(INDEX('raw Sample Amt'!$C$2:$CJ$57,MATCH($A43,'raw Sample Amt'!$C$2:$C$57,0),MATCH(I$1,'raw Sample Amt'!$C$2:$CJ$2,0))&lt;INDEX(Auswertung_Sequence!$A$3:$M$59,MATCH($A43,Auswertung_Sequence!$A$6:$A$59,0),9),2,3))</f>
        <v>2</v>
      </c>
      <c r="J43" s="88">
        <f>IF(AND('Qualifier check'!I43 &gt;80,'Qualifier check'!I43 &lt;120),1,
IF(INDEX('raw Sample Amt'!$C$2:$CJ$57,MATCH($A43,'raw Sample Amt'!$C$2:$C$57,0),MATCH(J$1,'raw Sample Amt'!$C$2:$CJ$2,0))&lt;INDEX(Auswertung_Sequence!$A$3:$M$59,MATCH($A43,Auswertung_Sequence!$A$6:$A$59,0),9),2,3))</f>
        <v>2</v>
      </c>
      <c r="K43" s="88">
        <f>IF(AND('Qualifier check'!J43 &gt;80,'Qualifier check'!J43 &lt;120),1,
IF(INDEX('raw Sample Amt'!$C$2:$CJ$57,MATCH($A43,'raw Sample Amt'!$C$2:$C$57,0),MATCH(K$1,'raw Sample Amt'!$C$2:$CJ$2,0))&lt;INDEX(Auswertung_Sequence!$A$3:$M$59,MATCH($A43,Auswertung_Sequence!$A$6:$A$59,0),9),2,3))</f>
        <v>1</v>
      </c>
      <c r="L43" s="88">
        <f>IF(AND('Qualifier check'!K43 &gt;80,'Qualifier check'!K43 &lt;120),1,
IF(INDEX('raw Sample Amt'!$C$2:$CJ$57,MATCH($A43,'raw Sample Amt'!$C$2:$C$57,0),MATCH(L$1,'raw Sample Amt'!$C$2:$CJ$2,0))&lt;INDEX(Auswertung_Sequence!$A$3:$M$59,MATCH($A43,Auswertung_Sequence!$A$6:$A$59,0),9),2,3))</f>
        <v>1</v>
      </c>
      <c r="M43" s="88">
        <f>IF(AND('Qualifier check'!L43 &gt;80,'Qualifier check'!L43 &lt;120),1,
IF(INDEX('raw Sample Amt'!$C$2:$CJ$57,MATCH($A43,'raw Sample Amt'!$C$2:$C$57,0),MATCH(M$1,'raw Sample Amt'!$C$2:$CJ$2,0))&lt;INDEX(Auswertung_Sequence!$A$3:$M$59,MATCH($A43,Auswertung_Sequence!$A$6:$A$59,0),9),2,3))</f>
        <v>1</v>
      </c>
      <c r="N43" s="88">
        <f>IF(AND('Qualifier check'!M43 &gt;80,'Qualifier check'!M43 &lt;120),1,
IF(INDEX('raw Sample Amt'!$C$2:$CJ$57,MATCH($A43,'raw Sample Amt'!$C$2:$C$57,0),MATCH(N$1,'raw Sample Amt'!$C$2:$CJ$2,0))&lt;INDEX(Auswertung_Sequence!$A$3:$M$59,MATCH($A43,Auswertung_Sequence!$A$6:$A$59,0),9),2,3))</f>
        <v>1</v>
      </c>
      <c r="O43" s="88">
        <f>IF(AND('Qualifier check'!N43 &gt;80,'Qualifier check'!N43 &lt;120),1,
IF(INDEX('raw Sample Amt'!$C$2:$CJ$57,MATCH($A43,'raw Sample Amt'!$C$2:$C$57,0),MATCH(O$1,'raw Sample Amt'!$C$2:$CJ$2,0))&lt;INDEX(Auswertung_Sequence!$A$3:$M$59,MATCH($A43,Auswertung_Sequence!$A$6:$A$59,0),9),2,3))</f>
        <v>1</v>
      </c>
      <c r="P43" s="88">
        <f>IF(AND('Qualifier check'!O43 &gt;80,'Qualifier check'!O43 &lt;120),1,
IF(INDEX('raw Sample Amt'!$C$2:$CJ$57,MATCH($A43,'raw Sample Amt'!$C$2:$C$57,0),MATCH(P$1,'raw Sample Amt'!$C$2:$CJ$2,0))&lt;INDEX(Auswertung_Sequence!$A$3:$M$59,MATCH($A43,Auswertung_Sequence!$A$6:$A$59,0),9),2,3))</f>
        <v>1</v>
      </c>
      <c r="Q43" s="88">
        <f>IF(AND('Qualifier check'!P43 &gt;80,'Qualifier check'!P43 &lt;120),1,
IF(INDEX('raw Sample Amt'!$C$2:$CJ$57,MATCH($A43,'raw Sample Amt'!$C$2:$C$57,0),MATCH(Q$1,'raw Sample Amt'!$C$2:$CJ$2,0))&lt;INDEX(Auswertung_Sequence!$A$3:$M$59,MATCH($A43,Auswertung_Sequence!$A$6:$A$59,0),9),2,3))</f>
        <v>1</v>
      </c>
      <c r="R43" s="88">
        <f>IF(AND('Qualifier check'!Q43 &gt;80,'Qualifier check'!Q43 &lt;120),1,
IF(INDEX('raw Sample Amt'!$C$2:$CJ$57,MATCH($A43,'raw Sample Amt'!$C$2:$C$57,0),MATCH(R$1,'raw Sample Amt'!$C$2:$CJ$2,0))&lt;INDEX(Auswertung_Sequence!$A$3:$M$59,MATCH($A43,Auswertung_Sequence!$A$6:$A$59,0),9),2,3))</f>
        <v>1</v>
      </c>
      <c r="S43" s="88">
        <f>IF(AND('Qualifier check'!R43 &gt;80,'Qualifier check'!R43 &lt;120),1,
IF(INDEX('raw Sample Amt'!$C$2:$CJ$57,MATCH($A43,'raw Sample Amt'!$C$2:$C$57,0),MATCH(S$1,'raw Sample Amt'!$C$2:$CJ$2,0))&lt;INDEX(Auswertung_Sequence!$A$3:$M$59,MATCH($A43,Auswertung_Sequence!$A$6:$A$59,0),9),2,3))</f>
        <v>1</v>
      </c>
      <c r="T43" s="88">
        <f>IF(AND('Qualifier check'!S43 &gt;80,'Qualifier check'!S43 &lt;120),1,
IF(INDEX('raw Sample Amt'!$C$2:$CJ$57,MATCH($A43,'raw Sample Amt'!$C$2:$C$57,0),MATCH(T$1,'raw Sample Amt'!$C$2:$CJ$2,0))&lt;INDEX(Auswertung_Sequence!$A$3:$M$59,MATCH($A43,Auswertung_Sequence!$A$6:$A$59,0),9),2,3))</f>
        <v>1</v>
      </c>
      <c r="U43" s="88">
        <f>IF(AND('Qualifier check'!T43 &gt;80,'Qualifier check'!T43 &lt;120),1,
IF(INDEX('raw Sample Amt'!$C$2:$CJ$57,MATCH($A43,'raw Sample Amt'!$C$2:$C$57,0),MATCH(U$1,'raw Sample Amt'!$C$2:$CJ$2,0))&lt;INDEX(Auswertung_Sequence!$A$3:$M$59,MATCH($A43,Auswertung_Sequence!$A$6:$A$59,0),9),2,3))</f>
        <v>1</v>
      </c>
      <c r="V43" s="88">
        <f>IF(AND('Qualifier check'!U43 &gt;80,'Qualifier check'!U43 &lt;120),1,
IF(INDEX('raw Sample Amt'!$C$2:$CJ$57,MATCH($A43,'raw Sample Amt'!$C$2:$C$57,0),MATCH(V$1,'raw Sample Amt'!$C$2:$CJ$2,0))&lt;INDEX(Auswertung_Sequence!$A$3:$M$59,MATCH($A43,Auswertung_Sequence!$A$6:$A$59,0),9),2,3))</f>
        <v>1</v>
      </c>
      <c r="W43" s="88">
        <f>IF(AND('Qualifier check'!V43 &gt;80,'Qualifier check'!V43 &lt;120),1,
IF(INDEX('raw Sample Amt'!$C$2:$CJ$57,MATCH($A43,'raw Sample Amt'!$C$2:$C$57,0),MATCH(W$1,'raw Sample Amt'!$C$2:$CJ$2,0))&lt;INDEX(Auswertung_Sequence!$A$3:$M$59,MATCH($A43,Auswertung_Sequence!$A$6:$A$59,0),9),2,3))</f>
        <v>2</v>
      </c>
      <c r="X43" s="88">
        <f>IF(AND('Qualifier check'!W43 &gt;80,'Qualifier check'!W43 &lt;120),1,
IF(INDEX('raw Sample Amt'!$C$2:$CJ$57,MATCH($A43,'raw Sample Amt'!$C$2:$C$57,0),MATCH(X$1,'raw Sample Amt'!$C$2:$CJ$2,0))&lt;INDEX(Auswertung_Sequence!$A$3:$M$59,MATCH($A43,Auswertung_Sequence!$A$6:$A$59,0),9),2,3))</f>
        <v>2</v>
      </c>
      <c r="Y43" s="88">
        <f>IF(AND('Qualifier check'!X43 &gt;80,'Qualifier check'!X43 &lt;120),1,
IF(INDEX('raw Sample Amt'!$C$2:$CJ$57,MATCH($A43,'raw Sample Amt'!$C$2:$C$57,0),MATCH(Y$1,'raw Sample Amt'!$C$2:$CJ$2,0))&lt;INDEX(Auswertung_Sequence!$A$3:$M$59,MATCH($A43,Auswertung_Sequence!$A$6:$A$59,0),9),2,3))</f>
        <v>2</v>
      </c>
      <c r="Z43" s="88">
        <f>IF(AND('Qualifier check'!Y43 &gt;80,'Qualifier check'!Y43 &lt;120),1,
IF(INDEX('raw Sample Amt'!$C$2:$CJ$57,MATCH($A43,'raw Sample Amt'!$C$2:$C$57,0),MATCH(Z$1,'raw Sample Amt'!$C$2:$CJ$2,0))&lt;INDEX(Auswertung_Sequence!$A$3:$M$59,MATCH($A43,Auswertung_Sequence!$A$6:$A$59,0),9),2,3))</f>
        <v>2</v>
      </c>
      <c r="AA43" s="88">
        <f>IF(AND('Qualifier check'!Z43 &gt;80,'Qualifier check'!Z43 &lt;120),1,
IF(INDEX('raw Sample Amt'!$C$2:$CJ$57,MATCH($A43,'raw Sample Amt'!$C$2:$C$57,0),MATCH(AA$1,'raw Sample Amt'!$C$2:$CJ$2,0))&lt;INDEX(Auswertung_Sequence!$A$3:$M$59,MATCH($A43,Auswertung_Sequence!$A$6:$A$59,0),9),2,3))</f>
        <v>1</v>
      </c>
      <c r="AB43" s="88">
        <f>IF(AND('Qualifier check'!AA43 &gt;80,'Qualifier check'!AA43 &lt;120),1,
IF(INDEX('raw Sample Amt'!$C$2:$CJ$57,MATCH($A43,'raw Sample Amt'!$C$2:$C$57,0),MATCH(AB$1,'raw Sample Amt'!$C$2:$CJ$2,0))&lt;INDEX(Auswertung_Sequence!$A$3:$M$59,MATCH($A43,Auswertung_Sequence!$A$6:$A$59,0),9),2,3))</f>
        <v>1</v>
      </c>
      <c r="AC43" s="88">
        <f>IF(AND('Qualifier check'!AB43 &gt;80,'Qualifier check'!AB43 &lt;120),1,
IF(INDEX('raw Sample Amt'!$C$2:$CJ$57,MATCH($A43,'raw Sample Amt'!$C$2:$C$57,0),MATCH(AC$1,'raw Sample Amt'!$C$2:$CJ$2,0))&lt;INDEX(Auswertung_Sequence!$A$3:$M$59,MATCH($A43,Auswertung_Sequence!$A$6:$A$59,0),9),2,3))</f>
        <v>1</v>
      </c>
      <c r="AD43" s="88">
        <f>IF(AND('Qualifier check'!AC43 &gt;80,'Qualifier check'!AC43 &lt;120),1,
IF(INDEX('raw Sample Amt'!$C$2:$CJ$57,MATCH($A43,'raw Sample Amt'!$C$2:$C$57,0),MATCH(AD$1,'raw Sample Amt'!$C$2:$CJ$2,0))&lt;INDEX(Auswertung_Sequence!$A$3:$M$59,MATCH($A43,Auswertung_Sequence!$A$6:$A$59,0),9),2,3))</f>
        <v>1</v>
      </c>
      <c r="AE43" s="88">
        <f>IF(AND('Qualifier check'!AD43 &gt;80,'Qualifier check'!AD43 &lt;120),1,
IF(INDEX('raw Sample Amt'!$C$2:$CJ$57,MATCH($A43,'raw Sample Amt'!$C$2:$C$57,0),MATCH(AE$1,'raw Sample Amt'!$C$2:$CJ$2,0))&lt;INDEX(Auswertung_Sequence!$A$3:$M$59,MATCH($A43,Auswertung_Sequence!$A$6:$A$59,0),9),2,3))</f>
        <v>1</v>
      </c>
      <c r="AF43" s="88">
        <f>IF(AND('Qualifier check'!AE43 &gt;80,'Qualifier check'!AE43 &lt;120),1,
IF(INDEX('raw Sample Amt'!$C$2:$CJ$57,MATCH($A43,'raw Sample Amt'!$C$2:$C$57,0),MATCH(AF$1,'raw Sample Amt'!$C$2:$CJ$2,0))&lt;INDEX(Auswertung_Sequence!$A$3:$M$59,MATCH($A43,Auswertung_Sequence!$A$6:$A$59,0),9),2,3))</f>
        <v>1</v>
      </c>
      <c r="AG43" s="88">
        <f>IF(AND('Qualifier check'!AF43 &gt;80,'Qualifier check'!AF43 &lt;120),1,
IF(INDEX('raw Sample Amt'!$C$2:$CJ$57,MATCH($A43,'raw Sample Amt'!$C$2:$C$57,0),MATCH(AG$1,'raw Sample Amt'!$C$2:$CJ$2,0))&lt;INDEX(Auswertung_Sequence!$A$3:$M$59,MATCH($A43,Auswertung_Sequence!$A$6:$A$59,0),9),2,3))</f>
        <v>1</v>
      </c>
      <c r="AH43" s="88">
        <f>IF(AND('Qualifier check'!AG43 &gt;80,'Qualifier check'!AG43 &lt;120),1,
IF(INDEX('raw Sample Amt'!$C$2:$CJ$57,MATCH($A43,'raw Sample Amt'!$C$2:$C$57,0),MATCH(AH$1,'raw Sample Amt'!$C$2:$CJ$2,0))&lt;INDEX(Auswertung_Sequence!$A$3:$M$59,MATCH($A43,Auswertung_Sequence!$A$6:$A$59,0),9),2,3))</f>
        <v>1</v>
      </c>
      <c r="AI43" s="88">
        <f>IF(AND('Qualifier check'!AH43 &gt;80,'Qualifier check'!AH43 &lt;120),1,
IF(INDEX('raw Sample Amt'!$C$2:$CJ$57,MATCH($A43,'raw Sample Amt'!$C$2:$C$57,0),MATCH(AI$1,'raw Sample Amt'!$C$2:$CJ$2,0))&lt;INDEX(Auswertung_Sequence!$A$3:$M$59,MATCH($A43,Auswertung_Sequence!$A$6:$A$59,0),9),2,3))</f>
        <v>1</v>
      </c>
      <c r="AJ43" s="88">
        <f>IF(AND('Qualifier check'!AI43 &gt;80,'Qualifier check'!AI43 &lt;120),1,
IF(INDEX('raw Sample Amt'!$C$2:$CJ$57,MATCH($A43,'raw Sample Amt'!$C$2:$C$57,0),MATCH(AJ$1,'raw Sample Amt'!$C$2:$CJ$2,0))&lt;INDEX(Auswertung_Sequence!$A$3:$M$59,MATCH($A43,Auswertung_Sequence!$A$6:$A$59,0),9),2,3))</f>
        <v>1</v>
      </c>
      <c r="AK43" s="88">
        <f>IF(AND('Qualifier check'!AJ43 &gt;80,'Qualifier check'!AJ43 &lt;120),1,
IF(INDEX('raw Sample Amt'!$C$2:$CJ$57,MATCH($A43,'raw Sample Amt'!$C$2:$C$57,0),MATCH(AK$1,'raw Sample Amt'!$C$2:$CJ$2,0))&lt;INDEX(Auswertung_Sequence!$A$3:$M$59,MATCH($A43,Auswertung_Sequence!$A$6:$A$59,0),9),2,3))</f>
        <v>1</v>
      </c>
      <c r="AL43" s="88">
        <f>IF(AND('Qualifier check'!AK43 &gt;80,'Qualifier check'!AK43 &lt;120),1,
IF(INDEX('raw Sample Amt'!$C$2:$CJ$57,MATCH($A43,'raw Sample Amt'!$C$2:$C$57,0),MATCH(AL$1,'raw Sample Amt'!$C$2:$CJ$2,0))&lt;INDEX(Auswertung_Sequence!$A$3:$M$59,MATCH($A43,Auswertung_Sequence!$A$6:$A$59,0),9),2,3))</f>
        <v>1</v>
      </c>
      <c r="AM43" s="88">
        <f>IF(AND('Qualifier check'!AL43 &gt;80,'Qualifier check'!AL43 &lt;120),1,
IF(INDEX('raw Sample Amt'!$C$2:$CJ$57,MATCH($A43,'raw Sample Amt'!$C$2:$C$57,0),MATCH(AM$1,'raw Sample Amt'!$C$2:$CJ$2,0))&lt;INDEX(Auswertung_Sequence!$A$3:$M$59,MATCH($A43,Auswertung_Sequence!$A$6:$A$59,0),9),2,3))</f>
        <v>2</v>
      </c>
      <c r="AN43" s="88">
        <f>IF(AND('Qualifier check'!AM43 &gt;80,'Qualifier check'!AM43 &lt;120),1,
IF(INDEX('raw Sample Amt'!$C$2:$CJ$57,MATCH($A43,'raw Sample Amt'!$C$2:$C$57,0),MATCH(AN$1,'raw Sample Amt'!$C$2:$CJ$2,0))&lt;INDEX(Auswertung_Sequence!$A$3:$M$59,MATCH($A43,Auswertung_Sequence!$A$6:$A$59,0),9),2,3))</f>
        <v>2</v>
      </c>
      <c r="AO43" s="88">
        <f>IF(AND('Qualifier check'!AN43 &gt;80,'Qualifier check'!AN43 &lt;120),1,
IF(INDEX('raw Sample Amt'!$C$2:$CJ$57,MATCH($A43,'raw Sample Amt'!$C$2:$C$57,0),MATCH(AO$1,'raw Sample Amt'!$C$2:$CJ$2,0))&lt;INDEX(Auswertung_Sequence!$A$3:$M$59,MATCH($A43,Auswertung_Sequence!$A$6:$A$59,0),9),2,3))</f>
        <v>2</v>
      </c>
      <c r="AP43" s="88">
        <f>IF(AND('Qualifier check'!AO43 &gt;80,'Qualifier check'!AO43 &lt;120),1,
IF(INDEX('raw Sample Amt'!$C$2:$CJ$57,MATCH($A43,'raw Sample Amt'!$C$2:$C$57,0),MATCH(AP$1,'raw Sample Amt'!$C$2:$CJ$2,0))&lt;INDEX(Auswertung_Sequence!$A$3:$M$59,MATCH($A43,Auswertung_Sequence!$A$6:$A$59,0),9),2,3))</f>
        <v>2</v>
      </c>
      <c r="AQ43" s="88">
        <f>IF(AND('Qualifier check'!AP43 &gt;80,'Qualifier check'!AP43 &lt;120),1,
IF(INDEX('raw Sample Amt'!$C$2:$CJ$57,MATCH($A43,'raw Sample Amt'!$C$2:$C$57,0),MATCH(AQ$1,'raw Sample Amt'!$C$2:$CJ$2,0))&lt;INDEX(Auswertung_Sequence!$A$3:$M$59,MATCH($A43,Auswertung_Sequence!$A$6:$A$59,0),9),2,3))</f>
        <v>1</v>
      </c>
      <c r="AR43" s="88">
        <f>IF(AND('Qualifier check'!AQ43 &gt;80,'Qualifier check'!AQ43 &lt;120),1,
IF(INDEX('raw Sample Amt'!$C$2:$CJ$57,MATCH($A43,'raw Sample Amt'!$C$2:$C$57,0),MATCH(AR$1,'raw Sample Amt'!$C$2:$CJ$2,0))&lt;INDEX(Auswertung_Sequence!$A$3:$M$59,MATCH($A43,Auswertung_Sequence!$A$6:$A$59,0),9),2,3))</f>
        <v>2</v>
      </c>
      <c r="AS43" s="88">
        <f>IF(AND('Qualifier check'!AR43 &gt;80,'Qualifier check'!AR43 &lt;120),1,
IF(INDEX('raw Sample Amt'!$C$2:$CJ$57,MATCH($A43,'raw Sample Amt'!$C$2:$C$57,0),MATCH(AS$1,'raw Sample Amt'!$C$2:$CJ$2,0))&lt;INDEX(Auswertung_Sequence!$A$3:$M$59,MATCH($A43,Auswertung_Sequence!$A$6:$A$59,0),9),2,3))</f>
        <v>2</v>
      </c>
      <c r="AT43" s="88">
        <f>IF(AND('Qualifier check'!AS43 &gt;80,'Qualifier check'!AS43 &lt;120),1,
IF(INDEX('raw Sample Amt'!$C$2:$CJ$57,MATCH($A43,'raw Sample Amt'!$C$2:$C$57,0),MATCH(AT$1,'raw Sample Amt'!$C$2:$CJ$2,0))&lt;INDEX(Auswertung_Sequence!$A$3:$M$59,MATCH($A43,Auswertung_Sequence!$A$6:$A$59,0),9),2,3))</f>
        <v>2</v>
      </c>
      <c r="AU43" s="88">
        <f>IF(AND('Qualifier check'!AT43 &gt;80,'Qualifier check'!AT43 &lt;120),1,
IF(INDEX('raw Sample Amt'!$C$2:$CJ$57,MATCH($A43,'raw Sample Amt'!$C$2:$C$57,0),MATCH(AU$1,'raw Sample Amt'!$C$2:$CJ$2,0))&lt;INDEX(Auswertung_Sequence!$A$3:$M$59,MATCH($A43,Auswertung_Sequence!$A$6:$A$59,0),9),2,3))</f>
        <v>2</v>
      </c>
      <c r="AV43" s="88">
        <f>IF(AND('Qualifier check'!AU43 &gt;80,'Qualifier check'!AU43 &lt;120),1,
IF(INDEX('raw Sample Amt'!$C$2:$CJ$57,MATCH($A43,'raw Sample Amt'!$C$2:$C$57,0),MATCH(AV$1,'raw Sample Amt'!$C$2:$CJ$2,0))&lt;INDEX(Auswertung_Sequence!$A$3:$M$59,MATCH($A43,Auswertung_Sequence!$A$6:$A$59,0),9),2,3))</f>
        <v>1</v>
      </c>
      <c r="AW43" s="88">
        <f>IF(AND('Qualifier check'!AV43 &gt;80,'Qualifier check'!AV43 &lt;120),1,
IF(INDEX('raw Sample Amt'!$C$2:$CJ$57,MATCH($A43,'raw Sample Amt'!$C$2:$C$57,0),MATCH(AW$1,'raw Sample Amt'!$C$2:$CJ$2,0))&lt;INDEX(Auswertung_Sequence!$A$3:$M$59,MATCH($A43,Auswertung_Sequence!$A$6:$A$59,0),9),2,3))</f>
        <v>1</v>
      </c>
      <c r="AX43" s="88">
        <f>IF(AND('Qualifier check'!AW43 &gt;80,'Qualifier check'!AW43 &lt;120),1,
IF(INDEX('raw Sample Amt'!$C$2:$CJ$57,MATCH($A43,'raw Sample Amt'!$C$2:$C$57,0),MATCH(AX$1,'raw Sample Amt'!$C$2:$CJ$2,0))&lt;INDEX(Auswertung_Sequence!$A$3:$M$59,MATCH($A43,Auswertung_Sequence!$A$6:$A$59,0),9),2,3))</f>
        <v>1</v>
      </c>
      <c r="AY43" s="88">
        <f>IF(AND('Qualifier check'!AX43 &gt;80,'Qualifier check'!AX43 &lt;120),1,
IF(INDEX('raw Sample Amt'!$C$2:$CJ$57,MATCH($A43,'raw Sample Amt'!$C$2:$C$57,0),MATCH(AY$1,'raw Sample Amt'!$C$2:$CJ$2,0))&lt;INDEX(Auswertung_Sequence!$A$3:$M$59,MATCH($A43,Auswertung_Sequence!$A$6:$A$59,0),9),2,3))</f>
        <v>1</v>
      </c>
      <c r="AZ43" s="88">
        <f>IF(AND('Qualifier check'!AY43 &gt;80,'Qualifier check'!AY43 &lt;120),1,
IF(INDEX('raw Sample Amt'!$C$2:$CJ$57,MATCH($A43,'raw Sample Amt'!$C$2:$C$57,0),MATCH(AZ$1,'raw Sample Amt'!$C$2:$CJ$2,0))&lt;INDEX(Auswertung_Sequence!$A$3:$M$59,MATCH($A43,Auswertung_Sequence!$A$6:$A$59,0),9),2,3))</f>
        <v>1</v>
      </c>
      <c r="BA43" s="88">
        <f>IF(AND('Qualifier check'!AZ43 &gt;80,'Qualifier check'!AZ43 &lt;120),1,
IF(INDEX('raw Sample Amt'!$C$2:$CJ$57,MATCH($A43,'raw Sample Amt'!$C$2:$C$57,0),MATCH(BA$1,'raw Sample Amt'!$C$2:$CJ$2,0))&lt;INDEX(Auswertung_Sequence!$A$3:$M$59,MATCH($A43,Auswertung_Sequence!$A$6:$A$59,0),9),2,3))</f>
        <v>1</v>
      </c>
      <c r="BB43" s="88">
        <f>IF(AND('Qualifier check'!BA43 &gt;80,'Qualifier check'!BA43 &lt;120),1,
IF(INDEX('raw Sample Amt'!$C$2:$CJ$57,MATCH($A43,'raw Sample Amt'!$C$2:$C$57,0),MATCH(BB$1,'raw Sample Amt'!$C$2:$CJ$2,0))&lt;INDEX(Auswertung_Sequence!$A$3:$M$59,MATCH($A43,Auswertung_Sequence!$A$6:$A$59,0),9),2,3))</f>
        <v>1</v>
      </c>
      <c r="BC43" s="88">
        <f>IF(AND('Qualifier check'!BB43 &gt;80,'Qualifier check'!BB43 &lt;120),1,
IF(INDEX('raw Sample Amt'!$C$2:$CJ$57,MATCH($A43,'raw Sample Amt'!$C$2:$C$57,0),MATCH(BC$1,'raw Sample Amt'!$C$2:$CJ$2,0))&lt;INDEX(Auswertung_Sequence!$A$3:$M$59,MATCH($A43,Auswertung_Sequence!$A$6:$A$59,0),9),2,3))</f>
        <v>1</v>
      </c>
      <c r="BD43" s="88">
        <f>IF(AND('Qualifier check'!BC43 &gt;80,'Qualifier check'!BC43 &lt;120),1,
IF(INDEX('raw Sample Amt'!$C$2:$CJ$57,MATCH($A43,'raw Sample Amt'!$C$2:$C$57,0),MATCH(BD$1,'raw Sample Amt'!$C$2:$CJ$2,0))&lt;INDEX(Auswertung_Sequence!$A$3:$M$59,MATCH($A43,Auswertung_Sequence!$A$6:$A$59,0),9),2,3))</f>
        <v>2</v>
      </c>
      <c r="BE43" s="88">
        <f>IF(AND('Qualifier check'!BD43 &gt;80,'Qualifier check'!BD43 &lt;120),1,
IF(INDEX('raw Sample Amt'!$C$2:$CJ$57,MATCH($A43,'raw Sample Amt'!$C$2:$C$57,0),MATCH(BE$1,'raw Sample Amt'!$C$2:$CJ$2,0))&lt;INDEX(Auswertung_Sequence!$A$3:$M$59,MATCH($A43,Auswertung_Sequence!$A$6:$A$59,0),9),2,3))</f>
        <v>2</v>
      </c>
      <c r="BF43" s="88">
        <f>IF(AND('Qualifier check'!BE43 &gt;80,'Qualifier check'!BE43 &lt;120),1,
IF(INDEX('raw Sample Amt'!$C$2:$CJ$57,MATCH($A43,'raw Sample Amt'!$C$2:$C$57,0),MATCH(BF$1,'raw Sample Amt'!$C$2:$CJ$2,0))&lt;INDEX(Auswertung_Sequence!$A$3:$M$59,MATCH($A43,Auswertung_Sequence!$A$6:$A$59,0),9),2,3))</f>
        <v>2</v>
      </c>
      <c r="BG43" s="88">
        <f>IF(AND('Qualifier check'!BF43 &gt;80,'Qualifier check'!BF43 &lt;120),1,
IF(INDEX('raw Sample Amt'!$C$2:$CJ$57,MATCH($A43,'raw Sample Amt'!$C$2:$C$57,0),MATCH(BG$1,'raw Sample Amt'!$C$2:$CJ$2,0))&lt;INDEX(Auswertung_Sequence!$A$3:$M$59,MATCH($A43,Auswertung_Sequence!$A$6:$A$59,0),9),2,3))</f>
        <v>2</v>
      </c>
      <c r="BH43" s="88">
        <f>IF(AND('Qualifier check'!BG43 &gt;80,'Qualifier check'!BG43 &lt;120),1,
IF(INDEX('raw Sample Amt'!$C$2:$CJ$57,MATCH($A43,'raw Sample Amt'!$C$2:$C$57,0),MATCH(BH$1,'raw Sample Amt'!$C$2:$CJ$2,0))&lt;INDEX(Auswertung_Sequence!$A$3:$M$59,MATCH($A43,Auswertung_Sequence!$A$6:$A$59,0),9),2,3))</f>
        <v>1</v>
      </c>
      <c r="BI43" s="88">
        <f>IF(AND('Qualifier check'!BH43 &gt;80,'Qualifier check'!BH43 &lt;120),1,
IF(INDEX('raw Sample Amt'!$C$2:$CJ$57,MATCH($A43,'raw Sample Amt'!$C$2:$C$57,0),MATCH(BI$1,'raw Sample Amt'!$C$2:$CJ$2,0))&lt;INDEX(Auswertung_Sequence!$A$3:$M$59,MATCH($A43,Auswertung_Sequence!$A$6:$A$59,0),9),2,3))</f>
        <v>2</v>
      </c>
      <c r="BJ43" s="88">
        <f>IF(AND('Qualifier check'!BI43 &gt;80,'Qualifier check'!BI43 &lt;120),1,
IF(INDEX('raw Sample Amt'!$C$2:$CJ$57,MATCH($A43,'raw Sample Amt'!$C$2:$C$57,0),MATCH(BJ$1,'raw Sample Amt'!$C$2:$CJ$2,0))&lt;INDEX(Auswertung_Sequence!$A$3:$M$59,MATCH($A43,Auswertung_Sequence!$A$6:$A$59,0),9),2,3))</f>
        <v>2</v>
      </c>
      <c r="BK43" s="88">
        <f>IF(AND('Qualifier check'!BJ43 &gt;80,'Qualifier check'!BJ43 &lt;120),1,
IF(INDEX('raw Sample Amt'!$C$2:$CJ$57,MATCH($A43,'raw Sample Amt'!$C$2:$C$57,0),MATCH(BK$1,'raw Sample Amt'!$C$2:$CJ$2,0))&lt;INDEX(Auswertung_Sequence!$A$3:$M$59,MATCH($A43,Auswertung_Sequence!$A$6:$A$59,0),9),2,3))</f>
        <v>2</v>
      </c>
      <c r="BL43" s="88">
        <f>IF(AND('Qualifier check'!BK43 &gt;80,'Qualifier check'!BK43 &lt;120),1,
IF(INDEX('raw Sample Amt'!$C$2:$CJ$57,MATCH($A43,'raw Sample Amt'!$C$2:$C$57,0),MATCH(BL$1,'raw Sample Amt'!$C$2:$CJ$2,0))&lt;INDEX(Auswertung_Sequence!$A$3:$M$59,MATCH($A43,Auswertung_Sequence!$A$6:$A$59,0),9),2,3))</f>
        <v>2</v>
      </c>
      <c r="BM43" s="88">
        <f>IF(AND('Qualifier check'!BL43 &gt;80,'Qualifier check'!BL43 &lt;120),1,
IF(INDEX('raw Sample Amt'!$C$2:$CJ$57,MATCH($A43,'raw Sample Amt'!$C$2:$C$57,0),MATCH(BM$1,'raw Sample Amt'!$C$2:$CJ$2,0))&lt;INDEX(Auswertung_Sequence!$A$3:$M$59,MATCH($A43,Auswertung_Sequence!$A$6:$A$59,0),9),2,3))</f>
        <v>1</v>
      </c>
      <c r="BN43" s="88">
        <f>IF(AND('Qualifier check'!BM43 &gt;80,'Qualifier check'!BM43 &lt;120),1,
IF(INDEX('raw Sample Amt'!$C$2:$CJ$57,MATCH($A43,'raw Sample Amt'!$C$2:$C$57,0),MATCH(BN$1,'raw Sample Amt'!$C$2:$CJ$2,0))&lt;INDEX(Auswertung_Sequence!$A$3:$M$59,MATCH($A43,Auswertung_Sequence!$A$6:$A$59,0),9),2,3))</f>
        <v>1</v>
      </c>
      <c r="BO43" s="88">
        <f>IF(AND('Qualifier check'!BN43 &gt;80,'Qualifier check'!BN43 &lt;120),1,
IF(INDEX('raw Sample Amt'!$C$2:$CJ$57,MATCH($A43,'raw Sample Amt'!$C$2:$C$57,0),MATCH(BO$1,'raw Sample Amt'!$C$2:$CJ$2,0))&lt;INDEX(Auswertung_Sequence!$A$3:$M$59,MATCH($A43,Auswertung_Sequence!$A$6:$A$59,0),9),2,3))</f>
        <v>1</v>
      </c>
      <c r="BP43" s="88">
        <f>IF(AND('Qualifier check'!BO43 &gt;80,'Qualifier check'!BO43 &lt;120),1,
IF(INDEX('raw Sample Amt'!$C$2:$CJ$57,MATCH($A43,'raw Sample Amt'!$C$2:$C$57,0),MATCH(BP$1,'raw Sample Amt'!$C$2:$CJ$2,0))&lt;INDEX(Auswertung_Sequence!$A$3:$M$59,MATCH($A43,Auswertung_Sequence!$A$6:$A$59,0),9),2,3))</f>
        <v>1</v>
      </c>
      <c r="BQ43" s="88">
        <f>IF(AND('Qualifier check'!BP43 &gt;80,'Qualifier check'!BP43 &lt;120),1,
IF(INDEX('raw Sample Amt'!$C$2:$CJ$57,MATCH($A43,'raw Sample Amt'!$C$2:$C$57,0),MATCH(BQ$1,'raw Sample Amt'!$C$2:$CJ$2,0))&lt;INDEX(Auswertung_Sequence!$A$3:$M$59,MATCH($A43,Auswertung_Sequence!$A$6:$A$59,0),9),2,3))</f>
        <v>2</v>
      </c>
      <c r="BR43" s="88">
        <f>IF(AND('Qualifier check'!BQ43 &gt;80,'Qualifier check'!BQ43 &lt;120),1,
IF(INDEX('raw Sample Amt'!$C$2:$CJ$57,MATCH($A43,'raw Sample Amt'!$C$2:$C$57,0),MATCH(BR$1,'raw Sample Amt'!$C$2:$CJ$2,0))&lt;INDEX(Auswertung_Sequence!$A$3:$M$59,MATCH($A43,Auswertung_Sequence!$A$6:$A$59,0),9),2,3))</f>
        <v>2</v>
      </c>
      <c r="BS43" s="88">
        <f>IF(AND('Qualifier check'!BR43 &gt;80,'Qualifier check'!BR43 &lt;120),1,
IF(INDEX('raw Sample Amt'!$C$2:$CJ$57,MATCH($A43,'raw Sample Amt'!$C$2:$C$57,0),MATCH(BS$1,'raw Sample Amt'!$C$2:$CJ$2,0))&lt;INDEX(Auswertung_Sequence!$A$3:$M$59,MATCH($A43,Auswertung_Sequence!$A$6:$A$59,0),9),2,3))</f>
        <v>2</v>
      </c>
      <c r="BT43" s="88">
        <f>IF(AND('Qualifier check'!BS43 &gt;80,'Qualifier check'!BS43 &lt;120),1,
IF(INDEX('raw Sample Amt'!$C$2:$CJ$57,MATCH($A43,'raw Sample Amt'!$C$2:$C$57,0),MATCH(BT$1,'raw Sample Amt'!$C$2:$CJ$2,0))&lt;INDEX(Auswertung_Sequence!$A$3:$M$59,MATCH($A43,Auswertung_Sequence!$A$6:$A$59,0),9),2,3))</f>
        <v>2</v>
      </c>
      <c r="BU43" s="88">
        <f>IF(AND('Qualifier check'!BT43 &gt;80,'Qualifier check'!BT43 &lt;120),1,
IF(INDEX('raw Sample Amt'!$C$2:$CJ$57,MATCH($A43,'raw Sample Amt'!$C$2:$C$57,0),MATCH(BU$1,'raw Sample Amt'!$C$2:$CJ$2,0))&lt;INDEX(Auswertung_Sequence!$A$3:$M$59,MATCH($A43,Auswertung_Sequence!$A$6:$A$59,0),9),2,3))</f>
        <v>2</v>
      </c>
      <c r="BV43" s="88">
        <f>IF(AND('Qualifier check'!BU43 &gt;80,'Qualifier check'!BU43 &lt;120),1,
IF(INDEX('raw Sample Amt'!$C$2:$CJ$57,MATCH($A43,'raw Sample Amt'!$C$2:$C$57,0),MATCH(BV$1,'raw Sample Amt'!$C$2:$CJ$2,0))&lt;INDEX(Auswertung_Sequence!$A$3:$M$59,MATCH($A43,Auswertung_Sequence!$A$6:$A$59,0),9),2,3))</f>
        <v>2</v>
      </c>
      <c r="BW43" s="88">
        <f>IF(AND('Qualifier check'!BV43 &gt;80,'Qualifier check'!BV43 &lt;120),1,
IF(INDEX('raw Sample Amt'!$C$2:$CJ$57,MATCH($A43,'raw Sample Amt'!$C$2:$C$57,0),MATCH(BW$1,'raw Sample Amt'!$C$2:$CJ$2,0))&lt;INDEX(Auswertung_Sequence!$A$3:$M$59,MATCH($A43,Auswertung_Sequence!$A$6:$A$59,0),9),2,3))</f>
        <v>2</v>
      </c>
      <c r="BX43" s="88">
        <f>IF(AND('Qualifier check'!BW43 &gt;80,'Qualifier check'!BW43 &lt;120),1,
IF(INDEX('raw Sample Amt'!$C$2:$CJ$57,MATCH($A43,'raw Sample Amt'!$C$2:$C$57,0),MATCH(BX$1,'raw Sample Amt'!$C$2:$CJ$2,0))&lt;INDEX(Auswertung_Sequence!$A$3:$M$59,MATCH($A43,Auswertung_Sequence!$A$6:$A$59,0),9),2,3))</f>
        <v>1</v>
      </c>
      <c r="BY43" s="88">
        <f>IF(AND('Qualifier check'!BX43 &gt;80,'Qualifier check'!BX43 &lt;120),1,
IF(INDEX('raw Sample Amt'!$C$2:$CJ$57,MATCH($A43,'raw Sample Amt'!$C$2:$C$57,0),MATCH(BY$1,'raw Sample Amt'!$C$2:$CJ$2,0))&lt;INDEX(Auswertung_Sequence!$A$3:$M$59,MATCH($A43,Auswertung_Sequence!$A$6:$A$59,0),9),2,3))</f>
        <v>1</v>
      </c>
      <c r="BZ43" s="88">
        <f>IF(AND('Qualifier check'!BY43 &gt;80,'Qualifier check'!BY43 &lt;120),1,
IF(INDEX('raw Sample Amt'!$C$2:$CJ$57,MATCH($A43,'raw Sample Amt'!$C$2:$C$57,0),MATCH(BZ$1,'raw Sample Amt'!$C$2:$CJ$2,0))&lt;INDEX(Auswertung_Sequence!$A$3:$M$59,MATCH($A43,Auswertung_Sequence!$A$6:$A$59,0),9),2,3))</f>
        <v>1</v>
      </c>
      <c r="CA43" s="88">
        <f>IF(AND('Qualifier check'!BZ43 &gt;80,'Qualifier check'!BZ43 &lt;120),1,
IF(INDEX('raw Sample Amt'!$C$2:$CJ$57,MATCH($A43,'raw Sample Amt'!$C$2:$C$57,0),MATCH(CA$1,'raw Sample Amt'!$C$2:$CJ$2,0))&lt;INDEX(Auswertung_Sequence!$A$3:$M$59,MATCH($A43,Auswertung_Sequence!$A$6:$A$59,0),9),2,3))</f>
        <v>1</v>
      </c>
      <c r="CB43" s="88">
        <f>IF(AND('Qualifier check'!CA43 &gt;80,'Qualifier check'!CA43 &lt;120),1,
IF(INDEX('raw Sample Amt'!$C$2:$CJ$57,MATCH($A43,'raw Sample Amt'!$C$2:$C$57,0),MATCH(CB$1,'raw Sample Amt'!$C$2:$CJ$2,0))&lt;INDEX(Auswertung_Sequence!$A$3:$M$59,MATCH($A43,Auswertung_Sequence!$A$6:$A$59,0),9),2,3))</f>
        <v>1</v>
      </c>
      <c r="CC43" s="88">
        <f>IF(AND('Qualifier check'!CB43 &gt;80,'Qualifier check'!CB43 &lt;120),1,
IF(INDEX('raw Sample Amt'!$C$2:$CJ$57,MATCH($A43,'raw Sample Amt'!$C$2:$C$57,0),MATCH(CC$1,'raw Sample Amt'!$C$2:$CJ$2,0))&lt;INDEX(Auswertung_Sequence!$A$3:$M$59,MATCH($A43,Auswertung_Sequence!$A$6:$A$59,0),9),2,3))</f>
        <v>1</v>
      </c>
      <c r="CD43" s="88">
        <f>IF(AND('Qualifier check'!CC43 &gt;80,'Qualifier check'!CC43 &lt;120),1,
IF(INDEX('raw Sample Amt'!$C$2:$CJ$57,MATCH($A43,'raw Sample Amt'!$C$2:$C$57,0),MATCH(CD$1,'raw Sample Amt'!$C$2:$CJ$2,0))&lt;INDEX(Auswertung_Sequence!$A$3:$M$59,MATCH($A43,Auswertung_Sequence!$A$6:$A$59,0),9),2,3))</f>
        <v>1</v>
      </c>
      <c r="CE43" s="88">
        <f>IF(AND('Qualifier check'!CD43 &gt;80,'Qualifier check'!CD43 &lt;120),1,
IF(INDEX('raw Sample Amt'!$C$2:$CJ$57,MATCH($A43,'raw Sample Amt'!$C$2:$C$57,0),MATCH(CE$1,'raw Sample Amt'!$C$2:$CJ$2,0))&lt;INDEX(Auswertung_Sequence!$A$3:$M$59,MATCH($A43,Auswertung_Sequence!$A$6:$A$59,0),9),2,3))</f>
        <v>1</v>
      </c>
      <c r="CF43" s="88">
        <f>IF(AND('Qualifier check'!CE43 &gt;80,'Qualifier check'!CE43 &lt;120),1,
IF(INDEX('raw Sample Amt'!$C$2:$CJ$57,MATCH($A43,'raw Sample Amt'!$C$2:$C$57,0),MATCH(CF$1,'raw Sample Amt'!$C$2:$CJ$2,0))&lt;INDEX(Auswertung_Sequence!$A$3:$M$59,MATCH($A43,Auswertung_Sequence!$A$6:$A$59,0),9),2,3))</f>
        <v>1</v>
      </c>
      <c r="CG43" s="88">
        <f>IF(AND('Qualifier check'!CF43 &gt;80,'Qualifier check'!CF43 &lt;120),1,
IF(INDEX('raw Sample Amt'!$C$2:$CJ$57,MATCH($A43,'raw Sample Amt'!$C$2:$C$57,0),MATCH(CG$1,'raw Sample Amt'!$C$2:$CJ$2,0))&lt;INDEX(Auswertung_Sequence!$A$3:$M$59,MATCH($A43,Auswertung_Sequence!$A$6:$A$59,0),9),2,3))</f>
        <v>1</v>
      </c>
      <c r="CH43" s="88">
        <f>IF(AND('Qualifier check'!CG43 &gt;80,'Qualifier check'!CG43 &lt;120),1,
IF(INDEX('raw Sample Amt'!$C$2:$CJ$57,MATCH($A43,'raw Sample Amt'!$C$2:$C$57,0),MATCH(CH$1,'raw Sample Amt'!$C$2:$CJ$2,0))&lt;INDEX(Auswertung_Sequence!$A$3:$M$59,MATCH($A43,Auswertung_Sequence!$A$6:$A$59,0),9),2,3))</f>
        <v>1</v>
      </c>
      <c r="CI43" s="88">
        <f>IF(AND('Qualifier check'!CH43 &gt;80,'Qualifier check'!CH43 &lt;120),1,
IF(INDEX('raw Sample Amt'!$C$2:$CJ$57,MATCH($A43,'raw Sample Amt'!$C$2:$C$57,0),MATCH(CI$1,'raw Sample Amt'!$C$2:$CJ$2,0))&lt;INDEX(Auswertung_Sequence!$A$3:$M$59,MATCH($A43,Auswertung_Sequence!$A$6:$A$59,0),9),2,3))</f>
        <v>1</v>
      </c>
    </row>
    <row r="44" spans="1:87" x14ac:dyDescent="0.25">
      <c r="A44" s="101" t="s">
        <v>199</v>
      </c>
      <c r="B44" s="101" t="s">
        <v>255</v>
      </c>
      <c r="D44" s="88">
        <f>IF(AND('Qualifier check'!C44 &gt;80,'Qualifier check'!C44 &lt;120),1,
IF(INDEX('raw Sample Amt'!$C$2:$CJ$57,MATCH($A44,'raw Sample Amt'!$C$2:$C$57,0),MATCH(D$1,'raw Sample Amt'!$C$2:$CJ$2,0))&lt;INDEX(Auswertung_Sequence!$A$3:$M$59,MATCH($A44,Auswertung_Sequence!$A$6:$A$59,0),9),2,3))</f>
        <v>2</v>
      </c>
      <c r="E44" s="88">
        <f>IF(AND('Qualifier check'!D44 &gt;80,'Qualifier check'!D44 &lt;120),1,
IF(INDEX('raw Sample Amt'!$C$2:$CJ$57,MATCH($A44,'raw Sample Amt'!$C$2:$C$57,0),MATCH(E$1,'raw Sample Amt'!$C$2:$CJ$2,0))&lt;INDEX(Auswertung_Sequence!$A$3:$M$59,MATCH($A44,Auswertung_Sequence!$A$6:$A$59,0),9),2,3))</f>
        <v>2</v>
      </c>
      <c r="F44" s="88">
        <f>IF(AND('Qualifier check'!E44 &gt;80,'Qualifier check'!E44 &lt;120),1,
IF(INDEX('raw Sample Amt'!$C$2:$CJ$57,MATCH($A44,'raw Sample Amt'!$C$2:$C$57,0),MATCH(F$1,'raw Sample Amt'!$C$2:$CJ$2,0))&lt;INDEX(Auswertung_Sequence!$A$3:$M$59,MATCH($A44,Auswertung_Sequence!$A$6:$A$59,0),9),2,3))</f>
        <v>2</v>
      </c>
      <c r="G44" s="88">
        <f>IF(AND('Qualifier check'!F44 &gt;80,'Qualifier check'!F44 &lt;120),1,
IF(INDEX('raw Sample Amt'!$C$2:$CJ$57,MATCH($A44,'raw Sample Amt'!$C$2:$C$57,0),MATCH(G$1,'raw Sample Amt'!$C$2:$CJ$2,0))&lt;INDEX(Auswertung_Sequence!$A$3:$M$59,MATCH($A44,Auswertung_Sequence!$A$6:$A$59,0),9),2,3))</f>
        <v>2</v>
      </c>
      <c r="H44" s="88">
        <f>IF(AND('Qualifier check'!G44 &gt;80,'Qualifier check'!G44 &lt;120),1,
IF(INDEX('raw Sample Amt'!$C$2:$CJ$57,MATCH($A44,'raw Sample Amt'!$C$2:$C$57,0),MATCH(H$1,'raw Sample Amt'!$C$2:$CJ$2,0))&lt;INDEX(Auswertung_Sequence!$A$3:$M$59,MATCH($A44,Auswertung_Sequence!$A$6:$A$59,0),9),2,3))</f>
        <v>2</v>
      </c>
      <c r="I44" s="88">
        <f>IF(AND('Qualifier check'!H44 &gt;80,'Qualifier check'!H44 &lt;120),1,
IF(INDEX('raw Sample Amt'!$C$2:$CJ$57,MATCH($A44,'raw Sample Amt'!$C$2:$C$57,0),MATCH(I$1,'raw Sample Amt'!$C$2:$CJ$2,0))&lt;INDEX(Auswertung_Sequence!$A$3:$M$59,MATCH($A44,Auswertung_Sequence!$A$6:$A$59,0),9),2,3))</f>
        <v>2</v>
      </c>
      <c r="J44" s="88">
        <f>IF(AND('Qualifier check'!I44 &gt;80,'Qualifier check'!I44 &lt;120),1,
IF(INDEX('raw Sample Amt'!$C$2:$CJ$57,MATCH($A44,'raw Sample Amt'!$C$2:$C$57,0),MATCH(J$1,'raw Sample Amt'!$C$2:$CJ$2,0))&lt;INDEX(Auswertung_Sequence!$A$3:$M$59,MATCH($A44,Auswertung_Sequence!$A$6:$A$59,0),9),2,3))</f>
        <v>2</v>
      </c>
      <c r="K44" s="88">
        <f>IF(AND('Qualifier check'!J44 &gt;80,'Qualifier check'!J44 &lt;120),1,
IF(INDEX('raw Sample Amt'!$C$2:$CJ$57,MATCH($A44,'raw Sample Amt'!$C$2:$C$57,0),MATCH(K$1,'raw Sample Amt'!$C$2:$CJ$2,0))&lt;INDEX(Auswertung_Sequence!$A$3:$M$59,MATCH($A44,Auswertung_Sequence!$A$6:$A$59,0),9),2,3))</f>
        <v>2</v>
      </c>
      <c r="L44" s="88">
        <f>IF(AND('Qualifier check'!K44 &gt;80,'Qualifier check'!K44 &lt;120),1,
IF(INDEX('raw Sample Amt'!$C$2:$CJ$57,MATCH($A44,'raw Sample Amt'!$C$2:$C$57,0),MATCH(L$1,'raw Sample Amt'!$C$2:$CJ$2,0))&lt;INDEX(Auswertung_Sequence!$A$3:$M$59,MATCH($A44,Auswertung_Sequence!$A$6:$A$59,0),9),2,3))</f>
        <v>2</v>
      </c>
      <c r="M44" s="88">
        <f>IF(AND('Qualifier check'!L44 &gt;80,'Qualifier check'!L44 &lt;120),1,
IF(INDEX('raw Sample Amt'!$C$2:$CJ$57,MATCH($A44,'raw Sample Amt'!$C$2:$C$57,0),MATCH(M$1,'raw Sample Amt'!$C$2:$CJ$2,0))&lt;INDEX(Auswertung_Sequence!$A$3:$M$59,MATCH($A44,Auswertung_Sequence!$A$6:$A$59,0),9),2,3))</f>
        <v>2</v>
      </c>
      <c r="N44" s="88">
        <f>IF(AND('Qualifier check'!M44 &gt;80,'Qualifier check'!M44 &lt;120),1,
IF(INDEX('raw Sample Amt'!$C$2:$CJ$57,MATCH($A44,'raw Sample Amt'!$C$2:$C$57,0),MATCH(N$1,'raw Sample Amt'!$C$2:$CJ$2,0))&lt;INDEX(Auswertung_Sequence!$A$3:$M$59,MATCH($A44,Auswertung_Sequence!$A$6:$A$59,0),9),2,3))</f>
        <v>1</v>
      </c>
      <c r="O44" s="88">
        <f>IF(AND('Qualifier check'!N44 &gt;80,'Qualifier check'!N44 &lt;120),1,
IF(INDEX('raw Sample Amt'!$C$2:$CJ$57,MATCH($A44,'raw Sample Amt'!$C$2:$C$57,0),MATCH(O$1,'raw Sample Amt'!$C$2:$CJ$2,0))&lt;INDEX(Auswertung_Sequence!$A$3:$M$59,MATCH($A44,Auswertung_Sequence!$A$6:$A$59,0),9),2,3))</f>
        <v>1</v>
      </c>
      <c r="P44" s="88">
        <f>IF(AND('Qualifier check'!O44 &gt;80,'Qualifier check'!O44 &lt;120),1,
IF(INDEX('raw Sample Amt'!$C$2:$CJ$57,MATCH($A44,'raw Sample Amt'!$C$2:$C$57,0),MATCH(P$1,'raw Sample Amt'!$C$2:$CJ$2,0))&lt;INDEX(Auswertung_Sequence!$A$3:$M$59,MATCH($A44,Auswertung_Sequence!$A$6:$A$59,0),9),2,3))</f>
        <v>1</v>
      </c>
      <c r="Q44" s="88">
        <f>IF(AND('Qualifier check'!P44 &gt;80,'Qualifier check'!P44 &lt;120),1,
IF(INDEX('raw Sample Amt'!$C$2:$CJ$57,MATCH($A44,'raw Sample Amt'!$C$2:$C$57,0),MATCH(Q$1,'raw Sample Amt'!$C$2:$CJ$2,0))&lt;INDEX(Auswertung_Sequence!$A$3:$M$59,MATCH($A44,Auswertung_Sequence!$A$6:$A$59,0),9),2,3))</f>
        <v>1</v>
      </c>
      <c r="R44" s="88">
        <f>IF(AND('Qualifier check'!Q44 &gt;80,'Qualifier check'!Q44 &lt;120),1,
IF(INDEX('raw Sample Amt'!$C$2:$CJ$57,MATCH($A44,'raw Sample Amt'!$C$2:$C$57,0),MATCH(R$1,'raw Sample Amt'!$C$2:$CJ$2,0))&lt;INDEX(Auswertung_Sequence!$A$3:$M$59,MATCH($A44,Auswertung_Sequence!$A$6:$A$59,0),9),2,3))</f>
        <v>1</v>
      </c>
      <c r="S44" s="88">
        <f>IF(AND('Qualifier check'!R44 &gt;80,'Qualifier check'!R44 &lt;120),1,
IF(INDEX('raw Sample Amt'!$C$2:$CJ$57,MATCH($A44,'raw Sample Amt'!$C$2:$C$57,0),MATCH(S$1,'raw Sample Amt'!$C$2:$CJ$2,0))&lt;INDEX(Auswertung_Sequence!$A$3:$M$59,MATCH($A44,Auswertung_Sequence!$A$6:$A$59,0),9),2,3))</f>
        <v>1</v>
      </c>
      <c r="T44" s="88">
        <f>IF(AND('Qualifier check'!S44 &gt;80,'Qualifier check'!S44 &lt;120),1,
IF(INDEX('raw Sample Amt'!$C$2:$CJ$57,MATCH($A44,'raw Sample Amt'!$C$2:$C$57,0),MATCH(T$1,'raw Sample Amt'!$C$2:$CJ$2,0))&lt;INDEX(Auswertung_Sequence!$A$3:$M$59,MATCH($A44,Auswertung_Sequence!$A$6:$A$59,0),9),2,3))</f>
        <v>1</v>
      </c>
      <c r="U44" s="88">
        <f>IF(AND('Qualifier check'!T44 &gt;80,'Qualifier check'!T44 &lt;120),1,
IF(INDEX('raw Sample Amt'!$C$2:$CJ$57,MATCH($A44,'raw Sample Amt'!$C$2:$C$57,0),MATCH(U$1,'raw Sample Amt'!$C$2:$CJ$2,0))&lt;INDEX(Auswertung_Sequence!$A$3:$M$59,MATCH($A44,Auswertung_Sequence!$A$6:$A$59,0),9),2,3))</f>
        <v>1</v>
      </c>
      <c r="V44" s="88">
        <f>IF(AND('Qualifier check'!U44 &gt;80,'Qualifier check'!U44 &lt;120),1,
IF(INDEX('raw Sample Amt'!$C$2:$CJ$57,MATCH($A44,'raw Sample Amt'!$C$2:$C$57,0),MATCH(V$1,'raw Sample Amt'!$C$2:$CJ$2,0))&lt;INDEX(Auswertung_Sequence!$A$3:$M$59,MATCH($A44,Auswertung_Sequence!$A$6:$A$59,0),9),2,3))</f>
        <v>1</v>
      </c>
      <c r="W44" s="88">
        <f>IF(AND('Qualifier check'!V44 &gt;80,'Qualifier check'!V44 &lt;120),1,
IF(INDEX('raw Sample Amt'!$C$2:$CJ$57,MATCH($A44,'raw Sample Amt'!$C$2:$C$57,0),MATCH(W$1,'raw Sample Amt'!$C$2:$CJ$2,0))&lt;INDEX(Auswertung_Sequence!$A$3:$M$59,MATCH($A44,Auswertung_Sequence!$A$6:$A$59,0),9),2,3))</f>
        <v>2</v>
      </c>
      <c r="X44" s="88">
        <f>IF(AND('Qualifier check'!W44 &gt;80,'Qualifier check'!W44 &lt;120),1,
IF(INDEX('raw Sample Amt'!$C$2:$CJ$57,MATCH($A44,'raw Sample Amt'!$C$2:$C$57,0),MATCH(X$1,'raw Sample Amt'!$C$2:$CJ$2,0))&lt;INDEX(Auswertung_Sequence!$A$3:$M$59,MATCH($A44,Auswertung_Sequence!$A$6:$A$59,0),9),2,3))</f>
        <v>2</v>
      </c>
      <c r="Y44" s="88">
        <f>IF(AND('Qualifier check'!X44 &gt;80,'Qualifier check'!X44 &lt;120),1,
IF(INDEX('raw Sample Amt'!$C$2:$CJ$57,MATCH($A44,'raw Sample Amt'!$C$2:$C$57,0),MATCH(Y$1,'raw Sample Amt'!$C$2:$CJ$2,0))&lt;INDEX(Auswertung_Sequence!$A$3:$M$59,MATCH($A44,Auswertung_Sequence!$A$6:$A$59,0),9),2,3))</f>
        <v>2</v>
      </c>
      <c r="Z44" s="88">
        <f>IF(AND('Qualifier check'!Y44 &gt;80,'Qualifier check'!Y44 &lt;120),1,
IF(INDEX('raw Sample Amt'!$C$2:$CJ$57,MATCH($A44,'raw Sample Amt'!$C$2:$C$57,0),MATCH(Z$1,'raw Sample Amt'!$C$2:$CJ$2,0))&lt;INDEX(Auswertung_Sequence!$A$3:$M$59,MATCH($A44,Auswertung_Sequence!$A$6:$A$59,0),9),2,3))</f>
        <v>2</v>
      </c>
      <c r="AA44" s="88">
        <f>IF(AND('Qualifier check'!Z44 &gt;80,'Qualifier check'!Z44 &lt;120),1,
IF(INDEX('raw Sample Amt'!$C$2:$CJ$57,MATCH($A44,'raw Sample Amt'!$C$2:$C$57,0),MATCH(AA$1,'raw Sample Amt'!$C$2:$CJ$2,0))&lt;INDEX(Auswertung_Sequence!$A$3:$M$59,MATCH($A44,Auswertung_Sequence!$A$6:$A$59,0),9),2,3))</f>
        <v>2</v>
      </c>
      <c r="AB44" s="88">
        <f>IF(AND('Qualifier check'!AA44 &gt;80,'Qualifier check'!AA44 &lt;120),1,
IF(INDEX('raw Sample Amt'!$C$2:$CJ$57,MATCH($A44,'raw Sample Amt'!$C$2:$C$57,0),MATCH(AB$1,'raw Sample Amt'!$C$2:$CJ$2,0))&lt;INDEX(Auswertung_Sequence!$A$3:$M$59,MATCH($A44,Auswertung_Sequence!$A$6:$A$59,0),9),2,3))</f>
        <v>2</v>
      </c>
      <c r="AC44" s="88">
        <f>IF(AND('Qualifier check'!AB44 &gt;80,'Qualifier check'!AB44 &lt;120),1,
IF(INDEX('raw Sample Amt'!$C$2:$CJ$57,MATCH($A44,'raw Sample Amt'!$C$2:$C$57,0),MATCH(AC$1,'raw Sample Amt'!$C$2:$CJ$2,0))&lt;INDEX(Auswertung_Sequence!$A$3:$M$59,MATCH($A44,Auswertung_Sequence!$A$6:$A$59,0),9),2,3))</f>
        <v>2</v>
      </c>
      <c r="AD44" s="88">
        <f>IF(AND('Qualifier check'!AC44 &gt;80,'Qualifier check'!AC44 &lt;120),1,
IF(INDEX('raw Sample Amt'!$C$2:$CJ$57,MATCH($A44,'raw Sample Amt'!$C$2:$C$57,0),MATCH(AD$1,'raw Sample Amt'!$C$2:$CJ$2,0))&lt;INDEX(Auswertung_Sequence!$A$3:$M$59,MATCH($A44,Auswertung_Sequence!$A$6:$A$59,0),9),2,3))</f>
        <v>2</v>
      </c>
      <c r="AE44" s="88">
        <f>IF(AND('Qualifier check'!AD44 &gt;80,'Qualifier check'!AD44 &lt;120),1,
IF(INDEX('raw Sample Amt'!$C$2:$CJ$57,MATCH($A44,'raw Sample Amt'!$C$2:$C$57,0),MATCH(AE$1,'raw Sample Amt'!$C$2:$CJ$2,0))&lt;INDEX(Auswertung_Sequence!$A$3:$M$59,MATCH($A44,Auswertung_Sequence!$A$6:$A$59,0),9),2,3))</f>
        <v>2</v>
      </c>
      <c r="AF44" s="88">
        <f>IF(AND('Qualifier check'!AE44 &gt;80,'Qualifier check'!AE44 &lt;120),1,
IF(INDEX('raw Sample Amt'!$C$2:$CJ$57,MATCH($A44,'raw Sample Amt'!$C$2:$C$57,0),MATCH(AF$1,'raw Sample Amt'!$C$2:$CJ$2,0))&lt;INDEX(Auswertung_Sequence!$A$3:$M$59,MATCH($A44,Auswertung_Sequence!$A$6:$A$59,0),9),2,3))</f>
        <v>2</v>
      </c>
      <c r="AG44" s="88">
        <f>IF(AND('Qualifier check'!AF44 &gt;80,'Qualifier check'!AF44 &lt;120),1,
IF(INDEX('raw Sample Amt'!$C$2:$CJ$57,MATCH($A44,'raw Sample Amt'!$C$2:$C$57,0),MATCH(AG$1,'raw Sample Amt'!$C$2:$CJ$2,0))&lt;INDEX(Auswertung_Sequence!$A$3:$M$59,MATCH($A44,Auswertung_Sequence!$A$6:$A$59,0),9),2,3))</f>
        <v>2</v>
      </c>
      <c r="AH44" s="88">
        <f>IF(AND('Qualifier check'!AG44 &gt;80,'Qualifier check'!AG44 &lt;120),1,
IF(INDEX('raw Sample Amt'!$C$2:$CJ$57,MATCH($A44,'raw Sample Amt'!$C$2:$C$57,0),MATCH(AH$1,'raw Sample Amt'!$C$2:$CJ$2,0))&lt;INDEX(Auswertung_Sequence!$A$3:$M$59,MATCH($A44,Auswertung_Sequence!$A$6:$A$59,0),9),2,3))</f>
        <v>2</v>
      </c>
      <c r="AI44" s="88">
        <f>IF(AND('Qualifier check'!AH44 &gt;80,'Qualifier check'!AH44 &lt;120),1,
IF(INDEX('raw Sample Amt'!$C$2:$CJ$57,MATCH($A44,'raw Sample Amt'!$C$2:$C$57,0),MATCH(AI$1,'raw Sample Amt'!$C$2:$CJ$2,0))&lt;INDEX(Auswertung_Sequence!$A$3:$M$59,MATCH($A44,Auswertung_Sequence!$A$6:$A$59,0),9),2,3))</f>
        <v>2</v>
      </c>
      <c r="AJ44" s="88">
        <f>IF(AND('Qualifier check'!AI44 &gt;80,'Qualifier check'!AI44 &lt;120),1,
IF(INDEX('raw Sample Amt'!$C$2:$CJ$57,MATCH($A44,'raw Sample Amt'!$C$2:$C$57,0),MATCH(AJ$1,'raw Sample Amt'!$C$2:$CJ$2,0))&lt;INDEX(Auswertung_Sequence!$A$3:$M$59,MATCH($A44,Auswertung_Sequence!$A$6:$A$59,0),9),2,3))</f>
        <v>2</v>
      </c>
      <c r="AK44" s="88">
        <f>IF(AND('Qualifier check'!AJ44 &gt;80,'Qualifier check'!AJ44 &lt;120),1,
IF(INDEX('raw Sample Amt'!$C$2:$CJ$57,MATCH($A44,'raw Sample Amt'!$C$2:$C$57,0),MATCH(AK$1,'raw Sample Amt'!$C$2:$CJ$2,0))&lt;INDEX(Auswertung_Sequence!$A$3:$M$59,MATCH($A44,Auswertung_Sequence!$A$6:$A$59,0),9),2,3))</f>
        <v>2</v>
      </c>
      <c r="AL44" s="88">
        <f>IF(AND('Qualifier check'!AK44 &gt;80,'Qualifier check'!AK44 &lt;120),1,
IF(INDEX('raw Sample Amt'!$C$2:$CJ$57,MATCH($A44,'raw Sample Amt'!$C$2:$C$57,0),MATCH(AL$1,'raw Sample Amt'!$C$2:$CJ$2,0))&lt;INDEX(Auswertung_Sequence!$A$3:$M$59,MATCH($A44,Auswertung_Sequence!$A$6:$A$59,0),9),2,3))</f>
        <v>2</v>
      </c>
      <c r="AM44" s="88">
        <f>IF(AND('Qualifier check'!AL44 &gt;80,'Qualifier check'!AL44 &lt;120),1,
IF(INDEX('raw Sample Amt'!$C$2:$CJ$57,MATCH($A44,'raw Sample Amt'!$C$2:$C$57,0),MATCH(AM$1,'raw Sample Amt'!$C$2:$CJ$2,0))&lt;INDEX(Auswertung_Sequence!$A$3:$M$59,MATCH($A44,Auswertung_Sequence!$A$6:$A$59,0),9),2,3))</f>
        <v>2</v>
      </c>
      <c r="AN44" s="88">
        <f>IF(AND('Qualifier check'!AM44 &gt;80,'Qualifier check'!AM44 &lt;120),1,
IF(INDEX('raw Sample Amt'!$C$2:$CJ$57,MATCH($A44,'raw Sample Amt'!$C$2:$C$57,0),MATCH(AN$1,'raw Sample Amt'!$C$2:$CJ$2,0))&lt;INDEX(Auswertung_Sequence!$A$3:$M$59,MATCH($A44,Auswertung_Sequence!$A$6:$A$59,0),9),2,3))</f>
        <v>2</v>
      </c>
      <c r="AO44" s="88">
        <f>IF(AND('Qualifier check'!AN44 &gt;80,'Qualifier check'!AN44 &lt;120),1,
IF(INDEX('raw Sample Amt'!$C$2:$CJ$57,MATCH($A44,'raw Sample Amt'!$C$2:$C$57,0),MATCH(AO$1,'raw Sample Amt'!$C$2:$CJ$2,0))&lt;INDEX(Auswertung_Sequence!$A$3:$M$59,MATCH($A44,Auswertung_Sequence!$A$6:$A$59,0),9),2,3))</f>
        <v>2</v>
      </c>
      <c r="AP44" s="88">
        <f>IF(AND('Qualifier check'!AO44 &gt;80,'Qualifier check'!AO44 &lt;120),1,
IF(INDEX('raw Sample Amt'!$C$2:$CJ$57,MATCH($A44,'raw Sample Amt'!$C$2:$C$57,0),MATCH(AP$1,'raw Sample Amt'!$C$2:$CJ$2,0))&lt;INDEX(Auswertung_Sequence!$A$3:$M$59,MATCH($A44,Auswertung_Sequence!$A$6:$A$59,0),9),2,3))</f>
        <v>2</v>
      </c>
      <c r="AQ44" s="88">
        <f>IF(AND('Qualifier check'!AP44 &gt;80,'Qualifier check'!AP44 &lt;120),1,
IF(INDEX('raw Sample Amt'!$C$2:$CJ$57,MATCH($A44,'raw Sample Amt'!$C$2:$C$57,0),MATCH(AQ$1,'raw Sample Amt'!$C$2:$CJ$2,0))&lt;INDEX(Auswertung_Sequence!$A$3:$M$59,MATCH($A44,Auswertung_Sequence!$A$6:$A$59,0),9),2,3))</f>
        <v>1</v>
      </c>
      <c r="AR44" s="88">
        <f>IF(AND('Qualifier check'!AQ44 &gt;80,'Qualifier check'!AQ44 &lt;120),1,
IF(INDEX('raw Sample Amt'!$C$2:$CJ$57,MATCH($A44,'raw Sample Amt'!$C$2:$C$57,0),MATCH(AR$1,'raw Sample Amt'!$C$2:$CJ$2,0))&lt;INDEX(Auswertung_Sequence!$A$3:$M$59,MATCH($A44,Auswertung_Sequence!$A$6:$A$59,0),9),2,3))</f>
        <v>2</v>
      </c>
      <c r="AS44" s="88">
        <f>IF(AND('Qualifier check'!AR44 &gt;80,'Qualifier check'!AR44 &lt;120),1,
IF(INDEX('raw Sample Amt'!$C$2:$CJ$57,MATCH($A44,'raw Sample Amt'!$C$2:$C$57,0),MATCH(AS$1,'raw Sample Amt'!$C$2:$CJ$2,0))&lt;INDEX(Auswertung_Sequence!$A$3:$M$59,MATCH($A44,Auswertung_Sequence!$A$6:$A$59,0),9),2,3))</f>
        <v>2</v>
      </c>
      <c r="AT44" s="88">
        <f>IF(AND('Qualifier check'!AS44 &gt;80,'Qualifier check'!AS44 &lt;120),1,
IF(INDEX('raw Sample Amt'!$C$2:$CJ$57,MATCH($A44,'raw Sample Amt'!$C$2:$C$57,0),MATCH(AT$1,'raw Sample Amt'!$C$2:$CJ$2,0))&lt;INDEX(Auswertung_Sequence!$A$3:$M$59,MATCH($A44,Auswertung_Sequence!$A$6:$A$59,0),9),2,3))</f>
        <v>2</v>
      </c>
      <c r="AU44" s="88">
        <f>IF(AND('Qualifier check'!AT44 &gt;80,'Qualifier check'!AT44 &lt;120),1,
IF(INDEX('raw Sample Amt'!$C$2:$CJ$57,MATCH($A44,'raw Sample Amt'!$C$2:$C$57,0),MATCH(AU$1,'raw Sample Amt'!$C$2:$CJ$2,0))&lt;INDEX(Auswertung_Sequence!$A$3:$M$59,MATCH($A44,Auswertung_Sequence!$A$6:$A$59,0),9),2,3))</f>
        <v>2</v>
      </c>
      <c r="AV44" s="88">
        <f>IF(AND('Qualifier check'!AU44 &gt;80,'Qualifier check'!AU44 &lt;120),1,
IF(INDEX('raw Sample Amt'!$C$2:$CJ$57,MATCH($A44,'raw Sample Amt'!$C$2:$C$57,0),MATCH(AV$1,'raw Sample Amt'!$C$2:$CJ$2,0))&lt;INDEX(Auswertung_Sequence!$A$3:$M$59,MATCH($A44,Auswertung_Sequence!$A$6:$A$59,0),9),2,3))</f>
        <v>2</v>
      </c>
      <c r="AW44" s="88">
        <f>IF(AND('Qualifier check'!AV44 &gt;80,'Qualifier check'!AV44 &lt;120),1,
IF(INDEX('raw Sample Amt'!$C$2:$CJ$57,MATCH($A44,'raw Sample Amt'!$C$2:$C$57,0),MATCH(AW$1,'raw Sample Amt'!$C$2:$CJ$2,0))&lt;INDEX(Auswertung_Sequence!$A$3:$M$59,MATCH($A44,Auswertung_Sequence!$A$6:$A$59,0),9),2,3))</f>
        <v>2</v>
      </c>
      <c r="AX44" s="88">
        <f>IF(AND('Qualifier check'!AW44 &gt;80,'Qualifier check'!AW44 &lt;120),1,
IF(INDEX('raw Sample Amt'!$C$2:$CJ$57,MATCH($A44,'raw Sample Amt'!$C$2:$C$57,0),MATCH(AX$1,'raw Sample Amt'!$C$2:$CJ$2,0))&lt;INDEX(Auswertung_Sequence!$A$3:$M$59,MATCH($A44,Auswertung_Sequence!$A$6:$A$59,0),9),2,3))</f>
        <v>2</v>
      </c>
      <c r="AY44" s="88">
        <f>IF(AND('Qualifier check'!AX44 &gt;80,'Qualifier check'!AX44 &lt;120),1,
IF(INDEX('raw Sample Amt'!$C$2:$CJ$57,MATCH($A44,'raw Sample Amt'!$C$2:$C$57,0),MATCH(AY$1,'raw Sample Amt'!$C$2:$CJ$2,0))&lt;INDEX(Auswertung_Sequence!$A$3:$M$59,MATCH($A44,Auswertung_Sequence!$A$6:$A$59,0),9),2,3))</f>
        <v>2</v>
      </c>
      <c r="AZ44" s="88">
        <f>IF(AND('Qualifier check'!AY44 &gt;80,'Qualifier check'!AY44 &lt;120),1,
IF(INDEX('raw Sample Amt'!$C$2:$CJ$57,MATCH($A44,'raw Sample Amt'!$C$2:$C$57,0),MATCH(AZ$1,'raw Sample Amt'!$C$2:$CJ$2,0))&lt;INDEX(Auswertung_Sequence!$A$3:$M$59,MATCH($A44,Auswertung_Sequence!$A$6:$A$59,0),9),2,3))</f>
        <v>2</v>
      </c>
      <c r="BA44" s="88">
        <f>IF(AND('Qualifier check'!AZ44 &gt;80,'Qualifier check'!AZ44 &lt;120),1,
IF(INDEX('raw Sample Amt'!$C$2:$CJ$57,MATCH($A44,'raw Sample Amt'!$C$2:$C$57,0),MATCH(BA$1,'raw Sample Amt'!$C$2:$CJ$2,0))&lt;INDEX(Auswertung_Sequence!$A$3:$M$59,MATCH($A44,Auswertung_Sequence!$A$6:$A$59,0),9),2,3))</f>
        <v>2</v>
      </c>
      <c r="BB44" s="88">
        <f>IF(AND('Qualifier check'!BA44 &gt;80,'Qualifier check'!BA44 &lt;120),1,
IF(INDEX('raw Sample Amt'!$C$2:$CJ$57,MATCH($A44,'raw Sample Amt'!$C$2:$C$57,0),MATCH(BB$1,'raw Sample Amt'!$C$2:$CJ$2,0))&lt;INDEX(Auswertung_Sequence!$A$3:$M$59,MATCH($A44,Auswertung_Sequence!$A$6:$A$59,0),9),2,3))</f>
        <v>2</v>
      </c>
      <c r="BC44" s="88">
        <f>IF(AND('Qualifier check'!BB44 &gt;80,'Qualifier check'!BB44 &lt;120),1,
IF(INDEX('raw Sample Amt'!$C$2:$CJ$57,MATCH($A44,'raw Sample Amt'!$C$2:$C$57,0),MATCH(BC$1,'raw Sample Amt'!$C$2:$CJ$2,0))&lt;INDEX(Auswertung_Sequence!$A$3:$M$59,MATCH($A44,Auswertung_Sequence!$A$6:$A$59,0),9),2,3))</f>
        <v>2</v>
      </c>
      <c r="BD44" s="88">
        <f>IF(AND('Qualifier check'!BC44 &gt;80,'Qualifier check'!BC44 &lt;120),1,
IF(INDEX('raw Sample Amt'!$C$2:$CJ$57,MATCH($A44,'raw Sample Amt'!$C$2:$C$57,0),MATCH(BD$1,'raw Sample Amt'!$C$2:$CJ$2,0))&lt;INDEX(Auswertung_Sequence!$A$3:$M$59,MATCH($A44,Auswertung_Sequence!$A$6:$A$59,0),9),2,3))</f>
        <v>2</v>
      </c>
      <c r="BE44" s="88">
        <f>IF(AND('Qualifier check'!BD44 &gt;80,'Qualifier check'!BD44 &lt;120),1,
IF(INDEX('raw Sample Amt'!$C$2:$CJ$57,MATCH($A44,'raw Sample Amt'!$C$2:$C$57,0),MATCH(BE$1,'raw Sample Amt'!$C$2:$CJ$2,0))&lt;INDEX(Auswertung_Sequence!$A$3:$M$59,MATCH($A44,Auswertung_Sequence!$A$6:$A$59,0),9),2,3))</f>
        <v>2</v>
      </c>
      <c r="BF44" s="88">
        <f>IF(AND('Qualifier check'!BE44 &gt;80,'Qualifier check'!BE44 &lt;120),1,
IF(INDEX('raw Sample Amt'!$C$2:$CJ$57,MATCH($A44,'raw Sample Amt'!$C$2:$C$57,0),MATCH(BF$1,'raw Sample Amt'!$C$2:$CJ$2,0))&lt;INDEX(Auswertung_Sequence!$A$3:$M$59,MATCH($A44,Auswertung_Sequence!$A$6:$A$59,0),9),2,3))</f>
        <v>2</v>
      </c>
      <c r="BG44" s="88">
        <f>IF(AND('Qualifier check'!BF44 &gt;80,'Qualifier check'!BF44 &lt;120),1,
IF(INDEX('raw Sample Amt'!$C$2:$CJ$57,MATCH($A44,'raw Sample Amt'!$C$2:$C$57,0),MATCH(BG$1,'raw Sample Amt'!$C$2:$CJ$2,0))&lt;INDEX(Auswertung_Sequence!$A$3:$M$59,MATCH($A44,Auswertung_Sequence!$A$6:$A$59,0),9),2,3))</f>
        <v>2</v>
      </c>
      <c r="BH44" s="88">
        <f>IF(AND('Qualifier check'!BG44 &gt;80,'Qualifier check'!BG44 &lt;120),1,
IF(INDEX('raw Sample Amt'!$C$2:$CJ$57,MATCH($A44,'raw Sample Amt'!$C$2:$C$57,0),MATCH(BH$1,'raw Sample Amt'!$C$2:$CJ$2,0))&lt;INDEX(Auswertung_Sequence!$A$3:$M$59,MATCH($A44,Auswertung_Sequence!$A$6:$A$59,0),9),2,3))</f>
        <v>1</v>
      </c>
      <c r="BI44" s="88">
        <f>IF(AND('Qualifier check'!BH44 &gt;80,'Qualifier check'!BH44 &lt;120),1,
IF(INDEX('raw Sample Amt'!$C$2:$CJ$57,MATCH($A44,'raw Sample Amt'!$C$2:$C$57,0),MATCH(BI$1,'raw Sample Amt'!$C$2:$CJ$2,0))&lt;INDEX(Auswertung_Sequence!$A$3:$M$59,MATCH($A44,Auswertung_Sequence!$A$6:$A$59,0),9),2,3))</f>
        <v>2</v>
      </c>
      <c r="BJ44" s="88">
        <f>IF(AND('Qualifier check'!BI44 &gt;80,'Qualifier check'!BI44 &lt;120),1,
IF(INDEX('raw Sample Amt'!$C$2:$CJ$57,MATCH($A44,'raw Sample Amt'!$C$2:$C$57,0),MATCH(BJ$1,'raw Sample Amt'!$C$2:$CJ$2,0))&lt;INDEX(Auswertung_Sequence!$A$3:$M$59,MATCH($A44,Auswertung_Sequence!$A$6:$A$59,0),9),2,3))</f>
        <v>2</v>
      </c>
      <c r="BK44" s="88">
        <f>IF(AND('Qualifier check'!BJ44 &gt;80,'Qualifier check'!BJ44 &lt;120),1,
IF(INDEX('raw Sample Amt'!$C$2:$CJ$57,MATCH($A44,'raw Sample Amt'!$C$2:$C$57,0),MATCH(BK$1,'raw Sample Amt'!$C$2:$CJ$2,0))&lt;INDEX(Auswertung_Sequence!$A$3:$M$59,MATCH($A44,Auswertung_Sequence!$A$6:$A$59,0),9),2,3))</f>
        <v>2</v>
      </c>
      <c r="BL44" s="88">
        <f>IF(AND('Qualifier check'!BK44 &gt;80,'Qualifier check'!BK44 &lt;120),1,
IF(INDEX('raw Sample Amt'!$C$2:$CJ$57,MATCH($A44,'raw Sample Amt'!$C$2:$C$57,0),MATCH(BL$1,'raw Sample Amt'!$C$2:$CJ$2,0))&lt;INDEX(Auswertung_Sequence!$A$3:$M$59,MATCH($A44,Auswertung_Sequence!$A$6:$A$59,0),9),2,3))</f>
        <v>2</v>
      </c>
      <c r="BM44" s="88">
        <f>IF(AND('Qualifier check'!BL44 &gt;80,'Qualifier check'!BL44 &lt;120),1,
IF(INDEX('raw Sample Amt'!$C$2:$CJ$57,MATCH($A44,'raw Sample Amt'!$C$2:$C$57,0),MATCH(BM$1,'raw Sample Amt'!$C$2:$CJ$2,0))&lt;INDEX(Auswertung_Sequence!$A$3:$M$59,MATCH($A44,Auswertung_Sequence!$A$6:$A$59,0),9),2,3))</f>
        <v>2</v>
      </c>
      <c r="BN44" s="88">
        <f>IF(AND('Qualifier check'!BM44 &gt;80,'Qualifier check'!BM44 &lt;120),1,
IF(INDEX('raw Sample Amt'!$C$2:$CJ$57,MATCH($A44,'raw Sample Amt'!$C$2:$C$57,0),MATCH(BN$1,'raw Sample Amt'!$C$2:$CJ$2,0))&lt;INDEX(Auswertung_Sequence!$A$3:$M$59,MATCH($A44,Auswertung_Sequence!$A$6:$A$59,0),9),2,3))</f>
        <v>2</v>
      </c>
      <c r="BO44" s="88">
        <f>IF(AND('Qualifier check'!BN44 &gt;80,'Qualifier check'!BN44 &lt;120),1,
IF(INDEX('raw Sample Amt'!$C$2:$CJ$57,MATCH($A44,'raw Sample Amt'!$C$2:$C$57,0),MATCH(BO$1,'raw Sample Amt'!$C$2:$CJ$2,0))&lt;INDEX(Auswertung_Sequence!$A$3:$M$59,MATCH($A44,Auswertung_Sequence!$A$6:$A$59,0),9),2,3))</f>
        <v>2</v>
      </c>
      <c r="BP44" s="88">
        <f>IF(AND('Qualifier check'!BO44 &gt;80,'Qualifier check'!BO44 &lt;120),1,
IF(INDEX('raw Sample Amt'!$C$2:$CJ$57,MATCH($A44,'raw Sample Amt'!$C$2:$C$57,0),MATCH(BP$1,'raw Sample Amt'!$C$2:$CJ$2,0))&lt;INDEX(Auswertung_Sequence!$A$3:$M$59,MATCH($A44,Auswertung_Sequence!$A$6:$A$59,0),9),2,3))</f>
        <v>1</v>
      </c>
      <c r="BQ44" s="88">
        <f>IF(AND('Qualifier check'!BP44 &gt;80,'Qualifier check'!BP44 &lt;120),1,
IF(INDEX('raw Sample Amt'!$C$2:$CJ$57,MATCH($A44,'raw Sample Amt'!$C$2:$C$57,0),MATCH(BQ$1,'raw Sample Amt'!$C$2:$CJ$2,0))&lt;INDEX(Auswertung_Sequence!$A$3:$M$59,MATCH($A44,Auswertung_Sequence!$A$6:$A$59,0),9),2,3))</f>
        <v>2</v>
      </c>
      <c r="BR44" s="88">
        <f>IF(AND('Qualifier check'!BQ44 &gt;80,'Qualifier check'!BQ44 &lt;120),1,
IF(INDEX('raw Sample Amt'!$C$2:$CJ$57,MATCH($A44,'raw Sample Amt'!$C$2:$C$57,0),MATCH(BR$1,'raw Sample Amt'!$C$2:$CJ$2,0))&lt;INDEX(Auswertung_Sequence!$A$3:$M$59,MATCH($A44,Auswertung_Sequence!$A$6:$A$59,0),9),2,3))</f>
        <v>2</v>
      </c>
      <c r="BS44" s="88">
        <f>IF(AND('Qualifier check'!BR44 &gt;80,'Qualifier check'!BR44 &lt;120),1,
IF(INDEX('raw Sample Amt'!$C$2:$CJ$57,MATCH($A44,'raw Sample Amt'!$C$2:$C$57,0),MATCH(BS$1,'raw Sample Amt'!$C$2:$CJ$2,0))&lt;INDEX(Auswertung_Sequence!$A$3:$M$59,MATCH($A44,Auswertung_Sequence!$A$6:$A$59,0),9),2,3))</f>
        <v>2</v>
      </c>
      <c r="BT44" s="88">
        <f>IF(AND('Qualifier check'!BS44 &gt;80,'Qualifier check'!BS44 &lt;120),1,
IF(INDEX('raw Sample Amt'!$C$2:$CJ$57,MATCH($A44,'raw Sample Amt'!$C$2:$C$57,0),MATCH(BT$1,'raw Sample Amt'!$C$2:$CJ$2,0))&lt;INDEX(Auswertung_Sequence!$A$3:$M$59,MATCH($A44,Auswertung_Sequence!$A$6:$A$59,0),9),2,3))</f>
        <v>2</v>
      </c>
      <c r="BU44" s="88">
        <f>IF(AND('Qualifier check'!BT44 &gt;80,'Qualifier check'!BT44 &lt;120),1,
IF(INDEX('raw Sample Amt'!$C$2:$CJ$57,MATCH($A44,'raw Sample Amt'!$C$2:$C$57,0),MATCH(BU$1,'raw Sample Amt'!$C$2:$CJ$2,0))&lt;INDEX(Auswertung_Sequence!$A$3:$M$59,MATCH($A44,Auswertung_Sequence!$A$6:$A$59,0),9),2,3))</f>
        <v>2</v>
      </c>
      <c r="BV44" s="88">
        <f>IF(AND('Qualifier check'!BU44 &gt;80,'Qualifier check'!BU44 &lt;120),1,
IF(INDEX('raw Sample Amt'!$C$2:$CJ$57,MATCH($A44,'raw Sample Amt'!$C$2:$C$57,0),MATCH(BV$1,'raw Sample Amt'!$C$2:$CJ$2,0))&lt;INDEX(Auswertung_Sequence!$A$3:$M$59,MATCH($A44,Auswertung_Sequence!$A$6:$A$59,0),9),2,3))</f>
        <v>2</v>
      </c>
      <c r="BW44" s="88">
        <f>IF(AND('Qualifier check'!BV44 &gt;80,'Qualifier check'!BV44 &lt;120),1,
IF(INDEX('raw Sample Amt'!$C$2:$CJ$57,MATCH($A44,'raw Sample Amt'!$C$2:$C$57,0),MATCH(BW$1,'raw Sample Amt'!$C$2:$CJ$2,0))&lt;INDEX(Auswertung_Sequence!$A$3:$M$59,MATCH($A44,Auswertung_Sequence!$A$6:$A$59,0),9),2,3))</f>
        <v>2</v>
      </c>
      <c r="BX44" s="88">
        <f>IF(AND('Qualifier check'!BW44 &gt;80,'Qualifier check'!BW44 &lt;120),1,
IF(INDEX('raw Sample Amt'!$C$2:$CJ$57,MATCH($A44,'raw Sample Amt'!$C$2:$C$57,0),MATCH(BX$1,'raw Sample Amt'!$C$2:$CJ$2,0))&lt;INDEX(Auswertung_Sequence!$A$3:$M$59,MATCH($A44,Auswertung_Sequence!$A$6:$A$59,0),9),2,3))</f>
        <v>2</v>
      </c>
      <c r="BY44" s="88">
        <f>IF(AND('Qualifier check'!BX44 &gt;80,'Qualifier check'!BX44 &lt;120),1,
IF(INDEX('raw Sample Amt'!$C$2:$CJ$57,MATCH($A44,'raw Sample Amt'!$C$2:$C$57,0),MATCH(BY$1,'raw Sample Amt'!$C$2:$CJ$2,0))&lt;INDEX(Auswertung_Sequence!$A$3:$M$59,MATCH($A44,Auswertung_Sequence!$A$6:$A$59,0),9),2,3))</f>
        <v>2</v>
      </c>
      <c r="BZ44" s="88">
        <f>IF(AND('Qualifier check'!BY44 &gt;80,'Qualifier check'!BY44 &lt;120),1,
IF(INDEX('raw Sample Amt'!$C$2:$CJ$57,MATCH($A44,'raw Sample Amt'!$C$2:$C$57,0),MATCH(BZ$1,'raw Sample Amt'!$C$2:$CJ$2,0))&lt;INDEX(Auswertung_Sequence!$A$3:$M$59,MATCH($A44,Auswertung_Sequence!$A$6:$A$59,0),9),2,3))</f>
        <v>2</v>
      </c>
      <c r="CA44" s="88">
        <f>IF(AND('Qualifier check'!BZ44 &gt;80,'Qualifier check'!BZ44 &lt;120),1,
IF(INDEX('raw Sample Amt'!$C$2:$CJ$57,MATCH($A44,'raw Sample Amt'!$C$2:$C$57,0),MATCH(CA$1,'raw Sample Amt'!$C$2:$CJ$2,0))&lt;INDEX(Auswertung_Sequence!$A$3:$M$59,MATCH($A44,Auswertung_Sequence!$A$6:$A$59,0),9),2,3))</f>
        <v>1</v>
      </c>
      <c r="CB44" s="88">
        <f>IF(AND('Qualifier check'!CA44 &gt;80,'Qualifier check'!CA44 &lt;120),1,
IF(INDEX('raw Sample Amt'!$C$2:$CJ$57,MATCH($A44,'raw Sample Amt'!$C$2:$C$57,0),MATCH(CB$1,'raw Sample Amt'!$C$2:$CJ$2,0))&lt;INDEX(Auswertung_Sequence!$A$3:$M$59,MATCH($A44,Auswertung_Sequence!$A$6:$A$59,0),9),2,3))</f>
        <v>1</v>
      </c>
      <c r="CC44" s="88">
        <f>IF(AND('Qualifier check'!CB44 &gt;80,'Qualifier check'!CB44 &lt;120),1,
IF(INDEX('raw Sample Amt'!$C$2:$CJ$57,MATCH($A44,'raw Sample Amt'!$C$2:$C$57,0),MATCH(CC$1,'raw Sample Amt'!$C$2:$CJ$2,0))&lt;INDEX(Auswertung_Sequence!$A$3:$M$59,MATCH($A44,Auswertung_Sequence!$A$6:$A$59,0),9),2,3))</f>
        <v>1</v>
      </c>
      <c r="CD44" s="88">
        <f>IF(AND('Qualifier check'!CC44 &gt;80,'Qualifier check'!CC44 &lt;120),1,
IF(INDEX('raw Sample Amt'!$C$2:$CJ$57,MATCH($A44,'raw Sample Amt'!$C$2:$C$57,0),MATCH(CD$1,'raw Sample Amt'!$C$2:$CJ$2,0))&lt;INDEX(Auswertung_Sequence!$A$3:$M$59,MATCH($A44,Auswertung_Sequence!$A$6:$A$59,0),9),2,3))</f>
        <v>1</v>
      </c>
      <c r="CE44" s="88">
        <f>IF(AND('Qualifier check'!CD44 &gt;80,'Qualifier check'!CD44 &lt;120),1,
IF(INDEX('raw Sample Amt'!$C$2:$CJ$57,MATCH($A44,'raw Sample Amt'!$C$2:$C$57,0),MATCH(CE$1,'raw Sample Amt'!$C$2:$CJ$2,0))&lt;INDEX(Auswertung_Sequence!$A$3:$M$59,MATCH($A44,Auswertung_Sequence!$A$6:$A$59,0),9),2,3))</f>
        <v>1</v>
      </c>
      <c r="CF44" s="88">
        <f>IF(AND('Qualifier check'!CE44 &gt;80,'Qualifier check'!CE44 &lt;120),1,
IF(INDEX('raw Sample Amt'!$C$2:$CJ$57,MATCH($A44,'raw Sample Amt'!$C$2:$C$57,0),MATCH(CF$1,'raw Sample Amt'!$C$2:$CJ$2,0))&lt;INDEX(Auswertung_Sequence!$A$3:$M$59,MATCH($A44,Auswertung_Sequence!$A$6:$A$59,0),9),2,3))</f>
        <v>1</v>
      </c>
      <c r="CG44" s="88">
        <f>IF(AND('Qualifier check'!CF44 &gt;80,'Qualifier check'!CF44 &lt;120),1,
IF(INDEX('raw Sample Amt'!$C$2:$CJ$57,MATCH($A44,'raw Sample Amt'!$C$2:$C$57,0),MATCH(CG$1,'raw Sample Amt'!$C$2:$CJ$2,0))&lt;INDEX(Auswertung_Sequence!$A$3:$M$59,MATCH($A44,Auswertung_Sequence!$A$6:$A$59,0),9),2,3))</f>
        <v>1</v>
      </c>
      <c r="CH44" s="88">
        <f>IF(AND('Qualifier check'!CG44 &gt;80,'Qualifier check'!CG44 &lt;120),1,
IF(INDEX('raw Sample Amt'!$C$2:$CJ$57,MATCH($A44,'raw Sample Amt'!$C$2:$C$57,0),MATCH(CH$1,'raw Sample Amt'!$C$2:$CJ$2,0))&lt;INDEX(Auswertung_Sequence!$A$3:$M$59,MATCH($A44,Auswertung_Sequence!$A$6:$A$59,0),9),2,3))</f>
        <v>1</v>
      </c>
      <c r="CI44" s="88">
        <f>IF(AND('Qualifier check'!CH44 &gt;80,'Qualifier check'!CH44 &lt;120),1,
IF(INDEX('raw Sample Amt'!$C$2:$CJ$57,MATCH($A44,'raw Sample Amt'!$C$2:$C$57,0),MATCH(CI$1,'raw Sample Amt'!$C$2:$CJ$2,0))&lt;INDEX(Auswertung_Sequence!$A$3:$M$59,MATCH($A44,Auswertung_Sequence!$A$6:$A$59,0),9),2,3))</f>
        <v>1</v>
      </c>
    </row>
    <row r="45" spans="1:87" x14ac:dyDescent="0.25">
      <c r="A45" s="101" t="s">
        <v>62</v>
      </c>
      <c r="B45" s="101" t="s">
        <v>256</v>
      </c>
      <c r="D45" s="88">
        <f>IF(AND('Qualifier check'!C45 &gt;80,'Qualifier check'!C45 &lt;120),1,
IF(INDEX('raw Sample Amt'!$C$2:$CJ$57,MATCH($A45,'raw Sample Amt'!$C$2:$C$57,0),MATCH(D$1,'raw Sample Amt'!$C$2:$CJ$2,0))&lt;INDEX(Auswertung_Sequence!$A$3:$M$59,MATCH($A45,Auswertung_Sequence!$A$6:$A$59,0),9),2,3))</f>
        <v>2</v>
      </c>
      <c r="E45" s="88">
        <f>IF(AND('Qualifier check'!D45 &gt;80,'Qualifier check'!D45 &lt;120),1,
IF(INDEX('raw Sample Amt'!$C$2:$CJ$57,MATCH($A45,'raw Sample Amt'!$C$2:$C$57,0),MATCH(E$1,'raw Sample Amt'!$C$2:$CJ$2,0))&lt;INDEX(Auswertung_Sequence!$A$3:$M$59,MATCH($A45,Auswertung_Sequence!$A$6:$A$59,0),9),2,3))</f>
        <v>2</v>
      </c>
      <c r="F45" s="88">
        <f>IF(AND('Qualifier check'!E45 &gt;80,'Qualifier check'!E45 &lt;120),1,
IF(INDEX('raw Sample Amt'!$C$2:$CJ$57,MATCH($A45,'raw Sample Amt'!$C$2:$C$57,0),MATCH(F$1,'raw Sample Amt'!$C$2:$CJ$2,0))&lt;INDEX(Auswertung_Sequence!$A$3:$M$59,MATCH($A45,Auswertung_Sequence!$A$6:$A$59,0),9),2,3))</f>
        <v>2</v>
      </c>
      <c r="G45" s="88">
        <f>IF(AND('Qualifier check'!F45 &gt;80,'Qualifier check'!F45 &lt;120),1,
IF(INDEX('raw Sample Amt'!$C$2:$CJ$57,MATCH($A45,'raw Sample Amt'!$C$2:$C$57,0),MATCH(G$1,'raw Sample Amt'!$C$2:$CJ$2,0))&lt;INDEX(Auswertung_Sequence!$A$3:$M$59,MATCH($A45,Auswertung_Sequence!$A$6:$A$59,0),9),2,3))</f>
        <v>2</v>
      </c>
      <c r="H45" s="88">
        <f>IF(AND('Qualifier check'!G45 &gt;80,'Qualifier check'!G45 &lt;120),1,
IF(INDEX('raw Sample Amt'!$C$2:$CJ$57,MATCH($A45,'raw Sample Amt'!$C$2:$C$57,0),MATCH(H$1,'raw Sample Amt'!$C$2:$CJ$2,0))&lt;INDEX(Auswertung_Sequence!$A$3:$M$59,MATCH($A45,Auswertung_Sequence!$A$6:$A$59,0),9),2,3))</f>
        <v>2</v>
      </c>
      <c r="I45" s="88">
        <f>IF(AND('Qualifier check'!H45 &gt;80,'Qualifier check'!H45 &lt;120),1,
IF(INDEX('raw Sample Amt'!$C$2:$CJ$57,MATCH($A45,'raw Sample Amt'!$C$2:$C$57,0),MATCH(I$1,'raw Sample Amt'!$C$2:$CJ$2,0))&lt;INDEX(Auswertung_Sequence!$A$3:$M$59,MATCH($A45,Auswertung_Sequence!$A$6:$A$59,0),9),2,3))</f>
        <v>2</v>
      </c>
      <c r="J45" s="88">
        <f>IF(AND('Qualifier check'!I45 &gt;80,'Qualifier check'!I45 &lt;120),1,
IF(INDEX('raw Sample Amt'!$C$2:$CJ$57,MATCH($A45,'raw Sample Amt'!$C$2:$C$57,0),MATCH(J$1,'raw Sample Amt'!$C$2:$CJ$2,0))&lt;INDEX(Auswertung_Sequence!$A$3:$M$59,MATCH($A45,Auswertung_Sequence!$A$6:$A$59,0),9),2,3))</f>
        <v>2</v>
      </c>
      <c r="K45" s="88">
        <f>IF(AND('Qualifier check'!J45 &gt;80,'Qualifier check'!J45 &lt;120),1,
IF(INDEX('raw Sample Amt'!$C$2:$CJ$57,MATCH($A45,'raw Sample Amt'!$C$2:$C$57,0),MATCH(K$1,'raw Sample Amt'!$C$2:$CJ$2,0))&lt;INDEX(Auswertung_Sequence!$A$3:$M$59,MATCH($A45,Auswertung_Sequence!$A$6:$A$59,0),9),2,3))</f>
        <v>2</v>
      </c>
      <c r="L45" s="88">
        <f>IF(AND('Qualifier check'!K45 &gt;80,'Qualifier check'!K45 &lt;120),1,
IF(INDEX('raw Sample Amt'!$C$2:$CJ$57,MATCH($A45,'raw Sample Amt'!$C$2:$C$57,0),MATCH(L$1,'raw Sample Amt'!$C$2:$CJ$2,0))&lt;INDEX(Auswertung_Sequence!$A$3:$M$59,MATCH($A45,Auswertung_Sequence!$A$6:$A$59,0),9),2,3))</f>
        <v>2</v>
      </c>
      <c r="M45" s="88">
        <f>IF(AND('Qualifier check'!L45 &gt;80,'Qualifier check'!L45 &lt;120),1,
IF(INDEX('raw Sample Amt'!$C$2:$CJ$57,MATCH($A45,'raw Sample Amt'!$C$2:$C$57,0),MATCH(M$1,'raw Sample Amt'!$C$2:$CJ$2,0))&lt;INDEX(Auswertung_Sequence!$A$3:$M$59,MATCH($A45,Auswertung_Sequence!$A$6:$A$59,0),9),2,3))</f>
        <v>2</v>
      </c>
      <c r="N45" s="88">
        <f>IF(AND('Qualifier check'!M45 &gt;80,'Qualifier check'!M45 &lt;120),1,
IF(INDEX('raw Sample Amt'!$C$2:$CJ$57,MATCH($A45,'raw Sample Amt'!$C$2:$C$57,0),MATCH(N$1,'raw Sample Amt'!$C$2:$CJ$2,0))&lt;INDEX(Auswertung_Sequence!$A$3:$M$59,MATCH($A45,Auswertung_Sequence!$A$6:$A$59,0),9),2,3))</f>
        <v>1</v>
      </c>
      <c r="O45" s="88">
        <f>IF(AND('Qualifier check'!N45 &gt;80,'Qualifier check'!N45 &lt;120),1,
IF(INDEX('raw Sample Amt'!$C$2:$CJ$57,MATCH($A45,'raw Sample Amt'!$C$2:$C$57,0),MATCH(O$1,'raw Sample Amt'!$C$2:$CJ$2,0))&lt;INDEX(Auswertung_Sequence!$A$3:$M$59,MATCH($A45,Auswertung_Sequence!$A$6:$A$59,0),9),2,3))</f>
        <v>1</v>
      </c>
      <c r="P45" s="88">
        <f>IF(AND('Qualifier check'!O45 &gt;80,'Qualifier check'!O45 &lt;120),1,
IF(INDEX('raw Sample Amt'!$C$2:$CJ$57,MATCH($A45,'raw Sample Amt'!$C$2:$C$57,0),MATCH(P$1,'raw Sample Amt'!$C$2:$CJ$2,0))&lt;INDEX(Auswertung_Sequence!$A$3:$M$59,MATCH($A45,Auswertung_Sequence!$A$6:$A$59,0),9),2,3))</f>
        <v>1</v>
      </c>
      <c r="Q45" s="88">
        <f>IF(AND('Qualifier check'!P45 &gt;80,'Qualifier check'!P45 &lt;120),1,
IF(INDEX('raw Sample Amt'!$C$2:$CJ$57,MATCH($A45,'raw Sample Amt'!$C$2:$C$57,0),MATCH(Q$1,'raw Sample Amt'!$C$2:$CJ$2,0))&lt;INDEX(Auswertung_Sequence!$A$3:$M$59,MATCH($A45,Auswertung_Sequence!$A$6:$A$59,0),9),2,3))</f>
        <v>1</v>
      </c>
      <c r="R45" s="88">
        <f>IF(AND('Qualifier check'!Q45 &gt;80,'Qualifier check'!Q45 &lt;120),1,
IF(INDEX('raw Sample Amt'!$C$2:$CJ$57,MATCH($A45,'raw Sample Amt'!$C$2:$C$57,0),MATCH(R$1,'raw Sample Amt'!$C$2:$CJ$2,0))&lt;INDEX(Auswertung_Sequence!$A$3:$M$59,MATCH($A45,Auswertung_Sequence!$A$6:$A$59,0),9),2,3))</f>
        <v>1</v>
      </c>
      <c r="S45" s="88">
        <f>IF(AND('Qualifier check'!R45 &gt;80,'Qualifier check'!R45 &lt;120),1,
IF(INDEX('raw Sample Amt'!$C$2:$CJ$57,MATCH($A45,'raw Sample Amt'!$C$2:$C$57,0),MATCH(S$1,'raw Sample Amt'!$C$2:$CJ$2,0))&lt;INDEX(Auswertung_Sequence!$A$3:$M$59,MATCH($A45,Auswertung_Sequence!$A$6:$A$59,0),9),2,3))</f>
        <v>1</v>
      </c>
      <c r="T45" s="88">
        <f>IF(AND('Qualifier check'!S45 &gt;80,'Qualifier check'!S45 &lt;120),1,
IF(INDEX('raw Sample Amt'!$C$2:$CJ$57,MATCH($A45,'raw Sample Amt'!$C$2:$C$57,0),MATCH(T$1,'raw Sample Amt'!$C$2:$CJ$2,0))&lt;INDEX(Auswertung_Sequence!$A$3:$M$59,MATCH($A45,Auswertung_Sequence!$A$6:$A$59,0),9),2,3))</f>
        <v>1</v>
      </c>
      <c r="U45" s="88">
        <f>IF(AND('Qualifier check'!T45 &gt;80,'Qualifier check'!T45 &lt;120),1,
IF(INDEX('raw Sample Amt'!$C$2:$CJ$57,MATCH($A45,'raw Sample Amt'!$C$2:$C$57,0),MATCH(U$1,'raw Sample Amt'!$C$2:$CJ$2,0))&lt;INDEX(Auswertung_Sequence!$A$3:$M$59,MATCH($A45,Auswertung_Sequence!$A$6:$A$59,0),9),2,3))</f>
        <v>1</v>
      </c>
      <c r="V45" s="88">
        <f>IF(AND('Qualifier check'!U45 &gt;80,'Qualifier check'!U45 &lt;120),1,
IF(INDEX('raw Sample Amt'!$C$2:$CJ$57,MATCH($A45,'raw Sample Amt'!$C$2:$C$57,0),MATCH(V$1,'raw Sample Amt'!$C$2:$CJ$2,0))&lt;INDEX(Auswertung_Sequence!$A$3:$M$59,MATCH($A45,Auswertung_Sequence!$A$6:$A$59,0),9),2,3))</f>
        <v>1</v>
      </c>
      <c r="W45" s="88">
        <f>IF(AND('Qualifier check'!V45 &gt;80,'Qualifier check'!V45 &lt;120),1,
IF(INDEX('raw Sample Amt'!$C$2:$CJ$57,MATCH($A45,'raw Sample Amt'!$C$2:$C$57,0),MATCH(W$1,'raw Sample Amt'!$C$2:$CJ$2,0))&lt;INDEX(Auswertung_Sequence!$A$3:$M$59,MATCH($A45,Auswertung_Sequence!$A$6:$A$59,0),9),2,3))</f>
        <v>2</v>
      </c>
      <c r="X45" s="88">
        <f>IF(AND('Qualifier check'!W45 &gt;80,'Qualifier check'!W45 &lt;120),1,
IF(INDEX('raw Sample Amt'!$C$2:$CJ$57,MATCH($A45,'raw Sample Amt'!$C$2:$C$57,0),MATCH(X$1,'raw Sample Amt'!$C$2:$CJ$2,0))&lt;INDEX(Auswertung_Sequence!$A$3:$M$59,MATCH($A45,Auswertung_Sequence!$A$6:$A$59,0),9),2,3))</f>
        <v>2</v>
      </c>
      <c r="Y45" s="88">
        <f>IF(AND('Qualifier check'!X45 &gt;80,'Qualifier check'!X45 &lt;120),1,
IF(INDEX('raw Sample Amt'!$C$2:$CJ$57,MATCH($A45,'raw Sample Amt'!$C$2:$C$57,0),MATCH(Y$1,'raw Sample Amt'!$C$2:$CJ$2,0))&lt;INDEX(Auswertung_Sequence!$A$3:$M$59,MATCH($A45,Auswertung_Sequence!$A$6:$A$59,0),9),2,3))</f>
        <v>2</v>
      </c>
      <c r="Z45" s="88">
        <f>IF(AND('Qualifier check'!Y45 &gt;80,'Qualifier check'!Y45 &lt;120),1,
IF(INDEX('raw Sample Amt'!$C$2:$CJ$57,MATCH($A45,'raw Sample Amt'!$C$2:$C$57,0),MATCH(Z$1,'raw Sample Amt'!$C$2:$CJ$2,0))&lt;INDEX(Auswertung_Sequence!$A$3:$M$59,MATCH($A45,Auswertung_Sequence!$A$6:$A$59,0),9),2,3))</f>
        <v>2</v>
      </c>
      <c r="AA45" s="88">
        <f>IF(AND('Qualifier check'!Z45 &gt;80,'Qualifier check'!Z45 &lt;120),1,
IF(INDEX('raw Sample Amt'!$C$2:$CJ$57,MATCH($A45,'raw Sample Amt'!$C$2:$C$57,0),MATCH(AA$1,'raw Sample Amt'!$C$2:$CJ$2,0))&lt;INDEX(Auswertung_Sequence!$A$3:$M$59,MATCH($A45,Auswertung_Sequence!$A$6:$A$59,0),9),2,3))</f>
        <v>2</v>
      </c>
      <c r="AB45" s="88">
        <f>IF(AND('Qualifier check'!AA45 &gt;80,'Qualifier check'!AA45 &lt;120),1,
IF(INDEX('raw Sample Amt'!$C$2:$CJ$57,MATCH($A45,'raw Sample Amt'!$C$2:$C$57,0),MATCH(AB$1,'raw Sample Amt'!$C$2:$CJ$2,0))&lt;INDEX(Auswertung_Sequence!$A$3:$M$59,MATCH($A45,Auswertung_Sequence!$A$6:$A$59,0),9),2,3))</f>
        <v>2</v>
      </c>
      <c r="AC45" s="88">
        <f>IF(AND('Qualifier check'!AB45 &gt;80,'Qualifier check'!AB45 &lt;120),1,
IF(INDEX('raw Sample Amt'!$C$2:$CJ$57,MATCH($A45,'raw Sample Amt'!$C$2:$C$57,0),MATCH(AC$1,'raw Sample Amt'!$C$2:$CJ$2,0))&lt;INDEX(Auswertung_Sequence!$A$3:$M$59,MATCH($A45,Auswertung_Sequence!$A$6:$A$59,0),9),2,3))</f>
        <v>2</v>
      </c>
      <c r="AD45" s="88">
        <f>IF(AND('Qualifier check'!AC45 &gt;80,'Qualifier check'!AC45 &lt;120),1,
IF(INDEX('raw Sample Amt'!$C$2:$CJ$57,MATCH($A45,'raw Sample Amt'!$C$2:$C$57,0),MATCH(AD$1,'raw Sample Amt'!$C$2:$CJ$2,0))&lt;INDEX(Auswertung_Sequence!$A$3:$M$59,MATCH($A45,Auswertung_Sequence!$A$6:$A$59,0),9),2,3))</f>
        <v>2</v>
      </c>
      <c r="AE45" s="88">
        <f>IF(AND('Qualifier check'!AD45 &gt;80,'Qualifier check'!AD45 &lt;120),1,
IF(INDEX('raw Sample Amt'!$C$2:$CJ$57,MATCH($A45,'raw Sample Amt'!$C$2:$C$57,0),MATCH(AE$1,'raw Sample Amt'!$C$2:$CJ$2,0))&lt;INDEX(Auswertung_Sequence!$A$3:$M$59,MATCH($A45,Auswertung_Sequence!$A$6:$A$59,0),9),2,3))</f>
        <v>2</v>
      </c>
      <c r="AF45" s="88">
        <f>IF(AND('Qualifier check'!AE45 &gt;80,'Qualifier check'!AE45 &lt;120),1,
IF(INDEX('raw Sample Amt'!$C$2:$CJ$57,MATCH($A45,'raw Sample Amt'!$C$2:$C$57,0),MATCH(AF$1,'raw Sample Amt'!$C$2:$CJ$2,0))&lt;INDEX(Auswertung_Sequence!$A$3:$M$59,MATCH($A45,Auswertung_Sequence!$A$6:$A$59,0),9),2,3))</f>
        <v>2</v>
      </c>
      <c r="AG45" s="88">
        <f>IF(AND('Qualifier check'!AF45 &gt;80,'Qualifier check'!AF45 &lt;120),1,
IF(INDEX('raw Sample Amt'!$C$2:$CJ$57,MATCH($A45,'raw Sample Amt'!$C$2:$C$57,0),MATCH(AG$1,'raw Sample Amt'!$C$2:$CJ$2,0))&lt;INDEX(Auswertung_Sequence!$A$3:$M$59,MATCH($A45,Auswertung_Sequence!$A$6:$A$59,0),9),2,3))</f>
        <v>2</v>
      </c>
      <c r="AH45" s="88">
        <f>IF(AND('Qualifier check'!AG45 &gt;80,'Qualifier check'!AG45 &lt;120),1,
IF(INDEX('raw Sample Amt'!$C$2:$CJ$57,MATCH($A45,'raw Sample Amt'!$C$2:$C$57,0),MATCH(AH$1,'raw Sample Amt'!$C$2:$CJ$2,0))&lt;INDEX(Auswertung_Sequence!$A$3:$M$59,MATCH($A45,Auswertung_Sequence!$A$6:$A$59,0),9),2,3))</f>
        <v>2</v>
      </c>
      <c r="AI45" s="88">
        <f>IF(AND('Qualifier check'!AH45 &gt;80,'Qualifier check'!AH45 &lt;120),1,
IF(INDEX('raw Sample Amt'!$C$2:$CJ$57,MATCH($A45,'raw Sample Amt'!$C$2:$C$57,0),MATCH(AI$1,'raw Sample Amt'!$C$2:$CJ$2,0))&lt;INDEX(Auswertung_Sequence!$A$3:$M$59,MATCH($A45,Auswertung_Sequence!$A$6:$A$59,0),9),2,3))</f>
        <v>2</v>
      </c>
      <c r="AJ45" s="88">
        <f>IF(AND('Qualifier check'!AI45 &gt;80,'Qualifier check'!AI45 &lt;120),1,
IF(INDEX('raw Sample Amt'!$C$2:$CJ$57,MATCH($A45,'raw Sample Amt'!$C$2:$C$57,0),MATCH(AJ$1,'raw Sample Amt'!$C$2:$CJ$2,0))&lt;INDEX(Auswertung_Sequence!$A$3:$M$59,MATCH($A45,Auswertung_Sequence!$A$6:$A$59,0),9),2,3))</f>
        <v>2</v>
      </c>
      <c r="AK45" s="88">
        <f>IF(AND('Qualifier check'!AJ45 &gt;80,'Qualifier check'!AJ45 &lt;120),1,
IF(INDEX('raw Sample Amt'!$C$2:$CJ$57,MATCH($A45,'raw Sample Amt'!$C$2:$C$57,0),MATCH(AK$1,'raw Sample Amt'!$C$2:$CJ$2,0))&lt;INDEX(Auswertung_Sequence!$A$3:$M$59,MATCH($A45,Auswertung_Sequence!$A$6:$A$59,0),9),2,3))</f>
        <v>2</v>
      </c>
      <c r="AL45" s="88">
        <f>IF(AND('Qualifier check'!AK45 &gt;80,'Qualifier check'!AK45 &lt;120),1,
IF(INDEX('raw Sample Amt'!$C$2:$CJ$57,MATCH($A45,'raw Sample Amt'!$C$2:$C$57,0),MATCH(AL$1,'raw Sample Amt'!$C$2:$CJ$2,0))&lt;INDEX(Auswertung_Sequence!$A$3:$M$59,MATCH($A45,Auswertung_Sequence!$A$6:$A$59,0),9),2,3))</f>
        <v>2</v>
      </c>
      <c r="AM45" s="88">
        <f>IF(AND('Qualifier check'!AL45 &gt;80,'Qualifier check'!AL45 &lt;120),1,
IF(INDEX('raw Sample Amt'!$C$2:$CJ$57,MATCH($A45,'raw Sample Amt'!$C$2:$C$57,0),MATCH(AM$1,'raw Sample Amt'!$C$2:$CJ$2,0))&lt;INDEX(Auswertung_Sequence!$A$3:$M$59,MATCH($A45,Auswertung_Sequence!$A$6:$A$59,0),9),2,3))</f>
        <v>2</v>
      </c>
      <c r="AN45" s="88">
        <f>IF(AND('Qualifier check'!AM45 &gt;80,'Qualifier check'!AM45 &lt;120),1,
IF(INDEX('raw Sample Amt'!$C$2:$CJ$57,MATCH($A45,'raw Sample Amt'!$C$2:$C$57,0),MATCH(AN$1,'raw Sample Amt'!$C$2:$CJ$2,0))&lt;INDEX(Auswertung_Sequence!$A$3:$M$59,MATCH($A45,Auswertung_Sequence!$A$6:$A$59,0),9),2,3))</f>
        <v>2</v>
      </c>
      <c r="AO45" s="88">
        <f>IF(AND('Qualifier check'!AN45 &gt;80,'Qualifier check'!AN45 &lt;120),1,
IF(INDEX('raw Sample Amt'!$C$2:$CJ$57,MATCH($A45,'raw Sample Amt'!$C$2:$C$57,0),MATCH(AO$1,'raw Sample Amt'!$C$2:$CJ$2,0))&lt;INDEX(Auswertung_Sequence!$A$3:$M$59,MATCH($A45,Auswertung_Sequence!$A$6:$A$59,0),9),2,3))</f>
        <v>2</v>
      </c>
      <c r="AP45" s="88">
        <f>IF(AND('Qualifier check'!AO45 &gt;80,'Qualifier check'!AO45 &lt;120),1,
IF(INDEX('raw Sample Amt'!$C$2:$CJ$57,MATCH($A45,'raw Sample Amt'!$C$2:$C$57,0),MATCH(AP$1,'raw Sample Amt'!$C$2:$CJ$2,0))&lt;INDEX(Auswertung_Sequence!$A$3:$M$59,MATCH($A45,Auswertung_Sequence!$A$6:$A$59,0),9),2,3))</f>
        <v>2</v>
      </c>
      <c r="AQ45" s="88">
        <f>IF(AND('Qualifier check'!AP45 &gt;80,'Qualifier check'!AP45 &lt;120),1,
IF(INDEX('raw Sample Amt'!$C$2:$CJ$57,MATCH($A45,'raw Sample Amt'!$C$2:$C$57,0),MATCH(AQ$1,'raw Sample Amt'!$C$2:$CJ$2,0))&lt;INDEX(Auswertung_Sequence!$A$3:$M$59,MATCH($A45,Auswertung_Sequence!$A$6:$A$59,0),9),2,3))</f>
        <v>1</v>
      </c>
      <c r="AR45" s="88">
        <f>IF(AND('Qualifier check'!AQ45 &gt;80,'Qualifier check'!AQ45 &lt;120),1,
IF(INDEX('raw Sample Amt'!$C$2:$CJ$57,MATCH($A45,'raw Sample Amt'!$C$2:$C$57,0),MATCH(AR$1,'raw Sample Amt'!$C$2:$CJ$2,0))&lt;INDEX(Auswertung_Sequence!$A$3:$M$59,MATCH($A45,Auswertung_Sequence!$A$6:$A$59,0),9),2,3))</f>
        <v>2</v>
      </c>
      <c r="AS45" s="88">
        <f>IF(AND('Qualifier check'!AR45 &gt;80,'Qualifier check'!AR45 &lt;120),1,
IF(INDEX('raw Sample Amt'!$C$2:$CJ$57,MATCH($A45,'raw Sample Amt'!$C$2:$C$57,0),MATCH(AS$1,'raw Sample Amt'!$C$2:$CJ$2,0))&lt;INDEX(Auswertung_Sequence!$A$3:$M$59,MATCH($A45,Auswertung_Sequence!$A$6:$A$59,0),9),2,3))</f>
        <v>2</v>
      </c>
      <c r="AT45" s="88">
        <f>IF(AND('Qualifier check'!AS45 &gt;80,'Qualifier check'!AS45 &lt;120),1,
IF(INDEX('raw Sample Amt'!$C$2:$CJ$57,MATCH($A45,'raw Sample Amt'!$C$2:$C$57,0),MATCH(AT$1,'raw Sample Amt'!$C$2:$CJ$2,0))&lt;INDEX(Auswertung_Sequence!$A$3:$M$59,MATCH($A45,Auswertung_Sequence!$A$6:$A$59,0),9),2,3))</f>
        <v>2</v>
      </c>
      <c r="AU45" s="88">
        <f>IF(AND('Qualifier check'!AT45 &gt;80,'Qualifier check'!AT45 &lt;120),1,
IF(INDEX('raw Sample Amt'!$C$2:$CJ$57,MATCH($A45,'raw Sample Amt'!$C$2:$C$57,0),MATCH(AU$1,'raw Sample Amt'!$C$2:$CJ$2,0))&lt;INDEX(Auswertung_Sequence!$A$3:$M$59,MATCH($A45,Auswertung_Sequence!$A$6:$A$59,0),9),2,3))</f>
        <v>2</v>
      </c>
      <c r="AV45" s="88">
        <f>IF(AND('Qualifier check'!AU45 &gt;80,'Qualifier check'!AU45 &lt;120),1,
IF(INDEX('raw Sample Amt'!$C$2:$CJ$57,MATCH($A45,'raw Sample Amt'!$C$2:$C$57,0),MATCH(AV$1,'raw Sample Amt'!$C$2:$CJ$2,0))&lt;INDEX(Auswertung_Sequence!$A$3:$M$59,MATCH($A45,Auswertung_Sequence!$A$6:$A$59,0),9),2,3))</f>
        <v>2</v>
      </c>
      <c r="AW45" s="88">
        <f>IF(AND('Qualifier check'!AV45 &gt;80,'Qualifier check'!AV45 &lt;120),1,
IF(INDEX('raw Sample Amt'!$C$2:$CJ$57,MATCH($A45,'raw Sample Amt'!$C$2:$C$57,0),MATCH(AW$1,'raw Sample Amt'!$C$2:$CJ$2,0))&lt;INDEX(Auswertung_Sequence!$A$3:$M$59,MATCH($A45,Auswertung_Sequence!$A$6:$A$59,0),9),2,3))</f>
        <v>2</v>
      </c>
      <c r="AX45" s="88">
        <f>IF(AND('Qualifier check'!AW45 &gt;80,'Qualifier check'!AW45 &lt;120),1,
IF(INDEX('raw Sample Amt'!$C$2:$CJ$57,MATCH($A45,'raw Sample Amt'!$C$2:$C$57,0),MATCH(AX$1,'raw Sample Amt'!$C$2:$CJ$2,0))&lt;INDEX(Auswertung_Sequence!$A$3:$M$59,MATCH($A45,Auswertung_Sequence!$A$6:$A$59,0),9),2,3))</f>
        <v>2</v>
      </c>
      <c r="AY45" s="88">
        <f>IF(AND('Qualifier check'!AX45 &gt;80,'Qualifier check'!AX45 &lt;120),1,
IF(INDEX('raw Sample Amt'!$C$2:$CJ$57,MATCH($A45,'raw Sample Amt'!$C$2:$C$57,0),MATCH(AY$1,'raw Sample Amt'!$C$2:$CJ$2,0))&lt;INDEX(Auswertung_Sequence!$A$3:$M$59,MATCH($A45,Auswertung_Sequence!$A$6:$A$59,0),9),2,3))</f>
        <v>2</v>
      </c>
      <c r="AZ45" s="88">
        <f>IF(AND('Qualifier check'!AY45 &gt;80,'Qualifier check'!AY45 &lt;120),1,
IF(INDEX('raw Sample Amt'!$C$2:$CJ$57,MATCH($A45,'raw Sample Amt'!$C$2:$C$57,0),MATCH(AZ$1,'raw Sample Amt'!$C$2:$CJ$2,0))&lt;INDEX(Auswertung_Sequence!$A$3:$M$59,MATCH($A45,Auswertung_Sequence!$A$6:$A$59,0),9),2,3))</f>
        <v>2</v>
      </c>
      <c r="BA45" s="88">
        <f>IF(AND('Qualifier check'!AZ45 &gt;80,'Qualifier check'!AZ45 &lt;120),1,
IF(INDEX('raw Sample Amt'!$C$2:$CJ$57,MATCH($A45,'raw Sample Amt'!$C$2:$C$57,0),MATCH(BA$1,'raw Sample Amt'!$C$2:$CJ$2,0))&lt;INDEX(Auswertung_Sequence!$A$3:$M$59,MATCH($A45,Auswertung_Sequence!$A$6:$A$59,0),9),2,3))</f>
        <v>2</v>
      </c>
      <c r="BB45" s="88">
        <f>IF(AND('Qualifier check'!BA45 &gt;80,'Qualifier check'!BA45 &lt;120),1,
IF(INDEX('raw Sample Amt'!$C$2:$CJ$57,MATCH($A45,'raw Sample Amt'!$C$2:$C$57,0),MATCH(BB$1,'raw Sample Amt'!$C$2:$CJ$2,0))&lt;INDEX(Auswertung_Sequence!$A$3:$M$59,MATCH($A45,Auswertung_Sequence!$A$6:$A$59,0),9),2,3))</f>
        <v>2</v>
      </c>
      <c r="BC45" s="88">
        <f>IF(AND('Qualifier check'!BB45 &gt;80,'Qualifier check'!BB45 &lt;120),1,
IF(INDEX('raw Sample Amt'!$C$2:$CJ$57,MATCH($A45,'raw Sample Amt'!$C$2:$C$57,0),MATCH(BC$1,'raw Sample Amt'!$C$2:$CJ$2,0))&lt;INDEX(Auswertung_Sequence!$A$3:$M$59,MATCH($A45,Auswertung_Sequence!$A$6:$A$59,0),9),2,3))</f>
        <v>2</v>
      </c>
      <c r="BD45" s="88">
        <f>IF(AND('Qualifier check'!BC45 &gt;80,'Qualifier check'!BC45 &lt;120),1,
IF(INDEX('raw Sample Amt'!$C$2:$CJ$57,MATCH($A45,'raw Sample Amt'!$C$2:$C$57,0),MATCH(BD$1,'raw Sample Amt'!$C$2:$CJ$2,0))&lt;INDEX(Auswertung_Sequence!$A$3:$M$59,MATCH($A45,Auswertung_Sequence!$A$6:$A$59,0),9),2,3))</f>
        <v>2</v>
      </c>
      <c r="BE45" s="88">
        <f>IF(AND('Qualifier check'!BD45 &gt;80,'Qualifier check'!BD45 &lt;120),1,
IF(INDEX('raw Sample Amt'!$C$2:$CJ$57,MATCH($A45,'raw Sample Amt'!$C$2:$C$57,0),MATCH(BE$1,'raw Sample Amt'!$C$2:$CJ$2,0))&lt;INDEX(Auswertung_Sequence!$A$3:$M$59,MATCH($A45,Auswertung_Sequence!$A$6:$A$59,0),9),2,3))</f>
        <v>2</v>
      </c>
      <c r="BF45" s="88">
        <f>IF(AND('Qualifier check'!BE45 &gt;80,'Qualifier check'!BE45 &lt;120),1,
IF(INDEX('raw Sample Amt'!$C$2:$CJ$57,MATCH($A45,'raw Sample Amt'!$C$2:$C$57,0),MATCH(BF$1,'raw Sample Amt'!$C$2:$CJ$2,0))&lt;INDEX(Auswertung_Sequence!$A$3:$M$59,MATCH($A45,Auswertung_Sequence!$A$6:$A$59,0),9),2,3))</f>
        <v>2</v>
      </c>
      <c r="BG45" s="88">
        <f>IF(AND('Qualifier check'!BF45 &gt;80,'Qualifier check'!BF45 &lt;120),1,
IF(INDEX('raw Sample Amt'!$C$2:$CJ$57,MATCH($A45,'raw Sample Amt'!$C$2:$C$57,0),MATCH(BG$1,'raw Sample Amt'!$C$2:$CJ$2,0))&lt;INDEX(Auswertung_Sequence!$A$3:$M$59,MATCH($A45,Auswertung_Sequence!$A$6:$A$59,0),9),2,3))</f>
        <v>2</v>
      </c>
      <c r="BH45" s="88">
        <f>IF(AND('Qualifier check'!BG45 &gt;80,'Qualifier check'!BG45 &lt;120),1,
IF(INDEX('raw Sample Amt'!$C$2:$CJ$57,MATCH($A45,'raw Sample Amt'!$C$2:$C$57,0),MATCH(BH$1,'raw Sample Amt'!$C$2:$CJ$2,0))&lt;INDEX(Auswertung_Sequence!$A$3:$M$59,MATCH($A45,Auswertung_Sequence!$A$6:$A$59,0),9),2,3))</f>
        <v>1</v>
      </c>
      <c r="BI45" s="88">
        <f>IF(AND('Qualifier check'!BH45 &gt;80,'Qualifier check'!BH45 &lt;120),1,
IF(INDEX('raw Sample Amt'!$C$2:$CJ$57,MATCH($A45,'raw Sample Amt'!$C$2:$C$57,0),MATCH(BI$1,'raw Sample Amt'!$C$2:$CJ$2,0))&lt;INDEX(Auswertung_Sequence!$A$3:$M$59,MATCH($A45,Auswertung_Sequence!$A$6:$A$59,0),9),2,3))</f>
        <v>2</v>
      </c>
      <c r="BJ45" s="88">
        <f>IF(AND('Qualifier check'!BI45 &gt;80,'Qualifier check'!BI45 &lt;120),1,
IF(INDEX('raw Sample Amt'!$C$2:$CJ$57,MATCH($A45,'raw Sample Amt'!$C$2:$C$57,0),MATCH(BJ$1,'raw Sample Amt'!$C$2:$CJ$2,0))&lt;INDEX(Auswertung_Sequence!$A$3:$M$59,MATCH($A45,Auswertung_Sequence!$A$6:$A$59,0),9),2,3))</f>
        <v>2</v>
      </c>
      <c r="BK45" s="88">
        <f>IF(AND('Qualifier check'!BJ45 &gt;80,'Qualifier check'!BJ45 &lt;120),1,
IF(INDEX('raw Sample Amt'!$C$2:$CJ$57,MATCH($A45,'raw Sample Amt'!$C$2:$C$57,0),MATCH(BK$1,'raw Sample Amt'!$C$2:$CJ$2,0))&lt;INDEX(Auswertung_Sequence!$A$3:$M$59,MATCH($A45,Auswertung_Sequence!$A$6:$A$59,0),9),2,3))</f>
        <v>2</v>
      </c>
      <c r="BL45" s="88">
        <f>IF(AND('Qualifier check'!BK45 &gt;80,'Qualifier check'!BK45 &lt;120),1,
IF(INDEX('raw Sample Amt'!$C$2:$CJ$57,MATCH($A45,'raw Sample Amt'!$C$2:$C$57,0),MATCH(BL$1,'raw Sample Amt'!$C$2:$CJ$2,0))&lt;INDEX(Auswertung_Sequence!$A$3:$M$59,MATCH($A45,Auswertung_Sequence!$A$6:$A$59,0),9),2,3))</f>
        <v>2</v>
      </c>
      <c r="BM45" s="88">
        <f>IF(AND('Qualifier check'!BL45 &gt;80,'Qualifier check'!BL45 &lt;120),1,
IF(INDEX('raw Sample Amt'!$C$2:$CJ$57,MATCH($A45,'raw Sample Amt'!$C$2:$C$57,0),MATCH(BM$1,'raw Sample Amt'!$C$2:$CJ$2,0))&lt;INDEX(Auswertung_Sequence!$A$3:$M$59,MATCH($A45,Auswertung_Sequence!$A$6:$A$59,0),9),2,3))</f>
        <v>2</v>
      </c>
      <c r="BN45" s="88">
        <f>IF(AND('Qualifier check'!BM45 &gt;80,'Qualifier check'!BM45 &lt;120),1,
IF(INDEX('raw Sample Amt'!$C$2:$CJ$57,MATCH($A45,'raw Sample Amt'!$C$2:$C$57,0),MATCH(BN$1,'raw Sample Amt'!$C$2:$CJ$2,0))&lt;INDEX(Auswertung_Sequence!$A$3:$M$59,MATCH($A45,Auswertung_Sequence!$A$6:$A$59,0),9),2,3))</f>
        <v>1</v>
      </c>
      <c r="BO45" s="88">
        <f>IF(AND('Qualifier check'!BN45 &gt;80,'Qualifier check'!BN45 &lt;120),1,
IF(INDEX('raw Sample Amt'!$C$2:$CJ$57,MATCH($A45,'raw Sample Amt'!$C$2:$C$57,0),MATCH(BO$1,'raw Sample Amt'!$C$2:$CJ$2,0))&lt;INDEX(Auswertung_Sequence!$A$3:$M$59,MATCH($A45,Auswertung_Sequence!$A$6:$A$59,0),9),2,3))</f>
        <v>1</v>
      </c>
      <c r="BP45" s="88">
        <f>IF(AND('Qualifier check'!BO45 &gt;80,'Qualifier check'!BO45 &lt;120),1,
IF(INDEX('raw Sample Amt'!$C$2:$CJ$57,MATCH($A45,'raw Sample Amt'!$C$2:$C$57,0),MATCH(BP$1,'raw Sample Amt'!$C$2:$CJ$2,0))&lt;INDEX(Auswertung_Sequence!$A$3:$M$59,MATCH($A45,Auswertung_Sequence!$A$6:$A$59,0),9),2,3))</f>
        <v>1</v>
      </c>
      <c r="BQ45" s="88">
        <f>IF(AND('Qualifier check'!BP45 &gt;80,'Qualifier check'!BP45 &lt;120),1,
IF(INDEX('raw Sample Amt'!$C$2:$CJ$57,MATCH($A45,'raw Sample Amt'!$C$2:$C$57,0),MATCH(BQ$1,'raw Sample Amt'!$C$2:$CJ$2,0))&lt;INDEX(Auswertung_Sequence!$A$3:$M$59,MATCH($A45,Auswertung_Sequence!$A$6:$A$59,0),9),2,3))</f>
        <v>2</v>
      </c>
      <c r="BR45" s="88">
        <f>IF(AND('Qualifier check'!BQ45 &gt;80,'Qualifier check'!BQ45 &lt;120),1,
IF(INDEX('raw Sample Amt'!$C$2:$CJ$57,MATCH($A45,'raw Sample Amt'!$C$2:$C$57,0),MATCH(BR$1,'raw Sample Amt'!$C$2:$CJ$2,0))&lt;INDEX(Auswertung_Sequence!$A$3:$M$59,MATCH($A45,Auswertung_Sequence!$A$6:$A$59,0),9),2,3))</f>
        <v>2</v>
      </c>
      <c r="BS45" s="88">
        <f>IF(AND('Qualifier check'!BR45 &gt;80,'Qualifier check'!BR45 &lt;120),1,
IF(INDEX('raw Sample Amt'!$C$2:$CJ$57,MATCH($A45,'raw Sample Amt'!$C$2:$C$57,0),MATCH(BS$1,'raw Sample Amt'!$C$2:$CJ$2,0))&lt;INDEX(Auswertung_Sequence!$A$3:$M$59,MATCH($A45,Auswertung_Sequence!$A$6:$A$59,0),9),2,3))</f>
        <v>2</v>
      </c>
      <c r="BT45" s="88">
        <f>IF(AND('Qualifier check'!BS45 &gt;80,'Qualifier check'!BS45 &lt;120),1,
IF(INDEX('raw Sample Amt'!$C$2:$CJ$57,MATCH($A45,'raw Sample Amt'!$C$2:$C$57,0),MATCH(BT$1,'raw Sample Amt'!$C$2:$CJ$2,0))&lt;INDEX(Auswertung_Sequence!$A$3:$M$59,MATCH($A45,Auswertung_Sequence!$A$6:$A$59,0),9),2,3))</f>
        <v>2</v>
      </c>
      <c r="BU45" s="88">
        <f>IF(AND('Qualifier check'!BT45 &gt;80,'Qualifier check'!BT45 &lt;120),1,
IF(INDEX('raw Sample Amt'!$C$2:$CJ$57,MATCH($A45,'raw Sample Amt'!$C$2:$C$57,0),MATCH(BU$1,'raw Sample Amt'!$C$2:$CJ$2,0))&lt;INDEX(Auswertung_Sequence!$A$3:$M$59,MATCH($A45,Auswertung_Sequence!$A$6:$A$59,0),9),2,3))</f>
        <v>2</v>
      </c>
      <c r="BV45" s="88">
        <f>IF(AND('Qualifier check'!BU45 &gt;80,'Qualifier check'!BU45 &lt;120),1,
IF(INDEX('raw Sample Amt'!$C$2:$CJ$57,MATCH($A45,'raw Sample Amt'!$C$2:$C$57,0),MATCH(BV$1,'raw Sample Amt'!$C$2:$CJ$2,0))&lt;INDEX(Auswertung_Sequence!$A$3:$M$59,MATCH($A45,Auswertung_Sequence!$A$6:$A$59,0),9),2,3))</f>
        <v>2</v>
      </c>
      <c r="BW45" s="88">
        <f>IF(AND('Qualifier check'!BV45 &gt;80,'Qualifier check'!BV45 &lt;120),1,
IF(INDEX('raw Sample Amt'!$C$2:$CJ$57,MATCH($A45,'raw Sample Amt'!$C$2:$C$57,0),MATCH(BW$1,'raw Sample Amt'!$C$2:$CJ$2,0))&lt;INDEX(Auswertung_Sequence!$A$3:$M$59,MATCH($A45,Auswertung_Sequence!$A$6:$A$59,0),9),2,3))</f>
        <v>2</v>
      </c>
      <c r="BX45" s="88">
        <f>IF(AND('Qualifier check'!BW45 &gt;80,'Qualifier check'!BW45 &lt;120),1,
IF(INDEX('raw Sample Amt'!$C$2:$CJ$57,MATCH($A45,'raw Sample Amt'!$C$2:$C$57,0),MATCH(BX$1,'raw Sample Amt'!$C$2:$CJ$2,0))&lt;INDEX(Auswertung_Sequence!$A$3:$M$59,MATCH($A45,Auswertung_Sequence!$A$6:$A$59,0),9),2,3))</f>
        <v>2</v>
      </c>
      <c r="BY45" s="88">
        <f>IF(AND('Qualifier check'!BX45 &gt;80,'Qualifier check'!BX45 &lt;120),1,
IF(INDEX('raw Sample Amt'!$C$2:$CJ$57,MATCH($A45,'raw Sample Amt'!$C$2:$C$57,0),MATCH(BY$1,'raw Sample Amt'!$C$2:$CJ$2,0))&lt;INDEX(Auswertung_Sequence!$A$3:$M$59,MATCH($A45,Auswertung_Sequence!$A$6:$A$59,0),9),2,3))</f>
        <v>2</v>
      </c>
      <c r="BZ45" s="88">
        <f>IF(AND('Qualifier check'!BY45 &gt;80,'Qualifier check'!BY45 &lt;120),1,
IF(INDEX('raw Sample Amt'!$C$2:$CJ$57,MATCH($A45,'raw Sample Amt'!$C$2:$C$57,0),MATCH(BZ$1,'raw Sample Amt'!$C$2:$CJ$2,0))&lt;INDEX(Auswertung_Sequence!$A$3:$M$59,MATCH($A45,Auswertung_Sequence!$A$6:$A$59,0),9),2,3))</f>
        <v>2</v>
      </c>
      <c r="CA45" s="88">
        <f>IF(AND('Qualifier check'!BZ45 &gt;80,'Qualifier check'!BZ45 &lt;120),1,
IF(INDEX('raw Sample Amt'!$C$2:$CJ$57,MATCH($A45,'raw Sample Amt'!$C$2:$C$57,0),MATCH(CA$1,'raw Sample Amt'!$C$2:$CJ$2,0))&lt;INDEX(Auswertung_Sequence!$A$3:$M$59,MATCH($A45,Auswertung_Sequence!$A$6:$A$59,0),9),2,3))</f>
        <v>1</v>
      </c>
      <c r="CB45" s="88">
        <f>IF(AND('Qualifier check'!CA45 &gt;80,'Qualifier check'!CA45 &lt;120),1,
IF(INDEX('raw Sample Amt'!$C$2:$CJ$57,MATCH($A45,'raw Sample Amt'!$C$2:$C$57,0),MATCH(CB$1,'raw Sample Amt'!$C$2:$CJ$2,0))&lt;INDEX(Auswertung_Sequence!$A$3:$M$59,MATCH($A45,Auswertung_Sequence!$A$6:$A$59,0),9),2,3))</f>
        <v>1</v>
      </c>
      <c r="CC45" s="88">
        <f>IF(AND('Qualifier check'!CB45 &gt;80,'Qualifier check'!CB45 &lt;120),1,
IF(INDEX('raw Sample Amt'!$C$2:$CJ$57,MATCH($A45,'raw Sample Amt'!$C$2:$C$57,0),MATCH(CC$1,'raw Sample Amt'!$C$2:$CJ$2,0))&lt;INDEX(Auswertung_Sequence!$A$3:$M$59,MATCH($A45,Auswertung_Sequence!$A$6:$A$59,0),9),2,3))</f>
        <v>1</v>
      </c>
      <c r="CD45" s="88">
        <f>IF(AND('Qualifier check'!CC45 &gt;80,'Qualifier check'!CC45 &lt;120),1,
IF(INDEX('raw Sample Amt'!$C$2:$CJ$57,MATCH($A45,'raw Sample Amt'!$C$2:$C$57,0),MATCH(CD$1,'raw Sample Amt'!$C$2:$CJ$2,0))&lt;INDEX(Auswertung_Sequence!$A$3:$M$59,MATCH($A45,Auswertung_Sequence!$A$6:$A$59,0),9),2,3))</f>
        <v>1</v>
      </c>
      <c r="CE45" s="88">
        <f>IF(AND('Qualifier check'!CD45 &gt;80,'Qualifier check'!CD45 &lt;120),1,
IF(INDEX('raw Sample Amt'!$C$2:$CJ$57,MATCH($A45,'raw Sample Amt'!$C$2:$C$57,0),MATCH(CE$1,'raw Sample Amt'!$C$2:$CJ$2,0))&lt;INDEX(Auswertung_Sequence!$A$3:$M$59,MATCH($A45,Auswertung_Sequence!$A$6:$A$59,0),9),2,3))</f>
        <v>1</v>
      </c>
      <c r="CF45" s="88">
        <f>IF(AND('Qualifier check'!CE45 &gt;80,'Qualifier check'!CE45 &lt;120),1,
IF(INDEX('raw Sample Amt'!$C$2:$CJ$57,MATCH($A45,'raw Sample Amt'!$C$2:$C$57,0),MATCH(CF$1,'raw Sample Amt'!$C$2:$CJ$2,0))&lt;INDEX(Auswertung_Sequence!$A$3:$M$59,MATCH($A45,Auswertung_Sequence!$A$6:$A$59,0),9),2,3))</f>
        <v>1</v>
      </c>
      <c r="CG45" s="88">
        <f>IF(AND('Qualifier check'!CF45 &gt;80,'Qualifier check'!CF45 &lt;120),1,
IF(INDEX('raw Sample Amt'!$C$2:$CJ$57,MATCH($A45,'raw Sample Amt'!$C$2:$C$57,0),MATCH(CG$1,'raw Sample Amt'!$C$2:$CJ$2,0))&lt;INDEX(Auswertung_Sequence!$A$3:$M$59,MATCH($A45,Auswertung_Sequence!$A$6:$A$59,0),9),2,3))</f>
        <v>1</v>
      </c>
      <c r="CH45" s="88">
        <f>IF(AND('Qualifier check'!CG45 &gt;80,'Qualifier check'!CG45 &lt;120),1,
IF(INDEX('raw Sample Amt'!$C$2:$CJ$57,MATCH($A45,'raw Sample Amt'!$C$2:$C$57,0),MATCH(CH$1,'raw Sample Amt'!$C$2:$CJ$2,0))&lt;INDEX(Auswertung_Sequence!$A$3:$M$59,MATCH($A45,Auswertung_Sequence!$A$6:$A$59,0),9),2,3))</f>
        <v>1</v>
      </c>
      <c r="CI45" s="88">
        <f>IF(AND('Qualifier check'!CH45 &gt;80,'Qualifier check'!CH45 &lt;120),1,
IF(INDEX('raw Sample Amt'!$C$2:$CJ$57,MATCH($A45,'raw Sample Amt'!$C$2:$C$57,0),MATCH(CI$1,'raw Sample Amt'!$C$2:$CJ$2,0))&lt;INDEX(Auswertung_Sequence!$A$3:$M$59,MATCH($A45,Auswertung_Sequence!$A$6:$A$59,0),9),2,3))</f>
        <v>1</v>
      </c>
    </row>
    <row r="46" spans="1:87" x14ac:dyDescent="0.25">
      <c r="A46" s="101" t="s">
        <v>184</v>
      </c>
      <c r="B46" s="101" t="s">
        <v>257</v>
      </c>
      <c r="D46" s="88">
        <f>IF(AND('Qualifier check'!C46 &gt;80,'Qualifier check'!C46 &lt;120),1,
IF(INDEX('raw Sample Amt'!$C$2:$CJ$57,MATCH($A46,'raw Sample Amt'!$C$2:$C$57,0),MATCH(D$1,'raw Sample Amt'!$C$2:$CJ$2,0))&lt;INDEX(Auswertung_Sequence!$A$3:$M$59,MATCH($A46,Auswertung_Sequence!$A$6:$A$59,0),9),2,3))</f>
        <v>2</v>
      </c>
      <c r="E46" s="88">
        <f>IF(AND('Qualifier check'!D46 &gt;80,'Qualifier check'!D46 &lt;120),1,
IF(INDEX('raw Sample Amt'!$C$2:$CJ$57,MATCH($A46,'raw Sample Amt'!$C$2:$C$57,0),MATCH(E$1,'raw Sample Amt'!$C$2:$CJ$2,0))&lt;INDEX(Auswertung_Sequence!$A$3:$M$59,MATCH($A46,Auswertung_Sequence!$A$6:$A$59,0),9),2,3))</f>
        <v>2</v>
      </c>
      <c r="F46" s="88">
        <f>IF(AND('Qualifier check'!E46 &gt;80,'Qualifier check'!E46 &lt;120),1,
IF(INDEX('raw Sample Amt'!$C$2:$CJ$57,MATCH($A46,'raw Sample Amt'!$C$2:$C$57,0),MATCH(F$1,'raw Sample Amt'!$C$2:$CJ$2,0))&lt;INDEX(Auswertung_Sequence!$A$3:$M$59,MATCH($A46,Auswertung_Sequence!$A$6:$A$59,0),9),2,3))</f>
        <v>2</v>
      </c>
      <c r="G46" s="88">
        <f>IF(AND('Qualifier check'!F46 &gt;80,'Qualifier check'!F46 &lt;120),1,
IF(INDEX('raw Sample Amt'!$C$2:$CJ$57,MATCH($A46,'raw Sample Amt'!$C$2:$C$57,0),MATCH(G$1,'raw Sample Amt'!$C$2:$CJ$2,0))&lt;INDEX(Auswertung_Sequence!$A$3:$M$59,MATCH($A46,Auswertung_Sequence!$A$6:$A$59,0),9),2,3))</f>
        <v>2</v>
      </c>
      <c r="H46" s="88">
        <f>IF(AND('Qualifier check'!G46 &gt;80,'Qualifier check'!G46 &lt;120),1,
IF(INDEX('raw Sample Amt'!$C$2:$CJ$57,MATCH($A46,'raw Sample Amt'!$C$2:$C$57,0),MATCH(H$1,'raw Sample Amt'!$C$2:$CJ$2,0))&lt;INDEX(Auswertung_Sequence!$A$3:$M$59,MATCH($A46,Auswertung_Sequence!$A$6:$A$59,0),9),2,3))</f>
        <v>2</v>
      </c>
      <c r="I46" s="88">
        <f>IF(AND('Qualifier check'!H46 &gt;80,'Qualifier check'!H46 &lt;120),1,
IF(INDEX('raw Sample Amt'!$C$2:$CJ$57,MATCH($A46,'raw Sample Amt'!$C$2:$C$57,0),MATCH(I$1,'raw Sample Amt'!$C$2:$CJ$2,0))&lt;INDEX(Auswertung_Sequence!$A$3:$M$59,MATCH($A46,Auswertung_Sequence!$A$6:$A$59,0),9),2,3))</f>
        <v>1</v>
      </c>
      <c r="J46" s="88">
        <f>IF(AND('Qualifier check'!I46 &gt;80,'Qualifier check'!I46 &lt;120),1,
IF(INDEX('raw Sample Amt'!$C$2:$CJ$57,MATCH($A46,'raw Sample Amt'!$C$2:$C$57,0),MATCH(J$1,'raw Sample Amt'!$C$2:$CJ$2,0))&lt;INDEX(Auswertung_Sequence!$A$3:$M$59,MATCH($A46,Auswertung_Sequence!$A$6:$A$59,0),9),2,3))</f>
        <v>1</v>
      </c>
      <c r="K46" s="88">
        <f>IF(AND('Qualifier check'!J46 &gt;80,'Qualifier check'!J46 &lt;120),1,
IF(INDEX('raw Sample Amt'!$C$2:$CJ$57,MATCH($A46,'raw Sample Amt'!$C$2:$C$57,0),MATCH(K$1,'raw Sample Amt'!$C$2:$CJ$2,0))&lt;INDEX(Auswertung_Sequence!$A$3:$M$59,MATCH($A46,Auswertung_Sequence!$A$6:$A$59,0),9),2,3))</f>
        <v>1</v>
      </c>
      <c r="L46" s="88">
        <f>IF(AND('Qualifier check'!K46 &gt;80,'Qualifier check'!K46 &lt;120),1,
IF(INDEX('raw Sample Amt'!$C$2:$CJ$57,MATCH($A46,'raw Sample Amt'!$C$2:$C$57,0),MATCH(L$1,'raw Sample Amt'!$C$2:$CJ$2,0))&lt;INDEX(Auswertung_Sequence!$A$3:$M$59,MATCH($A46,Auswertung_Sequence!$A$6:$A$59,0),9),2,3))</f>
        <v>1</v>
      </c>
      <c r="M46" s="88">
        <f>IF(AND('Qualifier check'!L46 &gt;80,'Qualifier check'!L46 &lt;120),1,
IF(INDEX('raw Sample Amt'!$C$2:$CJ$57,MATCH($A46,'raw Sample Amt'!$C$2:$C$57,0),MATCH(M$1,'raw Sample Amt'!$C$2:$CJ$2,0))&lt;INDEX(Auswertung_Sequence!$A$3:$M$59,MATCH($A46,Auswertung_Sequence!$A$6:$A$59,0),9),2,3))</f>
        <v>1</v>
      </c>
      <c r="N46" s="88">
        <f>IF(AND('Qualifier check'!M46 &gt;80,'Qualifier check'!M46 &lt;120),1,
IF(INDEX('raw Sample Amt'!$C$2:$CJ$57,MATCH($A46,'raw Sample Amt'!$C$2:$C$57,0),MATCH(N$1,'raw Sample Amt'!$C$2:$CJ$2,0))&lt;INDEX(Auswertung_Sequence!$A$3:$M$59,MATCH($A46,Auswertung_Sequence!$A$6:$A$59,0),9),2,3))</f>
        <v>1</v>
      </c>
      <c r="O46" s="88">
        <f>IF(AND('Qualifier check'!N46 &gt;80,'Qualifier check'!N46 &lt;120),1,
IF(INDEX('raw Sample Amt'!$C$2:$CJ$57,MATCH($A46,'raw Sample Amt'!$C$2:$C$57,0),MATCH(O$1,'raw Sample Amt'!$C$2:$CJ$2,0))&lt;INDEX(Auswertung_Sequence!$A$3:$M$59,MATCH($A46,Auswertung_Sequence!$A$6:$A$59,0),9),2,3))</f>
        <v>1</v>
      </c>
      <c r="P46" s="88">
        <f>IF(AND('Qualifier check'!O46 &gt;80,'Qualifier check'!O46 &lt;120),1,
IF(INDEX('raw Sample Amt'!$C$2:$CJ$57,MATCH($A46,'raw Sample Amt'!$C$2:$C$57,0),MATCH(P$1,'raw Sample Amt'!$C$2:$CJ$2,0))&lt;INDEX(Auswertung_Sequence!$A$3:$M$59,MATCH($A46,Auswertung_Sequence!$A$6:$A$59,0),9),2,3))</f>
        <v>1</v>
      </c>
      <c r="Q46" s="88">
        <f>IF(AND('Qualifier check'!P46 &gt;80,'Qualifier check'!P46 &lt;120),1,
IF(INDEX('raw Sample Amt'!$C$2:$CJ$57,MATCH($A46,'raw Sample Amt'!$C$2:$C$57,0),MATCH(Q$1,'raw Sample Amt'!$C$2:$CJ$2,0))&lt;INDEX(Auswertung_Sequence!$A$3:$M$59,MATCH($A46,Auswertung_Sequence!$A$6:$A$59,0),9),2,3))</f>
        <v>1</v>
      </c>
      <c r="R46" s="88">
        <f>IF(AND('Qualifier check'!Q46 &gt;80,'Qualifier check'!Q46 &lt;120),1,
IF(INDEX('raw Sample Amt'!$C$2:$CJ$57,MATCH($A46,'raw Sample Amt'!$C$2:$C$57,0),MATCH(R$1,'raw Sample Amt'!$C$2:$CJ$2,0))&lt;INDEX(Auswertung_Sequence!$A$3:$M$59,MATCH($A46,Auswertung_Sequence!$A$6:$A$59,0),9),2,3))</f>
        <v>1</v>
      </c>
      <c r="S46" s="88">
        <f>IF(AND('Qualifier check'!R46 &gt;80,'Qualifier check'!R46 &lt;120),1,
IF(INDEX('raw Sample Amt'!$C$2:$CJ$57,MATCH($A46,'raw Sample Amt'!$C$2:$C$57,0),MATCH(S$1,'raw Sample Amt'!$C$2:$CJ$2,0))&lt;INDEX(Auswertung_Sequence!$A$3:$M$59,MATCH($A46,Auswertung_Sequence!$A$6:$A$59,0),9),2,3))</f>
        <v>1</v>
      </c>
      <c r="T46" s="88">
        <f>IF(AND('Qualifier check'!S46 &gt;80,'Qualifier check'!S46 &lt;120),1,
IF(INDEX('raw Sample Amt'!$C$2:$CJ$57,MATCH($A46,'raw Sample Amt'!$C$2:$C$57,0),MATCH(T$1,'raw Sample Amt'!$C$2:$CJ$2,0))&lt;INDEX(Auswertung_Sequence!$A$3:$M$59,MATCH($A46,Auswertung_Sequence!$A$6:$A$59,0),9),2,3))</f>
        <v>1</v>
      </c>
      <c r="U46" s="88">
        <f>IF(AND('Qualifier check'!T46 &gt;80,'Qualifier check'!T46 &lt;120),1,
IF(INDEX('raw Sample Amt'!$C$2:$CJ$57,MATCH($A46,'raw Sample Amt'!$C$2:$C$57,0),MATCH(U$1,'raw Sample Amt'!$C$2:$CJ$2,0))&lt;INDEX(Auswertung_Sequence!$A$3:$M$59,MATCH($A46,Auswertung_Sequence!$A$6:$A$59,0),9),2,3))</f>
        <v>1</v>
      </c>
      <c r="V46" s="88">
        <f>IF(AND('Qualifier check'!U46 &gt;80,'Qualifier check'!U46 &lt;120),1,
IF(INDEX('raw Sample Amt'!$C$2:$CJ$57,MATCH($A46,'raw Sample Amt'!$C$2:$C$57,0),MATCH(V$1,'raw Sample Amt'!$C$2:$CJ$2,0))&lt;INDEX(Auswertung_Sequence!$A$3:$M$59,MATCH($A46,Auswertung_Sequence!$A$6:$A$59,0),9),2,3))</f>
        <v>1</v>
      </c>
      <c r="W46" s="88">
        <f>IF(AND('Qualifier check'!V46 &gt;80,'Qualifier check'!V46 &lt;120),1,
IF(INDEX('raw Sample Amt'!$C$2:$CJ$57,MATCH($A46,'raw Sample Amt'!$C$2:$C$57,0),MATCH(W$1,'raw Sample Amt'!$C$2:$CJ$2,0))&lt;INDEX(Auswertung_Sequence!$A$3:$M$59,MATCH($A46,Auswertung_Sequence!$A$6:$A$59,0),9),2,3))</f>
        <v>2</v>
      </c>
      <c r="X46" s="88">
        <f>IF(AND('Qualifier check'!W46 &gt;80,'Qualifier check'!W46 &lt;120),1,
IF(INDEX('raw Sample Amt'!$C$2:$CJ$57,MATCH($A46,'raw Sample Amt'!$C$2:$C$57,0),MATCH(X$1,'raw Sample Amt'!$C$2:$CJ$2,0))&lt;INDEX(Auswertung_Sequence!$A$3:$M$59,MATCH($A46,Auswertung_Sequence!$A$6:$A$59,0),9),2,3))</f>
        <v>2</v>
      </c>
      <c r="Y46" s="88">
        <f>IF(AND('Qualifier check'!X46 &gt;80,'Qualifier check'!X46 &lt;120),1,
IF(INDEX('raw Sample Amt'!$C$2:$CJ$57,MATCH($A46,'raw Sample Amt'!$C$2:$C$57,0),MATCH(Y$1,'raw Sample Amt'!$C$2:$CJ$2,0))&lt;INDEX(Auswertung_Sequence!$A$3:$M$59,MATCH($A46,Auswertung_Sequence!$A$6:$A$59,0),9),2,3))</f>
        <v>2</v>
      </c>
      <c r="Z46" s="88">
        <f>IF(AND('Qualifier check'!Y46 &gt;80,'Qualifier check'!Y46 &lt;120),1,
IF(INDEX('raw Sample Amt'!$C$2:$CJ$57,MATCH($A46,'raw Sample Amt'!$C$2:$C$57,0),MATCH(Z$1,'raw Sample Amt'!$C$2:$CJ$2,0))&lt;INDEX(Auswertung_Sequence!$A$3:$M$59,MATCH($A46,Auswertung_Sequence!$A$6:$A$59,0),9),2,3))</f>
        <v>2</v>
      </c>
      <c r="AA46" s="88">
        <f>IF(AND('Qualifier check'!Z46 &gt;80,'Qualifier check'!Z46 &lt;120),1,
IF(INDEX('raw Sample Amt'!$C$2:$CJ$57,MATCH($A46,'raw Sample Amt'!$C$2:$C$57,0),MATCH(AA$1,'raw Sample Amt'!$C$2:$CJ$2,0))&lt;INDEX(Auswertung_Sequence!$A$3:$M$59,MATCH($A46,Auswertung_Sequence!$A$6:$A$59,0),9),2,3))</f>
        <v>2</v>
      </c>
      <c r="AB46" s="88">
        <f>IF(AND('Qualifier check'!AA46 &gt;80,'Qualifier check'!AA46 &lt;120),1,
IF(INDEX('raw Sample Amt'!$C$2:$CJ$57,MATCH($A46,'raw Sample Amt'!$C$2:$C$57,0),MATCH(AB$1,'raw Sample Amt'!$C$2:$CJ$2,0))&lt;INDEX(Auswertung_Sequence!$A$3:$M$59,MATCH($A46,Auswertung_Sequence!$A$6:$A$59,0),9),2,3))</f>
        <v>2</v>
      </c>
      <c r="AC46" s="88">
        <f>IF(AND('Qualifier check'!AB46 &gt;80,'Qualifier check'!AB46 &lt;120),1,
IF(INDEX('raw Sample Amt'!$C$2:$CJ$57,MATCH($A46,'raw Sample Amt'!$C$2:$C$57,0),MATCH(AC$1,'raw Sample Amt'!$C$2:$CJ$2,0))&lt;INDEX(Auswertung_Sequence!$A$3:$M$59,MATCH($A46,Auswertung_Sequence!$A$6:$A$59,0),9),2,3))</f>
        <v>2</v>
      </c>
      <c r="AD46" s="88">
        <f>IF(AND('Qualifier check'!AC46 &gt;80,'Qualifier check'!AC46 &lt;120),1,
IF(INDEX('raw Sample Amt'!$C$2:$CJ$57,MATCH($A46,'raw Sample Amt'!$C$2:$C$57,0),MATCH(AD$1,'raw Sample Amt'!$C$2:$CJ$2,0))&lt;INDEX(Auswertung_Sequence!$A$3:$M$59,MATCH($A46,Auswertung_Sequence!$A$6:$A$59,0),9),2,3))</f>
        <v>2</v>
      </c>
      <c r="AE46" s="88">
        <f>IF(AND('Qualifier check'!AD46 &gt;80,'Qualifier check'!AD46 &lt;120),1,
IF(INDEX('raw Sample Amt'!$C$2:$CJ$57,MATCH($A46,'raw Sample Amt'!$C$2:$C$57,0),MATCH(AE$1,'raw Sample Amt'!$C$2:$CJ$2,0))&lt;INDEX(Auswertung_Sequence!$A$3:$M$59,MATCH($A46,Auswertung_Sequence!$A$6:$A$59,0),9),2,3))</f>
        <v>2</v>
      </c>
      <c r="AF46" s="88">
        <f>IF(AND('Qualifier check'!AE46 &gt;80,'Qualifier check'!AE46 &lt;120),1,
IF(INDEX('raw Sample Amt'!$C$2:$CJ$57,MATCH($A46,'raw Sample Amt'!$C$2:$C$57,0),MATCH(AF$1,'raw Sample Amt'!$C$2:$CJ$2,0))&lt;INDEX(Auswertung_Sequence!$A$3:$M$59,MATCH($A46,Auswertung_Sequence!$A$6:$A$59,0),9),2,3))</f>
        <v>2</v>
      </c>
      <c r="AG46" s="88">
        <f>IF(AND('Qualifier check'!AF46 &gt;80,'Qualifier check'!AF46 &lt;120),1,
IF(INDEX('raw Sample Amt'!$C$2:$CJ$57,MATCH($A46,'raw Sample Amt'!$C$2:$C$57,0),MATCH(AG$1,'raw Sample Amt'!$C$2:$CJ$2,0))&lt;INDEX(Auswertung_Sequence!$A$3:$M$59,MATCH($A46,Auswertung_Sequence!$A$6:$A$59,0),9),2,3))</f>
        <v>2</v>
      </c>
      <c r="AH46" s="88">
        <f>IF(AND('Qualifier check'!AG46 &gt;80,'Qualifier check'!AG46 &lt;120),1,
IF(INDEX('raw Sample Amt'!$C$2:$CJ$57,MATCH($A46,'raw Sample Amt'!$C$2:$C$57,0),MATCH(AH$1,'raw Sample Amt'!$C$2:$CJ$2,0))&lt;INDEX(Auswertung_Sequence!$A$3:$M$59,MATCH($A46,Auswertung_Sequence!$A$6:$A$59,0),9),2,3))</f>
        <v>2</v>
      </c>
      <c r="AI46" s="88">
        <f>IF(AND('Qualifier check'!AH46 &gt;80,'Qualifier check'!AH46 &lt;120),1,
IF(INDEX('raw Sample Amt'!$C$2:$CJ$57,MATCH($A46,'raw Sample Amt'!$C$2:$C$57,0),MATCH(AI$1,'raw Sample Amt'!$C$2:$CJ$2,0))&lt;INDEX(Auswertung_Sequence!$A$3:$M$59,MATCH($A46,Auswertung_Sequence!$A$6:$A$59,0),9),2,3))</f>
        <v>2</v>
      </c>
      <c r="AJ46" s="88">
        <f>IF(AND('Qualifier check'!AI46 &gt;80,'Qualifier check'!AI46 &lt;120),1,
IF(INDEX('raw Sample Amt'!$C$2:$CJ$57,MATCH($A46,'raw Sample Amt'!$C$2:$C$57,0),MATCH(AJ$1,'raw Sample Amt'!$C$2:$CJ$2,0))&lt;INDEX(Auswertung_Sequence!$A$3:$M$59,MATCH($A46,Auswertung_Sequence!$A$6:$A$59,0),9),2,3))</f>
        <v>2</v>
      </c>
      <c r="AK46" s="88">
        <f>IF(AND('Qualifier check'!AJ46 &gt;80,'Qualifier check'!AJ46 &lt;120),1,
IF(INDEX('raw Sample Amt'!$C$2:$CJ$57,MATCH($A46,'raw Sample Amt'!$C$2:$C$57,0),MATCH(AK$1,'raw Sample Amt'!$C$2:$CJ$2,0))&lt;INDEX(Auswertung_Sequence!$A$3:$M$59,MATCH($A46,Auswertung_Sequence!$A$6:$A$59,0),9),2,3))</f>
        <v>2</v>
      </c>
      <c r="AL46" s="88">
        <f>IF(AND('Qualifier check'!AK46 &gt;80,'Qualifier check'!AK46 &lt;120),1,
IF(INDEX('raw Sample Amt'!$C$2:$CJ$57,MATCH($A46,'raw Sample Amt'!$C$2:$C$57,0),MATCH(AL$1,'raw Sample Amt'!$C$2:$CJ$2,0))&lt;INDEX(Auswertung_Sequence!$A$3:$M$59,MATCH($A46,Auswertung_Sequence!$A$6:$A$59,0),9),2,3))</f>
        <v>2</v>
      </c>
      <c r="AM46" s="88">
        <f>IF(AND('Qualifier check'!AL46 &gt;80,'Qualifier check'!AL46 &lt;120),1,
IF(INDEX('raw Sample Amt'!$C$2:$CJ$57,MATCH($A46,'raw Sample Amt'!$C$2:$C$57,0),MATCH(AM$1,'raw Sample Amt'!$C$2:$CJ$2,0))&lt;INDEX(Auswertung_Sequence!$A$3:$M$59,MATCH($A46,Auswertung_Sequence!$A$6:$A$59,0),9),2,3))</f>
        <v>2</v>
      </c>
      <c r="AN46" s="88">
        <f>IF(AND('Qualifier check'!AM46 &gt;80,'Qualifier check'!AM46 &lt;120),1,
IF(INDEX('raw Sample Amt'!$C$2:$CJ$57,MATCH($A46,'raw Sample Amt'!$C$2:$C$57,0),MATCH(AN$1,'raw Sample Amt'!$C$2:$CJ$2,0))&lt;INDEX(Auswertung_Sequence!$A$3:$M$59,MATCH($A46,Auswertung_Sequence!$A$6:$A$59,0),9),2,3))</f>
        <v>2</v>
      </c>
      <c r="AO46" s="88">
        <f>IF(AND('Qualifier check'!AN46 &gt;80,'Qualifier check'!AN46 &lt;120),1,
IF(INDEX('raw Sample Amt'!$C$2:$CJ$57,MATCH($A46,'raw Sample Amt'!$C$2:$C$57,0),MATCH(AO$1,'raw Sample Amt'!$C$2:$CJ$2,0))&lt;INDEX(Auswertung_Sequence!$A$3:$M$59,MATCH($A46,Auswertung_Sequence!$A$6:$A$59,0),9),2,3))</f>
        <v>2</v>
      </c>
      <c r="AP46" s="88">
        <f>IF(AND('Qualifier check'!AO46 &gt;80,'Qualifier check'!AO46 &lt;120),1,
IF(INDEX('raw Sample Amt'!$C$2:$CJ$57,MATCH($A46,'raw Sample Amt'!$C$2:$C$57,0),MATCH(AP$1,'raw Sample Amt'!$C$2:$CJ$2,0))&lt;INDEX(Auswertung_Sequence!$A$3:$M$59,MATCH($A46,Auswertung_Sequence!$A$6:$A$59,0),9),2,3))</f>
        <v>2</v>
      </c>
      <c r="AQ46" s="88">
        <f>IF(AND('Qualifier check'!AP46 &gt;80,'Qualifier check'!AP46 &lt;120),1,
IF(INDEX('raw Sample Amt'!$C$2:$CJ$57,MATCH($A46,'raw Sample Amt'!$C$2:$C$57,0),MATCH(AQ$1,'raw Sample Amt'!$C$2:$CJ$2,0))&lt;INDEX(Auswertung_Sequence!$A$3:$M$59,MATCH($A46,Auswertung_Sequence!$A$6:$A$59,0),9),2,3))</f>
        <v>1</v>
      </c>
      <c r="AR46" s="88">
        <f>IF(AND('Qualifier check'!AQ46 &gt;80,'Qualifier check'!AQ46 &lt;120),1,
IF(INDEX('raw Sample Amt'!$C$2:$CJ$57,MATCH($A46,'raw Sample Amt'!$C$2:$C$57,0),MATCH(AR$1,'raw Sample Amt'!$C$2:$CJ$2,0))&lt;INDEX(Auswertung_Sequence!$A$3:$M$59,MATCH($A46,Auswertung_Sequence!$A$6:$A$59,0),9),2,3))</f>
        <v>2</v>
      </c>
      <c r="AS46" s="88">
        <f>IF(AND('Qualifier check'!AR46 &gt;80,'Qualifier check'!AR46 &lt;120),1,
IF(INDEX('raw Sample Amt'!$C$2:$CJ$57,MATCH($A46,'raw Sample Amt'!$C$2:$C$57,0),MATCH(AS$1,'raw Sample Amt'!$C$2:$CJ$2,0))&lt;INDEX(Auswertung_Sequence!$A$3:$M$59,MATCH($A46,Auswertung_Sequence!$A$6:$A$59,0),9),2,3))</f>
        <v>2</v>
      </c>
      <c r="AT46" s="88">
        <f>IF(AND('Qualifier check'!AS46 &gt;80,'Qualifier check'!AS46 &lt;120),1,
IF(INDEX('raw Sample Amt'!$C$2:$CJ$57,MATCH($A46,'raw Sample Amt'!$C$2:$C$57,0),MATCH(AT$1,'raw Sample Amt'!$C$2:$CJ$2,0))&lt;INDEX(Auswertung_Sequence!$A$3:$M$59,MATCH($A46,Auswertung_Sequence!$A$6:$A$59,0),9),2,3))</f>
        <v>2</v>
      </c>
      <c r="AU46" s="88">
        <f>IF(AND('Qualifier check'!AT46 &gt;80,'Qualifier check'!AT46 &lt;120),1,
IF(INDEX('raw Sample Amt'!$C$2:$CJ$57,MATCH($A46,'raw Sample Amt'!$C$2:$C$57,0),MATCH(AU$1,'raw Sample Amt'!$C$2:$CJ$2,0))&lt;INDEX(Auswertung_Sequence!$A$3:$M$59,MATCH($A46,Auswertung_Sequence!$A$6:$A$59,0),9),2,3))</f>
        <v>2</v>
      </c>
      <c r="AV46" s="88">
        <f>IF(AND('Qualifier check'!AU46 &gt;80,'Qualifier check'!AU46 &lt;120),1,
IF(INDEX('raw Sample Amt'!$C$2:$CJ$57,MATCH($A46,'raw Sample Amt'!$C$2:$C$57,0),MATCH(AV$1,'raw Sample Amt'!$C$2:$CJ$2,0))&lt;INDEX(Auswertung_Sequence!$A$3:$M$59,MATCH($A46,Auswertung_Sequence!$A$6:$A$59,0),9),2,3))</f>
        <v>2</v>
      </c>
      <c r="AW46" s="88">
        <f>IF(AND('Qualifier check'!AV46 &gt;80,'Qualifier check'!AV46 &lt;120),1,
IF(INDEX('raw Sample Amt'!$C$2:$CJ$57,MATCH($A46,'raw Sample Amt'!$C$2:$C$57,0),MATCH(AW$1,'raw Sample Amt'!$C$2:$CJ$2,0))&lt;INDEX(Auswertung_Sequence!$A$3:$M$59,MATCH($A46,Auswertung_Sequence!$A$6:$A$59,0),9),2,3))</f>
        <v>2</v>
      </c>
      <c r="AX46" s="88">
        <f>IF(AND('Qualifier check'!AW46 &gt;80,'Qualifier check'!AW46 &lt;120),1,
IF(INDEX('raw Sample Amt'!$C$2:$CJ$57,MATCH($A46,'raw Sample Amt'!$C$2:$C$57,0),MATCH(AX$1,'raw Sample Amt'!$C$2:$CJ$2,0))&lt;INDEX(Auswertung_Sequence!$A$3:$M$59,MATCH($A46,Auswertung_Sequence!$A$6:$A$59,0),9),2,3))</f>
        <v>2</v>
      </c>
      <c r="AY46" s="88">
        <f>IF(AND('Qualifier check'!AX46 &gt;80,'Qualifier check'!AX46 &lt;120),1,
IF(INDEX('raw Sample Amt'!$C$2:$CJ$57,MATCH($A46,'raw Sample Amt'!$C$2:$C$57,0),MATCH(AY$1,'raw Sample Amt'!$C$2:$CJ$2,0))&lt;INDEX(Auswertung_Sequence!$A$3:$M$59,MATCH($A46,Auswertung_Sequence!$A$6:$A$59,0),9),2,3))</f>
        <v>2</v>
      </c>
      <c r="AZ46" s="88">
        <f>IF(AND('Qualifier check'!AY46 &gt;80,'Qualifier check'!AY46 &lt;120),1,
IF(INDEX('raw Sample Amt'!$C$2:$CJ$57,MATCH($A46,'raw Sample Amt'!$C$2:$C$57,0),MATCH(AZ$1,'raw Sample Amt'!$C$2:$CJ$2,0))&lt;INDEX(Auswertung_Sequence!$A$3:$M$59,MATCH($A46,Auswertung_Sequence!$A$6:$A$59,0),9),2,3))</f>
        <v>2</v>
      </c>
      <c r="BA46" s="88">
        <f>IF(AND('Qualifier check'!AZ46 &gt;80,'Qualifier check'!AZ46 &lt;120),1,
IF(INDEX('raw Sample Amt'!$C$2:$CJ$57,MATCH($A46,'raw Sample Amt'!$C$2:$C$57,0),MATCH(BA$1,'raw Sample Amt'!$C$2:$CJ$2,0))&lt;INDEX(Auswertung_Sequence!$A$3:$M$59,MATCH($A46,Auswertung_Sequence!$A$6:$A$59,0),9),2,3))</f>
        <v>2</v>
      </c>
      <c r="BB46" s="88">
        <f>IF(AND('Qualifier check'!BA46 &gt;80,'Qualifier check'!BA46 &lt;120),1,
IF(INDEX('raw Sample Amt'!$C$2:$CJ$57,MATCH($A46,'raw Sample Amt'!$C$2:$C$57,0),MATCH(BB$1,'raw Sample Amt'!$C$2:$CJ$2,0))&lt;INDEX(Auswertung_Sequence!$A$3:$M$59,MATCH($A46,Auswertung_Sequence!$A$6:$A$59,0),9),2,3))</f>
        <v>2</v>
      </c>
      <c r="BC46" s="88">
        <f>IF(AND('Qualifier check'!BB46 &gt;80,'Qualifier check'!BB46 &lt;120),1,
IF(INDEX('raw Sample Amt'!$C$2:$CJ$57,MATCH($A46,'raw Sample Amt'!$C$2:$C$57,0),MATCH(BC$1,'raw Sample Amt'!$C$2:$CJ$2,0))&lt;INDEX(Auswertung_Sequence!$A$3:$M$59,MATCH($A46,Auswertung_Sequence!$A$6:$A$59,0),9),2,3))</f>
        <v>2</v>
      </c>
      <c r="BD46" s="88">
        <f>IF(AND('Qualifier check'!BC46 &gt;80,'Qualifier check'!BC46 &lt;120),1,
IF(INDEX('raw Sample Amt'!$C$2:$CJ$57,MATCH($A46,'raw Sample Amt'!$C$2:$C$57,0),MATCH(BD$1,'raw Sample Amt'!$C$2:$CJ$2,0))&lt;INDEX(Auswertung_Sequence!$A$3:$M$59,MATCH($A46,Auswertung_Sequence!$A$6:$A$59,0),9),2,3))</f>
        <v>2</v>
      </c>
      <c r="BE46" s="88">
        <f>IF(AND('Qualifier check'!BD46 &gt;80,'Qualifier check'!BD46 &lt;120),1,
IF(INDEX('raw Sample Amt'!$C$2:$CJ$57,MATCH($A46,'raw Sample Amt'!$C$2:$C$57,0),MATCH(BE$1,'raw Sample Amt'!$C$2:$CJ$2,0))&lt;INDEX(Auswertung_Sequence!$A$3:$M$59,MATCH($A46,Auswertung_Sequence!$A$6:$A$59,0),9),2,3))</f>
        <v>2</v>
      </c>
      <c r="BF46" s="88">
        <f>IF(AND('Qualifier check'!BE46 &gt;80,'Qualifier check'!BE46 &lt;120),1,
IF(INDEX('raw Sample Amt'!$C$2:$CJ$57,MATCH($A46,'raw Sample Amt'!$C$2:$C$57,0),MATCH(BF$1,'raw Sample Amt'!$C$2:$CJ$2,0))&lt;INDEX(Auswertung_Sequence!$A$3:$M$59,MATCH($A46,Auswertung_Sequence!$A$6:$A$59,0),9),2,3))</f>
        <v>2</v>
      </c>
      <c r="BG46" s="88">
        <f>IF(AND('Qualifier check'!BF46 &gt;80,'Qualifier check'!BF46 &lt;120),1,
IF(INDEX('raw Sample Amt'!$C$2:$CJ$57,MATCH($A46,'raw Sample Amt'!$C$2:$C$57,0),MATCH(BG$1,'raw Sample Amt'!$C$2:$CJ$2,0))&lt;INDEX(Auswertung_Sequence!$A$3:$M$59,MATCH($A46,Auswertung_Sequence!$A$6:$A$59,0),9),2,3))</f>
        <v>2</v>
      </c>
      <c r="BH46" s="88">
        <f>IF(AND('Qualifier check'!BG46 &gt;80,'Qualifier check'!BG46 &lt;120),1,
IF(INDEX('raw Sample Amt'!$C$2:$CJ$57,MATCH($A46,'raw Sample Amt'!$C$2:$C$57,0),MATCH(BH$1,'raw Sample Amt'!$C$2:$CJ$2,0))&lt;INDEX(Auswertung_Sequence!$A$3:$M$59,MATCH($A46,Auswertung_Sequence!$A$6:$A$59,0),9),2,3))</f>
        <v>1</v>
      </c>
      <c r="BI46" s="88">
        <f>IF(AND('Qualifier check'!BH46 &gt;80,'Qualifier check'!BH46 &lt;120),1,
IF(INDEX('raw Sample Amt'!$C$2:$CJ$57,MATCH($A46,'raw Sample Amt'!$C$2:$C$57,0),MATCH(BI$1,'raw Sample Amt'!$C$2:$CJ$2,0))&lt;INDEX(Auswertung_Sequence!$A$3:$M$59,MATCH($A46,Auswertung_Sequence!$A$6:$A$59,0),9),2,3))</f>
        <v>2</v>
      </c>
      <c r="BJ46" s="88">
        <f>IF(AND('Qualifier check'!BI46 &gt;80,'Qualifier check'!BI46 &lt;120),1,
IF(INDEX('raw Sample Amt'!$C$2:$CJ$57,MATCH($A46,'raw Sample Amt'!$C$2:$C$57,0),MATCH(BJ$1,'raw Sample Amt'!$C$2:$CJ$2,0))&lt;INDEX(Auswertung_Sequence!$A$3:$M$59,MATCH($A46,Auswertung_Sequence!$A$6:$A$59,0),9),2,3))</f>
        <v>2</v>
      </c>
      <c r="BK46" s="88">
        <f>IF(AND('Qualifier check'!BJ46 &gt;80,'Qualifier check'!BJ46 &lt;120),1,
IF(INDEX('raw Sample Amt'!$C$2:$CJ$57,MATCH($A46,'raw Sample Amt'!$C$2:$C$57,0),MATCH(BK$1,'raw Sample Amt'!$C$2:$CJ$2,0))&lt;INDEX(Auswertung_Sequence!$A$3:$M$59,MATCH($A46,Auswertung_Sequence!$A$6:$A$59,0),9),2,3))</f>
        <v>2</v>
      </c>
      <c r="BL46" s="88">
        <f>IF(AND('Qualifier check'!BK46 &gt;80,'Qualifier check'!BK46 &lt;120),1,
IF(INDEX('raw Sample Amt'!$C$2:$CJ$57,MATCH($A46,'raw Sample Amt'!$C$2:$C$57,0),MATCH(BL$1,'raw Sample Amt'!$C$2:$CJ$2,0))&lt;INDEX(Auswertung_Sequence!$A$3:$M$59,MATCH($A46,Auswertung_Sequence!$A$6:$A$59,0),9),2,3))</f>
        <v>2</v>
      </c>
      <c r="BM46" s="88">
        <f>IF(AND('Qualifier check'!BL46 &gt;80,'Qualifier check'!BL46 &lt;120),1,
IF(INDEX('raw Sample Amt'!$C$2:$CJ$57,MATCH($A46,'raw Sample Amt'!$C$2:$C$57,0),MATCH(BM$1,'raw Sample Amt'!$C$2:$CJ$2,0))&lt;INDEX(Auswertung_Sequence!$A$3:$M$59,MATCH($A46,Auswertung_Sequence!$A$6:$A$59,0),9),2,3))</f>
        <v>1</v>
      </c>
      <c r="BN46" s="88">
        <f>IF(AND('Qualifier check'!BM46 &gt;80,'Qualifier check'!BM46 &lt;120),1,
IF(INDEX('raw Sample Amt'!$C$2:$CJ$57,MATCH($A46,'raw Sample Amt'!$C$2:$C$57,0),MATCH(BN$1,'raw Sample Amt'!$C$2:$CJ$2,0))&lt;INDEX(Auswertung_Sequence!$A$3:$M$59,MATCH($A46,Auswertung_Sequence!$A$6:$A$59,0),9),2,3))</f>
        <v>1</v>
      </c>
      <c r="BO46" s="88">
        <f>IF(AND('Qualifier check'!BN46 &gt;80,'Qualifier check'!BN46 &lt;120),1,
IF(INDEX('raw Sample Amt'!$C$2:$CJ$57,MATCH($A46,'raw Sample Amt'!$C$2:$C$57,0),MATCH(BO$1,'raw Sample Amt'!$C$2:$CJ$2,0))&lt;INDEX(Auswertung_Sequence!$A$3:$M$59,MATCH($A46,Auswertung_Sequence!$A$6:$A$59,0),9),2,3))</f>
        <v>1</v>
      </c>
      <c r="BP46" s="88">
        <f>IF(AND('Qualifier check'!BO46 &gt;80,'Qualifier check'!BO46 &lt;120),1,
IF(INDEX('raw Sample Amt'!$C$2:$CJ$57,MATCH($A46,'raw Sample Amt'!$C$2:$C$57,0),MATCH(BP$1,'raw Sample Amt'!$C$2:$CJ$2,0))&lt;INDEX(Auswertung_Sequence!$A$3:$M$59,MATCH($A46,Auswertung_Sequence!$A$6:$A$59,0),9),2,3))</f>
        <v>1</v>
      </c>
      <c r="BQ46" s="88">
        <f>IF(AND('Qualifier check'!BP46 &gt;80,'Qualifier check'!BP46 &lt;120),1,
IF(INDEX('raw Sample Amt'!$C$2:$CJ$57,MATCH($A46,'raw Sample Amt'!$C$2:$C$57,0),MATCH(BQ$1,'raw Sample Amt'!$C$2:$CJ$2,0))&lt;INDEX(Auswertung_Sequence!$A$3:$M$59,MATCH($A46,Auswertung_Sequence!$A$6:$A$59,0),9),2,3))</f>
        <v>2</v>
      </c>
      <c r="BR46" s="88">
        <f>IF(AND('Qualifier check'!BQ46 &gt;80,'Qualifier check'!BQ46 &lt;120),1,
IF(INDEX('raw Sample Amt'!$C$2:$CJ$57,MATCH($A46,'raw Sample Amt'!$C$2:$C$57,0),MATCH(BR$1,'raw Sample Amt'!$C$2:$CJ$2,0))&lt;INDEX(Auswertung_Sequence!$A$3:$M$59,MATCH($A46,Auswertung_Sequence!$A$6:$A$59,0),9),2,3))</f>
        <v>2</v>
      </c>
      <c r="BS46" s="88">
        <f>IF(AND('Qualifier check'!BR46 &gt;80,'Qualifier check'!BR46 &lt;120),1,
IF(INDEX('raw Sample Amt'!$C$2:$CJ$57,MATCH($A46,'raw Sample Amt'!$C$2:$C$57,0),MATCH(BS$1,'raw Sample Amt'!$C$2:$CJ$2,0))&lt;INDEX(Auswertung_Sequence!$A$3:$M$59,MATCH($A46,Auswertung_Sequence!$A$6:$A$59,0),9),2,3))</f>
        <v>2</v>
      </c>
      <c r="BT46" s="88">
        <f>IF(AND('Qualifier check'!BS46 &gt;80,'Qualifier check'!BS46 &lt;120),1,
IF(INDEX('raw Sample Amt'!$C$2:$CJ$57,MATCH($A46,'raw Sample Amt'!$C$2:$C$57,0),MATCH(BT$1,'raw Sample Amt'!$C$2:$CJ$2,0))&lt;INDEX(Auswertung_Sequence!$A$3:$M$59,MATCH($A46,Auswertung_Sequence!$A$6:$A$59,0),9),2,3))</f>
        <v>2</v>
      </c>
      <c r="BU46" s="88">
        <f>IF(AND('Qualifier check'!BT46 &gt;80,'Qualifier check'!BT46 &lt;120),1,
IF(INDEX('raw Sample Amt'!$C$2:$CJ$57,MATCH($A46,'raw Sample Amt'!$C$2:$C$57,0),MATCH(BU$1,'raw Sample Amt'!$C$2:$CJ$2,0))&lt;INDEX(Auswertung_Sequence!$A$3:$M$59,MATCH($A46,Auswertung_Sequence!$A$6:$A$59,0),9),2,3))</f>
        <v>2</v>
      </c>
      <c r="BV46" s="88">
        <f>IF(AND('Qualifier check'!BU46 &gt;80,'Qualifier check'!BU46 &lt;120),1,
IF(INDEX('raw Sample Amt'!$C$2:$CJ$57,MATCH($A46,'raw Sample Amt'!$C$2:$C$57,0),MATCH(BV$1,'raw Sample Amt'!$C$2:$CJ$2,0))&lt;INDEX(Auswertung_Sequence!$A$3:$M$59,MATCH($A46,Auswertung_Sequence!$A$6:$A$59,0),9),2,3))</f>
        <v>1</v>
      </c>
      <c r="BW46" s="88">
        <f>IF(AND('Qualifier check'!BV46 &gt;80,'Qualifier check'!BV46 &lt;120),1,
IF(INDEX('raw Sample Amt'!$C$2:$CJ$57,MATCH($A46,'raw Sample Amt'!$C$2:$C$57,0),MATCH(BW$1,'raw Sample Amt'!$C$2:$CJ$2,0))&lt;INDEX(Auswertung_Sequence!$A$3:$M$59,MATCH($A46,Auswertung_Sequence!$A$6:$A$59,0),9),2,3))</f>
        <v>1</v>
      </c>
      <c r="BX46" s="88">
        <f>IF(AND('Qualifier check'!BW46 &gt;80,'Qualifier check'!BW46 &lt;120),1,
IF(INDEX('raw Sample Amt'!$C$2:$CJ$57,MATCH($A46,'raw Sample Amt'!$C$2:$C$57,0),MATCH(BX$1,'raw Sample Amt'!$C$2:$CJ$2,0))&lt;INDEX(Auswertung_Sequence!$A$3:$M$59,MATCH($A46,Auswertung_Sequence!$A$6:$A$59,0),9),2,3))</f>
        <v>1</v>
      </c>
      <c r="BY46" s="88">
        <f>IF(AND('Qualifier check'!BX46 &gt;80,'Qualifier check'!BX46 &lt;120),1,
IF(INDEX('raw Sample Amt'!$C$2:$CJ$57,MATCH($A46,'raw Sample Amt'!$C$2:$C$57,0),MATCH(BY$1,'raw Sample Amt'!$C$2:$CJ$2,0))&lt;INDEX(Auswertung_Sequence!$A$3:$M$59,MATCH($A46,Auswertung_Sequence!$A$6:$A$59,0),9),2,3))</f>
        <v>1</v>
      </c>
      <c r="BZ46" s="88">
        <f>IF(AND('Qualifier check'!BY46 &gt;80,'Qualifier check'!BY46 &lt;120),1,
IF(INDEX('raw Sample Amt'!$C$2:$CJ$57,MATCH($A46,'raw Sample Amt'!$C$2:$C$57,0),MATCH(BZ$1,'raw Sample Amt'!$C$2:$CJ$2,0))&lt;INDEX(Auswertung_Sequence!$A$3:$M$59,MATCH($A46,Auswertung_Sequence!$A$6:$A$59,0),9),2,3))</f>
        <v>1</v>
      </c>
      <c r="CA46" s="88">
        <f>IF(AND('Qualifier check'!BZ46 &gt;80,'Qualifier check'!BZ46 &lt;120),1,
IF(INDEX('raw Sample Amt'!$C$2:$CJ$57,MATCH($A46,'raw Sample Amt'!$C$2:$C$57,0),MATCH(CA$1,'raw Sample Amt'!$C$2:$CJ$2,0))&lt;INDEX(Auswertung_Sequence!$A$3:$M$59,MATCH($A46,Auswertung_Sequence!$A$6:$A$59,0),9),2,3))</f>
        <v>1</v>
      </c>
      <c r="CB46" s="88">
        <f>IF(AND('Qualifier check'!CA46 &gt;80,'Qualifier check'!CA46 &lt;120),1,
IF(INDEX('raw Sample Amt'!$C$2:$CJ$57,MATCH($A46,'raw Sample Amt'!$C$2:$C$57,0),MATCH(CB$1,'raw Sample Amt'!$C$2:$CJ$2,0))&lt;INDEX(Auswertung_Sequence!$A$3:$M$59,MATCH($A46,Auswertung_Sequence!$A$6:$A$59,0),9),2,3))</f>
        <v>1</v>
      </c>
      <c r="CC46" s="88">
        <f>IF(AND('Qualifier check'!CB46 &gt;80,'Qualifier check'!CB46 &lt;120),1,
IF(INDEX('raw Sample Amt'!$C$2:$CJ$57,MATCH($A46,'raw Sample Amt'!$C$2:$C$57,0),MATCH(CC$1,'raw Sample Amt'!$C$2:$CJ$2,0))&lt;INDEX(Auswertung_Sequence!$A$3:$M$59,MATCH($A46,Auswertung_Sequence!$A$6:$A$59,0),9),2,3))</f>
        <v>1</v>
      </c>
      <c r="CD46" s="88">
        <f>IF(AND('Qualifier check'!CC46 &gt;80,'Qualifier check'!CC46 &lt;120),1,
IF(INDEX('raw Sample Amt'!$C$2:$CJ$57,MATCH($A46,'raw Sample Amt'!$C$2:$C$57,0),MATCH(CD$1,'raw Sample Amt'!$C$2:$CJ$2,0))&lt;INDEX(Auswertung_Sequence!$A$3:$M$59,MATCH($A46,Auswertung_Sequence!$A$6:$A$59,0),9),2,3))</f>
        <v>1</v>
      </c>
      <c r="CE46" s="88">
        <f>IF(AND('Qualifier check'!CD46 &gt;80,'Qualifier check'!CD46 &lt;120),1,
IF(INDEX('raw Sample Amt'!$C$2:$CJ$57,MATCH($A46,'raw Sample Amt'!$C$2:$C$57,0),MATCH(CE$1,'raw Sample Amt'!$C$2:$CJ$2,0))&lt;INDEX(Auswertung_Sequence!$A$3:$M$59,MATCH($A46,Auswertung_Sequence!$A$6:$A$59,0),9),2,3))</f>
        <v>1</v>
      </c>
      <c r="CF46" s="88">
        <f>IF(AND('Qualifier check'!CE46 &gt;80,'Qualifier check'!CE46 &lt;120),1,
IF(INDEX('raw Sample Amt'!$C$2:$CJ$57,MATCH($A46,'raw Sample Amt'!$C$2:$C$57,0),MATCH(CF$1,'raw Sample Amt'!$C$2:$CJ$2,0))&lt;INDEX(Auswertung_Sequence!$A$3:$M$59,MATCH($A46,Auswertung_Sequence!$A$6:$A$59,0),9),2,3))</f>
        <v>1</v>
      </c>
      <c r="CG46" s="88">
        <f>IF(AND('Qualifier check'!CF46 &gt;80,'Qualifier check'!CF46 &lt;120),1,
IF(INDEX('raw Sample Amt'!$C$2:$CJ$57,MATCH($A46,'raw Sample Amt'!$C$2:$C$57,0),MATCH(CG$1,'raw Sample Amt'!$C$2:$CJ$2,0))&lt;INDEX(Auswertung_Sequence!$A$3:$M$59,MATCH($A46,Auswertung_Sequence!$A$6:$A$59,0),9),2,3))</f>
        <v>1</v>
      </c>
      <c r="CH46" s="88">
        <f>IF(AND('Qualifier check'!CG46 &gt;80,'Qualifier check'!CG46 &lt;120),1,
IF(INDEX('raw Sample Amt'!$C$2:$CJ$57,MATCH($A46,'raw Sample Amt'!$C$2:$C$57,0),MATCH(CH$1,'raw Sample Amt'!$C$2:$CJ$2,0))&lt;INDEX(Auswertung_Sequence!$A$3:$M$59,MATCH($A46,Auswertung_Sequence!$A$6:$A$59,0),9),2,3))</f>
        <v>1</v>
      </c>
      <c r="CI46" s="88">
        <f>IF(AND('Qualifier check'!CH46 &gt;80,'Qualifier check'!CH46 &lt;120),1,
IF(INDEX('raw Sample Amt'!$C$2:$CJ$57,MATCH($A46,'raw Sample Amt'!$C$2:$C$57,0),MATCH(CI$1,'raw Sample Amt'!$C$2:$CJ$2,0))&lt;INDEX(Auswertung_Sequence!$A$3:$M$59,MATCH($A46,Auswertung_Sequence!$A$6:$A$59,0),9),2,3))</f>
        <v>1</v>
      </c>
    </row>
    <row r="47" spans="1:87" x14ac:dyDescent="0.25">
      <c r="A47" s="101" t="s">
        <v>209</v>
      </c>
      <c r="B47" s="101" t="s">
        <v>258</v>
      </c>
      <c r="D47" s="88">
        <f>IF(AND('Qualifier check'!C47 &gt;80,'Qualifier check'!C47 &lt;120),1,
IF(INDEX('raw Sample Amt'!$C$2:$CJ$57,MATCH($A47,'raw Sample Amt'!$C$2:$C$57,0),MATCH(D$1,'raw Sample Amt'!$C$2:$CJ$2,0))&lt;INDEX(Auswertung_Sequence!$A$3:$M$59,MATCH($A47,Auswertung_Sequence!$A$6:$A$59,0),9),2,3))</f>
        <v>2</v>
      </c>
      <c r="E47" s="88">
        <f>IF(AND('Qualifier check'!D47 &gt;80,'Qualifier check'!D47 &lt;120),1,
IF(INDEX('raw Sample Amt'!$C$2:$CJ$57,MATCH($A47,'raw Sample Amt'!$C$2:$C$57,0),MATCH(E$1,'raw Sample Amt'!$C$2:$CJ$2,0))&lt;INDEX(Auswertung_Sequence!$A$3:$M$59,MATCH($A47,Auswertung_Sequence!$A$6:$A$59,0),9),2,3))</f>
        <v>2</v>
      </c>
      <c r="F47" s="88">
        <f>IF(AND('Qualifier check'!E47 &gt;80,'Qualifier check'!E47 &lt;120),1,
IF(INDEX('raw Sample Amt'!$C$2:$CJ$57,MATCH($A47,'raw Sample Amt'!$C$2:$C$57,0),MATCH(F$1,'raw Sample Amt'!$C$2:$CJ$2,0))&lt;INDEX(Auswertung_Sequence!$A$3:$M$59,MATCH($A47,Auswertung_Sequence!$A$6:$A$59,0),9),2,3))</f>
        <v>2</v>
      </c>
      <c r="G47" s="88">
        <f>IF(AND('Qualifier check'!F47 &gt;80,'Qualifier check'!F47 &lt;120),1,
IF(INDEX('raw Sample Amt'!$C$2:$CJ$57,MATCH($A47,'raw Sample Amt'!$C$2:$C$57,0),MATCH(G$1,'raw Sample Amt'!$C$2:$CJ$2,0))&lt;INDEX(Auswertung_Sequence!$A$3:$M$59,MATCH($A47,Auswertung_Sequence!$A$6:$A$59,0),9),2,3))</f>
        <v>2</v>
      </c>
      <c r="H47" s="88">
        <f>IF(AND('Qualifier check'!G47 &gt;80,'Qualifier check'!G47 &lt;120),1,
IF(INDEX('raw Sample Amt'!$C$2:$CJ$57,MATCH($A47,'raw Sample Amt'!$C$2:$C$57,0),MATCH(H$1,'raw Sample Amt'!$C$2:$CJ$2,0))&lt;INDEX(Auswertung_Sequence!$A$3:$M$59,MATCH($A47,Auswertung_Sequence!$A$6:$A$59,0),9),2,3))</f>
        <v>2</v>
      </c>
      <c r="I47" s="88">
        <f>IF(AND('Qualifier check'!H47 &gt;80,'Qualifier check'!H47 &lt;120),1,
IF(INDEX('raw Sample Amt'!$C$2:$CJ$57,MATCH($A47,'raw Sample Amt'!$C$2:$C$57,0),MATCH(I$1,'raw Sample Amt'!$C$2:$CJ$2,0))&lt;INDEX(Auswertung_Sequence!$A$3:$M$59,MATCH($A47,Auswertung_Sequence!$A$6:$A$59,0),9),2,3))</f>
        <v>2</v>
      </c>
      <c r="J47" s="88">
        <f>IF(AND('Qualifier check'!I47 &gt;80,'Qualifier check'!I47 &lt;120),1,
IF(INDEX('raw Sample Amt'!$C$2:$CJ$57,MATCH($A47,'raw Sample Amt'!$C$2:$C$57,0),MATCH(J$1,'raw Sample Amt'!$C$2:$CJ$2,0))&lt;INDEX(Auswertung_Sequence!$A$3:$M$59,MATCH($A47,Auswertung_Sequence!$A$6:$A$59,0),9),2,3))</f>
        <v>2</v>
      </c>
      <c r="K47" s="88">
        <f>IF(AND('Qualifier check'!J47 &gt;80,'Qualifier check'!J47 &lt;120),1,
IF(INDEX('raw Sample Amt'!$C$2:$CJ$57,MATCH($A47,'raw Sample Amt'!$C$2:$C$57,0),MATCH(K$1,'raw Sample Amt'!$C$2:$CJ$2,0))&lt;INDEX(Auswertung_Sequence!$A$3:$M$59,MATCH($A47,Auswertung_Sequence!$A$6:$A$59,0),9),2,3))</f>
        <v>2</v>
      </c>
      <c r="L47" s="88">
        <f>IF(AND('Qualifier check'!K47 &gt;80,'Qualifier check'!K47 &lt;120),1,
IF(INDEX('raw Sample Amt'!$C$2:$CJ$57,MATCH($A47,'raw Sample Amt'!$C$2:$C$57,0),MATCH(L$1,'raw Sample Amt'!$C$2:$CJ$2,0))&lt;INDEX(Auswertung_Sequence!$A$3:$M$59,MATCH($A47,Auswertung_Sequence!$A$6:$A$59,0),9),2,3))</f>
        <v>2</v>
      </c>
      <c r="M47" s="88">
        <f>IF(AND('Qualifier check'!L47 &gt;80,'Qualifier check'!L47 &lt;120),1,
IF(INDEX('raw Sample Amt'!$C$2:$CJ$57,MATCH($A47,'raw Sample Amt'!$C$2:$C$57,0),MATCH(M$1,'raw Sample Amt'!$C$2:$CJ$2,0))&lt;INDEX(Auswertung_Sequence!$A$3:$M$59,MATCH($A47,Auswertung_Sequence!$A$6:$A$59,0),9),2,3))</f>
        <v>1</v>
      </c>
      <c r="N47" s="88">
        <f>IF(AND('Qualifier check'!M47 &gt;80,'Qualifier check'!M47 &lt;120),1,
IF(INDEX('raw Sample Amt'!$C$2:$CJ$57,MATCH($A47,'raw Sample Amt'!$C$2:$C$57,0),MATCH(N$1,'raw Sample Amt'!$C$2:$CJ$2,0))&lt;INDEX(Auswertung_Sequence!$A$3:$M$59,MATCH($A47,Auswertung_Sequence!$A$6:$A$59,0),9),2,3))</f>
        <v>1</v>
      </c>
      <c r="O47" s="88">
        <f>IF(AND('Qualifier check'!N47 &gt;80,'Qualifier check'!N47 &lt;120),1,
IF(INDEX('raw Sample Amt'!$C$2:$CJ$57,MATCH($A47,'raw Sample Amt'!$C$2:$C$57,0),MATCH(O$1,'raw Sample Amt'!$C$2:$CJ$2,0))&lt;INDEX(Auswertung_Sequence!$A$3:$M$59,MATCH($A47,Auswertung_Sequence!$A$6:$A$59,0),9),2,3))</f>
        <v>1</v>
      </c>
      <c r="P47" s="88">
        <f>IF(AND('Qualifier check'!O47 &gt;80,'Qualifier check'!O47 &lt;120),1,
IF(INDEX('raw Sample Amt'!$C$2:$CJ$57,MATCH($A47,'raw Sample Amt'!$C$2:$C$57,0),MATCH(P$1,'raw Sample Amt'!$C$2:$CJ$2,0))&lt;INDEX(Auswertung_Sequence!$A$3:$M$59,MATCH($A47,Auswertung_Sequence!$A$6:$A$59,0),9),2,3))</f>
        <v>1</v>
      </c>
      <c r="Q47" s="88">
        <f>IF(AND('Qualifier check'!P47 &gt;80,'Qualifier check'!P47 &lt;120),1,
IF(INDEX('raw Sample Amt'!$C$2:$CJ$57,MATCH($A47,'raw Sample Amt'!$C$2:$C$57,0),MATCH(Q$1,'raw Sample Amt'!$C$2:$CJ$2,0))&lt;INDEX(Auswertung_Sequence!$A$3:$M$59,MATCH($A47,Auswertung_Sequence!$A$6:$A$59,0),9),2,3))</f>
        <v>1</v>
      </c>
      <c r="R47" s="88">
        <f>IF(AND('Qualifier check'!Q47 &gt;80,'Qualifier check'!Q47 &lt;120),1,
IF(INDEX('raw Sample Amt'!$C$2:$CJ$57,MATCH($A47,'raw Sample Amt'!$C$2:$C$57,0),MATCH(R$1,'raw Sample Amt'!$C$2:$CJ$2,0))&lt;INDEX(Auswertung_Sequence!$A$3:$M$59,MATCH($A47,Auswertung_Sequence!$A$6:$A$59,0),9),2,3))</f>
        <v>1</v>
      </c>
      <c r="S47" s="88">
        <f>IF(AND('Qualifier check'!R47 &gt;80,'Qualifier check'!R47 &lt;120),1,
IF(INDEX('raw Sample Amt'!$C$2:$CJ$57,MATCH($A47,'raw Sample Amt'!$C$2:$C$57,0),MATCH(S$1,'raw Sample Amt'!$C$2:$CJ$2,0))&lt;INDEX(Auswertung_Sequence!$A$3:$M$59,MATCH($A47,Auswertung_Sequence!$A$6:$A$59,0),9),2,3))</f>
        <v>1</v>
      </c>
      <c r="T47" s="88">
        <f>IF(AND('Qualifier check'!S47 &gt;80,'Qualifier check'!S47 &lt;120),1,
IF(INDEX('raw Sample Amt'!$C$2:$CJ$57,MATCH($A47,'raw Sample Amt'!$C$2:$C$57,0),MATCH(T$1,'raw Sample Amt'!$C$2:$CJ$2,0))&lt;INDEX(Auswertung_Sequence!$A$3:$M$59,MATCH($A47,Auswertung_Sequence!$A$6:$A$59,0),9),2,3))</f>
        <v>1</v>
      </c>
      <c r="U47" s="88">
        <f>IF(AND('Qualifier check'!T47 &gt;80,'Qualifier check'!T47 &lt;120),1,
IF(INDEX('raw Sample Amt'!$C$2:$CJ$57,MATCH($A47,'raw Sample Amt'!$C$2:$C$57,0),MATCH(U$1,'raw Sample Amt'!$C$2:$CJ$2,0))&lt;INDEX(Auswertung_Sequence!$A$3:$M$59,MATCH($A47,Auswertung_Sequence!$A$6:$A$59,0),9),2,3))</f>
        <v>1</v>
      </c>
      <c r="V47" s="88">
        <f>IF(AND('Qualifier check'!U47 &gt;80,'Qualifier check'!U47 &lt;120),1,
IF(INDEX('raw Sample Amt'!$C$2:$CJ$57,MATCH($A47,'raw Sample Amt'!$C$2:$C$57,0),MATCH(V$1,'raw Sample Amt'!$C$2:$CJ$2,0))&lt;INDEX(Auswertung_Sequence!$A$3:$M$59,MATCH($A47,Auswertung_Sequence!$A$6:$A$59,0),9),2,3))</f>
        <v>1</v>
      </c>
      <c r="W47" s="88">
        <f>IF(AND('Qualifier check'!V47 &gt;80,'Qualifier check'!V47 &lt;120),1,
IF(INDEX('raw Sample Amt'!$C$2:$CJ$57,MATCH($A47,'raw Sample Amt'!$C$2:$C$57,0),MATCH(W$1,'raw Sample Amt'!$C$2:$CJ$2,0))&lt;INDEX(Auswertung_Sequence!$A$3:$M$59,MATCH($A47,Auswertung_Sequence!$A$6:$A$59,0),9),2,3))</f>
        <v>2</v>
      </c>
      <c r="X47" s="88">
        <f>IF(AND('Qualifier check'!W47 &gt;80,'Qualifier check'!W47 &lt;120),1,
IF(INDEX('raw Sample Amt'!$C$2:$CJ$57,MATCH($A47,'raw Sample Amt'!$C$2:$C$57,0),MATCH(X$1,'raw Sample Amt'!$C$2:$CJ$2,0))&lt;INDEX(Auswertung_Sequence!$A$3:$M$59,MATCH($A47,Auswertung_Sequence!$A$6:$A$59,0),9),2,3))</f>
        <v>2</v>
      </c>
      <c r="Y47" s="88">
        <f>IF(AND('Qualifier check'!X47 &gt;80,'Qualifier check'!X47 &lt;120),1,
IF(INDEX('raw Sample Amt'!$C$2:$CJ$57,MATCH($A47,'raw Sample Amt'!$C$2:$C$57,0),MATCH(Y$1,'raw Sample Amt'!$C$2:$CJ$2,0))&lt;INDEX(Auswertung_Sequence!$A$3:$M$59,MATCH($A47,Auswertung_Sequence!$A$6:$A$59,0),9),2,3))</f>
        <v>2</v>
      </c>
      <c r="Z47" s="88">
        <f>IF(AND('Qualifier check'!Y47 &gt;80,'Qualifier check'!Y47 &lt;120),1,
IF(INDEX('raw Sample Amt'!$C$2:$CJ$57,MATCH($A47,'raw Sample Amt'!$C$2:$C$57,0),MATCH(Z$1,'raw Sample Amt'!$C$2:$CJ$2,0))&lt;INDEX(Auswertung_Sequence!$A$3:$M$59,MATCH($A47,Auswertung_Sequence!$A$6:$A$59,0),9),2,3))</f>
        <v>2</v>
      </c>
      <c r="AA47" s="88">
        <f>IF(AND('Qualifier check'!Z47 &gt;80,'Qualifier check'!Z47 &lt;120),1,
IF(INDEX('raw Sample Amt'!$C$2:$CJ$57,MATCH($A47,'raw Sample Amt'!$C$2:$C$57,0),MATCH(AA$1,'raw Sample Amt'!$C$2:$CJ$2,0))&lt;INDEX(Auswertung_Sequence!$A$3:$M$59,MATCH($A47,Auswertung_Sequence!$A$6:$A$59,0),9),2,3))</f>
        <v>2</v>
      </c>
      <c r="AB47" s="88">
        <f>IF(AND('Qualifier check'!AA47 &gt;80,'Qualifier check'!AA47 &lt;120),1,
IF(INDEX('raw Sample Amt'!$C$2:$CJ$57,MATCH($A47,'raw Sample Amt'!$C$2:$C$57,0),MATCH(AB$1,'raw Sample Amt'!$C$2:$CJ$2,0))&lt;INDEX(Auswertung_Sequence!$A$3:$M$59,MATCH($A47,Auswertung_Sequence!$A$6:$A$59,0),9),2,3))</f>
        <v>2</v>
      </c>
      <c r="AC47" s="88">
        <f>IF(AND('Qualifier check'!AB47 &gt;80,'Qualifier check'!AB47 &lt;120),1,
IF(INDEX('raw Sample Amt'!$C$2:$CJ$57,MATCH($A47,'raw Sample Amt'!$C$2:$C$57,0),MATCH(AC$1,'raw Sample Amt'!$C$2:$CJ$2,0))&lt;INDEX(Auswertung_Sequence!$A$3:$M$59,MATCH($A47,Auswertung_Sequence!$A$6:$A$59,0),9),2,3))</f>
        <v>2</v>
      </c>
      <c r="AD47" s="88">
        <f>IF(AND('Qualifier check'!AC47 &gt;80,'Qualifier check'!AC47 &lt;120),1,
IF(INDEX('raw Sample Amt'!$C$2:$CJ$57,MATCH($A47,'raw Sample Amt'!$C$2:$C$57,0),MATCH(AD$1,'raw Sample Amt'!$C$2:$CJ$2,0))&lt;INDEX(Auswertung_Sequence!$A$3:$M$59,MATCH($A47,Auswertung_Sequence!$A$6:$A$59,0),9),2,3))</f>
        <v>2</v>
      </c>
      <c r="AE47" s="88">
        <f>IF(AND('Qualifier check'!AD47 &gt;80,'Qualifier check'!AD47 &lt;120),1,
IF(INDEX('raw Sample Amt'!$C$2:$CJ$57,MATCH($A47,'raw Sample Amt'!$C$2:$C$57,0),MATCH(AE$1,'raw Sample Amt'!$C$2:$CJ$2,0))&lt;INDEX(Auswertung_Sequence!$A$3:$M$59,MATCH($A47,Auswertung_Sequence!$A$6:$A$59,0),9),2,3))</f>
        <v>2</v>
      </c>
      <c r="AF47" s="88">
        <f>IF(AND('Qualifier check'!AE47 &gt;80,'Qualifier check'!AE47 &lt;120),1,
IF(INDEX('raw Sample Amt'!$C$2:$CJ$57,MATCH($A47,'raw Sample Amt'!$C$2:$C$57,0),MATCH(AF$1,'raw Sample Amt'!$C$2:$CJ$2,0))&lt;INDEX(Auswertung_Sequence!$A$3:$M$59,MATCH($A47,Auswertung_Sequence!$A$6:$A$59,0),9),2,3))</f>
        <v>2</v>
      </c>
      <c r="AG47" s="88">
        <f>IF(AND('Qualifier check'!AF47 &gt;80,'Qualifier check'!AF47 &lt;120),1,
IF(INDEX('raw Sample Amt'!$C$2:$CJ$57,MATCH($A47,'raw Sample Amt'!$C$2:$C$57,0),MATCH(AG$1,'raw Sample Amt'!$C$2:$CJ$2,0))&lt;INDEX(Auswertung_Sequence!$A$3:$M$59,MATCH($A47,Auswertung_Sequence!$A$6:$A$59,0),9),2,3))</f>
        <v>2</v>
      </c>
      <c r="AH47" s="88">
        <f>IF(AND('Qualifier check'!AG47 &gt;80,'Qualifier check'!AG47 &lt;120),1,
IF(INDEX('raw Sample Amt'!$C$2:$CJ$57,MATCH($A47,'raw Sample Amt'!$C$2:$C$57,0),MATCH(AH$1,'raw Sample Amt'!$C$2:$CJ$2,0))&lt;INDEX(Auswertung_Sequence!$A$3:$M$59,MATCH($A47,Auswertung_Sequence!$A$6:$A$59,0),9),2,3))</f>
        <v>2</v>
      </c>
      <c r="AI47" s="88">
        <f>IF(AND('Qualifier check'!AH47 &gt;80,'Qualifier check'!AH47 &lt;120),1,
IF(INDEX('raw Sample Amt'!$C$2:$CJ$57,MATCH($A47,'raw Sample Amt'!$C$2:$C$57,0),MATCH(AI$1,'raw Sample Amt'!$C$2:$CJ$2,0))&lt;INDEX(Auswertung_Sequence!$A$3:$M$59,MATCH($A47,Auswertung_Sequence!$A$6:$A$59,0),9),2,3))</f>
        <v>2</v>
      </c>
      <c r="AJ47" s="88">
        <f>IF(AND('Qualifier check'!AI47 &gt;80,'Qualifier check'!AI47 &lt;120),1,
IF(INDEX('raw Sample Amt'!$C$2:$CJ$57,MATCH($A47,'raw Sample Amt'!$C$2:$C$57,0),MATCH(AJ$1,'raw Sample Amt'!$C$2:$CJ$2,0))&lt;INDEX(Auswertung_Sequence!$A$3:$M$59,MATCH($A47,Auswertung_Sequence!$A$6:$A$59,0),9),2,3))</f>
        <v>2</v>
      </c>
      <c r="AK47" s="88">
        <f>IF(AND('Qualifier check'!AJ47 &gt;80,'Qualifier check'!AJ47 &lt;120),1,
IF(INDEX('raw Sample Amt'!$C$2:$CJ$57,MATCH($A47,'raw Sample Amt'!$C$2:$C$57,0),MATCH(AK$1,'raw Sample Amt'!$C$2:$CJ$2,0))&lt;INDEX(Auswertung_Sequence!$A$3:$M$59,MATCH($A47,Auswertung_Sequence!$A$6:$A$59,0),9),2,3))</f>
        <v>2</v>
      </c>
      <c r="AL47" s="88">
        <f>IF(AND('Qualifier check'!AK47 &gt;80,'Qualifier check'!AK47 &lt;120),1,
IF(INDEX('raw Sample Amt'!$C$2:$CJ$57,MATCH($A47,'raw Sample Amt'!$C$2:$C$57,0),MATCH(AL$1,'raw Sample Amt'!$C$2:$CJ$2,0))&lt;INDEX(Auswertung_Sequence!$A$3:$M$59,MATCH($A47,Auswertung_Sequence!$A$6:$A$59,0),9),2,3))</f>
        <v>2</v>
      </c>
      <c r="AM47" s="88">
        <f>IF(AND('Qualifier check'!AL47 &gt;80,'Qualifier check'!AL47 &lt;120),1,
IF(INDEX('raw Sample Amt'!$C$2:$CJ$57,MATCH($A47,'raw Sample Amt'!$C$2:$C$57,0),MATCH(AM$1,'raw Sample Amt'!$C$2:$CJ$2,0))&lt;INDEX(Auswertung_Sequence!$A$3:$M$59,MATCH($A47,Auswertung_Sequence!$A$6:$A$59,0),9),2,3))</f>
        <v>2</v>
      </c>
      <c r="AN47" s="88">
        <f>IF(AND('Qualifier check'!AM47 &gt;80,'Qualifier check'!AM47 &lt;120),1,
IF(INDEX('raw Sample Amt'!$C$2:$CJ$57,MATCH($A47,'raw Sample Amt'!$C$2:$C$57,0),MATCH(AN$1,'raw Sample Amt'!$C$2:$CJ$2,0))&lt;INDEX(Auswertung_Sequence!$A$3:$M$59,MATCH($A47,Auswertung_Sequence!$A$6:$A$59,0),9),2,3))</f>
        <v>2</v>
      </c>
      <c r="AO47" s="88">
        <f>IF(AND('Qualifier check'!AN47 &gt;80,'Qualifier check'!AN47 &lt;120),1,
IF(INDEX('raw Sample Amt'!$C$2:$CJ$57,MATCH($A47,'raw Sample Amt'!$C$2:$C$57,0),MATCH(AO$1,'raw Sample Amt'!$C$2:$CJ$2,0))&lt;INDEX(Auswertung_Sequence!$A$3:$M$59,MATCH($A47,Auswertung_Sequence!$A$6:$A$59,0),9),2,3))</f>
        <v>2</v>
      </c>
      <c r="AP47" s="88">
        <f>IF(AND('Qualifier check'!AO47 &gt;80,'Qualifier check'!AO47 &lt;120),1,
IF(INDEX('raw Sample Amt'!$C$2:$CJ$57,MATCH($A47,'raw Sample Amt'!$C$2:$C$57,0),MATCH(AP$1,'raw Sample Amt'!$C$2:$CJ$2,0))&lt;INDEX(Auswertung_Sequence!$A$3:$M$59,MATCH($A47,Auswertung_Sequence!$A$6:$A$59,0),9),2,3))</f>
        <v>2</v>
      </c>
      <c r="AQ47" s="88">
        <f>IF(AND('Qualifier check'!AP47 &gt;80,'Qualifier check'!AP47 &lt;120),1,
IF(INDEX('raw Sample Amt'!$C$2:$CJ$57,MATCH($A47,'raw Sample Amt'!$C$2:$C$57,0),MATCH(AQ$1,'raw Sample Amt'!$C$2:$CJ$2,0))&lt;INDEX(Auswertung_Sequence!$A$3:$M$59,MATCH($A47,Auswertung_Sequence!$A$6:$A$59,0),9),2,3))</f>
        <v>1</v>
      </c>
      <c r="AR47" s="88">
        <f>IF(AND('Qualifier check'!AQ47 &gt;80,'Qualifier check'!AQ47 &lt;120),1,
IF(INDEX('raw Sample Amt'!$C$2:$CJ$57,MATCH($A47,'raw Sample Amt'!$C$2:$C$57,0),MATCH(AR$1,'raw Sample Amt'!$C$2:$CJ$2,0))&lt;INDEX(Auswertung_Sequence!$A$3:$M$59,MATCH($A47,Auswertung_Sequence!$A$6:$A$59,0),9),2,3))</f>
        <v>2</v>
      </c>
      <c r="AS47" s="88">
        <f>IF(AND('Qualifier check'!AR47 &gt;80,'Qualifier check'!AR47 &lt;120),1,
IF(INDEX('raw Sample Amt'!$C$2:$CJ$57,MATCH($A47,'raw Sample Amt'!$C$2:$C$57,0),MATCH(AS$1,'raw Sample Amt'!$C$2:$CJ$2,0))&lt;INDEX(Auswertung_Sequence!$A$3:$M$59,MATCH($A47,Auswertung_Sequence!$A$6:$A$59,0),9),2,3))</f>
        <v>2</v>
      </c>
      <c r="AT47" s="88">
        <f>IF(AND('Qualifier check'!AS47 &gt;80,'Qualifier check'!AS47 &lt;120),1,
IF(INDEX('raw Sample Amt'!$C$2:$CJ$57,MATCH($A47,'raw Sample Amt'!$C$2:$C$57,0),MATCH(AT$1,'raw Sample Amt'!$C$2:$CJ$2,0))&lt;INDEX(Auswertung_Sequence!$A$3:$M$59,MATCH($A47,Auswertung_Sequence!$A$6:$A$59,0),9),2,3))</f>
        <v>2</v>
      </c>
      <c r="AU47" s="88">
        <f>IF(AND('Qualifier check'!AT47 &gt;80,'Qualifier check'!AT47 &lt;120),1,
IF(INDEX('raw Sample Amt'!$C$2:$CJ$57,MATCH($A47,'raw Sample Amt'!$C$2:$C$57,0),MATCH(AU$1,'raw Sample Amt'!$C$2:$CJ$2,0))&lt;INDEX(Auswertung_Sequence!$A$3:$M$59,MATCH($A47,Auswertung_Sequence!$A$6:$A$59,0),9),2,3))</f>
        <v>2</v>
      </c>
      <c r="AV47" s="88">
        <f>IF(AND('Qualifier check'!AU47 &gt;80,'Qualifier check'!AU47 &lt;120),1,
IF(INDEX('raw Sample Amt'!$C$2:$CJ$57,MATCH($A47,'raw Sample Amt'!$C$2:$C$57,0),MATCH(AV$1,'raw Sample Amt'!$C$2:$CJ$2,0))&lt;INDEX(Auswertung_Sequence!$A$3:$M$59,MATCH($A47,Auswertung_Sequence!$A$6:$A$59,0),9),2,3))</f>
        <v>2</v>
      </c>
      <c r="AW47" s="88">
        <f>IF(AND('Qualifier check'!AV47 &gt;80,'Qualifier check'!AV47 &lt;120),1,
IF(INDEX('raw Sample Amt'!$C$2:$CJ$57,MATCH($A47,'raw Sample Amt'!$C$2:$C$57,0),MATCH(AW$1,'raw Sample Amt'!$C$2:$CJ$2,0))&lt;INDEX(Auswertung_Sequence!$A$3:$M$59,MATCH($A47,Auswertung_Sequence!$A$6:$A$59,0),9),2,3))</f>
        <v>2</v>
      </c>
      <c r="AX47" s="88">
        <f>IF(AND('Qualifier check'!AW47 &gt;80,'Qualifier check'!AW47 &lt;120),1,
IF(INDEX('raw Sample Amt'!$C$2:$CJ$57,MATCH($A47,'raw Sample Amt'!$C$2:$C$57,0),MATCH(AX$1,'raw Sample Amt'!$C$2:$CJ$2,0))&lt;INDEX(Auswertung_Sequence!$A$3:$M$59,MATCH($A47,Auswertung_Sequence!$A$6:$A$59,0),9),2,3))</f>
        <v>2</v>
      </c>
      <c r="AY47" s="88">
        <f>IF(AND('Qualifier check'!AX47 &gt;80,'Qualifier check'!AX47 &lt;120),1,
IF(INDEX('raw Sample Amt'!$C$2:$CJ$57,MATCH($A47,'raw Sample Amt'!$C$2:$C$57,0),MATCH(AY$1,'raw Sample Amt'!$C$2:$CJ$2,0))&lt;INDEX(Auswertung_Sequence!$A$3:$M$59,MATCH($A47,Auswertung_Sequence!$A$6:$A$59,0),9),2,3))</f>
        <v>2</v>
      </c>
      <c r="AZ47" s="88">
        <f>IF(AND('Qualifier check'!AY47 &gt;80,'Qualifier check'!AY47 &lt;120),1,
IF(INDEX('raw Sample Amt'!$C$2:$CJ$57,MATCH($A47,'raw Sample Amt'!$C$2:$C$57,0),MATCH(AZ$1,'raw Sample Amt'!$C$2:$CJ$2,0))&lt;INDEX(Auswertung_Sequence!$A$3:$M$59,MATCH($A47,Auswertung_Sequence!$A$6:$A$59,0),9),2,3))</f>
        <v>2</v>
      </c>
      <c r="BA47" s="88">
        <f>IF(AND('Qualifier check'!AZ47 &gt;80,'Qualifier check'!AZ47 &lt;120),1,
IF(INDEX('raw Sample Amt'!$C$2:$CJ$57,MATCH($A47,'raw Sample Amt'!$C$2:$C$57,0),MATCH(BA$1,'raw Sample Amt'!$C$2:$CJ$2,0))&lt;INDEX(Auswertung_Sequence!$A$3:$M$59,MATCH($A47,Auswertung_Sequence!$A$6:$A$59,0),9),2,3))</f>
        <v>2</v>
      </c>
      <c r="BB47" s="88">
        <f>IF(AND('Qualifier check'!BA47 &gt;80,'Qualifier check'!BA47 &lt;120),1,
IF(INDEX('raw Sample Amt'!$C$2:$CJ$57,MATCH($A47,'raw Sample Amt'!$C$2:$C$57,0),MATCH(BB$1,'raw Sample Amt'!$C$2:$CJ$2,0))&lt;INDEX(Auswertung_Sequence!$A$3:$M$59,MATCH($A47,Auswertung_Sequence!$A$6:$A$59,0),9),2,3))</f>
        <v>2</v>
      </c>
      <c r="BC47" s="88">
        <f>IF(AND('Qualifier check'!BB47 &gt;80,'Qualifier check'!BB47 &lt;120),1,
IF(INDEX('raw Sample Amt'!$C$2:$CJ$57,MATCH($A47,'raw Sample Amt'!$C$2:$C$57,0),MATCH(BC$1,'raw Sample Amt'!$C$2:$CJ$2,0))&lt;INDEX(Auswertung_Sequence!$A$3:$M$59,MATCH($A47,Auswertung_Sequence!$A$6:$A$59,0),9),2,3))</f>
        <v>2</v>
      </c>
      <c r="BD47" s="88">
        <f>IF(AND('Qualifier check'!BC47 &gt;80,'Qualifier check'!BC47 &lt;120),1,
IF(INDEX('raw Sample Amt'!$C$2:$CJ$57,MATCH($A47,'raw Sample Amt'!$C$2:$C$57,0),MATCH(BD$1,'raw Sample Amt'!$C$2:$CJ$2,0))&lt;INDEX(Auswertung_Sequence!$A$3:$M$59,MATCH($A47,Auswertung_Sequence!$A$6:$A$59,0),9),2,3))</f>
        <v>2</v>
      </c>
      <c r="BE47" s="88">
        <f>IF(AND('Qualifier check'!BD47 &gt;80,'Qualifier check'!BD47 &lt;120),1,
IF(INDEX('raw Sample Amt'!$C$2:$CJ$57,MATCH($A47,'raw Sample Amt'!$C$2:$C$57,0),MATCH(BE$1,'raw Sample Amt'!$C$2:$CJ$2,0))&lt;INDEX(Auswertung_Sequence!$A$3:$M$59,MATCH($A47,Auswertung_Sequence!$A$6:$A$59,0),9),2,3))</f>
        <v>2</v>
      </c>
      <c r="BF47" s="88">
        <f>IF(AND('Qualifier check'!BE47 &gt;80,'Qualifier check'!BE47 &lt;120),1,
IF(INDEX('raw Sample Amt'!$C$2:$CJ$57,MATCH($A47,'raw Sample Amt'!$C$2:$C$57,0),MATCH(BF$1,'raw Sample Amt'!$C$2:$CJ$2,0))&lt;INDEX(Auswertung_Sequence!$A$3:$M$59,MATCH($A47,Auswertung_Sequence!$A$6:$A$59,0),9),2,3))</f>
        <v>2</v>
      </c>
      <c r="BG47" s="88">
        <f>IF(AND('Qualifier check'!BF47 &gt;80,'Qualifier check'!BF47 &lt;120),1,
IF(INDEX('raw Sample Amt'!$C$2:$CJ$57,MATCH($A47,'raw Sample Amt'!$C$2:$C$57,0),MATCH(BG$1,'raw Sample Amt'!$C$2:$CJ$2,0))&lt;INDEX(Auswertung_Sequence!$A$3:$M$59,MATCH($A47,Auswertung_Sequence!$A$6:$A$59,0),9),2,3))</f>
        <v>2</v>
      </c>
      <c r="BH47" s="88">
        <f>IF(AND('Qualifier check'!BG47 &gt;80,'Qualifier check'!BG47 &lt;120),1,
IF(INDEX('raw Sample Amt'!$C$2:$CJ$57,MATCH($A47,'raw Sample Amt'!$C$2:$C$57,0),MATCH(BH$1,'raw Sample Amt'!$C$2:$CJ$2,0))&lt;INDEX(Auswertung_Sequence!$A$3:$M$59,MATCH($A47,Auswertung_Sequence!$A$6:$A$59,0),9),2,3))</f>
        <v>1</v>
      </c>
      <c r="BI47" s="88">
        <f>IF(AND('Qualifier check'!BH47 &gt;80,'Qualifier check'!BH47 &lt;120),1,
IF(INDEX('raw Sample Amt'!$C$2:$CJ$57,MATCH($A47,'raw Sample Amt'!$C$2:$C$57,0),MATCH(BI$1,'raw Sample Amt'!$C$2:$CJ$2,0))&lt;INDEX(Auswertung_Sequence!$A$3:$M$59,MATCH($A47,Auswertung_Sequence!$A$6:$A$59,0),9),2,3))</f>
        <v>2</v>
      </c>
      <c r="BJ47" s="88">
        <f>IF(AND('Qualifier check'!BI47 &gt;80,'Qualifier check'!BI47 &lt;120),1,
IF(INDEX('raw Sample Amt'!$C$2:$CJ$57,MATCH($A47,'raw Sample Amt'!$C$2:$C$57,0),MATCH(BJ$1,'raw Sample Amt'!$C$2:$CJ$2,0))&lt;INDEX(Auswertung_Sequence!$A$3:$M$59,MATCH($A47,Auswertung_Sequence!$A$6:$A$59,0),9),2,3))</f>
        <v>2</v>
      </c>
      <c r="BK47" s="88">
        <f>IF(AND('Qualifier check'!BJ47 &gt;80,'Qualifier check'!BJ47 &lt;120),1,
IF(INDEX('raw Sample Amt'!$C$2:$CJ$57,MATCH($A47,'raw Sample Amt'!$C$2:$C$57,0),MATCH(BK$1,'raw Sample Amt'!$C$2:$CJ$2,0))&lt;INDEX(Auswertung_Sequence!$A$3:$M$59,MATCH($A47,Auswertung_Sequence!$A$6:$A$59,0),9),2,3))</f>
        <v>2</v>
      </c>
      <c r="BL47" s="88">
        <f>IF(AND('Qualifier check'!BK47 &gt;80,'Qualifier check'!BK47 &lt;120),1,
IF(INDEX('raw Sample Amt'!$C$2:$CJ$57,MATCH($A47,'raw Sample Amt'!$C$2:$C$57,0),MATCH(BL$1,'raw Sample Amt'!$C$2:$CJ$2,0))&lt;INDEX(Auswertung_Sequence!$A$3:$M$59,MATCH($A47,Auswertung_Sequence!$A$6:$A$59,0),9),2,3))</f>
        <v>2</v>
      </c>
      <c r="BM47" s="88">
        <f>IF(AND('Qualifier check'!BL47 &gt;80,'Qualifier check'!BL47 &lt;120),1,
IF(INDEX('raw Sample Amt'!$C$2:$CJ$57,MATCH($A47,'raw Sample Amt'!$C$2:$C$57,0),MATCH(BM$1,'raw Sample Amt'!$C$2:$CJ$2,0))&lt;INDEX(Auswertung_Sequence!$A$3:$M$59,MATCH($A47,Auswertung_Sequence!$A$6:$A$59,0),9),2,3))</f>
        <v>1</v>
      </c>
      <c r="BN47" s="88">
        <f>IF(AND('Qualifier check'!BM47 &gt;80,'Qualifier check'!BM47 &lt;120),1,
IF(INDEX('raw Sample Amt'!$C$2:$CJ$57,MATCH($A47,'raw Sample Amt'!$C$2:$C$57,0),MATCH(BN$1,'raw Sample Amt'!$C$2:$CJ$2,0))&lt;INDEX(Auswertung_Sequence!$A$3:$M$59,MATCH($A47,Auswertung_Sequence!$A$6:$A$59,0),9),2,3))</f>
        <v>1</v>
      </c>
      <c r="BO47" s="88">
        <f>IF(AND('Qualifier check'!BN47 &gt;80,'Qualifier check'!BN47 &lt;120),1,
IF(INDEX('raw Sample Amt'!$C$2:$CJ$57,MATCH($A47,'raw Sample Amt'!$C$2:$C$57,0),MATCH(BO$1,'raw Sample Amt'!$C$2:$CJ$2,0))&lt;INDEX(Auswertung_Sequence!$A$3:$M$59,MATCH($A47,Auswertung_Sequence!$A$6:$A$59,0),9),2,3))</f>
        <v>1</v>
      </c>
      <c r="BP47" s="88">
        <f>IF(AND('Qualifier check'!BO47 &gt;80,'Qualifier check'!BO47 &lt;120),1,
IF(INDEX('raw Sample Amt'!$C$2:$CJ$57,MATCH($A47,'raw Sample Amt'!$C$2:$C$57,0),MATCH(BP$1,'raw Sample Amt'!$C$2:$CJ$2,0))&lt;INDEX(Auswertung_Sequence!$A$3:$M$59,MATCH($A47,Auswertung_Sequence!$A$6:$A$59,0),9),2,3))</f>
        <v>1</v>
      </c>
      <c r="BQ47" s="88">
        <f>IF(AND('Qualifier check'!BP47 &gt;80,'Qualifier check'!BP47 &lt;120),1,
IF(INDEX('raw Sample Amt'!$C$2:$CJ$57,MATCH($A47,'raw Sample Amt'!$C$2:$C$57,0),MATCH(BQ$1,'raw Sample Amt'!$C$2:$CJ$2,0))&lt;INDEX(Auswertung_Sequence!$A$3:$M$59,MATCH($A47,Auswertung_Sequence!$A$6:$A$59,0),9),2,3))</f>
        <v>2</v>
      </c>
      <c r="BR47" s="88">
        <f>IF(AND('Qualifier check'!BQ47 &gt;80,'Qualifier check'!BQ47 &lt;120),1,
IF(INDEX('raw Sample Amt'!$C$2:$CJ$57,MATCH($A47,'raw Sample Amt'!$C$2:$C$57,0),MATCH(BR$1,'raw Sample Amt'!$C$2:$CJ$2,0))&lt;INDEX(Auswertung_Sequence!$A$3:$M$59,MATCH($A47,Auswertung_Sequence!$A$6:$A$59,0),9),2,3))</f>
        <v>2</v>
      </c>
      <c r="BS47" s="88">
        <f>IF(AND('Qualifier check'!BR47 &gt;80,'Qualifier check'!BR47 &lt;120),1,
IF(INDEX('raw Sample Amt'!$C$2:$CJ$57,MATCH($A47,'raw Sample Amt'!$C$2:$C$57,0),MATCH(BS$1,'raw Sample Amt'!$C$2:$CJ$2,0))&lt;INDEX(Auswertung_Sequence!$A$3:$M$59,MATCH($A47,Auswertung_Sequence!$A$6:$A$59,0),9),2,3))</f>
        <v>2</v>
      </c>
      <c r="BT47" s="88">
        <f>IF(AND('Qualifier check'!BS47 &gt;80,'Qualifier check'!BS47 &lt;120),1,
IF(INDEX('raw Sample Amt'!$C$2:$CJ$57,MATCH($A47,'raw Sample Amt'!$C$2:$C$57,0),MATCH(BT$1,'raw Sample Amt'!$C$2:$CJ$2,0))&lt;INDEX(Auswertung_Sequence!$A$3:$M$59,MATCH($A47,Auswertung_Sequence!$A$6:$A$59,0),9),2,3))</f>
        <v>2</v>
      </c>
      <c r="BU47" s="88">
        <f>IF(AND('Qualifier check'!BT47 &gt;80,'Qualifier check'!BT47 &lt;120),1,
IF(INDEX('raw Sample Amt'!$C$2:$CJ$57,MATCH($A47,'raw Sample Amt'!$C$2:$C$57,0),MATCH(BU$1,'raw Sample Amt'!$C$2:$CJ$2,0))&lt;INDEX(Auswertung_Sequence!$A$3:$M$59,MATCH($A47,Auswertung_Sequence!$A$6:$A$59,0),9),2,3))</f>
        <v>2</v>
      </c>
      <c r="BV47" s="88">
        <f>IF(AND('Qualifier check'!BU47 &gt;80,'Qualifier check'!BU47 &lt;120),1,
IF(INDEX('raw Sample Amt'!$C$2:$CJ$57,MATCH($A47,'raw Sample Amt'!$C$2:$C$57,0),MATCH(BV$1,'raw Sample Amt'!$C$2:$CJ$2,0))&lt;INDEX(Auswertung_Sequence!$A$3:$M$59,MATCH($A47,Auswertung_Sequence!$A$6:$A$59,0),9),2,3))</f>
        <v>2</v>
      </c>
      <c r="BW47" s="88">
        <f>IF(AND('Qualifier check'!BV47 &gt;80,'Qualifier check'!BV47 &lt;120),1,
IF(INDEX('raw Sample Amt'!$C$2:$CJ$57,MATCH($A47,'raw Sample Amt'!$C$2:$C$57,0),MATCH(BW$1,'raw Sample Amt'!$C$2:$CJ$2,0))&lt;INDEX(Auswertung_Sequence!$A$3:$M$59,MATCH($A47,Auswertung_Sequence!$A$6:$A$59,0),9),2,3))</f>
        <v>2</v>
      </c>
      <c r="BX47" s="88">
        <f>IF(AND('Qualifier check'!BW47 &gt;80,'Qualifier check'!BW47 &lt;120),1,
IF(INDEX('raw Sample Amt'!$C$2:$CJ$57,MATCH($A47,'raw Sample Amt'!$C$2:$C$57,0),MATCH(BX$1,'raw Sample Amt'!$C$2:$CJ$2,0))&lt;INDEX(Auswertung_Sequence!$A$3:$M$59,MATCH($A47,Auswertung_Sequence!$A$6:$A$59,0),9),2,3))</f>
        <v>2</v>
      </c>
      <c r="BY47" s="88">
        <f>IF(AND('Qualifier check'!BX47 &gt;80,'Qualifier check'!BX47 &lt;120),1,
IF(INDEX('raw Sample Amt'!$C$2:$CJ$57,MATCH($A47,'raw Sample Amt'!$C$2:$C$57,0),MATCH(BY$1,'raw Sample Amt'!$C$2:$CJ$2,0))&lt;INDEX(Auswertung_Sequence!$A$3:$M$59,MATCH($A47,Auswertung_Sequence!$A$6:$A$59,0),9),2,3))</f>
        <v>2</v>
      </c>
      <c r="BZ47" s="88">
        <f>IF(AND('Qualifier check'!BY47 &gt;80,'Qualifier check'!BY47 &lt;120),1,
IF(INDEX('raw Sample Amt'!$C$2:$CJ$57,MATCH($A47,'raw Sample Amt'!$C$2:$C$57,0),MATCH(BZ$1,'raw Sample Amt'!$C$2:$CJ$2,0))&lt;INDEX(Auswertung_Sequence!$A$3:$M$59,MATCH($A47,Auswertung_Sequence!$A$6:$A$59,0),9),2,3))</f>
        <v>1</v>
      </c>
      <c r="CA47" s="88">
        <f>IF(AND('Qualifier check'!BZ47 &gt;80,'Qualifier check'!BZ47 &lt;120),1,
IF(INDEX('raw Sample Amt'!$C$2:$CJ$57,MATCH($A47,'raw Sample Amt'!$C$2:$C$57,0),MATCH(CA$1,'raw Sample Amt'!$C$2:$CJ$2,0))&lt;INDEX(Auswertung_Sequence!$A$3:$M$59,MATCH($A47,Auswertung_Sequence!$A$6:$A$59,0),9),2,3))</f>
        <v>1</v>
      </c>
      <c r="CB47" s="88">
        <f>IF(AND('Qualifier check'!CA47 &gt;80,'Qualifier check'!CA47 &lt;120),1,
IF(INDEX('raw Sample Amt'!$C$2:$CJ$57,MATCH($A47,'raw Sample Amt'!$C$2:$C$57,0),MATCH(CB$1,'raw Sample Amt'!$C$2:$CJ$2,0))&lt;INDEX(Auswertung_Sequence!$A$3:$M$59,MATCH($A47,Auswertung_Sequence!$A$6:$A$59,0),9),2,3))</f>
        <v>1</v>
      </c>
      <c r="CC47" s="88">
        <f>IF(AND('Qualifier check'!CB47 &gt;80,'Qualifier check'!CB47 &lt;120),1,
IF(INDEX('raw Sample Amt'!$C$2:$CJ$57,MATCH($A47,'raw Sample Amt'!$C$2:$C$57,0),MATCH(CC$1,'raw Sample Amt'!$C$2:$CJ$2,0))&lt;INDEX(Auswertung_Sequence!$A$3:$M$59,MATCH($A47,Auswertung_Sequence!$A$6:$A$59,0),9),2,3))</f>
        <v>1</v>
      </c>
      <c r="CD47" s="88">
        <f>IF(AND('Qualifier check'!CC47 &gt;80,'Qualifier check'!CC47 &lt;120),1,
IF(INDEX('raw Sample Amt'!$C$2:$CJ$57,MATCH($A47,'raw Sample Amt'!$C$2:$C$57,0),MATCH(CD$1,'raw Sample Amt'!$C$2:$CJ$2,0))&lt;INDEX(Auswertung_Sequence!$A$3:$M$59,MATCH($A47,Auswertung_Sequence!$A$6:$A$59,0),9),2,3))</f>
        <v>1</v>
      </c>
      <c r="CE47" s="88">
        <f>IF(AND('Qualifier check'!CD47 &gt;80,'Qualifier check'!CD47 &lt;120),1,
IF(INDEX('raw Sample Amt'!$C$2:$CJ$57,MATCH($A47,'raw Sample Amt'!$C$2:$C$57,0),MATCH(CE$1,'raw Sample Amt'!$C$2:$CJ$2,0))&lt;INDEX(Auswertung_Sequence!$A$3:$M$59,MATCH($A47,Auswertung_Sequence!$A$6:$A$59,0),9),2,3))</f>
        <v>1</v>
      </c>
      <c r="CF47" s="88">
        <f>IF(AND('Qualifier check'!CE47 &gt;80,'Qualifier check'!CE47 &lt;120),1,
IF(INDEX('raw Sample Amt'!$C$2:$CJ$57,MATCH($A47,'raw Sample Amt'!$C$2:$C$57,0),MATCH(CF$1,'raw Sample Amt'!$C$2:$CJ$2,0))&lt;INDEX(Auswertung_Sequence!$A$3:$M$59,MATCH($A47,Auswertung_Sequence!$A$6:$A$59,0),9),2,3))</f>
        <v>1</v>
      </c>
      <c r="CG47" s="88">
        <f>IF(AND('Qualifier check'!CF47 &gt;80,'Qualifier check'!CF47 &lt;120),1,
IF(INDEX('raw Sample Amt'!$C$2:$CJ$57,MATCH($A47,'raw Sample Amt'!$C$2:$C$57,0),MATCH(CG$1,'raw Sample Amt'!$C$2:$CJ$2,0))&lt;INDEX(Auswertung_Sequence!$A$3:$M$59,MATCH($A47,Auswertung_Sequence!$A$6:$A$59,0),9),2,3))</f>
        <v>1</v>
      </c>
      <c r="CH47" s="88">
        <f>IF(AND('Qualifier check'!CG47 &gt;80,'Qualifier check'!CG47 &lt;120),1,
IF(INDEX('raw Sample Amt'!$C$2:$CJ$57,MATCH($A47,'raw Sample Amt'!$C$2:$C$57,0),MATCH(CH$1,'raw Sample Amt'!$C$2:$CJ$2,0))&lt;INDEX(Auswertung_Sequence!$A$3:$M$59,MATCH($A47,Auswertung_Sequence!$A$6:$A$59,0),9),2,3))</f>
        <v>1</v>
      </c>
      <c r="CI47" s="88">
        <f>IF(AND('Qualifier check'!CH47 &gt;80,'Qualifier check'!CH47 &lt;120),1,
IF(INDEX('raw Sample Amt'!$C$2:$CJ$57,MATCH($A47,'raw Sample Amt'!$C$2:$C$57,0),MATCH(CI$1,'raw Sample Amt'!$C$2:$CJ$2,0))&lt;INDEX(Auswertung_Sequence!$A$3:$M$59,MATCH($A47,Auswertung_Sequence!$A$6:$A$59,0),9),2,3))</f>
        <v>1</v>
      </c>
    </row>
    <row r="48" spans="1:87" x14ac:dyDescent="0.25">
      <c r="A48" s="101" t="s">
        <v>154</v>
      </c>
      <c r="B48" s="101" t="s">
        <v>259</v>
      </c>
      <c r="D48" s="88">
        <f>IF(AND('Qualifier check'!C48 &gt;80,'Qualifier check'!C48 &lt;120),1,
IF(INDEX('raw Sample Amt'!$C$2:$CJ$57,MATCH($A48,'raw Sample Amt'!$C$2:$C$57,0),MATCH(D$1,'raw Sample Amt'!$C$2:$CJ$2,0))&lt;INDEX(Auswertung_Sequence!$A$3:$M$59,MATCH($A48,Auswertung_Sequence!$A$6:$A$59,0),9),2,3))</f>
        <v>2</v>
      </c>
      <c r="E48" s="88">
        <f>IF(AND('Qualifier check'!D48 &gt;80,'Qualifier check'!D48 &lt;120),1,
IF(INDEX('raw Sample Amt'!$C$2:$CJ$57,MATCH($A48,'raw Sample Amt'!$C$2:$C$57,0),MATCH(E$1,'raw Sample Amt'!$C$2:$CJ$2,0))&lt;INDEX(Auswertung_Sequence!$A$3:$M$59,MATCH($A48,Auswertung_Sequence!$A$6:$A$59,0),9),2,3))</f>
        <v>2</v>
      </c>
      <c r="F48" s="88">
        <f>IF(AND('Qualifier check'!E48 &gt;80,'Qualifier check'!E48 &lt;120),1,
IF(INDEX('raw Sample Amt'!$C$2:$CJ$57,MATCH($A48,'raw Sample Amt'!$C$2:$C$57,0),MATCH(F$1,'raw Sample Amt'!$C$2:$CJ$2,0))&lt;INDEX(Auswertung_Sequence!$A$3:$M$59,MATCH($A48,Auswertung_Sequence!$A$6:$A$59,0),9),2,3))</f>
        <v>2</v>
      </c>
      <c r="G48" s="88">
        <f>IF(AND('Qualifier check'!F48 &gt;80,'Qualifier check'!F48 &lt;120),1,
IF(INDEX('raw Sample Amt'!$C$2:$CJ$57,MATCH($A48,'raw Sample Amt'!$C$2:$C$57,0),MATCH(G$1,'raw Sample Amt'!$C$2:$CJ$2,0))&lt;INDEX(Auswertung_Sequence!$A$3:$M$59,MATCH($A48,Auswertung_Sequence!$A$6:$A$59,0),9),2,3))</f>
        <v>2</v>
      </c>
      <c r="H48" s="88">
        <f>IF(AND('Qualifier check'!G48 &gt;80,'Qualifier check'!G48 &lt;120),1,
IF(INDEX('raw Sample Amt'!$C$2:$CJ$57,MATCH($A48,'raw Sample Amt'!$C$2:$C$57,0),MATCH(H$1,'raw Sample Amt'!$C$2:$CJ$2,0))&lt;INDEX(Auswertung_Sequence!$A$3:$M$59,MATCH($A48,Auswertung_Sequence!$A$6:$A$59,0),9),2,3))</f>
        <v>2</v>
      </c>
      <c r="I48" s="88">
        <f>IF(AND('Qualifier check'!H48 &gt;80,'Qualifier check'!H48 &lt;120),1,
IF(INDEX('raw Sample Amt'!$C$2:$CJ$57,MATCH($A48,'raw Sample Amt'!$C$2:$C$57,0),MATCH(I$1,'raw Sample Amt'!$C$2:$CJ$2,0))&lt;INDEX(Auswertung_Sequence!$A$3:$M$59,MATCH($A48,Auswertung_Sequence!$A$6:$A$59,0),9),2,3))</f>
        <v>2</v>
      </c>
      <c r="J48" s="88">
        <f>IF(AND('Qualifier check'!I48 &gt;80,'Qualifier check'!I48 &lt;120),1,
IF(INDEX('raw Sample Amt'!$C$2:$CJ$57,MATCH($A48,'raw Sample Amt'!$C$2:$C$57,0),MATCH(J$1,'raw Sample Amt'!$C$2:$CJ$2,0))&lt;INDEX(Auswertung_Sequence!$A$3:$M$59,MATCH($A48,Auswertung_Sequence!$A$6:$A$59,0),9),2,3))</f>
        <v>2</v>
      </c>
      <c r="K48" s="88">
        <f>IF(AND('Qualifier check'!J48 &gt;80,'Qualifier check'!J48 &lt;120),1,
IF(INDEX('raw Sample Amt'!$C$2:$CJ$57,MATCH($A48,'raw Sample Amt'!$C$2:$C$57,0),MATCH(K$1,'raw Sample Amt'!$C$2:$CJ$2,0))&lt;INDEX(Auswertung_Sequence!$A$3:$M$59,MATCH($A48,Auswertung_Sequence!$A$6:$A$59,0),9),2,3))</f>
        <v>2</v>
      </c>
      <c r="L48" s="88">
        <f>IF(AND('Qualifier check'!K48 &gt;80,'Qualifier check'!K48 &lt;120),1,
IF(INDEX('raw Sample Amt'!$C$2:$CJ$57,MATCH($A48,'raw Sample Amt'!$C$2:$C$57,0),MATCH(L$1,'raw Sample Amt'!$C$2:$CJ$2,0))&lt;INDEX(Auswertung_Sequence!$A$3:$M$59,MATCH($A48,Auswertung_Sequence!$A$6:$A$59,0),9),2,3))</f>
        <v>2</v>
      </c>
      <c r="M48" s="88">
        <f>IF(AND('Qualifier check'!L48 &gt;80,'Qualifier check'!L48 &lt;120),1,
IF(INDEX('raw Sample Amt'!$C$2:$CJ$57,MATCH($A48,'raw Sample Amt'!$C$2:$C$57,0),MATCH(M$1,'raw Sample Amt'!$C$2:$CJ$2,0))&lt;INDEX(Auswertung_Sequence!$A$3:$M$59,MATCH($A48,Auswertung_Sequence!$A$6:$A$59,0),9),2,3))</f>
        <v>2</v>
      </c>
      <c r="N48" s="88">
        <f>IF(AND('Qualifier check'!M48 &gt;80,'Qualifier check'!M48 &lt;120),1,
IF(INDEX('raw Sample Amt'!$C$2:$CJ$57,MATCH($A48,'raw Sample Amt'!$C$2:$C$57,0),MATCH(N$1,'raw Sample Amt'!$C$2:$CJ$2,0))&lt;INDEX(Auswertung_Sequence!$A$3:$M$59,MATCH($A48,Auswertung_Sequence!$A$6:$A$59,0),9),2,3))</f>
        <v>2</v>
      </c>
      <c r="O48" s="88">
        <f>IF(AND('Qualifier check'!N48 &gt;80,'Qualifier check'!N48 &lt;120),1,
IF(INDEX('raw Sample Amt'!$C$2:$CJ$57,MATCH($A48,'raw Sample Amt'!$C$2:$C$57,0),MATCH(O$1,'raw Sample Amt'!$C$2:$CJ$2,0))&lt;INDEX(Auswertung_Sequence!$A$3:$M$59,MATCH($A48,Auswertung_Sequence!$A$6:$A$59,0),9),2,3))</f>
        <v>2</v>
      </c>
      <c r="P48" s="88">
        <f>IF(AND('Qualifier check'!O48 &gt;80,'Qualifier check'!O48 &lt;120),1,
IF(INDEX('raw Sample Amt'!$C$2:$CJ$57,MATCH($A48,'raw Sample Amt'!$C$2:$C$57,0),MATCH(P$1,'raw Sample Amt'!$C$2:$CJ$2,0))&lt;INDEX(Auswertung_Sequence!$A$3:$M$59,MATCH($A48,Auswertung_Sequence!$A$6:$A$59,0),9),2,3))</f>
        <v>2</v>
      </c>
      <c r="Q48" s="88">
        <f>IF(AND('Qualifier check'!P48 &gt;80,'Qualifier check'!P48 &lt;120),1,
IF(INDEX('raw Sample Amt'!$C$2:$CJ$57,MATCH($A48,'raw Sample Amt'!$C$2:$C$57,0),MATCH(Q$1,'raw Sample Amt'!$C$2:$CJ$2,0))&lt;INDEX(Auswertung_Sequence!$A$3:$M$59,MATCH($A48,Auswertung_Sequence!$A$6:$A$59,0),9),2,3))</f>
        <v>2</v>
      </c>
      <c r="R48" s="88">
        <f>IF(AND('Qualifier check'!Q48 &gt;80,'Qualifier check'!Q48 &lt;120),1,
IF(INDEX('raw Sample Amt'!$C$2:$CJ$57,MATCH($A48,'raw Sample Amt'!$C$2:$C$57,0),MATCH(R$1,'raw Sample Amt'!$C$2:$CJ$2,0))&lt;INDEX(Auswertung_Sequence!$A$3:$M$59,MATCH($A48,Auswertung_Sequence!$A$6:$A$59,0),9),2,3))</f>
        <v>2</v>
      </c>
      <c r="S48" s="88">
        <f>IF(AND('Qualifier check'!R48 &gt;80,'Qualifier check'!R48 &lt;120),1,
IF(INDEX('raw Sample Amt'!$C$2:$CJ$57,MATCH($A48,'raw Sample Amt'!$C$2:$C$57,0),MATCH(S$1,'raw Sample Amt'!$C$2:$CJ$2,0))&lt;INDEX(Auswertung_Sequence!$A$3:$M$59,MATCH($A48,Auswertung_Sequence!$A$6:$A$59,0),9),2,3))</f>
        <v>2</v>
      </c>
      <c r="T48" s="88">
        <f>IF(AND('Qualifier check'!S48 &gt;80,'Qualifier check'!S48 &lt;120),1,
IF(INDEX('raw Sample Amt'!$C$2:$CJ$57,MATCH($A48,'raw Sample Amt'!$C$2:$C$57,0),MATCH(T$1,'raw Sample Amt'!$C$2:$CJ$2,0))&lt;INDEX(Auswertung_Sequence!$A$3:$M$59,MATCH($A48,Auswertung_Sequence!$A$6:$A$59,0),9),2,3))</f>
        <v>2</v>
      </c>
      <c r="U48" s="88">
        <f>IF(AND('Qualifier check'!T48 &gt;80,'Qualifier check'!T48 &lt;120),1,
IF(INDEX('raw Sample Amt'!$C$2:$CJ$57,MATCH($A48,'raw Sample Amt'!$C$2:$C$57,0),MATCH(U$1,'raw Sample Amt'!$C$2:$CJ$2,0))&lt;INDEX(Auswertung_Sequence!$A$3:$M$59,MATCH($A48,Auswertung_Sequence!$A$6:$A$59,0),9),2,3))</f>
        <v>2</v>
      </c>
      <c r="V48" s="88">
        <f>IF(AND('Qualifier check'!U48 &gt;80,'Qualifier check'!U48 &lt;120),1,
IF(INDEX('raw Sample Amt'!$C$2:$CJ$57,MATCH($A48,'raw Sample Amt'!$C$2:$C$57,0),MATCH(V$1,'raw Sample Amt'!$C$2:$CJ$2,0))&lt;INDEX(Auswertung_Sequence!$A$3:$M$59,MATCH($A48,Auswertung_Sequence!$A$6:$A$59,0),9),2,3))</f>
        <v>2</v>
      </c>
      <c r="W48" s="88">
        <f>IF(AND('Qualifier check'!V48 &gt;80,'Qualifier check'!V48 &lt;120),1,
IF(INDEX('raw Sample Amt'!$C$2:$CJ$57,MATCH($A48,'raw Sample Amt'!$C$2:$C$57,0),MATCH(W$1,'raw Sample Amt'!$C$2:$CJ$2,0))&lt;INDEX(Auswertung_Sequence!$A$3:$M$59,MATCH($A48,Auswertung_Sequence!$A$6:$A$59,0),9),2,3))</f>
        <v>2</v>
      </c>
      <c r="X48" s="88">
        <f>IF(AND('Qualifier check'!W48 &gt;80,'Qualifier check'!W48 &lt;120),1,
IF(INDEX('raw Sample Amt'!$C$2:$CJ$57,MATCH($A48,'raw Sample Amt'!$C$2:$C$57,0),MATCH(X$1,'raw Sample Amt'!$C$2:$CJ$2,0))&lt;INDEX(Auswertung_Sequence!$A$3:$M$59,MATCH($A48,Auswertung_Sequence!$A$6:$A$59,0),9),2,3))</f>
        <v>2</v>
      </c>
      <c r="Y48" s="88">
        <f>IF(AND('Qualifier check'!X48 &gt;80,'Qualifier check'!X48 &lt;120),1,
IF(INDEX('raw Sample Amt'!$C$2:$CJ$57,MATCH($A48,'raw Sample Amt'!$C$2:$C$57,0),MATCH(Y$1,'raw Sample Amt'!$C$2:$CJ$2,0))&lt;INDEX(Auswertung_Sequence!$A$3:$M$59,MATCH($A48,Auswertung_Sequence!$A$6:$A$59,0),9),2,3))</f>
        <v>2</v>
      </c>
      <c r="Z48" s="88">
        <f>IF(AND('Qualifier check'!Y48 &gt;80,'Qualifier check'!Y48 &lt;120),1,
IF(INDEX('raw Sample Amt'!$C$2:$CJ$57,MATCH($A48,'raw Sample Amt'!$C$2:$C$57,0),MATCH(Z$1,'raw Sample Amt'!$C$2:$CJ$2,0))&lt;INDEX(Auswertung_Sequence!$A$3:$M$59,MATCH($A48,Auswertung_Sequence!$A$6:$A$59,0),9),2,3))</f>
        <v>2</v>
      </c>
      <c r="AA48" s="88">
        <f>IF(AND('Qualifier check'!Z48 &gt;80,'Qualifier check'!Z48 &lt;120),1,
IF(INDEX('raw Sample Amt'!$C$2:$CJ$57,MATCH($A48,'raw Sample Amt'!$C$2:$C$57,0),MATCH(AA$1,'raw Sample Amt'!$C$2:$CJ$2,0))&lt;INDEX(Auswertung_Sequence!$A$3:$M$59,MATCH($A48,Auswertung_Sequence!$A$6:$A$59,0),9),2,3))</f>
        <v>2</v>
      </c>
      <c r="AB48" s="88">
        <f>IF(AND('Qualifier check'!AA48 &gt;80,'Qualifier check'!AA48 &lt;120),1,
IF(INDEX('raw Sample Amt'!$C$2:$CJ$57,MATCH($A48,'raw Sample Amt'!$C$2:$C$57,0),MATCH(AB$1,'raw Sample Amt'!$C$2:$CJ$2,0))&lt;INDEX(Auswertung_Sequence!$A$3:$M$59,MATCH($A48,Auswertung_Sequence!$A$6:$A$59,0),9),2,3))</f>
        <v>2</v>
      </c>
      <c r="AC48" s="88">
        <f>IF(AND('Qualifier check'!AB48 &gt;80,'Qualifier check'!AB48 &lt;120),1,
IF(INDEX('raw Sample Amt'!$C$2:$CJ$57,MATCH($A48,'raw Sample Amt'!$C$2:$C$57,0),MATCH(AC$1,'raw Sample Amt'!$C$2:$CJ$2,0))&lt;INDEX(Auswertung_Sequence!$A$3:$M$59,MATCH($A48,Auswertung_Sequence!$A$6:$A$59,0),9),2,3))</f>
        <v>2</v>
      </c>
      <c r="AD48" s="88">
        <f>IF(AND('Qualifier check'!AC48 &gt;80,'Qualifier check'!AC48 &lt;120),1,
IF(INDEX('raw Sample Amt'!$C$2:$CJ$57,MATCH($A48,'raw Sample Amt'!$C$2:$C$57,0),MATCH(AD$1,'raw Sample Amt'!$C$2:$CJ$2,0))&lt;INDEX(Auswertung_Sequence!$A$3:$M$59,MATCH($A48,Auswertung_Sequence!$A$6:$A$59,0),9),2,3))</f>
        <v>2</v>
      </c>
      <c r="AE48" s="88">
        <f>IF(AND('Qualifier check'!AD48 &gt;80,'Qualifier check'!AD48 &lt;120),1,
IF(INDEX('raw Sample Amt'!$C$2:$CJ$57,MATCH($A48,'raw Sample Amt'!$C$2:$C$57,0),MATCH(AE$1,'raw Sample Amt'!$C$2:$CJ$2,0))&lt;INDEX(Auswertung_Sequence!$A$3:$M$59,MATCH($A48,Auswertung_Sequence!$A$6:$A$59,0),9),2,3))</f>
        <v>2</v>
      </c>
      <c r="AF48" s="88">
        <f>IF(AND('Qualifier check'!AE48 &gt;80,'Qualifier check'!AE48 &lt;120),1,
IF(INDEX('raw Sample Amt'!$C$2:$CJ$57,MATCH($A48,'raw Sample Amt'!$C$2:$C$57,0),MATCH(AF$1,'raw Sample Amt'!$C$2:$CJ$2,0))&lt;INDEX(Auswertung_Sequence!$A$3:$M$59,MATCH($A48,Auswertung_Sequence!$A$6:$A$59,0),9),2,3))</f>
        <v>2</v>
      </c>
      <c r="AG48" s="88">
        <f>IF(AND('Qualifier check'!AF48 &gt;80,'Qualifier check'!AF48 &lt;120),1,
IF(INDEX('raw Sample Amt'!$C$2:$CJ$57,MATCH($A48,'raw Sample Amt'!$C$2:$C$57,0),MATCH(AG$1,'raw Sample Amt'!$C$2:$CJ$2,0))&lt;INDEX(Auswertung_Sequence!$A$3:$M$59,MATCH($A48,Auswertung_Sequence!$A$6:$A$59,0),9),2,3))</f>
        <v>2</v>
      </c>
      <c r="AH48" s="88">
        <f>IF(AND('Qualifier check'!AG48 &gt;80,'Qualifier check'!AG48 &lt;120),1,
IF(INDEX('raw Sample Amt'!$C$2:$CJ$57,MATCH($A48,'raw Sample Amt'!$C$2:$C$57,0),MATCH(AH$1,'raw Sample Amt'!$C$2:$CJ$2,0))&lt;INDEX(Auswertung_Sequence!$A$3:$M$59,MATCH($A48,Auswertung_Sequence!$A$6:$A$59,0),9),2,3))</f>
        <v>2</v>
      </c>
      <c r="AI48" s="88">
        <f>IF(AND('Qualifier check'!AH48 &gt;80,'Qualifier check'!AH48 &lt;120),1,
IF(INDEX('raw Sample Amt'!$C$2:$CJ$57,MATCH($A48,'raw Sample Amt'!$C$2:$C$57,0),MATCH(AI$1,'raw Sample Amt'!$C$2:$CJ$2,0))&lt;INDEX(Auswertung_Sequence!$A$3:$M$59,MATCH($A48,Auswertung_Sequence!$A$6:$A$59,0),9),2,3))</f>
        <v>2</v>
      </c>
      <c r="AJ48" s="88">
        <f>IF(AND('Qualifier check'!AI48 &gt;80,'Qualifier check'!AI48 &lt;120),1,
IF(INDEX('raw Sample Amt'!$C$2:$CJ$57,MATCH($A48,'raw Sample Amt'!$C$2:$C$57,0),MATCH(AJ$1,'raw Sample Amt'!$C$2:$CJ$2,0))&lt;INDEX(Auswertung_Sequence!$A$3:$M$59,MATCH($A48,Auswertung_Sequence!$A$6:$A$59,0),9),2,3))</f>
        <v>2</v>
      </c>
      <c r="AK48" s="88">
        <f>IF(AND('Qualifier check'!AJ48 &gt;80,'Qualifier check'!AJ48 &lt;120),1,
IF(INDEX('raw Sample Amt'!$C$2:$CJ$57,MATCH($A48,'raw Sample Amt'!$C$2:$C$57,0),MATCH(AK$1,'raw Sample Amt'!$C$2:$CJ$2,0))&lt;INDEX(Auswertung_Sequence!$A$3:$M$59,MATCH($A48,Auswertung_Sequence!$A$6:$A$59,0),9),2,3))</f>
        <v>2</v>
      </c>
      <c r="AL48" s="88">
        <f>IF(AND('Qualifier check'!AK48 &gt;80,'Qualifier check'!AK48 &lt;120),1,
IF(INDEX('raw Sample Amt'!$C$2:$CJ$57,MATCH($A48,'raw Sample Amt'!$C$2:$C$57,0),MATCH(AL$1,'raw Sample Amt'!$C$2:$CJ$2,0))&lt;INDEX(Auswertung_Sequence!$A$3:$M$59,MATCH($A48,Auswertung_Sequence!$A$6:$A$59,0),9),2,3))</f>
        <v>1</v>
      </c>
      <c r="AM48" s="88">
        <f>IF(AND('Qualifier check'!AL48 &gt;80,'Qualifier check'!AL48 &lt;120),1,
IF(INDEX('raw Sample Amt'!$C$2:$CJ$57,MATCH($A48,'raw Sample Amt'!$C$2:$C$57,0),MATCH(AM$1,'raw Sample Amt'!$C$2:$CJ$2,0))&lt;INDEX(Auswertung_Sequence!$A$3:$M$59,MATCH($A48,Auswertung_Sequence!$A$6:$A$59,0),9),2,3))</f>
        <v>1</v>
      </c>
      <c r="AN48" s="88">
        <f>IF(AND('Qualifier check'!AM48 &gt;80,'Qualifier check'!AM48 &lt;120),1,
IF(INDEX('raw Sample Amt'!$C$2:$CJ$57,MATCH($A48,'raw Sample Amt'!$C$2:$C$57,0),MATCH(AN$1,'raw Sample Amt'!$C$2:$CJ$2,0))&lt;INDEX(Auswertung_Sequence!$A$3:$M$59,MATCH($A48,Auswertung_Sequence!$A$6:$A$59,0),9),2,3))</f>
        <v>2</v>
      </c>
      <c r="AO48" s="88">
        <f>IF(AND('Qualifier check'!AN48 &gt;80,'Qualifier check'!AN48 &lt;120),1,
IF(INDEX('raw Sample Amt'!$C$2:$CJ$57,MATCH($A48,'raw Sample Amt'!$C$2:$C$57,0),MATCH(AO$1,'raw Sample Amt'!$C$2:$CJ$2,0))&lt;INDEX(Auswertung_Sequence!$A$3:$M$59,MATCH($A48,Auswertung_Sequence!$A$6:$A$59,0),9),2,3))</f>
        <v>2</v>
      </c>
      <c r="AP48" s="88">
        <f>IF(AND('Qualifier check'!AO48 &gt;80,'Qualifier check'!AO48 &lt;120),1,
IF(INDEX('raw Sample Amt'!$C$2:$CJ$57,MATCH($A48,'raw Sample Amt'!$C$2:$C$57,0),MATCH(AP$1,'raw Sample Amt'!$C$2:$CJ$2,0))&lt;INDEX(Auswertung_Sequence!$A$3:$M$59,MATCH($A48,Auswertung_Sequence!$A$6:$A$59,0),9),2,3))</f>
        <v>2</v>
      </c>
      <c r="AQ48" s="88">
        <f>IF(AND('Qualifier check'!AP48 &gt;80,'Qualifier check'!AP48 &lt;120),1,
IF(INDEX('raw Sample Amt'!$C$2:$CJ$57,MATCH($A48,'raw Sample Amt'!$C$2:$C$57,0),MATCH(AQ$1,'raw Sample Amt'!$C$2:$CJ$2,0))&lt;INDEX(Auswertung_Sequence!$A$3:$M$59,MATCH($A48,Auswertung_Sequence!$A$6:$A$59,0),9),2,3))</f>
        <v>2</v>
      </c>
      <c r="AR48" s="88">
        <f>IF(AND('Qualifier check'!AQ48 &gt;80,'Qualifier check'!AQ48 &lt;120),1,
IF(INDEX('raw Sample Amt'!$C$2:$CJ$57,MATCH($A48,'raw Sample Amt'!$C$2:$C$57,0),MATCH(AR$1,'raw Sample Amt'!$C$2:$CJ$2,0))&lt;INDEX(Auswertung_Sequence!$A$3:$M$59,MATCH($A48,Auswertung_Sequence!$A$6:$A$59,0),9),2,3))</f>
        <v>2</v>
      </c>
      <c r="AS48" s="88">
        <f>IF(AND('Qualifier check'!AR48 &gt;80,'Qualifier check'!AR48 &lt;120),1,
IF(INDEX('raw Sample Amt'!$C$2:$CJ$57,MATCH($A48,'raw Sample Amt'!$C$2:$C$57,0),MATCH(AS$1,'raw Sample Amt'!$C$2:$CJ$2,0))&lt;INDEX(Auswertung_Sequence!$A$3:$M$59,MATCH($A48,Auswertung_Sequence!$A$6:$A$59,0),9),2,3))</f>
        <v>2</v>
      </c>
      <c r="AT48" s="88">
        <f>IF(AND('Qualifier check'!AS48 &gt;80,'Qualifier check'!AS48 &lt;120),1,
IF(INDEX('raw Sample Amt'!$C$2:$CJ$57,MATCH($A48,'raw Sample Amt'!$C$2:$C$57,0),MATCH(AT$1,'raw Sample Amt'!$C$2:$CJ$2,0))&lt;INDEX(Auswertung_Sequence!$A$3:$M$59,MATCH($A48,Auswertung_Sequence!$A$6:$A$59,0),9),2,3))</f>
        <v>2</v>
      </c>
      <c r="AU48" s="88">
        <f>IF(AND('Qualifier check'!AT48 &gt;80,'Qualifier check'!AT48 &lt;120),1,
IF(INDEX('raw Sample Amt'!$C$2:$CJ$57,MATCH($A48,'raw Sample Amt'!$C$2:$C$57,0),MATCH(AU$1,'raw Sample Amt'!$C$2:$CJ$2,0))&lt;INDEX(Auswertung_Sequence!$A$3:$M$59,MATCH($A48,Auswertung_Sequence!$A$6:$A$59,0),9),2,3))</f>
        <v>2</v>
      </c>
      <c r="AV48" s="88">
        <f>IF(AND('Qualifier check'!AU48 &gt;80,'Qualifier check'!AU48 &lt;120),1,
IF(INDEX('raw Sample Amt'!$C$2:$CJ$57,MATCH($A48,'raw Sample Amt'!$C$2:$C$57,0),MATCH(AV$1,'raw Sample Amt'!$C$2:$CJ$2,0))&lt;INDEX(Auswertung_Sequence!$A$3:$M$59,MATCH($A48,Auswertung_Sequence!$A$6:$A$59,0),9),2,3))</f>
        <v>2</v>
      </c>
      <c r="AW48" s="88">
        <f>IF(AND('Qualifier check'!AV48 &gt;80,'Qualifier check'!AV48 &lt;120),1,
IF(INDEX('raw Sample Amt'!$C$2:$CJ$57,MATCH($A48,'raw Sample Amt'!$C$2:$C$57,0),MATCH(AW$1,'raw Sample Amt'!$C$2:$CJ$2,0))&lt;INDEX(Auswertung_Sequence!$A$3:$M$59,MATCH($A48,Auswertung_Sequence!$A$6:$A$59,0),9),2,3))</f>
        <v>2</v>
      </c>
      <c r="AX48" s="88">
        <f>IF(AND('Qualifier check'!AW48 &gt;80,'Qualifier check'!AW48 &lt;120),1,
IF(INDEX('raw Sample Amt'!$C$2:$CJ$57,MATCH($A48,'raw Sample Amt'!$C$2:$C$57,0),MATCH(AX$1,'raw Sample Amt'!$C$2:$CJ$2,0))&lt;INDEX(Auswertung_Sequence!$A$3:$M$59,MATCH($A48,Auswertung_Sequence!$A$6:$A$59,0),9),2,3))</f>
        <v>2</v>
      </c>
      <c r="AY48" s="88">
        <f>IF(AND('Qualifier check'!AX48 &gt;80,'Qualifier check'!AX48 &lt;120),1,
IF(INDEX('raw Sample Amt'!$C$2:$CJ$57,MATCH($A48,'raw Sample Amt'!$C$2:$C$57,0),MATCH(AY$1,'raw Sample Amt'!$C$2:$CJ$2,0))&lt;INDEX(Auswertung_Sequence!$A$3:$M$59,MATCH($A48,Auswertung_Sequence!$A$6:$A$59,0),9),2,3))</f>
        <v>2</v>
      </c>
      <c r="AZ48" s="88">
        <f>IF(AND('Qualifier check'!AY48 &gt;80,'Qualifier check'!AY48 &lt;120),1,
IF(INDEX('raw Sample Amt'!$C$2:$CJ$57,MATCH($A48,'raw Sample Amt'!$C$2:$C$57,0),MATCH(AZ$1,'raw Sample Amt'!$C$2:$CJ$2,0))&lt;INDEX(Auswertung_Sequence!$A$3:$M$59,MATCH($A48,Auswertung_Sequence!$A$6:$A$59,0),9),2,3))</f>
        <v>2</v>
      </c>
      <c r="BA48" s="88">
        <f>IF(AND('Qualifier check'!AZ48 &gt;80,'Qualifier check'!AZ48 &lt;120),1,
IF(INDEX('raw Sample Amt'!$C$2:$CJ$57,MATCH($A48,'raw Sample Amt'!$C$2:$C$57,0),MATCH(BA$1,'raw Sample Amt'!$C$2:$CJ$2,0))&lt;INDEX(Auswertung_Sequence!$A$3:$M$59,MATCH($A48,Auswertung_Sequence!$A$6:$A$59,0),9),2,3))</f>
        <v>2</v>
      </c>
      <c r="BB48" s="88">
        <f>IF(AND('Qualifier check'!BA48 &gt;80,'Qualifier check'!BA48 &lt;120),1,
IF(INDEX('raw Sample Amt'!$C$2:$CJ$57,MATCH($A48,'raw Sample Amt'!$C$2:$C$57,0),MATCH(BB$1,'raw Sample Amt'!$C$2:$CJ$2,0))&lt;INDEX(Auswertung_Sequence!$A$3:$M$59,MATCH($A48,Auswertung_Sequence!$A$6:$A$59,0),9),2,3))</f>
        <v>2</v>
      </c>
      <c r="BC48" s="88">
        <f>IF(AND('Qualifier check'!BB48 &gt;80,'Qualifier check'!BB48 &lt;120),1,
IF(INDEX('raw Sample Amt'!$C$2:$CJ$57,MATCH($A48,'raw Sample Amt'!$C$2:$C$57,0),MATCH(BC$1,'raw Sample Amt'!$C$2:$CJ$2,0))&lt;INDEX(Auswertung_Sequence!$A$3:$M$59,MATCH($A48,Auswertung_Sequence!$A$6:$A$59,0),9),2,3))</f>
        <v>1</v>
      </c>
      <c r="BD48" s="88">
        <f>IF(AND('Qualifier check'!BC48 &gt;80,'Qualifier check'!BC48 &lt;120),1,
IF(INDEX('raw Sample Amt'!$C$2:$CJ$57,MATCH($A48,'raw Sample Amt'!$C$2:$C$57,0),MATCH(BD$1,'raw Sample Amt'!$C$2:$CJ$2,0))&lt;INDEX(Auswertung_Sequence!$A$3:$M$59,MATCH($A48,Auswertung_Sequence!$A$6:$A$59,0),9),2,3))</f>
        <v>1</v>
      </c>
      <c r="BE48" s="88">
        <f>IF(AND('Qualifier check'!BD48 &gt;80,'Qualifier check'!BD48 &lt;120),1,
IF(INDEX('raw Sample Amt'!$C$2:$CJ$57,MATCH($A48,'raw Sample Amt'!$C$2:$C$57,0),MATCH(BE$1,'raw Sample Amt'!$C$2:$CJ$2,0))&lt;INDEX(Auswertung_Sequence!$A$3:$M$59,MATCH($A48,Auswertung_Sequence!$A$6:$A$59,0),9),2,3))</f>
        <v>2</v>
      </c>
      <c r="BF48" s="88">
        <f>IF(AND('Qualifier check'!BE48 &gt;80,'Qualifier check'!BE48 &lt;120),1,
IF(INDEX('raw Sample Amt'!$C$2:$CJ$57,MATCH($A48,'raw Sample Amt'!$C$2:$C$57,0),MATCH(BF$1,'raw Sample Amt'!$C$2:$CJ$2,0))&lt;INDEX(Auswertung_Sequence!$A$3:$M$59,MATCH($A48,Auswertung_Sequence!$A$6:$A$59,0),9),2,3))</f>
        <v>2</v>
      </c>
      <c r="BG48" s="88">
        <f>IF(AND('Qualifier check'!BF48 &gt;80,'Qualifier check'!BF48 &lt;120),1,
IF(INDEX('raw Sample Amt'!$C$2:$CJ$57,MATCH($A48,'raw Sample Amt'!$C$2:$C$57,0),MATCH(BG$1,'raw Sample Amt'!$C$2:$CJ$2,0))&lt;INDEX(Auswertung_Sequence!$A$3:$M$59,MATCH($A48,Auswertung_Sequence!$A$6:$A$59,0),9),2,3))</f>
        <v>2</v>
      </c>
      <c r="BH48" s="88">
        <f>IF(AND('Qualifier check'!BG48 &gt;80,'Qualifier check'!BG48 &lt;120),1,
IF(INDEX('raw Sample Amt'!$C$2:$CJ$57,MATCH($A48,'raw Sample Amt'!$C$2:$C$57,0),MATCH(BH$1,'raw Sample Amt'!$C$2:$CJ$2,0))&lt;INDEX(Auswertung_Sequence!$A$3:$M$59,MATCH($A48,Auswertung_Sequence!$A$6:$A$59,0),9),2,3))</f>
        <v>2</v>
      </c>
      <c r="BI48" s="88">
        <f>IF(AND('Qualifier check'!BH48 &gt;80,'Qualifier check'!BH48 &lt;120),1,
IF(INDEX('raw Sample Amt'!$C$2:$CJ$57,MATCH($A48,'raw Sample Amt'!$C$2:$C$57,0),MATCH(BI$1,'raw Sample Amt'!$C$2:$CJ$2,0))&lt;INDEX(Auswertung_Sequence!$A$3:$M$59,MATCH($A48,Auswertung_Sequence!$A$6:$A$59,0),9),2,3))</f>
        <v>2</v>
      </c>
      <c r="BJ48" s="88">
        <f>IF(AND('Qualifier check'!BI48 &gt;80,'Qualifier check'!BI48 &lt;120),1,
IF(INDEX('raw Sample Amt'!$C$2:$CJ$57,MATCH($A48,'raw Sample Amt'!$C$2:$C$57,0),MATCH(BJ$1,'raw Sample Amt'!$C$2:$CJ$2,0))&lt;INDEX(Auswertung_Sequence!$A$3:$M$59,MATCH($A48,Auswertung_Sequence!$A$6:$A$59,0),9),2,3))</f>
        <v>2</v>
      </c>
      <c r="BK48" s="88">
        <f>IF(AND('Qualifier check'!BJ48 &gt;80,'Qualifier check'!BJ48 &lt;120),1,
IF(INDEX('raw Sample Amt'!$C$2:$CJ$57,MATCH($A48,'raw Sample Amt'!$C$2:$C$57,0),MATCH(BK$1,'raw Sample Amt'!$C$2:$CJ$2,0))&lt;INDEX(Auswertung_Sequence!$A$3:$M$59,MATCH($A48,Auswertung_Sequence!$A$6:$A$59,0),9),2,3))</f>
        <v>2</v>
      </c>
      <c r="BL48" s="88">
        <f>IF(AND('Qualifier check'!BK48 &gt;80,'Qualifier check'!BK48 &lt;120),1,
IF(INDEX('raw Sample Amt'!$C$2:$CJ$57,MATCH($A48,'raw Sample Amt'!$C$2:$C$57,0),MATCH(BL$1,'raw Sample Amt'!$C$2:$CJ$2,0))&lt;INDEX(Auswertung_Sequence!$A$3:$M$59,MATCH($A48,Auswertung_Sequence!$A$6:$A$59,0),9),2,3))</f>
        <v>2</v>
      </c>
      <c r="BM48" s="88">
        <f>IF(AND('Qualifier check'!BL48 &gt;80,'Qualifier check'!BL48 &lt;120),1,
IF(INDEX('raw Sample Amt'!$C$2:$CJ$57,MATCH($A48,'raw Sample Amt'!$C$2:$C$57,0),MATCH(BM$1,'raw Sample Amt'!$C$2:$CJ$2,0))&lt;INDEX(Auswertung_Sequence!$A$3:$M$59,MATCH($A48,Auswertung_Sequence!$A$6:$A$59,0),9),2,3))</f>
        <v>2</v>
      </c>
      <c r="BN48" s="88">
        <f>IF(AND('Qualifier check'!BM48 &gt;80,'Qualifier check'!BM48 &lt;120),1,
IF(INDEX('raw Sample Amt'!$C$2:$CJ$57,MATCH($A48,'raw Sample Amt'!$C$2:$C$57,0),MATCH(BN$1,'raw Sample Amt'!$C$2:$CJ$2,0))&lt;INDEX(Auswertung_Sequence!$A$3:$M$59,MATCH($A48,Auswertung_Sequence!$A$6:$A$59,0),9),2,3))</f>
        <v>2</v>
      </c>
      <c r="BO48" s="88">
        <f>IF(AND('Qualifier check'!BN48 &gt;80,'Qualifier check'!BN48 &lt;120),1,
IF(INDEX('raw Sample Amt'!$C$2:$CJ$57,MATCH($A48,'raw Sample Amt'!$C$2:$C$57,0),MATCH(BO$1,'raw Sample Amt'!$C$2:$CJ$2,0))&lt;INDEX(Auswertung_Sequence!$A$3:$M$59,MATCH($A48,Auswertung_Sequence!$A$6:$A$59,0),9),2,3))</f>
        <v>2</v>
      </c>
      <c r="BP48" s="88">
        <f>IF(AND('Qualifier check'!BO48 &gt;80,'Qualifier check'!BO48 &lt;120),1,
IF(INDEX('raw Sample Amt'!$C$2:$CJ$57,MATCH($A48,'raw Sample Amt'!$C$2:$C$57,0),MATCH(BP$1,'raw Sample Amt'!$C$2:$CJ$2,0))&lt;INDEX(Auswertung_Sequence!$A$3:$M$59,MATCH($A48,Auswertung_Sequence!$A$6:$A$59,0),9),2,3))</f>
        <v>2</v>
      </c>
      <c r="BQ48" s="88">
        <f>IF(AND('Qualifier check'!BP48 &gt;80,'Qualifier check'!BP48 &lt;120),1,
IF(INDEX('raw Sample Amt'!$C$2:$CJ$57,MATCH($A48,'raw Sample Amt'!$C$2:$C$57,0),MATCH(BQ$1,'raw Sample Amt'!$C$2:$CJ$2,0))&lt;INDEX(Auswertung_Sequence!$A$3:$M$59,MATCH($A48,Auswertung_Sequence!$A$6:$A$59,0),9),2,3))</f>
        <v>2</v>
      </c>
      <c r="BR48" s="88">
        <f>IF(AND('Qualifier check'!BQ48 &gt;80,'Qualifier check'!BQ48 &lt;120),1,
IF(INDEX('raw Sample Amt'!$C$2:$CJ$57,MATCH($A48,'raw Sample Amt'!$C$2:$C$57,0),MATCH(BR$1,'raw Sample Amt'!$C$2:$CJ$2,0))&lt;INDEX(Auswertung_Sequence!$A$3:$M$59,MATCH($A48,Auswertung_Sequence!$A$6:$A$59,0),9),2,3))</f>
        <v>2</v>
      </c>
      <c r="BS48" s="88">
        <f>IF(AND('Qualifier check'!BR48 &gt;80,'Qualifier check'!BR48 &lt;120),1,
IF(INDEX('raw Sample Amt'!$C$2:$CJ$57,MATCH($A48,'raw Sample Amt'!$C$2:$C$57,0),MATCH(BS$1,'raw Sample Amt'!$C$2:$CJ$2,0))&lt;INDEX(Auswertung_Sequence!$A$3:$M$59,MATCH($A48,Auswertung_Sequence!$A$6:$A$59,0),9),2,3))</f>
        <v>2</v>
      </c>
      <c r="BT48" s="88">
        <f>IF(AND('Qualifier check'!BS48 &gt;80,'Qualifier check'!BS48 &lt;120),1,
IF(INDEX('raw Sample Amt'!$C$2:$CJ$57,MATCH($A48,'raw Sample Amt'!$C$2:$C$57,0),MATCH(BT$1,'raw Sample Amt'!$C$2:$CJ$2,0))&lt;INDEX(Auswertung_Sequence!$A$3:$M$59,MATCH($A48,Auswertung_Sequence!$A$6:$A$59,0),9),2,3))</f>
        <v>2</v>
      </c>
      <c r="BU48" s="88">
        <f>IF(AND('Qualifier check'!BT48 &gt;80,'Qualifier check'!BT48 &lt;120),1,
IF(INDEX('raw Sample Amt'!$C$2:$CJ$57,MATCH($A48,'raw Sample Amt'!$C$2:$C$57,0),MATCH(BU$1,'raw Sample Amt'!$C$2:$CJ$2,0))&lt;INDEX(Auswertung_Sequence!$A$3:$M$59,MATCH($A48,Auswertung_Sequence!$A$6:$A$59,0),9),2,3))</f>
        <v>2</v>
      </c>
      <c r="BV48" s="88">
        <f>IF(AND('Qualifier check'!BU48 &gt;80,'Qualifier check'!BU48 &lt;120),1,
IF(INDEX('raw Sample Amt'!$C$2:$CJ$57,MATCH($A48,'raw Sample Amt'!$C$2:$C$57,0),MATCH(BV$1,'raw Sample Amt'!$C$2:$CJ$2,0))&lt;INDEX(Auswertung_Sequence!$A$3:$M$59,MATCH($A48,Auswertung_Sequence!$A$6:$A$59,0),9),2,3))</f>
        <v>2</v>
      </c>
      <c r="BW48" s="88">
        <f>IF(AND('Qualifier check'!BV48 &gt;80,'Qualifier check'!BV48 &lt;120),1,
IF(INDEX('raw Sample Amt'!$C$2:$CJ$57,MATCH($A48,'raw Sample Amt'!$C$2:$C$57,0),MATCH(BW$1,'raw Sample Amt'!$C$2:$CJ$2,0))&lt;INDEX(Auswertung_Sequence!$A$3:$M$59,MATCH($A48,Auswertung_Sequence!$A$6:$A$59,0),9),2,3))</f>
        <v>2</v>
      </c>
      <c r="BX48" s="88">
        <f>IF(AND('Qualifier check'!BW48 &gt;80,'Qualifier check'!BW48 &lt;120),1,
IF(INDEX('raw Sample Amt'!$C$2:$CJ$57,MATCH($A48,'raw Sample Amt'!$C$2:$C$57,0),MATCH(BX$1,'raw Sample Amt'!$C$2:$CJ$2,0))&lt;INDEX(Auswertung_Sequence!$A$3:$M$59,MATCH($A48,Auswertung_Sequence!$A$6:$A$59,0),9),2,3))</f>
        <v>2</v>
      </c>
      <c r="BY48" s="88">
        <f>IF(AND('Qualifier check'!BX48 &gt;80,'Qualifier check'!BX48 &lt;120),1,
IF(INDEX('raw Sample Amt'!$C$2:$CJ$57,MATCH($A48,'raw Sample Amt'!$C$2:$C$57,0),MATCH(BY$1,'raw Sample Amt'!$C$2:$CJ$2,0))&lt;INDEX(Auswertung_Sequence!$A$3:$M$59,MATCH($A48,Auswertung_Sequence!$A$6:$A$59,0),9),2,3))</f>
        <v>2</v>
      </c>
      <c r="BZ48" s="88">
        <f>IF(AND('Qualifier check'!BY48 &gt;80,'Qualifier check'!BY48 &lt;120),1,
IF(INDEX('raw Sample Amt'!$C$2:$CJ$57,MATCH($A48,'raw Sample Amt'!$C$2:$C$57,0),MATCH(BZ$1,'raw Sample Amt'!$C$2:$CJ$2,0))&lt;INDEX(Auswertung_Sequence!$A$3:$M$59,MATCH($A48,Auswertung_Sequence!$A$6:$A$59,0),9),2,3))</f>
        <v>2</v>
      </c>
      <c r="CA48" s="88">
        <f>IF(AND('Qualifier check'!BZ48 &gt;80,'Qualifier check'!BZ48 &lt;120),1,
IF(INDEX('raw Sample Amt'!$C$2:$CJ$57,MATCH($A48,'raw Sample Amt'!$C$2:$C$57,0),MATCH(CA$1,'raw Sample Amt'!$C$2:$CJ$2,0))&lt;INDEX(Auswertung_Sequence!$A$3:$M$59,MATCH($A48,Auswertung_Sequence!$A$6:$A$59,0),9),2,3))</f>
        <v>2</v>
      </c>
      <c r="CB48" s="88">
        <f>IF(AND('Qualifier check'!CA48 &gt;80,'Qualifier check'!CA48 &lt;120),1,
IF(INDEX('raw Sample Amt'!$C$2:$CJ$57,MATCH($A48,'raw Sample Amt'!$C$2:$C$57,0),MATCH(CB$1,'raw Sample Amt'!$C$2:$CJ$2,0))&lt;INDEX(Auswertung_Sequence!$A$3:$M$59,MATCH($A48,Auswertung_Sequence!$A$6:$A$59,0),9),2,3))</f>
        <v>2</v>
      </c>
      <c r="CC48" s="88">
        <f>IF(AND('Qualifier check'!CB48 &gt;80,'Qualifier check'!CB48 &lt;120),1,
IF(INDEX('raw Sample Amt'!$C$2:$CJ$57,MATCH($A48,'raw Sample Amt'!$C$2:$C$57,0),MATCH(CC$1,'raw Sample Amt'!$C$2:$CJ$2,0))&lt;INDEX(Auswertung_Sequence!$A$3:$M$59,MATCH($A48,Auswertung_Sequence!$A$6:$A$59,0),9),2,3))</f>
        <v>2</v>
      </c>
      <c r="CD48" s="88">
        <f>IF(AND('Qualifier check'!CC48 &gt;80,'Qualifier check'!CC48 &lt;120),1,
IF(INDEX('raw Sample Amt'!$C$2:$CJ$57,MATCH($A48,'raw Sample Amt'!$C$2:$C$57,0),MATCH(CD$1,'raw Sample Amt'!$C$2:$CJ$2,0))&lt;INDEX(Auswertung_Sequence!$A$3:$M$59,MATCH($A48,Auswertung_Sequence!$A$6:$A$59,0),9),2,3))</f>
        <v>2</v>
      </c>
      <c r="CE48" s="88">
        <f>IF(AND('Qualifier check'!CD48 &gt;80,'Qualifier check'!CD48 &lt;120),1,
IF(INDEX('raw Sample Amt'!$C$2:$CJ$57,MATCH($A48,'raw Sample Amt'!$C$2:$C$57,0),MATCH(CE$1,'raw Sample Amt'!$C$2:$CJ$2,0))&lt;INDEX(Auswertung_Sequence!$A$3:$M$59,MATCH($A48,Auswertung_Sequence!$A$6:$A$59,0),9),2,3))</f>
        <v>2</v>
      </c>
      <c r="CF48" s="88">
        <f>IF(AND('Qualifier check'!CE48 &gt;80,'Qualifier check'!CE48 &lt;120),1,
IF(INDEX('raw Sample Amt'!$C$2:$CJ$57,MATCH($A48,'raw Sample Amt'!$C$2:$C$57,0),MATCH(CF$1,'raw Sample Amt'!$C$2:$CJ$2,0))&lt;INDEX(Auswertung_Sequence!$A$3:$M$59,MATCH($A48,Auswertung_Sequence!$A$6:$A$59,0),9),2,3))</f>
        <v>2</v>
      </c>
      <c r="CG48" s="88">
        <f>IF(AND('Qualifier check'!CF48 &gt;80,'Qualifier check'!CF48 &lt;120),1,
IF(INDEX('raw Sample Amt'!$C$2:$CJ$57,MATCH($A48,'raw Sample Amt'!$C$2:$C$57,0),MATCH(CG$1,'raw Sample Amt'!$C$2:$CJ$2,0))&lt;INDEX(Auswertung_Sequence!$A$3:$M$59,MATCH($A48,Auswertung_Sequence!$A$6:$A$59,0),9),2,3))</f>
        <v>2</v>
      </c>
      <c r="CH48" s="88">
        <f>IF(AND('Qualifier check'!CG48 &gt;80,'Qualifier check'!CG48 &lt;120),1,
IF(INDEX('raw Sample Amt'!$C$2:$CJ$57,MATCH($A48,'raw Sample Amt'!$C$2:$C$57,0),MATCH(CH$1,'raw Sample Amt'!$C$2:$CJ$2,0))&lt;INDEX(Auswertung_Sequence!$A$3:$M$59,MATCH($A48,Auswertung_Sequence!$A$6:$A$59,0),9),2,3))</f>
        <v>2</v>
      </c>
      <c r="CI48" s="88">
        <f>IF(AND('Qualifier check'!CH48 &gt;80,'Qualifier check'!CH48 &lt;120),1,
IF(INDEX('raw Sample Amt'!$C$2:$CJ$57,MATCH($A48,'raw Sample Amt'!$C$2:$C$57,0),MATCH(CI$1,'raw Sample Amt'!$C$2:$CJ$2,0))&lt;INDEX(Auswertung_Sequence!$A$3:$M$59,MATCH($A48,Auswertung_Sequence!$A$6:$A$59,0),9),2,3))</f>
        <v>2</v>
      </c>
    </row>
    <row r="49" spans="1:87" x14ac:dyDescent="0.25">
      <c r="A49" s="101" t="s">
        <v>176</v>
      </c>
      <c r="B49" s="101" t="s">
        <v>260</v>
      </c>
      <c r="D49" s="88">
        <f>IF(AND('Qualifier check'!C49 &gt;80,'Qualifier check'!C49 &lt;120),1,
IF(INDEX('raw Sample Amt'!$C$2:$CJ$57,MATCH($A49,'raw Sample Amt'!$C$2:$C$57,0),MATCH(D$1,'raw Sample Amt'!$C$2:$CJ$2,0))&lt;INDEX(Auswertung_Sequence!$A$3:$M$59,MATCH($A49,Auswertung_Sequence!$A$6:$A$59,0),9),2,3))</f>
        <v>2</v>
      </c>
      <c r="E49" s="88">
        <f>IF(AND('Qualifier check'!D49 &gt;80,'Qualifier check'!D49 &lt;120),1,
IF(INDEX('raw Sample Amt'!$C$2:$CJ$57,MATCH($A49,'raw Sample Amt'!$C$2:$C$57,0),MATCH(E$1,'raw Sample Amt'!$C$2:$CJ$2,0))&lt;INDEX(Auswertung_Sequence!$A$3:$M$59,MATCH($A49,Auswertung_Sequence!$A$6:$A$59,0),9),2,3))</f>
        <v>2</v>
      </c>
      <c r="F49" s="88">
        <f>IF(AND('Qualifier check'!E49 &gt;80,'Qualifier check'!E49 &lt;120),1,
IF(INDEX('raw Sample Amt'!$C$2:$CJ$57,MATCH($A49,'raw Sample Amt'!$C$2:$C$57,0),MATCH(F$1,'raw Sample Amt'!$C$2:$CJ$2,0))&lt;INDEX(Auswertung_Sequence!$A$3:$M$59,MATCH($A49,Auswertung_Sequence!$A$6:$A$59,0),9),2,3))</f>
        <v>2</v>
      </c>
      <c r="G49" s="88">
        <f>IF(AND('Qualifier check'!F49 &gt;80,'Qualifier check'!F49 &lt;120),1,
IF(INDEX('raw Sample Amt'!$C$2:$CJ$57,MATCH($A49,'raw Sample Amt'!$C$2:$C$57,0),MATCH(G$1,'raw Sample Amt'!$C$2:$CJ$2,0))&lt;INDEX(Auswertung_Sequence!$A$3:$M$59,MATCH($A49,Auswertung_Sequence!$A$6:$A$59,0),9),2,3))</f>
        <v>2</v>
      </c>
      <c r="H49" s="88">
        <f>IF(AND('Qualifier check'!G49 &gt;80,'Qualifier check'!G49 &lt;120),1,
IF(INDEX('raw Sample Amt'!$C$2:$CJ$57,MATCH($A49,'raw Sample Amt'!$C$2:$C$57,0),MATCH(H$1,'raw Sample Amt'!$C$2:$CJ$2,0))&lt;INDEX(Auswertung_Sequence!$A$3:$M$59,MATCH($A49,Auswertung_Sequence!$A$6:$A$59,0),9),2,3))</f>
        <v>2</v>
      </c>
      <c r="I49" s="88">
        <f>IF(AND('Qualifier check'!H49 &gt;80,'Qualifier check'!H49 &lt;120),1,
IF(INDEX('raw Sample Amt'!$C$2:$CJ$57,MATCH($A49,'raw Sample Amt'!$C$2:$C$57,0),MATCH(I$1,'raw Sample Amt'!$C$2:$CJ$2,0))&lt;INDEX(Auswertung_Sequence!$A$3:$M$59,MATCH($A49,Auswertung_Sequence!$A$6:$A$59,0),9),2,3))</f>
        <v>2</v>
      </c>
      <c r="J49" s="88">
        <f>IF(AND('Qualifier check'!I49 &gt;80,'Qualifier check'!I49 &lt;120),1,
IF(INDEX('raw Sample Amt'!$C$2:$CJ$57,MATCH($A49,'raw Sample Amt'!$C$2:$C$57,0),MATCH(J$1,'raw Sample Amt'!$C$2:$CJ$2,0))&lt;INDEX(Auswertung_Sequence!$A$3:$M$59,MATCH($A49,Auswertung_Sequence!$A$6:$A$59,0),9),2,3))</f>
        <v>2</v>
      </c>
      <c r="K49" s="88">
        <f>IF(AND('Qualifier check'!J49 &gt;80,'Qualifier check'!J49 &lt;120),1,
IF(INDEX('raw Sample Amt'!$C$2:$CJ$57,MATCH($A49,'raw Sample Amt'!$C$2:$C$57,0),MATCH(K$1,'raw Sample Amt'!$C$2:$CJ$2,0))&lt;INDEX(Auswertung_Sequence!$A$3:$M$59,MATCH($A49,Auswertung_Sequence!$A$6:$A$59,0),9),2,3))</f>
        <v>2</v>
      </c>
      <c r="L49" s="88">
        <f>IF(AND('Qualifier check'!K49 &gt;80,'Qualifier check'!K49 &lt;120),1,
IF(INDEX('raw Sample Amt'!$C$2:$CJ$57,MATCH($A49,'raw Sample Amt'!$C$2:$C$57,0),MATCH(L$1,'raw Sample Amt'!$C$2:$CJ$2,0))&lt;INDEX(Auswertung_Sequence!$A$3:$M$59,MATCH($A49,Auswertung_Sequence!$A$6:$A$59,0),9),2,3))</f>
        <v>1</v>
      </c>
      <c r="M49" s="88">
        <f>IF(AND('Qualifier check'!L49 &gt;80,'Qualifier check'!L49 &lt;120),1,
IF(INDEX('raw Sample Amt'!$C$2:$CJ$57,MATCH($A49,'raw Sample Amt'!$C$2:$C$57,0),MATCH(M$1,'raw Sample Amt'!$C$2:$CJ$2,0))&lt;INDEX(Auswertung_Sequence!$A$3:$M$59,MATCH($A49,Auswertung_Sequence!$A$6:$A$59,0),9),2,3))</f>
        <v>1</v>
      </c>
      <c r="N49" s="88">
        <f>IF(AND('Qualifier check'!M49 &gt;80,'Qualifier check'!M49 &lt;120),1,
IF(INDEX('raw Sample Amt'!$C$2:$CJ$57,MATCH($A49,'raw Sample Amt'!$C$2:$C$57,0),MATCH(N$1,'raw Sample Amt'!$C$2:$CJ$2,0))&lt;INDEX(Auswertung_Sequence!$A$3:$M$59,MATCH($A49,Auswertung_Sequence!$A$6:$A$59,0),9),2,3))</f>
        <v>1</v>
      </c>
      <c r="O49" s="88">
        <f>IF(AND('Qualifier check'!N49 &gt;80,'Qualifier check'!N49 &lt;120),1,
IF(INDEX('raw Sample Amt'!$C$2:$CJ$57,MATCH($A49,'raw Sample Amt'!$C$2:$C$57,0),MATCH(O$1,'raw Sample Amt'!$C$2:$CJ$2,0))&lt;INDEX(Auswertung_Sequence!$A$3:$M$59,MATCH($A49,Auswertung_Sequence!$A$6:$A$59,0),9),2,3))</f>
        <v>1</v>
      </c>
      <c r="P49" s="88">
        <f>IF(AND('Qualifier check'!O49 &gt;80,'Qualifier check'!O49 &lt;120),1,
IF(INDEX('raw Sample Amt'!$C$2:$CJ$57,MATCH($A49,'raw Sample Amt'!$C$2:$C$57,0),MATCH(P$1,'raw Sample Amt'!$C$2:$CJ$2,0))&lt;INDEX(Auswertung_Sequence!$A$3:$M$59,MATCH($A49,Auswertung_Sequence!$A$6:$A$59,0),9),2,3))</f>
        <v>1</v>
      </c>
      <c r="Q49" s="88">
        <f>IF(AND('Qualifier check'!P49 &gt;80,'Qualifier check'!P49 &lt;120),1,
IF(INDEX('raw Sample Amt'!$C$2:$CJ$57,MATCH($A49,'raw Sample Amt'!$C$2:$C$57,0),MATCH(Q$1,'raw Sample Amt'!$C$2:$CJ$2,0))&lt;INDEX(Auswertung_Sequence!$A$3:$M$59,MATCH($A49,Auswertung_Sequence!$A$6:$A$59,0),9),2,3))</f>
        <v>1</v>
      </c>
      <c r="R49" s="88">
        <f>IF(AND('Qualifier check'!Q49 &gt;80,'Qualifier check'!Q49 &lt;120),1,
IF(INDEX('raw Sample Amt'!$C$2:$CJ$57,MATCH($A49,'raw Sample Amt'!$C$2:$C$57,0),MATCH(R$1,'raw Sample Amt'!$C$2:$CJ$2,0))&lt;INDEX(Auswertung_Sequence!$A$3:$M$59,MATCH($A49,Auswertung_Sequence!$A$6:$A$59,0),9),2,3))</f>
        <v>1</v>
      </c>
      <c r="S49" s="88">
        <f>IF(AND('Qualifier check'!R49 &gt;80,'Qualifier check'!R49 &lt;120),1,
IF(INDEX('raw Sample Amt'!$C$2:$CJ$57,MATCH($A49,'raw Sample Amt'!$C$2:$C$57,0),MATCH(S$1,'raw Sample Amt'!$C$2:$CJ$2,0))&lt;INDEX(Auswertung_Sequence!$A$3:$M$59,MATCH($A49,Auswertung_Sequence!$A$6:$A$59,0),9),2,3))</f>
        <v>1</v>
      </c>
      <c r="T49" s="88">
        <f>IF(AND('Qualifier check'!S49 &gt;80,'Qualifier check'!S49 &lt;120),1,
IF(INDEX('raw Sample Amt'!$C$2:$CJ$57,MATCH($A49,'raw Sample Amt'!$C$2:$C$57,0),MATCH(T$1,'raw Sample Amt'!$C$2:$CJ$2,0))&lt;INDEX(Auswertung_Sequence!$A$3:$M$59,MATCH($A49,Auswertung_Sequence!$A$6:$A$59,0),9),2,3))</f>
        <v>1</v>
      </c>
      <c r="U49" s="88">
        <f>IF(AND('Qualifier check'!T49 &gt;80,'Qualifier check'!T49 &lt;120),1,
IF(INDEX('raw Sample Amt'!$C$2:$CJ$57,MATCH($A49,'raw Sample Amt'!$C$2:$C$57,0),MATCH(U$1,'raw Sample Amt'!$C$2:$CJ$2,0))&lt;INDEX(Auswertung_Sequence!$A$3:$M$59,MATCH($A49,Auswertung_Sequence!$A$6:$A$59,0),9),2,3))</f>
        <v>1</v>
      </c>
      <c r="V49" s="88">
        <f>IF(AND('Qualifier check'!U49 &gt;80,'Qualifier check'!U49 &lt;120),1,
IF(INDEX('raw Sample Amt'!$C$2:$CJ$57,MATCH($A49,'raw Sample Amt'!$C$2:$C$57,0),MATCH(V$1,'raw Sample Amt'!$C$2:$CJ$2,0))&lt;INDEX(Auswertung_Sequence!$A$3:$M$59,MATCH($A49,Auswertung_Sequence!$A$6:$A$59,0),9),2,3))</f>
        <v>1</v>
      </c>
      <c r="W49" s="88">
        <f>IF(AND('Qualifier check'!V49 &gt;80,'Qualifier check'!V49 &lt;120),1,
IF(INDEX('raw Sample Amt'!$C$2:$CJ$57,MATCH($A49,'raw Sample Amt'!$C$2:$C$57,0),MATCH(W$1,'raw Sample Amt'!$C$2:$CJ$2,0))&lt;INDEX(Auswertung_Sequence!$A$3:$M$59,MATCH($A49,Auswertung_Sequence!$A$6:$A$59,0),9),2,3))</f>
        <v>2</v>
      </c>
      <c r="X49" s="88">
        <f>IF(AND('Qualifier check'!W49 &gt;80,'Qualifier check'!W49 &lt;120),1,
IF(INDEX('raw Sample Amt'!$C$2:$CJ$57,MATCH($A49,'raw Sample Amt'!$C$2:$C$57,0),MATCH(X$1,'raw Sample Amt'!$C$2:$CJ$2,0))&lt;INDEX(Auswertung_Sequence!$A$3:$M$59,MATCH($A49,Auswertung_Sequence!$A$6:$A$59,0),9),2,3))</f>
        <v>2</v>
      </c>
      <c r="Y49" s="88">
        <f>IF(AND('Qualifier check'!X49 &gt;80,'Qualifier check'!X49 &lt;120),1,
IF(INDEX('raw Sample Amt'!$C$2:$CJ$57,MATCH($A49,'raw Sample Amt'!$C$2:$C$57,0),MATCH(Y$1,'raw Sample Amt'!$C$2:$CJ$2,0))&lt;INDEX(Auswertung_Sequence!$A$3:$M$59,MATCH($A49,Auswertung_Sequence!$A$6:$A$59,0),9),2,3))</f>
        <v>2</v>
      </c>
      <c r="Z49" s="88">
        <f>IF(AND('Qualifier check'!Y49 &gt;80,'Qualifier check'!Y49 &lt;120),1,
IF(INDEX('raw Sample Amt'!$C$2:$CJ$57,MATCH($A49,'raw Sample Amt'!$C$2:$C$57,0),MATCH(Z$1,'raw Sample Amt'!$C$2:$CJ$2,0))&lt;INDEX(Auswertung_Sequence!$A$3:$M$59,MATCH($A49,Auswertung_Sequence!$A$6:$A$59,0),9),2,3))</f>
        <v>2</v>
      </c>
      <c r="AA49" s="88">
        <f>IF(AND('Qualifier check'!Z49 &gt;80,'Qualifier check'!Z49 &lt;120),1,
IF(INDEX('raw Sample Amt'!$C$2:$CJ$57,MATCH($A49,'raw Sample Amt'!$C$2:$C$57,0),MATCH(AA$1,'raw Sample Amt'!$C$2:$CJ$2,0))&lt;INDEX(Auswertung_Sequence!$A$3:$M$59,MATCH($A49,Auswertung_Sequence!$A$6:$A$59,0),9),2,3))</f>
        <v>1</v>
      </c>
      <c r="AB49" s="88">
        <f>IF(AND('Qualifier check'!AA49 &gt;80,'Qualifier check'!AA49 &lt;120),1,
IF(INDEX('raw Sample Amt'!$C$2:$CJ$57,MATCH($A49,'raw Sample Amt'!$C$2:$C$57,0),MATCH(AB$1,'raw Sample Amt'!$C$2:$CJ$2,0))&lt;INDEX(Auswertung_Sequence!$A$3:$M$59,MATCH($A49,Auswertung_Sequence!$A$6:$A$59,0),9),2,3))</f>
        <v>1</v>
      </c>
      <c r="AC49" s="88">
        <f>IF(AND('Qualifier check'!AB49 &gt;80,'Qualifier check'!AB49 &lt;120),1,
IF(INDEX('raw Sample Amt'!$C$2:$CJ$57,MATCH($A49,'raw Sample Amt'!$C$2:$C$57,0),MATCH(AC$1,'raw Sample Amt'!$C$2:$CJ$2,0))&lt;INDEX(Auswertung_Sequence!$A$3:$M$59,MATCH($A49,Auswertung_Sequence!$A$6:$A$59,0),9),2,3))</f>
        <v>1</v>
      </c>
      <c r="AD49" s="88">
        <f>IF(AND('Qualifier check'!AC49 &gt;80,'Qualifier check'!AC49 &lt;120),1,
IF(INDEX('raw Sample Amt'!$C$2:$CJ$57,MATCH($A49,'raw Sample Amt'!$C$2:$C$57,0),MATCH(AD$1,'raw Sample Amt'!$C$2:$CJ$2,0))&lt;INDEX(Auswertung_Sequence!$A$3:$M$59,MATCH($A49,Auswertung_Sequence!$A$6:$A$59,0),9),2,3))</f>
        <v>1</v>
      </c>
      <c r="AE49" s="88">
        <f>IF(AND('Qualifier check'!AD49 &gt;80,'Qualifier check'!AD49 &lt;120),1,
IF(INDEX('raw Sample Amt'!$C$2:$CJ$57,MATCH($A49,'raw Sample Amt'!$C$2:$C$57,0),MATCH(AE$1,'raw Sample Amt'!$C$2:$CJ$2,0))&lt;INDEX(Auswertung_Sequence!$A$3:$M$59,MATCH($A49,Auswertung_Sequence!$A$6:$A$59,0),9),2,3))</f>
        <v>1</v>
      </c>
      <c r="AF49" s="88">
        <f>IF(AND('Qualifier check'!AE49 &gt;80,'Qualifier check'!AE49 &lt;120),1,
IF(INDEX('raw Sample Amt'!$C$2:$CJ$57,MATCH($A49,'raw Sample Amt'!$C$2:$C$57,0),MATCH(AF$1,'raw Sample Amt'!$C$2:$CJ$2,0))&lt;INDEX(Auswertung_Sequence!$A$3:$M$59,MATCH($A49,Auswertung_Sequence!$A$6:$A$59,0),9),2,3))</f>
        <v>1</v>
      </c>
      <c r="AG49" s="88">
        <f>IF(AND('Qualifier check'!AF49 &gt;80,'Qualifier check'!AF49 &lt;120),1,
IF(INDEX('raw Sample Amt'!$C$2:$CJ$57,MATCH($A49,'raw Sample Amt'!$C$2:$C$57,0),MATCH(AG$1,'raw Sample Amt'!$C$2:$CJ$2,0))&lt;INDEX(Auswertung_Sequence!$A$3:$M$59,MATCH($A49,Auswertung_Sequence!$A$6:$A$59,0),9),2,3))</f>
        <v>1</v>
      </c>
      <c r="AH49" s="88">
        <f>IF(AND('Qualifier check'!AG49 &gt;80,'Qualifier check'!AG49 &lt;120),1,
IF(INDEX('raw Sample Amt'!$C$2:$CJ$57,MATCH($A49,'raw Sample Amt'!$C$2:$C$57,0),MATCH(AH$1,'raw Sample Amt'!$C$2:$CJ$2,0))&lt;INDEX(Auswertung_Sequence!$A$3:$M$59,MATCH($A49,Auswertung_Sequence!$A$6:$A$59,0),9),2,3))</f>
        <v>1</v>
      </c>
      <c r="AI49" s="88">
        <f>IF(AND('Qualifier check'!AH49 &gt;80,'Qualifier check'!AH49 &lt;120),1,
IF(INDEX('raw Sample Amt'!$C$2:$CJ$57,MATCH($A49,'raw Sample Amt'!$C$2:$C$57,0),MATCH(AI$1,'raw Sample Amt'!$C$2:$CJ$2,0))&lt;INDEX(Auswertung_Sequence!$A$3:$M$59,MATCH($A49,Auswertung_Sequence!$A$6:$A$59,0),9),2,3))</f>
        <v>1</v>
      </c>
      <c r="AJ49" s="88">
        <f>IF(AND('Qualifier check'!AI49 &gt;80,'Qualifier check'!AI49 &lt;120),1,
IF(INDEX('raw Sample Amt'!$C$2:$CJ$57,MATCH($A49,'raw Sample Amt'!$C$2:$C$57,0),MATCH(AJ$1,'raw Sample Amt'!$C$2:$CJ$2,0))&lt;INDEX(Auswertung_Sequence!$A$3:$M$59,MATCH($A49,Auswertung_Sequence!$A$6:$A$59,0),9),2,3))</f>
        <v>1</v>
      </c>
      <c r="AK49" s="88">
        <f>IF(AND('Qualifier check'!AJ49 &gt;80,'Qualifier check'!AJ49 &lt;120),1,
IF(INDEX('raw Sample Amt'!$C$2:$CJ$57,MATCH($A49,'raw Sample Amt'!$C$2:$C$57,0),MATCH(AK$1,'raw Sample Amt'!$C$2:$CJ$2,0))&lt;INDEX(Auswertung_Sequence!$A$3:$M$59,MATCH($A49,Auswertung_Sequence!$A$6:$A$59,0),9),2,3))</f>
        <v>1</v>
      </c>
      <c r="AL49" s="88">
        <f>IF(AND('Qualifier check'!AK49 &gt;80,'Qualifier check'!AK49 &lt;120),1,
IF(INDEX('raw Sample Amt'!$C$2:$CJ$57,MATCH($A49,'raw Sample Amt'!$C$2:$C$57,0),MATCH(AL$1,'raw Sample Amt'!$C$2:$CJ$2,0))&lt;INDEX(Auswertung_Sequence!$A$3:$M$59,MATCH($A49,Auswertung_Sequence!$A$6:$A$59,0),9),2,3))</f>
        <v>1</v>
      </c>
      <c r="AM49" s="88">
        <f>IF(AND('Qualifier check'!AL49 &gt;80,'Qualifier check'!AL49 &lt;120),1,
IF(INDEX('raw Sample Amt'!$C$2:$CJ$57,MATCH($A49,'raw Sample Amt'!$C$2:$C$57,0),MATCH(AM$1,'raw Sample Amt'!$C$2:$CJ$2,0))&lt;INDEX(Auswertung_Sequence!$A$3:$M$59,MATCH($A49,Auswertung_Sequence!$A$6:$A$59,0),9),2,3))</f>
        <v>2</v>
      </c>
      <c r="AN49" s="88">
        <f>IF(AND('Qualifier check'!AM49 &gt;80,'Qualifier check'!AM49 &lt;120),1,
IF(INDEX('raw Sample Amt'!$C$2:$CJ$57,MATCH($A49,'raw Sample Amt'!$C$2:$C$57,0),MATCH(AN$1,'raw Sample Amt'!$C$2:$CJ$2,0))&lt;INDEX(Auswertung_Sequence!$A$3:$M$59,MATCH($A49,Auswertung_Sequence!$A$6:$A$59,0),9),2,3))</f>
        <v>2</v>
      </c>
      <c r="AO49" s="88">
        <f>IF(AND('Qualifier check'!AN49 &gt;80,'Qualifier check'!AN49 &lt;120),1,
IF(INDEX('raw Sample Amt'!$C$2:$CJ$57,MATCH($A49,'raw Sample Amt'!$C$2:$C$57,0),MATCH(AO$1,'raw Sample Amt'!$C$2:$CJ$2,0))&lt;INDEX(Auswertung_Sequence!$A$3:$M$59,MATCH($A49,Auswertung_Sequence!$A$6:$A$59,0),9),2,3))</f>
        <v>2</v>
      </c>
      <c r="AP49" s="88">
        <f>IF(AND('Qualifier check'!AO49 &gt;80,'Qualifier check'!AO49 &lt;120),1,
IF(INDEX('raw Sample Amt'!$C$2:$CJ$57,MATCH($A49,'raw Sample Amt'!$C$2:$C$57,0),MATCH(AP$1,'raw Sample Amt'!$C$2:$CJ$2,0))&lt;INDEX(Auswertung_Sequence!$A$3:$M$59,MATCH($A49,Auswertung_Sequence!$A$6:$A$59,0),9),2,3))</f>
        <v>2</v>
      </c>
      <c r="AQ49" s="88">
        <f>IF(AND('Qualifier check'!AP49 &gt;80,'Qualifier check'!AP49 &lt;120),1,
IF(INDEX('raw Sample Amt'!$C$2:$CJ$57,MATCH($A49,'raw Sample Amt'!$C$2:$C$57,0),MATCH(AQ$1,'raw Sample Amt'!$C$2:$CJ$2,0))&lt;INDEX(Auswertung_Sequence!$A$3:$M$59,MATCH($A49,Auswertung_Sequence!$A$6:$A$59,0),9),2,3))</f>
        <v>1</v>
      </c>
      <c r="AR49" s="88">
        <f>IF(AND('Qualifier check'!AQ49 &gt;80,'Qualifier check'!AQ49 &lt;120),1,
IF(INDEX('raw Sample Amt'!$C$2:$CJ$57,MATCH($A49,'raw Sample Amt'!$C$2:$C$57,0),MATCH(AR$1,'raw Sample Amt'!$C$2:$CJ$2,0))&lt;INDEX(Auswertung_Sequence!$A$3:$M$59,MATCH($A49,Auswertung_Sequence!$A$6:$A$59,0),9),2,3))</f>
        <v>2</v>
      </c>
      <c r="AS49" s="88">
        <f>IF(AND('Qualifier check'!AR49 &gt;80,'Qualifier check'!AR49 &lt;120),1,
IF(INDEX('raw Sample Amt'!$C$2:$CJ$57,MATCH($A49,'raw Sample Amt'!$C$2:$C$57,0),MATCH(AS$1,'raw Sample Amt'!$C$2:$CJ$2,0))&lt;INDEX(Auswertung_Sequence!$A$3:$M$59,MATCH($A49,Auswertung_Sequence!$A$6:$A$59,0),9),2,3))</f>
        <v>2</v>
      </c>
      <c r="AT49" s="88">
        <f>IF(AND('Qualifier check'!AS49 &gt;80,'Qualifier check'!AS49 &lt;120),1,
IF(INDEX('raw Sample Amt'!$C$2:$CJ$57,MATCH($A49,'raw Sample Amt'!$C$2:$C$57,0),MATCH(AT$1,'raw Sample Amt'!$C$2:$CJ$2,0))&lt;INDEX(Auswertung_Sequence!$A$3:$M$59,MATCH($A49,Auswertung_Sequence!$A$6:$A$59,0),9),2,3))</f>
        <v>2</v>
      </c>
      <c r="AU49" s="88">
        <f>IF(AND('Qualifier check'!AT49 &gt;80,'Qualifier check'!AT49 &lt;120),1,
IF(INDEX('raw Sample Amt'!$C$2:$CJ$57,MATCH($A49,'raw Sample Amt'!$C$2:$C$57,0),MATCH(AU$1,'raw Sample Amt'!$C$2:$CJ$2,0))&lt;INDEX(Auswertung_Sequence!$A$3:$M$59,MATCH($A49,Auswertung_Sequence!$A$6:$A$59,0),9),2,3))</f>
        <v>2</v>
      </c>
      <c r="AV49" s="88">
        <f>IF(AND('Qualifier check'!AU49 &gt;80,'Qualifier check'!AU49 &lt;120),1,
IF(INDEX('raw Sample Amt'!$C$2:$CJ$57,MATCH($A49,'raw Sample Amt'!$C$2:$C$57,0),MATCH(AV$1,'raw Sample Amt'!$C$2:$CJ$2,0))&lt;INDEX(Auswertung_Sequence!$A$3:$M$59,MATCH($A49,Auswertung_Sequence!$A$6:$A$59,0),9),2,3))</f>
        <v>1</v>
      </c>
      <c r="AW49" s="88">
        <f>IF(AND('Qualifier check'!AV49 &gt;80,'Qualifier check'!AV49 &lt;120),1,
IF(INDEX('raw Sample Amt'!$C$2:$CJ$57,MATCH($A49,'raw Sample Amt'!$C$2:$C$57,0),MATCH(AW$1,'raw Sample Amt'!$C$2:$CJ$2,0))&lt;INDEX(Auswertung_Sequence!$A$3:$M$59,MATCH($A49,Auswertung_Sequence!$A$6:$A$59,0),9),2,3))</f>
        <v>1</v>
      </c>
      <c r="AX49" s="88">
        <f>IF(AND('Qualifier check'!AW49 &gt;80,'Qualifier check'!AW49 &lt;120),1,
IF(INDEX('raw Sample Amt'!$C$2:$CJ$57,MATCH($A49,'raw Sample Amt'!$C$2:$C$57,0),MATCH(AX$1,'raw Sample Amt'!$C$2:$CJ$2,0))&lt;INDEX(Auswertung_Sequence!$A$3:$M$59,MATCH($A49,Auswertung_Sequence!$A$6:$A$59,0),9),2,3))</f>
        <v>1</v>
      </c>
      <c r="AY49" s="88">
        <f>IF(AND('Qualifier check'!AX49 &gt;80,'Qualifier check'!AX49 &lt;120),1,
IF(INDEX('raw Sample Amt'!$C$2:$CJ$57,MATCH($A49,'raw Sample Amt'!$C$2:$C$57,0),MATCH(AY$1,'raw Sample Amt'!$C$2:$CJ$2,0))&lt;INDEX(Auswertung_Sequence!$A$3:$M$59,MATCH($A49,Auswertung_Sequence!$A$6:$A$59,0),9),2,3))</f>
        <v>1</v>
      </c>
      <c r="AZ49" s="88">
        <f>IF(AND('Qualifier check'!AY49 &gt;80,'Qualifier check'!AY49 &lt;120),1,
IF(INDEX('raw Sample Amt'!$C$2:$CJ$57,MATCH($A49,'raw Sample Amt'!$C$2:$C$57,0),MATCH(AZ$1,'raw Sample Amt'!$C$2:$CJ$2,0))&lt;INDEX(Auswertung_Sequence!$A$3:$M$59,MATCH($A49,Auswertung_Sequence!$A$6:$A$59,0),9),2,3))</f>
        <v>1</v>
      </c>
      <c r="BA49" s="88">
        <f>IF(AND('Qualifier check'!AZ49 &gt;80,'Qualifier check'!AZ49 &lt;120),1,
IF(INDEX('raw Sample Amt'!$C$2:$CJ$57,MATCH($A49,'raw Sample Amt'!$C$2:$C$57,0),MATCH(BA$1,'raw Sample Amt'!$C$2:$CJ$2,0))&lt;INDEX(Auswertung_Sequence!$A$3:$M$59,MATCH($A49,Auswertung_Sequence!$A$6:$A$59,0),9),2,3))</f>
        <v>1</v>
      </c>
      <c r="BB49" s="88">
        <f>IF(AND('Qualifier check'!BA49 &gt;80,'Qualifier check'!BA49 &lt;120),1,
IF(INDEX('raw Sample Amt'!$C$2:$CJ$57,MATCH($A49,'raw Sample Amt'!$C$2:$C$57,0),MATCH(BB$1,'raw Sample Amt'!$C$2:$CJ$2,0))&lt;INDEX(Auswertung_Sequence!$A$3:$M$59,MATCH($A49,Auswertung_Sequence!$A$6:$A$59,0),9),2,3))</f>
        <v>1</v>
      </c>
      <c r="BC49" s="88">
        <f>IF(AND('Qualifier check'!BB49 &gt;80,'Qualifier check'!BB49 &lt;120),1,
IF(INDEX('raw Sample Amt'!$C$2:$CJ$57,MATCH($A49,'raw Sample Amt'!$C$2:$C$57,0),MATCH(BC$1,'raw Sample Amt'!$C$2:$CJ$2,0))&lt;INDEX(Auswertung_Sequence!$A$3:$M$59,MATCH($A49,Auswertung_Sequence!$A$6:$A$59,0),9),2,3))</f>
        <v>1</v>
      </c>
      <c r="BD49" s="88">
        <f>IF(AND('Qualifier check'!BC49 &gt;80,'Qualifier check'!BC49 &lt;120),1,
IF(INDEX('raw Sample Amt'!$C$2:$CJ$57,MATCH($A49,'raw Sample Amt'!$C$2:$C$57,0),MATCH(BD$1,'raw Sample Amt'!$C$2:$CJ$2,0))&lt;INDEX(Auswertung_Sequence!$A$3:$M$59,MATCH($A49,Auswertung_Sequence!$A$6:$A$59,0),9),2,3))</f>
        <v>2</v>
      </c>
      <c r="BE49" s="88">
        <f>IF(AND('Qualifier check'!BD49 &gt;80,'Qualifier check'!BD49 &lt;120),1,
IF(INDEX('raw Sample Amt'!$C$2:$CJ$57,MATCH($A49,'raw Sample Amt'!$C$2:$C$57,0),MATCH(BE$1,'raw Sample Amt'!$C$2:$CJ$2,0))&lt;INDEX(Auswertung_Sequence!$A$3:$M$59,MATCH($A49,Auswertung_Sequence!$A$6:$A$59,0),9),2,3))</f>
        <v>2</v>
      </c>
      <c r="BF49" s="88">
        <f>IF(AND('Qualifier check'!BE49 &gt;80,'Qualifier check'!BE49 &lt;120),1,
IF(INDEX('raw Sample Amt'!$C$2:$CJ$57,MATCH($A49,'raw Sample Amt'!$C$2:$C$57,0),MATCH(BF$1,'raw Sample Amt'!$C$2:$CJ$2,0))&lt;INDEX(Auswertung_Sequence!$A$3:$M$59,MATCH($A49,Auswertung_Sequence!$A$6:$A$59,0),9),2,3))</f>
        <v>2</v>
      </c>
      <c r="BG49" s="88">
        <f>IF(AND('Qualifier check'!BF49 &gt;80,'Qualifier check'!BF49 &lt;120),1,
IF(INDEX('raw Sample Amt'!$C$2:$CJ$57,MATCH($A49,'raw Sample Amt'!$C$2:$C$57,0),MATCH(BG$1,'raw Sample Amt'!$C$2:$CJ$2,0))&lt;INDEX(Auswertung_Sequence!$A$3:$M$59,MATCH($A49,Auswertung_Sequence!$A$6:$A$59,0),9),2,3))</f>
        <v>2</v>
      </c>
      <c r="BH49" s="88">
        <f>IF(AND('Qualifier check'!BG49 &gt;80,'Qualifier check'!BG49 &lt;120),1,
IF(INDEX('raw Sample Amt'!$C$2:$CJ$57,MATCH($A49,'raw Sample Amt'!$C$2:$C$57,0),MATCH(BH$1,'raw Sample Amt'!$C$2:$CJ$2,0))&lt;INDEX(Auswertung_Sequence!$A$3:$M$59,MATCH($A49,Auswertung_Sequence!$A$6:$A$59,0),9),2,3))</f>
        <v>1</v>
      </c>
      <c r="BI49" s="88">
        <f>IF(AND('Qualifier check'!BH49 &gt;80,'Qualifier check'!BH49 &lt;120),1,
IF(INDEX('raw Sample Amt'!$C$2:$CJ$57,MATCH($A49,'raw Sample Amt'!$C$2:$C$57,0),MATCH(BI$1,'raw Sample Amt'!$C$2:$CJ$2,0))&lt;INDEX(Auswertung_Sequence!$A$3:$M$59,MATCH($A49,Auswertung_Sequence!$A$6:$A$59,0),9),2,3))</f>
        <v>2</v>
      </c>
      <c r="BJ49" s="88">
        <f>IF(AND('Qualifier check'!BI49 &gt;80,'Qualifier check'!BI49 &lt;120),1,
IF(INDEX('raw Sample Amt'!$C$2:$CJ$57,MATCH($A49,'raw Sample Amt'!$C$2:$C$57,0),MATCH(BJ$1,'raw Sample Amt'!$C$2:$CJ$2,0))&lt;INDEX(Auswertung_Sequence!$A$3:$M$59,MATCH($A49,Auswertung_Sequence!$A$6:$A$59,0),9),2,3))</f>
        <v>2</v>
      </c>
      <c r="BK49" s="88">
        <f>IF(AND('Qualifier check'!BJ49 &gt;80,'Qualifier check'!BJ49 &lt;120),1,
IF(INDEX('raw Sample Amt'!$C$2:$CJ$57,MATCH($A49,'raw Sample Amt'!$C$2:$C$57,0),MATCH(BK$1,'raw Sample Amt'!$C$2:$CJ$2,0))&lt;INDEX(Auswertung_Sequence!$A$3:$M$59,MATCH($A49,Auswertung_Sequence!$A$6:$A$59,0),9),2,3))</f>
        <v>2</v>
      </c>
      <c r="BL49" s="88">
        <f>IF(AND('Qualifier check'!BK49 &gt;80,'Qualifier check'!BK49 &lt;120),1,
IF(INDEX('raw Sample Amt'!$C$2:$CJ$57,MATCH($A49,'raw Sample Amt'!$C$2:$C$57,0),MATCH(BL$1,'raw Sample Amt'!$C$2:$CJ$2,0))&lt;INDEX(Auswertung_Sequence!$A$3:$M$59,MATCH($A49,Auswertung_Sequence!$A$6:$A$59,0),9),2,3))</f>
        <v>2</v>
      </c>
      <c r="BM49" s="88">
        <f>IF(AND('Qualifier check'!BL49 &gt;80,'Qualifier check'!BL49 &lt;120),1,
IF(INDEX('raw Sample Amt'!$C$2:$CJ$57,MATCH($A49,'raw Sample Amt'!$C$2:$C$57,0),MATCH(BM$1,'raw Sample Amt'!$C$2:$CJ$2,0))&lt;INDEX(Auswertung_Sequence!$A$3:$M$59,MATCH($A49,Auswertung_Sequence!$A$6:$A$59,0),9),2,3))</f>
        <v>1</v>
      </c>
      <c r="BN49" s="88">
        <f>IF(AND('Qualifier check'!BM49 &gt;80,'Qualifier check'!BM49 &lt;120),1,
IF(INDEX('raw Sample Amt'!$C$2:$CJ$57,MATCH($A49,'raw Sample Amt'!$C$2:$C$57,0),MATCH(BN$1,'raw Sample Amt'!$C$2:$CJ$2,0))&lt;INDEX(Auswertung_Sequence!$A$3:$M$59,MATCH($A49,Auswertung_Sequence!$A$6:$A$59,0),9),2,3))</f>
        <v>1</v>
      </c>
      <c r="BO49" s="88">
        <f>IF(AND('Qualifier check'!BN49 &gt;80,'Qualifier check'!BN49 &lt;120),1,
IF(INDEX('raw Sample Amt'!$C$2:$CJ$57,MATCH($A49,'raw Sample Amt'!$C$2:$C$57,0),MATCH(BO$1,'raw Sample Amt'!$C$2:$CJ$2,0))&lt;INDEX(Auswertung_Sequence!$A$3:$M$59,MATCH($A49,Auswertung_Sequence!$A$6:$A$59,0),9),2,3))</f>
        <v>1</v>
      </c>
      <c r="BP49" s="88">
        <f>IF(AND('Qualifier check'!BO49 &gt;80,'Qualifier check'!BO49 &lt;120),1,
IF(INDEX('raw Sample Amt'!$C$2:$CJ$57,MATCH($A49,'raw Sample Amt'!$C$2:$C$57,0),MATCH(BP$1,'raw Sample Amt'!$C$2:$CJ$2,0))&lt;INDEX(Auswertung_Sequence!$A$3:$M$59,MATCH($A49,Auswertung_Sequence!$A$6:$A$59,0),9),2,3))</f>
        <v>1</v>
      </c>
      <c r="BQ49" s="88">
        <f>IF(AND('Qualifier check'!BP49 &gt;80,'Qualifier check'!BP49 &lt;120),1,
IF(INDEX('raw Sample Amt'!$C$2:$CJ$57,MATCH($A49,'raw Sample Amt'!$C$2:$C$57,0),MATCH(BQ$1,'raw Sample Amt'!$C$2:$CJ$2,0))&lt;INDEX(Auswertung_Sequence!$A$3:$M$59,MATCH($A49,Auswertung_Sequence!$A$6:$A$59,0),9),2,3))</f>
        <v>2</v>
      </c>
      <c r="BR49" s="88">
        <f>IF(AND('Qualifier check'!BQ49 &gt;80,'Qualifier check'!BQ49 &lt;120),1,
IF(INDEX('raw Sample Amt'!$C$2:$CJ$57,MATCH($A49,'raw Sample Amt'!$C$2:$C$57,0),MATCH(BR$1,'raw Sample Amt'!$C$2:$CJ$2,0))&lt;INDEX(Auswertung_Sequence!$A$3:$M$59,MATCH($A49,Auswertung_Sequence!$A$6:$A$59,0),9),2,3))</f>
        <v>2</v>
      </c>
      <c r="BS49" s="88">
        <f>IF(AND('Qualifier check'!BR49 &gt;80,'Qualifier check'!BR49 &lt;120),1,
IF(INDEX('raw Sample Amt'!$C$2:$CJ$57,MATCH($A49,'raw Sample Amt'!$C$2:$C$57,0),MATCH(BS$1,'raw Sample Amt'!$C$2:$CJ$2,0))&lt;INDEX(Auswertung_Sequence!$A$3:$M$59,MATCH($A49,Auswertung_Sequence!$A$6:$A$59,0),9),2,3))</f>
        <v>2</v>
      </c>
      <c r="BT49" s="88">
        <f>IF(AND('Qualifier check'!BS49 &gt;80,'Qualifier check'!BS49 &lt;120),1,
IF(INDEX('raw Sample Amt'!$C$2:$CJ$57,MATCH($A49,'raw Sample Amt'!$C$2:$C$57,0),MATCH(BT$1,'raw Sample Amt'!$C$2:$CJ$2,0))&lt;INDEX(Auswertung_Sequence!$A$3:$M$59,MATCH($A49,Auswertung_Sequence!$A$6:$A$59,0),9),2,3))</f>
        <v>2</v>
      </c>
      <c r="BU49" s="88">
        <f>IF(AND('Qualifier check'!BT49 &gt;80,'Qualifier check'!BT49 &lt;120),1,
IF(INDEX('raw Sample Amt'!$C$2:$CJ$57,MATCH($A49,'raw Sample Amt'!$C$2:$C$57,0),MATCH(BU$1,'raw Sample Amt'!$C$2:$CJ$2,0))&lt;INDEX(Auswertung_Sequence!$A$3:$M$59,MATCH($A49,Auswertung_Sequence!$A$6:$A$59,0),9),2,3))</f>
        <v>2</v>
      </c>
      <c r="BV49" s="88">
        <f>IF(AND('Qualifier check'!BU49 &gt;80,'Qualifier check'!BU49 &lt;120),1,
IF(INDEX('raw Sample Amt'!$C$2:$CJ$57,MATCH($A49,'raw Sample Amt'!$C$2:$C$57,0),MATCH(BV$1,'raw Sample Amt'!$C$2:$CJ$2,0))&lt;INDEX(Auswertung_Sequence!$A$3:$M$59,MATCH($A49,Auswertung_Sequence!$A$6:$A$59,0),9),2,3))</f>
        <v>2</v>
      </c>
      <c r="BW49" s="88">
        <f>IF(AND('Qualifier check'!BV49 &gt;80,'Qualifier check'!BV49 &lt;120),1,
IF(INDEX('raw Sample Amt'!$C$2:$CJ$57,MATCH($A49,'raw Sample Amt'!$C$2:$C$57,0),MATCH(BW$1,'raw Sample Amt'!$C$2:$CJ$2,0))&lt;INDEX(Auswertung_Sequence!$A$3:$M$59,MATCH($A49,Auswertung_Sequence!$A$6:$A$59,0),9),2,3))</f>
        <v>2</v>
      </c>
      <c r="BX49" s="88">
        <f>IF(AND('Qualifier check'!BW49 &gt;80,'Qualifier check'!BW49 &lt;120),1,
IF(INDEX('raw Sample Amt'!$C$2:$CJ$57,MATCH($A49,'raw Sample Amt'!$C$2:$C$57,0),MATCH(BX$1,'raw Sample Amt'!$C$2:$CJ$2,0))&lt;INDEX(Auswertung_Sequence!$A$3:$M$59,MATCH($A49,Auswertung_Sequence!$A$6:$A$59,0),9),2,3))</f>
        <v>2</v>
      </c>
      <c r="BY49" s="88">
        <f>IF(AND('Qualifier check'!BX49 &gt;80,'Qualifier check'!BX49 &lt;120),1,
IF(INDEX('raw Sample Amt'!$C$2:$CJ$57,MATCH($A49,'raw Sample Amt'!$C$2:$C$57,0),MATCH(BY$1,'raw Sample Amt'!$C$2:$CJ$2,0))&lt;INDEX(Auswertung_Sequence!$A$3:$M$59,MATCH($A49,Auswertung_Sequence!$A$6:$A$59,0),9),2,3))</f>
        <v>1</v>
      </c>
      <c r="BZ49" s="88">
        <f>IF(AND('Qualifier check'!BY49 &gt;80,'Qualifier check'!BY49 &lt;120),1,
IF(INDEX('raw Sample Amt'!$C$2:$CJ$57,MATCH($A49,'raw Sample Amt'!$C$2:$C$57,0),MATCH(BZ$1,'raw Sample Amt'!$C$2:$CJ$2,0))&lt;INDEX(Auswertung_Sequence!$A$3:$M$59,MATCH($A49,Auswertung_Sequence!$A$6:$A$59,0),9),2,3))</f>
        <v>1</v>
      </c>
      <c r="CA49" s="88">
        <f>IF(AND('Qualifier check'!BZ49 &gt;80,'Qualifier check'!BZ49 &lt;120),1,
IF(INDEX('raw Sample Amt'!$C$2:$CJ$57,MATCH($A49,'raw Sample Amt'!$C$2:$C$57,0),MATCH(CA$1,'raw Sample Amt'!$C$2:$CJ$2,0))&lt;INDEX(Auswertung_Sequence!$A$3:$M$59,MATCH($A49,Auswertung_Sequence!$A$6:$A$59,0),9),2,3))</f>
        <v>1</v>
      </c>
      <c r="CB49" s="88">
        <f>IF(AND('Qualifier check'!CA49 &gt;80,'Qualifier check'!CA49 &lt;120),1,
IF(INDEX('raw Sample Amt'!$C$2:$CJ$57,MATCH($A49,'raw Sample Amt'!$C$2:$C$57,0),MATCH(CB$1,'raw Sample Amt'!$C$2:$CJ$2,0))&lt;INDEX(Auswertung_Sequence!$A$3:$M$59,MATCH($A49,Auswertung_Sequence!$A$6:$A$59,0),9),2,3))</f>
        <v>1</v>
      </c>
      <c r="CC49" s="88">
        <f>IF(AND('Qualifier check'!CB49 &gt;80,'Qualifier check'!CB49 &lt;120),1,
IF(INDEX('raw Sample Amt'!$C$2:$CJ$57,MATCH($A49,'raw Sample Amt'!$C$2:$C$57,0),MATCH(CC$1,'raw Sample Amt'!$C$2:$CJ$2,0))&lt;INDEX(Auswertung_Sequence!$A$3:$M$59,MATCH($A49,Auswertung_Sequence!$A$6:$A$59,0),9),2,3))</f>
        <v>1</v>
      </c>
      <c r="CD49" s="88">
        <f>IF(AND('Qualifier check'!CC49 &gt;80,'Qualifier check'!CC49 &lt;120),1,
IF(INDEX('raw Sample Amt'!$C$2:$CJ$57,MATCH($A49,'raw Sample Amt'!$C$2:$C$57,0),MATCH(CD$1,'raw Sample Amt'!$C$2:$CJ$2,0))&lt;INDEX(Auswertung_Sequence!$A$3:$M$59,MATCH($A49,Auswertung_Sequence!$A$6:$A$59,0),9),2,3))</f>
        <v>1</v>
      </c>
      <c r="CE49" s="88">
        <f>IF(AND('Qualifier check'!CD49 &gt;80,'Qualifier check'!CD49 &lt;120),1,
IF(INDEX('raw Sample Amt'!$C$2:$CJ$57,MATCH($A49,'raw Sample Amt'!$C$2:$C$57,0),MATCH(CE$1,'raw Sample Amt'!$C$2:$CJ$2,0))&lt;INDEX(Auswertung_Sequence!$A$3:$M$59,MATCH($A49,Auswertung_Sequence!$A$6:$A$59,0),9),2,3))</f>
        <v>1</v>
      </c>
      <c r="CF49" s="88">
        <f>IF(AND('Qualifier check'!CE49 &gt;80,'Qualifier check'!CE49 &lt;120),1,
IF(INDEX('raw Sample Amt'!$C$2:$CJ$57,MATCH($A49,'raw Sample Amt'!$C$2:$C$57,0),MATCH(CF$1,'raw Sample Amt'!$C$2:$CJ$2,0))&lt;INDEX(Auswertung_Sequence!$A$3:$M$59,MATCH($A49,Auswertung_Sequence!$A$6:$A$59,0),9),2,3))</f>
        <v>1</v>
      </c>
      <c r="CG49" s="88">
        <f>IF(AND('Qualifier check'!CF49 &gt;80,'Qualifier check'!CF49 &lt;120),1,
IF(INDEX('raw Sample Amt'!$C$2:$CJ$57,MATCH($A49,'raw Sample Amt'!$C$2:$C$57,0),MATCH(CG$1,'raw Sample Amt'!$C$2:$CJ$2,0))&lt;INDEX(Auswertung_Sequence!$A$3:$M$59,MATCH($A49,Auswertung_Sequence!$A$6:$A$59,0),9),2,3))</f>
        <v>1</v>
      </c>
      <c r="CH49" s="88">
        <f>IF(AND('Qualifier check'!CG49 &gt;80,'Qualifier check'!CG49 &lt;120),1,
IF(INDEX('raw Sample Amt'!$C$2:$CJ$57,MATCH($A49,'raw Sample Amt'!$C$2:$C$57,0),MATCH(CH$1,'raw Sample Amt'!$C$2:$CJ$2,0))&lt;INDEX(Auswertung_Sequence!$A$3:$M$59,MATCH($A49,Auswertung_Sequence!$A$6:$A$59,0),9),2,3))</f>
        <v>1</v>
      </c>
      <c r="CI49" s="88">
        <f>IF(AND('Qualifier check'!CH49 &gt;80,'Qualifier check'!CH49 &lt;120),1,
IF(INDEX('raw Sample Amt'!$C$2:$CJ$57,MATCH($A49,'raw Sample Amt'!$C$2:$C$57,0),MATCH(CI$1,'raw Sample Amt'!$C$2:$CJ$2,0))&lt;INDEX(Auswertung_Sequence!$A$3:$M$59,MATCH($A49,Auswertung_Sequence!$A$6:$A$59,0),9),2,3))</f>
        <v>1</v>
      </c>
    </row>
    <row r="50" spans="1:87" x14ac:dyDescent="0.25">
      <c r="A50" s="101" t="s">
        <v>149</v>
      </c>
      <c r="B50" s="101" t="s">
        <v>261</v>
      </c>
      <c r="D50" s="88">
        <f>IF(AND('Qualifier check'!C50 &gt;80,'Qualifier check'!C50 &lt;120),1,
IF(INDEX('raw Sample Amt'!$C$2:$CJ$57,MATCH($A50,'raw Sample Amt'!$C$2:$C$57,0),MATCH(D$1,'raw Sample Amt'!$C$2:$CJ$2,0))&lt;INDEX(Auswertung_Sequence!$A$3:$M$59,MATCH($A50,Auswertung_Sequence!$A$6:$A$59,0),9),2,3))</f>
        <v>2</v>
      </c>
      <c r="E50" s="88">
        <f>IF(AND('Qualifier check'!D50 &gt;80,'Qualifier check'!D50 &lt;120),1,
IF(INDEX('raw Sample Amt'!$C$2:$CJ$57,MATCH($A50,'raw Sample Amt'!$C$2:$C$57,0),MATCH(E$1,'raw Sample Amt'!$C$2:$CJ$2,0))&lt;INDEX(Auswertung_Sequence!$A$3:$M$59,MATCH($A50,Auswertung_Sequence!$A$6:$A$59,0),9),2,3))</f>
        <v>2</v>
      </c>
      <c r="F50" s="88">
        <f>IF(AND('Qualifier check'!E50 &gt;80,'Qualifier check'!E50 &lt;120),1,
IF(INDEX('raw Sample Amt'!$C$2:$CJ$57,MATCH($A50,'raw Sample Amt'!$C$2:$C$57,0),MATCH(F$1,'raw Sample Amt'!$C$2:$CJ$2,0))&lt;INDEX(Auswertung_Sequence!$A$3:$M$59,MATCH($A50,Auswertung_Sequence!$A$6:$A$59,0),9),2,3))</f>
        <v>2</v>
      </c>
      <c r="G50" s="88">
        <f>IF(AND('Qualifier check'!F50 &gt;80,'Qualifier check'!F50 &lt;120),1,
IF(INDEX('raw Sample Amt'!$C$2:$CJ$57,MATCH($A50,'raw Sample Amt'!$C$2:$C$57,0),MATCH(G$1,'raw Sample Amt'!$C$2:$CJ$2,0))&lt;INDEX(Auswertung_Sequence!$A$3:$M$59,MATCH($A50,Auswertung_Sequence!$A$6:$A$59,0),9),2,3))</f>
        <v>2</v>
      </c>
      <c r="H50" s="88">
        <f>IF(AND('Qualifier check'!G50 &gt;80,'Qualifier check'!G50 &lt;120),1,
IF(INDEX('raw Sample Amt'!$C$2:$CJ$57,MATCH($A50,'raw Sample Amt'!$C$2:$C$57,0),MATCH(H$1,'raw Sample Amt'!$C$2:$CJ$2,0))&lt;INDEX(Auswertung_Sequence!$A$3:$M$59,MATCH($A50,Auswertung_Sequence!$A$6:$A$59,0),9),2,3))</f>
        <v>2</v>
      </c>
      <c r="I50" s="88">
        <f>IF(AND('Qualifier check'!H50 &gt;80,'Qualifier check'!H50 &lt;120),1,
IF(INDEX('raw Sample Amt'!$C$2:$CJ$57,MATCH($A50,'raw Sample Amt'!$C$2:$C$57,0),MATCH(I$1,'raw Sample Amt'!$C$2:$CJ$2,0))&lt;INDEX(Auswertung_Sequence!$A$3:$M$59,MATCH($A50,Auswertung_Sequence!$A$6:$A$59,0),9),2,3))</f>
        <v>2</v>
      </c>
      <c r="J50" s="88">
        <f>IF(AND('Qualifier check'!I50 &gt;80,'Qualifier check'!I50 &lt;120),1,
IF(INDEX('raw Sample Amt'!$C$2:$CJ$57,MATCH($A50,'raw Sample Amt'!$C$2:$C$57,0),MATCH(J$1,'raw Sample Amt'!$C$2:$CJ$2,0))&lt;INDEX(Auswertung_Sequence!$A$3:$M$59,MATCH($A50,Auswertung_Sequence!$A$6:$A$59,0),9),2,3))</f>
        <v>2</v>
      </c>
      <c r="K50" s="88">
        <f>IF(AND('Qualifier check'!J50 &gt;80,'Qualifier check'!J50 &lt;120),1,
IF(INDEX('raw Sample Amt'!$C$2:$CJ$57,MATCH($A50,'raw Sample Amt'!$C$2:$C$57,0),MATCH(K$1,'raw Sample Amt'!$C$2:$CJ$2,0))&lt;INDEX(Auswertung_Sequence!$A$3:$M$59,MATCH($A50,Auswertung_Sequence!$A$6:$A$59,0),9),2,3))</f>
        <v>2</v>
      </c>
      <c r="L50" s="88">
        <f>IF(AND('Qualifier check'!K50 &gt;80,'Qualifier check'!K50 &lt;120),1,
IF(INDEX('raw Sample Amt'!$C$2:$CJ$57,MATCH($A50,'raw Sample Amt'!$C$2:$C$57,0),MATCH(L$1,'raw Sample Amt'!$C$2:$CJ$2,0))&lt;INDEX(Auswertung_Sequence!$A$3:$M$59,MATCH($A50,Auswertung_Sequence!$A$6:$A$59,0),9),2,3))</f>
        <v>2</v>
      </c>
      <c r="M50" s="88">
        <f>IF(AND('Qualifier check'!L50 &gt;80,'Qualifier check'!L50 &lt;120),1,
IF(INDEX('raw Sample Amt'!$C$2:$CJ$57,MATCH($A50,'raw Sample Amt'!$C$2:$C$57,0),MATCH(M$1,'raw Sample Amt'!$C$2:$CJ$2,0))&lt;INDEX(Auswertung_Sequence!$A$3:$M$59,MATCH($A50,Auswertung_Sequence!$A$6:$A$59,0),9),2,3))</f>
        <v>1</v>
      </c>
      <c r="N50" s="88">
        <f>IF(AND('Qualifier check'!M50 &gt;80,'Qualifier check'!M50 &lt;120),1,
IF(INDEX('raw Sample Amt'!$C$2:$CJ$57,MATCH($A50,'raw Sample Amt'!$C$2:$C$57,0),MATCH(N$1,'raw Sample Amt'!$C$2:$CJ$2,0))&lt;INDEX(Auswertung_Sequence!$A$3:$M$59,MATCH($A50,Auswertung_Sequence!$A$6:$A$59,0),9),2,3))</f>
        <v>1</v>
      </c>
      <c r="O50" s="88">
        <f>IF(AND('Qualifier check'!N50 &gt;80,'Qualifier check'!N50 &lt;120),1,
IF(INDEX('raw Sample Amt'!$C$2:$CJ$57,MATCH($A50,'raw Sample Amt'!$C$2:$C$57,0),MATCH(O$1,'raw Sample Amt'!$C$2:$CJ$2,0))&lt;INDEX(Auswertung_Sequence!$A$3:$M$59,MATCH($A50,Auswertung_Sequence!$A$6:$A$59,0),9),2,3))</f>
        <v>1</v>
      </c>
      <c r="P50" s="88">
        <f>IF(AND('Qualifier check'!O50 &gt;80,'Qualifier check'!O50 &lt;120),1,
IF(INDEX('raw Sample Amt'!$C$2:$CJ$57,MATCH($A50,'raw Sample Amt'!$C$2:$C$57,0),MATCH(P$1,'raw Sample Amt'!$C$2:$CJ$2,0))&lt;INDEX(Auswertung_Sequence!$A$3:$M$59,MATCH($A50,Auswertung_Sequence!$A$6:$A$59,0),9),2,3))</f>
        <v>1</v>
      </c>
      <c r="Q50" s="88">
        <f>IF(AND('Qualifier check'!P50 &gt;80,'Qualifier check'!P50 &lt;120),1,
IF(INDEX('raw Sample Amt'!$C$2:$CJ$57,MATCH($A50,'raw Sample Amt'!$C$2:$C$57,0),MATCH(Q$1,'raw Sample Amt'!$C$2:$CJ$2,0))&lt;INDEX(Auswertung_Sequence!$A$3:$M$59,MATCH($A50,Auswertung_Sequence!$A$6:$A$59,0),9),2,3))</f>
        <v>1</v>
      </c>
      <c r="R50" s="88">
        <f>IF(AND('Qualifier check'!Q50 &gt;80,'Qualifier check'!Q50 &lt;120),1,
IF(INDEX('raw Sample Amt'!$C$2:$CJ$57,MATCH($A50,'raw Sample Amt'!$C$2:$C$57,0),MATCH(R$1,'raw Sample Amt'!$C$2:$CJ$2,0))&lt;INDEX(Auswertung_Sequence!$A$3:$M$59,MATCH($A50,Auswertung_Sequence!$A$6:$A$59,0),9),2,3))</f>
        <v>1</v>
      </c>
      <c r="S50" s="88">
        <f>IF(AND('Qualifier check'!R50 &gt;80,'Qualifier check'!R50 &lt;120),1,
IF(INDEX('raw Sample Amt'!$C$2:$CJ$57,MATCH($A50,'raw Sample Amt'!$C$2:$C$57,0),MATCH(S$1,'raw Sample Amt'!$C$2:$CJ$2,0))&lt;INDEX(Auswertung_Sequence!$A$3:$M$59,MATCH($A50,Auswertung_Sequence!$A$6:$A$59,0),9),2,3))</f>
        <v>1</v>
      </c>
      <c r="T50" s="88">
        <f>IF(AND('Qualifier check'!S50 &gt;80,'Qualifier check'!S50 &lt;120),1,
IF(INDEX('raw Sample Amt'!$C$2:$CJ$57,MATCH($A50,'raw Sample Amt'!$C$2:$C$57,0),MATCH(T$1,'raw Sample Amt'!$C$2:$CJ$2,0))&lt;INDEX(Auswertung_Sequence!$A$3:$M$59,MATCH($A50,Auswertung_Sequence!$A$6:$A$59,0),9),2,3))</f>
        <v>1</v>
      </c>
      <c r="U50" s="88">
        <f>IF(AND('Qualifier check'!T50 &gt;80,'Qualifier check'!T50 &lt;120),1,
IF(INDEX('raw Sample Amt'!$C$2:$CJ$57,MATCH($A50,'raw Sample Amt'!$C$2:$C$57,0),MATCH(U$1,'raw Sample Amt'!$C$2:$CJ$2,0))&lt;INDEX(Auswertung_Sequence!$A$3:$M$59,MATCH($A50,Auswertung_Sequence!$A$6:$A$59,0),9),2,3))</f>
        <v>1</v>
      </c>
      <c r="V50" s="88">
        <f>IF(AND('Qualifier check'!U50 &gt;80,'Qualifier check'!U50 &lt;120),1,
IF(INDEX('raw Sample Amt'!$C$2:$CJ$57,MATCH($A50,'raw Sample Amt'!$C$2:$C$57,0),MATCH(V$1,'raw Sample Amt'!$C$2:$CJ$2,0))&lt;INDEX(Auswertung_Sequence!$A$3:$M$59,MATCH($A50,Auswertung_Sequence!$A$6:$A$59,0),9),2,3))</f>
        <v>1</v>
      </c>
      <c r="W50" s="88">
        <f>IF(AND('Qualifier check'!V50 &gt;80,'Qualifier check'!V50 &lt;120),1,
IF(INDEX('raw Sample Amt'!$C$2:$CJ$57,MATCH($A50,'raw Sample Amt'!$C$2:$C$57,0),MATCH(W$1,'raw Sample Amt'!$C$2:$CJ$2,0))&lt;INDEX(Auswertung_Sequence!$A$3:$M$59,MATCH($A50,Auswertung_Sequence!$A$6:$A$59,0),9),2,3))</f>
        <v>2</v>
      </c>
      <c r="X50" s="88">
        <f>IF(AND('Qualifier check'!W50 &gt;80,'Qualifier check'!W50 &lt;120),1,
IF(INDEX('raw Sample Amt'!$C$2:$CJ$57,MATCH($A50,'raw Sample Amt'!$C$2:$C$57,0),MATCH(X$1,'raw Sample Amt'!$C$2:$CJ$2,0))&lt;INDEX(Auswertung_Sequence!$A$3:$M$59,MATCH($A50,Auswertung_Sequence!$A$6:$A$59,0),9),2,3))</f>
        <v>2</v>
      </c>
      <c r="Y50" s="88">
        <f>IF(AND('Qualifier check'!X50 &gt;80,'Qualifier check'!X50 &lt;120),1,
IF(INDEX('raw Sample Amt'!$C$2:$CJ$57,MATCH($A50,'raw Sample Amt'!$C$2:$C$57,0),MATCH(Y$1,'raw Sample Amt'!$C$2:$CJ$2,0))&lt;INDEX(Auswertung_Sequence!$A$3:$M$59,MATCH($A50,Auswertung_Sequence!$A$6:$A$59,0),9),2,3))</f>
        <v>2</v>
      </c>
      <c r="Z50" s="88">
        <f>IF(AND('Qualifier check'!Y50 &gt;80,'Qualifier check'!Y50 &lt;120),1,
IF(INDEX('raw Sample Amt'!$C$2:$CJ$57,MATCH($A50,'raw Sample Amt'!$C$2:$C$57,0),MATCH(Z$1,'raw Sample Amt'!$C$2:$CJ$2,0))&lt;INDEX(Auswertung_Sequence!$A$3:$M$59,MATCH($A50,Auswertung_Sequence!$A$6:$A$59,0),9),2,3))</f>
        <v>2</v>
      </c>
      <c r="AA50" s="88">
        <f>IF(AND('Qualifier check'!Z50 &gt;80,'Qualifier check'!Z50 &lt;120),1,
IF(INDEX('raw Sample Amt'!$C$2:$CJ$57,MATCH($A50,'raw Sample Amt'!$C$2:$C$57,0),MATCH(AA$1,'raw Sample Amt'!$C$2:$CJ$2,0))&lt;INDEX(Auswertung_Sequence!$A$3:$M$59,MATCH($A50,Auswertung_Sequence!$A$6:$A$59,0),9),2,3))</f>
        <v>1</v>
      </c>
      <c r="AB50" s="88">
        <f>IF(AND('Qualifier check'!AA50 &gt;80,'Qualifier check'!AA50 &lt;120),1,
IF(INDEX('raw Sample Amt'!$C$2:$CJ$57,MATCH($A50,'raw Sample Amt'!$C$2:$C$57,0),MATCH(AB$1,'raw Sample Amt'!$C$2:$CJ$2,0))&lt;INDEX(Auswertung_Sequence!$A$3:$M$59,MATCH($A50,Auswertung_Sequence!$A$6:$A$59,0),9),2,3))</f>
        <v>2</v>
      </c>
      <c r="AC50" s="88">
        <f>IF(AND('Qualifier check'!AB50 &gt;80,'Qualifier check'!AB50 &lt;120),1,
IF(INDEX('raw Sample Amt'!$C$2:$CJ$57,MATCH($A50,'raw Sample Amt'!$C$2:$C$57,0),MATCH(AC$1,'raw Sample Amt'!$C$2:$CJ$2,0))&lt;INDEX(Auswertung_Sequence!$A$3:$M$59,MATCH($A50,Auswertung_Sequence!$A$6:$A$59,0),9),2,3))</f>
        <v>2</v>
      </c>
      <c r="AD50" s="88">
        <f>IF(AND('Qualifier check'!AC50 &gt;80,'Qualifier check'!AC50 &lt;120),1,
IF(INDEX('raw Sample Amt'!$C$2:$CJ$57,MATCH($A50,'raw Sample Amt'!$C$2:$C$57,0),MATCH(AD$1,'raw Sample Amt'!$C$2:$CJ$2,0))&lt;INDEX(Auswertung_Sequence!$A$3:$M$59,MATCH($A50,Auswertung_Sequence!$A$6:$A$59,0),9),2,3))</f>
        <v>2</v>
      </c>
      <c r="AE50" s="88">
        <f>IF(AND('Qualifier check'!AD50 &gt;80,'Qualifier check'!AD50 &lt;120),1,
IF(INDEX('raw Sample Amt'!$C$2:$CJ$57,MATCH($A50,'raw Sample Amt'!$C$2:$C$57,0),MATCH(AE$1,'raw Sample Amt'!$C$2:$CJ$2,0))&lt;INDEX(Auswertung_Sequence!$A$3:$M$59,MATCH($A50,Auswertung_Sequence!$A$6:$A$59,0),9),2,3))</f>
        <v>2</v>
      </c>
      <c r="AF50" s="88">
        <f>IF(AND('Qualifier check'!AE50 &gt;80,'Qualifier check'!AE50 &lt;120),1,
IF(INDEX('raw Sample Amt'!$C$2:$CJ$57,MATCH($A50,'raw Sample Amt'!$C$2:$C$57,0),MATCH(AF$1,'raw Sample Amt'!$C$2:$CJ$2,0))&lt;INDEX(Auswertung_Sequence!$A$3:$M$59,MATCH($A50,Auswertung_Sequence!$A$6:$A$59,0),9),2,3))</f>
        <v>2</v>
      </c>
      <c r="AG50" s="88">
        <f>IF(AND('Qualifier check'!AF50 &gt;80,'Qualifier check'!AF50 &lt;120),1,
IF(INDEX('raw Sample Amt'!$C$2:$CJ$57,MATCH($A50,'raw Sample Amt'!$C$2:$C$57,0),MATCH(AG$1,'raw Sample Amt'!$C$2:$CJ$2,0))&lt;INDEX(Auswertung_Sequence!$A$3:$M$59,MATCH($A50,Auswertung_Sequence!$A$6:$A$59,0),9),2,3))</f>
        <v>2</v>
      </c>
      <c r="AH50" s="88">
        <f>IF(AND('Qualifier check'!AG50 &gt;80,'Qualifier check'!AG50 &lt;120),1,
IF(INDEX('raw Sample Amt'!$C$2:$CJ$57,MATCH($A50,'raw Sample Amt'!$C$2:$C$57,0),MATCH(AH$1,'raw Sample Amt'!$C$2:$CJ$2,0))&lt;INDEX(Auswertung_Sequence!$A$3:$M$59,MATCH($A50,Auswertung_Sequence!$A$6:$A$59,0),9),2,3))</f>
        <v>2</v>
      </c>
      <c r="AI50" s="88">
        <f>IF(AND('Qualifier check'!AH50 &gt;80,'Qualifier check'!AH50 &lt;120),1,
IF(INDEX('raw Sample Amt'!$C$2:$CJ$57,MATCH($A50,'raw Sample Amt'!$C$2:$C$57,0),MATCH(AI$1,'raw Sample Amt'!$C$2:$CJ$2,0))&lt;INDEX(Auswertung_Sequence!$A$3:$M$59,MATCH($A50,Auswertung_Sequence!$A$6:$A$59,0),9),2,3))</f>
        <v>2</v>
      </c>
      <c r="AJ50" s="88">
        <f>IF(AND('Qualifier check'!AI50 &gt;80,'Qualifier check'!AI50 &lt;120),1,
IF(INDEX('raw Sample Amt'!$C$2:$CJ$57,MATCH($A50,'raw Sample Amt'!$C$2:$C$57,0),MATCH(AJ$1,'raw Sample Amt'!$C$2:$CJ$2,0))&lt;INDEX(Auswertung_Sequence!$A$3:$M$59,MATCH($A50,Auswertung_Sequence!$A$6:$A$59,0),9),2,3))</f>
        <v>2</v>
      </c>
      <c r="AK50" s="88">
        <f>IF(AND('Qualifier check'!AJ50 &gt;80,'Qualifier check'!AJ50 &lt;120),1,
IF(INDEX('raw Sample Amt'!$C$2:$CJ$57,MATCH($A50,'raw Sample Amt'!$C$2:$C$57,0),MATCH(AK$1,'raw Sample Amt'!$C$2:$CJ$2,0))&lt;INDEX(Auswertung_Sequence!$A$3:$M$59,MATCH($A50,Auswertung_Sequence!$A$6:$A$59,0),9),2,3))</f>
        <v>2</v>
      </c>
      <c r="AL50" s="88">
        <f>IF(AND('Qualifier check'!AK50 &gt;80,'Qualifier check'!AK50 &lt;120),1,
IF(INDEX('raw Sample Amt'!$C$2:$CJ$57,MATCH($A50,'raw Sample Amt'!$C$2:$C$57,0),MATCH(AL$1,'raw Sample Amt'!$C$2:$CJ$2,0))&lt;INDEX(Auswertung_Sequence!$A$3:$M$59,MATCH($A50,Auswertung_Sequence!$A$6:$A$59,0),9),2,3))</f>
        <v>2</v>
      </c>
      <c r="AM50" s="88">
        <f>IF(AND('Qualifier check'!AL50 &gt;80,'Qualifier check'!AL50 &lt;120),1,
IF(INDEX('raw Sample Amt'!$C$2:$CJ$57,MATCH($A50,'raw Sample Amt'!$C$2:$C$57,0),MATCH(AM$1,'raw Sample Amt'!$C$2:$CJ$2,0))&lt;INDEX(Auswertung_Sequence!$A$3:$M$59,MATCH($A50,Auswertung_Sequence!$A$6:$A$59,0),9),2,3))</f>
        <v>2</v>
      </c>
      <c r="AN50" s="88">
        <f>IF(AND('Qualifier check'!AM50 &gt;80,'Qualifier check'!AM50 &lt;120),1,
IF(INDEX('raw Sample Amt'!$C$2:$CJ$57,MATCH($A50,'raw Sample Amt'!$C$2:$C$57,0),MATCH(AN$1,'raw Sample Amt'!$C$2:$CJ$2,0))&lt;INDEX(Auswertung_Sequence!$A$3:$M$59,MATCH($A50,Auswertung_Sequence!$A$6:$A$59,0),9),2,3))</f>
        <v>2</v>
      </c>
      <c r="AO50" s="88">
        <f>IF(AND('Qualifier check'!AN50 &gt;80,'Qualifier check'!AN50 &lt;120),1,
IF(INDEX('raw Sample Amt'!$C$2:$CJ$57,MATCH($A50,'raw Sample Amt'!$C$2:$C$57,0),MATCH(AO$1,'raw Sample Amt'!$C$2:$CJ$2,0))&lt;INDEX(Auswertung_Sequence!$A$3:$M$59,MATCH($A50,Auswertung_Sequence!$A$6:$A$59,0),9),2,3))</f>
        <v>2</v>
      </c>
      <c r="AP50" s="88">
        <f>IF(AND('Qualifier check'!AO50 &gt;80,'Qualifier check'!AO50 &lt;120),1,
IF(INDEX('raw Sample Amt'!$C$2:$CJ$57,MATCH($A50,'raw Sample Amt'!$C$2:$C$57,0),MATCH(AP$1,'raw Sample Amt'!$C$2:$CJ$2,0))&lt;INDEX(Auswertung_Sequence!$A$3:$M$59,MATCH($A50,Auswertung_Sequence!$A$6:$A$59,0),9),2,3))</f>
        <v>2</v>
      </c>
      <c r="AQ50" s="88">
        <f>IF(AND('Qualifier check'!AP50 &gt;80,'Qualifier check'!AP50 &lt;120),1,
IF(INDEX('raw Sample Amt'!$C$2:$CJ$57,MATCH($A50,'raw Sample Amt'!$C$2:$C$57,0),MATCH(AQ$1,'raw Sample Amt'!$C$2:$CJ$2,0))&lt;INDEX(Auswertung_Sequence!$A$3:$M$59,MATCH($A50,Auswertung_Sequence!$A$6:$A$59,0),9),2,3))</f>
        <v>1</v>
      </c>
      <c r="AR50" s="88">
        <f>IF(AND('Qualifier check'!AQ50 &gt;80,'Qualifier check'!AQ50 &lt;120),1,
IF(INDEX('raw Sample Amt'!$C$2:$CJ$57,MATCH($A50,'raw Sample Amt'!$C$2:$C$57,0),MATCH(AR$1,'raw Sample Amt'!$C$2:$CJ$2,0))&lt;INDEX(Auswertung_Sequence!$A$3:$M$59,MATCH($A50,Auswertung_Sequence!$A$6:$A$59,0),9),2,3))</f>
        <v>2</v>
      </c>
      <c r="AS50" s="88">
        <f>IF(AND('Qualifier check'!AR50 &gt;80,'Qualifier check'!AR50 &lt;120),1,
IF(INDEX('raw Sample Amt'!$C$2:$CJ$57,MATCH($A50,'raw Sample Amt'!$C$2:$C$57,0),MATCH(AS$1,'raw Sample Amt'!$C$2:$CJ$2,0))&lt;INDEX(Auswertung_Sequence!$A$3:$M$59,MATCH($A50,Auswertung_Sequence!$A$6:$A$59,0),9),2,3))</f>
        <v>2</v>
      </c>
      <c r="AT50" s="88">
        <f>IF(AND('Qualifier check'!AS50 &gt;80,'Qualifier check'!AS50 &lt;120),1,
IF(INDEX('raw Sample Amt'!$C$2:$CJ$57,MATCH($A50,'raw Sample Amt'!$C$2:$C$57,0),MATCH(AT$1,'raw Sample Amt'!$C$2:$CJ$2,0))&lt;INDEX(Auswertung_Sequence!$A$3:$M$59,MATCH($A50,Auswertung_Sequence!$A$6:$A$59,0),9),2,3))</f>
        <v>2</v>
      </c>
      <c r="AU50" s="88">
        <f>IF(AND('Qualifier check'!AT50 &gt;80,'Qualifier check'!AT50 &lt;120),1,
IF(INDEX('raw Sample Amt'!$C$2:$CJ$57,MATCH($A50,'raw Sample Amt'!$C$2:$C$57,0),MATCH(AU$1,'raw Sample Amt'!$C$2:$CJ$2,0))&lt;INDEX(Auswertung_Sequence!$A$3:$M$59,MATCH($A50,Auswertung_Sequence!$A$6:$A$59,0),9),2,3))</f>
        <v>2</v>
      </c>
      <c r="AV50" s="88">
        <f>IF(AND('Qualifier check'!AU50 &gt;80,'Qualifier check'!AU50 &lt;120),1,
IF(INDEX('raw Sample Amt'!$C$2:$CJ$57,MATCH($A50,'raw Sample Amt'!$C$2:$C$57,0),MATCH(AV$1,'raw Sample Amt'!$C$2:$CJ$2,0))&lt;INDEX(Auswertung_Sequence!$A$3:$M$59,MATCH($A50,Auswertung_Sequence!$A$6:$A$59,0),9),2,3))</f>
        <v>1</v>
      </c>
      <c r="AW50" s="88">
        <f>IF(AND('Qualifier check'!AV50 &gt;80,'Qualifier check'!AV50 &lt;120),1,
IF(INDEX('raw Sample Amt'!$C$2:$CJ$57,MATCH($A50,'raw Sample Amt'!$C$2:$C$57,0),MATCH(AW$1,'raw Sample Amt'!$C$2:$CJ$2,0))&lt;INDEX(Auswertung_Sequence!$A$3:$M$59,MATCH($A50,Auswertung_Sequence!$A$6:$A$59,0),9),2,3))</f>
        <v>1</v>
      </c>
      <c r="AX50" s="88">
        <f>IF(AND('Qualifier check'!AW50 &gt;80,'Qualifier check'!AW50 &lt;120),1,
IF(INDEX('raw Sample Amt'!$C$2:$CJ$57,MATCH($A50,'raw Sample Amt'!$C$2:$C$57,0),MATCH(AX$1,'raw Sample Amt'!$C$2:$CJ$2,0))&lt;INDEX(Auswertung_Sequence!$A$3:$M$59,MATCH($A50,Auswertung_Sequence!$A$6:$A$59,0),9),2,3))</f>
        <v>2</v>
      </c>
      <c r="AY50" s="88">
        <f>IF(AND('Qualifier check'!AX50 &gt;80,'Qualifier check'!AX50 &lt;120),1,
IF(INDEX('raw Sample Amt'!$C$2:$CJ$57,MATCH($A50,'raw Sample Amt'!$C$2:$C$57,0),MATCH(AY$1,'raw Sample Amt'!$C$2:$CJ$2,0))&lt;INDEX(Auswertung_Sequence!$A$3:$M$59,MATCH($A50,Auswertung_Sequence!$A$6:$A$59,0),9),2,3))</f>
        <v>1</v>
      </c>
      <c r="AZ50" s="88">
        <f>IF(AND('Qualifier check'!AY50 &gt;80,'Qualifier check'!AY50 &lt;120),1,
IF(INDEX('raw Sample Amt'!$C$2:$CJ$57,MATCH($A50,'raw Sample Amt'!$C$2:$C$57,0),MATCH(AZ$1,'raw Sample Amt'!$C$2:$CJ$2,0))&lt;INDEX(Auswertung_Sequence!$A$3:$M$59,MATCH($A50,Auswertung_Sequence!$A$6:$A$59,0),9),2,3))</f>
        <v>2</v>
      </c>
      <c r="BA50" s="88">
        <f>IF(AND('Qualifier check'!AZ50 &gt;80,'Qualifier check'!AZ50 &lt;120),1,
IF(INDEX('raw Sample Amt'!$C$2:$CJ$57,MATCH($A50,'raw Sample Amt'!$C$2:$C$57,0),MATCH(BA$1,'raw Sample Amt'!$C$2:$CJ$2,0))&lt;INDEX(Auswertung_Sequence!$A$3:$M$59,MATCH($A50,Auswertung_Sequence!$A$6:$A$59,0),9),2,3))</f>
        <v>2</v>
      </c>
      <c r="BB50" s="88">
        <f>IF(AND('Qualifier check'!BA50 &gt;80,'Qualifier check'!BA50 &lt;120),1,
IF(INDEX('raw Sample Amt'!$C$2:$CJ$57,MATCH($A50,'raw Sample Amt'!$C$2:$C$57,0),MATCH(BB$1,'raw Sample Amt'!$C$2:$CJ$2,0))&lt;INDEX(Auswertung_Sequence!$A$3:$M$59,MATCH($A50,Auswertung_Sequence!$A$6:$A$59,0),9),2,3))</f>
        <v>1</v>
      </c>
      <c r="BC50" s="88">
        <f>IF(AND('Qualifier check'!BB50 &gt;80,'Qualifier check'!BB50 &lt;120),1,
IF(INDEX('raw Sample Amt'!$C$2:$CJ$57,MATCH($A50,'raw Sample Amt'!$C$2:$C$57,0),MATCH(BC$1,'raw Sample Amt'!$C$2:$CJ$2,0))&lt;INDEX(Auswertung_Sequence!$A$3:$M$59,MATCH($A50,Auswertung_Sequence!$A$6:$A$59,0),9),2,3))</f>
        <v>1</v>
      </c>
      <c r="BD50" s="88">
        <f>IF(AND('Qualifier check'!BC50 &gt;80,'Qualifier check'!BC50 &lt;120),1,
IF(INDEX('raw Sample Amt'!$C$2:$CJ$57,MATCH($A50,'raw Sample Amt'!$C$2:$C$57,0),MATCH(BD$1,'raw Sample Amt'!$C$2:$CJ$2,0))&lt;INDEX(Auswertung_Sequence!$A$3:$M$59,MATCH($A50,Auswertung_Sequence!$A$6:$A$59,0),9),2,3))</f>
        <v>2</v>
      </c>
      <c r="BE50" s="88">
        <f>IF(AND('Qualifier check'!BD50 &gt;80,'Qualifier check'!BD50 &lt;120),1,
IF(INDEX('raw Sample Amt'!$C$2:$CJ$57,MATCH($A50,'raw Sample Amt'!$C$2:$C$57,0),MATCH(BE$1,'raw Sample Amt'!$C$2:$CJ$2,0))&lt;INDEX(Auswertung_Sequence!$A$3:$M$59,MATCH($A50,Auswertung_Sequence!$A$6:$A$59,0),9),2,3))</f>
        <v>2</v>
      </c>
      <c r="BF50" s="88">
        <f>IF(AND('Qualifier check'!BE50 &gt;80,'Qualifier check'!BE50 &lt;120),1,
IF(INDEX('raw Sample Amt'!$C$2:$CJ$57,MATCH($A50,'raw Sample Amt'!$C$2:$C$57,0),MATCH(BF$1,'raw Sample Amt'!$C$2:$CJ$2,0))&lt;INDEX(Auswertung_Sequence!$A$3:$M$59,MATCH($A50,Auswertung_Sequence!$A$6:$A$59,0),9),2,3))</f>
        <v>2</v>
      </c>
      <c r="BG50" s="88">
        <f>IF(AND('Qualifier check'!BF50 &gt;80,'Qualifier check'!BF50 &lt;120),1,
IF(INDEX('raw Sample Amt'!$C$2:$CJ$57,MATCH($A50,'raw Sample Amt'!$C$2:$C$57,0),MATCH(BG$1,'raw Sample Amt'!$C$2:$CJ$2,0))&lt;INDEX(Auswertung_Sequence!$A$3:$M$59,MATCH($A50,Auswertung_Sequence!$A$6:$A$59,0),9),2,3))</f>
        <v>2</v>
      </c>
      <c r="BH50" s="88">
        <f>IF(AND('Qualifier check'!BG50 &gt;80,'Qualifier check'!BG50 &lt;120),1,
IF(INDEX('raw Sample Amt'!$C$2:$CJ$57,MATCH($A50,'raw Sample Amt'!$C$2:$C$57,0),MATCH(BH$1,'raw Sample Amt'!$C$2:$CJ$2,0))&lt;INDEX(Auswertung_Sequence!$A$3:$M$59,MATCH($A50,Auswertung_Sequence!$A$6:$A$59,0),9),2,3))</f>
        <v>1</v>
      </c>
      <c r="BI50" s="88">
        <f>IF(AND('Qualifier check'!BH50 &gt;80,'Qualifier check'!BH50 &lt;120),1,
IF(INDEX('raw Sample Amt'!$C$2:$CJ$57,MATCH($A50,'raw Sample Amt'!$C$2:$C$57,0),MATCH(BI$1,'raw Sample Amt'!$C$2:$CJ$2,0))&lt;INDEX(Auswertung_Sequence!$A$3:$M$59,MATCH($A50,Auswertung_Sequence!$A$6:$A$59,0),9),2,3))</f>
        <v>2</v>
      </c>
      <c r="BJ50" s="88">
        <f>IF(AND('Qualifier check'!BI50 &gt;80,'Qualifier check'!BI50 &lt;120),1,
IF(INDEX('raw Sample Amt'!$C$2:$CJ$57,MATCH($A50,'raw Sample Amt'!$C$2:$C$57,0),MATCH(BJ$1,'raw Sample Amt'!$C$2:$CJ$2,0))&lt;INDEX(Auswertung_Sequence!$A$3:$M$59,MATCH($A50,Auswertung_Sequence!$A$6:$A$59,0),9),2,3))</f>
        <v>2</v>
      </c>
      <c r="BK50" s="88">
        <f>IF(AND('Qualifier check'!BJ50 &gt;80,'Qualifier check'!BJ50 &lt;120),1,
IF(INDEX('raw Sample Amt'!$C$2:$CJ$57,MATCH($A50,'raw Sample Amt'!$C$2:$C$57,0),MATCH(BK$1,'raw Sample Amt'!$C$2:$CJ$2,0))&lt;INDEX(Auswertung_Sequence!$A$3:$M$59,MATCH($A50,Auswertung_Sequence!$A$6:$A$59,0),9),2,3))</f>
        <v>2</v>
      </c>
      <c r="BL50" s="88">
        <f>IF(AND('Qualifier check'!BK50 &gt;80,'Qualifier check'!BK50 &lt;120),1,
IF(INDEX('raw Sample Amt'!$C$2:$CJ$57,MATCH($A50,'raw Sample Amt'!$C$2:$C$57,0),MATCH(BL$1,'raw Sample Amt'!$C$2:$CJ$2,0))&lt;INDEX(Auswertung_Sequence!$A$3:$M$59,MATCH($A50,Auswertung_Sequence!$A$6:$A$59,0),9),2,3))</f>
        <v>2</v>
      </c>
      <c r="BM50" s="88">
        <f>IF(AND('Qualifier check'!BL50 &gt;80,'Qualifier check'!BL50 &lt;120),1,
IF(INDEX('raw Sample Amt'!$C$2:$CJ$57,MATCH($A50,'raw Sample Amt'!$C$2:$C$57,0),MATCH(BM$1,'raw Sample Amt'!$C$2:$CJ$2,0))&lt;INDEX(Auswertung_Sequence!$A$3:$M$59,MATCH($A50,Auswertung_Sequence!$A$6:$A$59,0),9),2,3))</f>
        <v>1</v>
      </c>
      <c r="BN50" s="88">
        <f>IF(AND('Qualifier check'!BM50 &gt;80,'Qualifier check'!BM50 &lt;120),1,
IF(INDEX('raw Sample Amt'!$C$2:$CJ$57,MATCH($A50,'raw Sample Amt'!$C$2:$C$57,0),MATCH(BN$1,'raw Sample Amt'!$C$2:$CJ$2,0))&lt;INDEX(Auswertung_Sequence!$A$3:$M$59,MATCH($A50,Auswertung_Sequence!$A$6:$A$59,0),9),2,3))</f>
        <v>1</v>
      </c>
      <c r="BO50" s="88">
        <f>IF(AND('Qualifier check'!BN50 &gt;80,'Qualifier check'!BN50 &lt;120),1,
IF(INDEX('raw Sample Amt'!$C$2:$CJ$57,MATCH($A50,'raw Sample Amt'!$C$2:$C$57,0),MATCH(BO$1,'raw Sample Amt'!$C$2:$CJ$2,0))&lt;INDEX(Auswertung_Sequence!$A$3:$M$59,MATCH($A50,Auswertung_Sequence!$A$6:$A$59,0),9),2,3))</f>
        <v>1</v>
      </c>
      <c r="BP50" s="88">
        <f>IF(AND('Qualifier check'!BO50 &gt;80,'Qualifier check'!BO50 &lt;120),1,
IF(INDEX('raw Sample Amt'!$C$2:$CJ$57,MATCH($A50,'raw Sample Amt'!$C$2:$C$57,0),MATCH(BP$1,'raw Sample Amt'!$C$2:$CJ$2,0))&lt;INDEX(Auswertung_Sequence!$A$3:$M$59,MATCH($A50,Auswertung_Sequence!$A$6:$A$59,0),9),2,3))</f>
        <v>1</v>
      </c>
      <c r="BQ50" s="88">
        <f>IF(AND('Qualifier check'!BP50 &gt;80,'Qualifier check'!BP50 &lt;120),1,
IF(INDEX('raw Sample Amt'!$C$2:$CJ$57,MATCH($A50,'raw Sample Amt'!$C$2:$C$57,0),MATCH(BQ$1,'raw Sample Amt'!$C$2:$CJ$2,0))&lt;INDEX(Auswertung_Sequence!$A$3:$M$59,MATCH($A50,Auswertung_Sequence!$A$6:$A$59,0),9),2,3))</f>
        <v>2</v>
      </c>
      <c r="BR50" s="88">
        <f>IF(AND('Qualifier check'!BQ50 &gt;80,'Qualifier check'!BQ50 &lt;120),1,
IF(INDEX('raw Sample Amt'!$C$2:$CJ$57,MATCH($A50,'raw Sample Amt'!$C$2:$C$57,0),MATCH(BR$1,'raw Sample Amt'!$C$2:$CJ$2,0))&lt;INDEX(Auswertung_Sequence!$A$3:$M$59,MATCH($A50,Auswertung_Sequence!$A$6:$A$59,0),9),2,3))</f>
        <v>2</v>
      </c>
      <c r="BS50" s="88">
        <f>IF(AND('Qualifier check'!BR50 &gt;80,'Qualifier check'!BR50 &lt;120),1,
IF(INDEX('raw Sample Amt'!$C$2:$CJ$57,MATCH($A50,'raw Sample Amt'!$C$2:$C$57,0),MATCH(BS$1,'raw Sample Amt'!$C$2:$CJ$2,0))&lt;INDEX(Auswertung_Sequence!$A$3:$M$59,MATCH($A50,Auswertung_Sequence!$A$6:$A$59,0),9),2,3))</f>
        <v>2</v>
      </c>
      <c r="BT50" s="88">
        <f>IF(AND('Qualifier check'!BS50 &gt;80,'Qualifier check'!BS50 &lt;120),1,
IF(INDEX('raw Sample Amt'!$C$2:$CJ$57,MATCH($A50,'raw Sample Amt'!$C$2:$C$57,0),MATCH(BT$1,'raw Sample Amt'!$C$2:$CJ$2,0))&lt;INDEX(Auswertung_Sequence!$A$3:$M$59,MATCH($A50,Auswertung_Sequence!$A$6:$A$59,0),9),2,3))</f>
        <v>2</v>
      </c>
      <c r="BU50" s="88">
        <f>IF(AND('Qualifier check'!BT50 &gt;80,'Qualifier check'!BT50 &lt;120),1,
IF(INDEX('raw Sample Amt'!$C$2:$CJ$57,MATCH($A50,'raw Sample Amt'!$C$2:$C$57,0),MATCH(BU$1,'raw Sample Amt'!$C$2:$CJ$2,0))&lt;INDEX(Auswertung_Sequence!$A$3:$M$59,MATCH($A50,Auswertung_Sequence!$A$6:$A$59,0),9),2,3))</f>
        <v>2</v>
      </c>
      <c r="BV50" s="88">
        <f>IF(AND('Qualifier check'!BU50 &gt;80,'Qualifier check'!BU50 &lt;120),1,
IF(INDEX('raw Sample Amt'!$C$2:$CJ$57,MATCH($A50,'raw Sample Amt'!$C$2:$C$57,0),MATCH(BV$1,'raw Sample Amt'!$C$2:$CJ$2,0))&lt;INDEX(Auswertung_Sequence!$A$3:$M$59,MATCH($A50,Auswertung_Sequence!$A$6:$A$59,0),9),2,3))</f>
        <v>2</v>
      </c>
      <c r="BW50" s="88">
        <f>IF(AND('Qualifier check'!BV50 &gt;80,'Qualifier check'!BV50 &lt;120),1,
IF(INDEX('raw Sample Amt'!$C$2:$CJ$57,MATCH($A50,'raw Sample Amt'!$C$2:$C$57,0),MATCH(BW$1,'raw Sample Amt'!$C$2:$CJ$2,0))&lt;INDEX(Auswertung_Sequence!$A$3:$M$59,MATCH($A50,Auswertung_Sequence!$A$6:$A$59,0),9),2,3))</f>
        <v>2</v>
      </c>
      <c r="BX50" s="88">
        <f>IF(AND('Qualifier check'!BW50 &gt;80,'Qualifier check'!BW50 &lt;120),1,
IF(INDEX('raw Sample Amt'!$C$2:$CJ$57,MATCH($A50,'raw Sample Amt'!$C$2:$C$57,0),MATCH(BX$1,'raw Sample Amt'!$C$2:$CJ$2,0))&lt;INDEX(Auswertung_Sequence!$A$3:$M$59,MATCH($A50,Auswertung_Sequence!$A$6:$A$59,0),9),2,3))</f>
        <v>2</v>
      </c>
      <c r="BY50" s="88">
        <f>IF(AND('Qualifier check'!BX50 &gt;80,'Qualifier check'!BX50 &lt;120),1,
IF(INDEX('raw Sample Amt'!$C$2:$CJ$57,MATCH($A50,'raw Sample Amt'!$C$2:$C$57,0),MATCH(BY$1,'raw Sample Amt'!$C$2:$CJ$2,0))&lt;INDEX(Auswertung_Sequence!$A$3:$M$59,MATCH($A50,Auswertung_Sequence!$A$6:$A$59,0),9),2,3))</f>
        <v>2</v>
      </c>
      <c r="BZ50" s="88">
        <f>IF(AND('Qualifier check'!BY50 &gt;80,'Qualifier check'!BY50 &lt;120),1,
IF(INDEX('raw Sample Amt'!$C$2:$CJ$57,MATCH($A50,'raw Sample Amt'!$C$2:$C$57,0),MATCH(BZ$1,'raw Sample Amt'!$C$2:$CJ$2,0))&lt;INDEX(Auswertung_Sequence!$A$3:$M$59,MATCH($A50,Auswertung_Sequence!$A$6:$A$59,0),9),2,3))</f>
        <v>1</v>
      </c>
      <c r="CA50" s="88">
        <f>IF(AND('Qualifier check'!BZ50 &gt;80,'Qualifier check'!BZ50 &lt;120),1,
IF(INDEX('raw Sample Amt'!$C$2:$CJ$57,MATCH($A50,'raw Sample Amt'!$C$2:$C$57,0),MATCH(CA$1,'raw Sample Amt'!$C$2:$CJ$2,0))&lt;INDEX(Auswertung_Sequence!$A$3:$M$59,MATCH($A50,Auswertung_Sequence!$A$6:$A$59,0),9),2,3))</f>
        <v>1</v>
      </c>
      <c r="CB50" s="88">
        <f>IF(AND('Qualifier check'!CA50 &gt;80,'Qualifier check'!CA50 &lt;120),1,
IF(INDEX('raw Sample Amt'!$C$2:$CJ$57,MATCH($A50,'raw Sample Amt'!$C$2:$C$57,0),MATCH(CB$1,'raw Sample Amt'!$C$2:$CJ$2,0))&lt;INDEX(Auswertung_Sequence!$A$3:$M$59,MATCH($A50,Auswertung_Sequence!$A$6:$A$59,0),9),2,3))</f>
        <v>1</v>
      </c>
      <c r="CC50" s="88">
        <f>IF(AND('Qualifier check'!CB50 &gt;80,'Qualifier check'!CB50 &lt;120),1,
IF(INDEX('raw Sample Amt'!$C$2:$CJ$57,MATCH($A50,'raw Sample Amt'!$C$2:$C$57,0),MATCH(CC$1,'raw Sample Amt'!$C$2:$CJ$2,0))&lt;INDEX(Auswertung_Sequence!$A$3:$M$59,MATCH($A50,Auswertung_Sequence!$A$6:$A$59,0),9),2,3))</f>
        <v>1</v>
      </c>
      <c r="CD50" s="88">
        <f>IF(AND('Qualifier check'!CC50 &gt;80,'Qualifier check'!CC50 &lt;120),1,
IF(INDEX('raw Sample Amt'!$C$2:$CJ$57,MATCH($A50,'raw Sample Amt'!$C$2:$C$57,0),MATCH(CD$1,'raw Sample Amt'!$C$2:$CJ$2,0))&lt;INDEX(Auswertung_Sequence!$A$3:$M$59,MATCH($A50,Auswertung_Sequence!$A$6:$A$59,0),9),2,3))</f>
        <v>1</v>
      </c>
      <c r="CE50" s="88">
        <f>IF(AND('Qualifier check'!CD50 &gt;80,'Qualifier check'!CD50 &lt;120),1,
IF(INDEX('raw Sample Amt'!$C$2:$CJ$57,MATCH($A50,'raw Sample Amt'!$C$2:$C$57,0),MATCH(CE$1,'raw Sample Amt'!$C$2:$CJ$2,0))&lt;INDEX(Auswertung_Sequence!$A$3:$M$59,MATCH($A50,Auswertung_Sequence!$A$6:$A$59,0),9),2,3))</f>
        <v>1</v>
      </c>
      <c r="CF50" s="88">
        <f>IF(AND('Qualifier check'!CE50 &gt;80,'Qualifier check'!CE50 &lt;120),1,
IF(INDEX('raw Sample Amt'!$C$2:$CJ$57,MATCH($A50,'raw Sample Amt'!$C$2:$C$57,0),MATCH(CF$1,'raw Sample Amt'!$C$2:$CJ$2,0))&lt;INDEX(Auswertung_Sequence!$A$3:$M$59,MATCH($A50,Auswertung_Sequence!$A$6:$A$59,0),9),2,3))</f>
        <v>1</v>
      </c>
      <c r="CG50" s="88">
        <f>IF(AND('Qualifier check'!CF50 &gt;80,'Qualifier check'!CF50 &lt;120),1,
IF(INDEX('raw Sample Amt'!$C$2:$CJ$57,MATCH($A50,'raw Sample Amt'!$C$2:$C$57,0),MATCH(CG$1,'raw Sample Amt'!$C$2:$CJ$2,0))&lt;INDEX(Auswertung_Sequence!$A$3:$M$59,MATCH($A50,Auswertung_Sequence!$A$6:$A$59,0),9),2,3))</f>
        <v>1</v>
      </c>
      <c r="CH50" s="88">
        <f>IF(AND('Qualifier check'!CG50 &gt;80,'Qualifier check'!CG50 &lt;120),1,
IF(INDEX('raw Sample Amt'!$C$2:$CJ$57,MATCH($A50,'raw Sample Amt'!$C$2:$C$57,0),MATCH(CH$1,'raw Sample Amt'!$C$2:$CJ$2,0))&lt;INDEX(Auswertung_Sequence!$A$3:$M$59,MATCH($A50,Auswertung_Sequence!$A$6:$A$59,0),9),2,3))</f>
        <v>1</v>
      </c>
      <c r="CI50" s="88">
        <f>IF(AND('Qualifier check'!CH50 &gt;80,'Qualifier check'!CH50 &lt;120),1,
IF(INDEX('raw Sample Amt'!$C$2:$CJ$57,MATCH($A50,'raw Sample Amt'!$C$2:$C$57,0),MATCH(CI$1,'raw Sample Amt'!$C$2:$CJ$2,0))&lt;INDEX(Auswertung_Sequence!$A$3:$M$59,MATCH($A50,Auswertung_Sequence!$A$6:$A$59,0),9),2,3))</f>
        <v>1</v>
      </c>
    </row>
    <row r="51" spans="1:87" x14ac:dyDescent="0.25">
      <c r="A51" s="101" t="s">
        <v>116</v>
      </c>
      <c r="B51" s="101" t="s">
        <v>122</v>
      </c>
      <c r="D51" s="88">
        <f>IF(AND('Qualifier check'!C51 &gt;80,'Qualifier check'!C51 &lt;120),1,
IF(INDEX('raw Sample Amt'!$C$2:$CJ$57,MATCH($A51,'raw Sample Amt'!$C$2:$C$57,0),MATCH(D$1,'raw Sample Amt'!$C$2:$CJ$2,0))&lt;INDEX(Auswertung_Sequence!$A$3:$M$59,MATCH($A51,Auswertung_Sequence!$A$6:$A$59,0),9),2,3))</f>
        <v>2</v>
      </c>
      <c r="E51" s="88">
        <f>IF(AND('Qualifier check'!D51 &gt;80,'Qualifier check'!D51 &lt;120),1,
IF(INDEX('raw Sample Amt'!$C$2:$CJ$57,MATCH($A51,'raw Sample Amt'!$C$2:$C$57,0),MATCH(E$1,'raw Sample Amt'!$C$2:$CJ$2,0))&lt;INDEX(Auswertung_Sequence!$A$3:$M$59,MATCH($A51,Auswertung_Sequence!$A$6:$A$59,0),9),2,3))</f>
        <v>2</v>
      </c>
      <c r="F51" s="88">
        <f>IF(AND('Qualifier check'!E51 &gt;80,'Qualifier check'!E51 &lt;120),1,
IF(INDEX('raw Sample Amt'!$C$2:$CJ$57,MATCH($A51,'raw Sample Amt'!$C$2:$C$57,0),MATCH(F$1,'raw Sample Amt'!$C$2:$CJ$2,0))&lt;INDEX(Auswertung_Sequence!$A$3:$M$59,MATCH($A51,Auswertung_Sequence!$A$6:$A$59,0),9),2,3))</f>
        <v>2</v>
      </c>
      <c r="G51" s="88">
        <f>IF(AND('Qualifier check'!F51 &gt;80,'Qualifier check'!F51 &lt;120),1,
IF(INDEX('raw Sample Amt'!$C$2:$CJ$57,MATCH($A51,'raw Sample Amt'!$C$2:$C$57,0),MATCH(G$1,'raw Sample Amt'!$C$2:$CJ$2,0))&lt;INDEX(Auswertung_Sequence!$A$3:$M$59,MATCH($A51,Auswertung_Sequence!$A$6:$A$59,0),9),2,3))</f>
        <v>2</v>
      </c>
      <c r="H51" s="88">
        <f>IF(AND('Qualifier check'!G51 &gt;80,'Qualifier check'!G51 &lt;120),1,
IF(INDEX('raw Sample Amt'!$C$2:$CJ$57,MATCH($A51,'raw Sample Amt'!$C$2:$C$57,0),MATCH(H$1,'raw Sample Amt'!$C$2:$CJ$2,0))&lt;INDEX(Auswertung_Sequence!$A$3:$M$59,MATCH($A51,Auswertung_Sequence!$A$6:$A$59,0),9),2,3))</f>
        <v>2</v>
      </c>
      <c r="I51" s="88">
        <f>IF(AND('Qualifier check'!H51 &gt;80,'Qualifier check'!H51 &lt;120),1,
IF(INDEX('raw Sample Amt'!$C$2:$CJ$57,MATCH($A51,'raw Sample Amt'!$C$2:$C$57,0),MATCH(I$1,'raw Sample Amt'!$C$2:$CJ$2,0))&lt;INDEX(Auswertung_Sequence!$A$3:$M$59,MATCH($A51,Auswertung_Sequence!$A$6:$A$59,0),9),2,3))</f>
        <v>2</v>
      </c>
      <c r="J51" s="88">
        <f>IF(AND('Qualifier check'!I51 &gt;80,'Qualifier check'!I51 &lt;120),1,
IF(INDEX('raw Sample Amt'!$C$2:$CJ$57,MATCH($A51,'raw Sample Amt'!$C$2:$C$57,0),MATCH(J$1,'raw Sample Amt'!$C$2:$CJ$2,0))&lt;INDEX(Auswertung_Sequence!$A$3:$M$59,MATCH($A51,Auswertung_Sequence!$A$6:$A$59,0),9),2,3))</f>
        <v>2</v>
      </c>
      <c r="K51" s="88">
        <f>IF(AND('Qualifier check'!J51 &gt;80,'Qualifier check'!J51 &lt;120),1,
IF(INDEX('raw Sample Amt'!$C$2:$CJ$57,MATCH($A51,'raw Sample Amt'!$C$2:$C$57,0),MATCH(K$1,'raw Sample Amt'!$C$2:$CJ$2,0))&lt;INDEX(Auswertung_Sequence!$A$3:$M$59,MATCH($A51,Auswertung_Sequence!$A$6:$A$59,0),9),2,3))</f>
        <v>2</v>
      </c>
      <c r="L51" s="88">
        <f>IF(AND('Qualifier check'!K51 &gt;80,'Qualifier check'!K51 &lt;120),1,
IF(INDEX('raw Sample Amt'!$C$2:$CJ$57,MATCH($A51,'raw Sample Amt'!$C$2:$C$57,0),MATCH(L$1,'raw Sample Amt'!$C$2:$CJ$2,0))&lt;INDEX(Auswertung_Sequence!$A$3:$M$59,MATCH($A51,Auswertung_Sequence!$A$6:$A$59,0),9),2,3))</f>
        <v>2</v>
      </c>
      <c r="M51" s="88">
        <f>IF(AND('Qualifier check'!L51 &gt;80,'Qualifier check'!L51 &lt;120),1,
IF(INDEX('raw Sample Amt'!$C$2:$CJ$57,MATCH($A51,'raw Sample Amt'!$C$2:$C$57,0),MATCH(M$1,'raw Sample Amt'!$C$2:$CJ$2,0))&lt;INDEX(Auswertung_Sequence!$A$3:$M$59,MATCH($A51,Auswertung_Sequence!$A$6:$A$59,0),9),2,3))</f>
        <v>2</v>
      </c>
      <c r="N51" s="88">
        <f>IF(AND('Qualifier check'!M51 &gt;80,'Qualifier check'!M51 &lt;120),1,
IF(INDEX('raw Sample Amt'!$C$2:$CJ$57,MATCH($A51,'raw Sample Amt'!$C$2:$C$57,0),MATCH(N$1,'raw Sample Amt'!$C$2:$CJ$2,0))&lt;INDEX(Auswertung_Sequence!$A$3:$M$59,MATCH($A51,Auswertung_Sequence!$A$6:$A$59,0),9),2,3))</f>
        <v>2</v>
      </c>
      <c r="O51" s="88">
        <f>IF(AND('Qualifier check'!N51 &gt;80,'Qualifier check'!N51 &lt;120),1,
IF(INDEX('raw Sample Amt'!$C$2:$CJ$57,MATCH($A51,'raw Sample Amt'!$C$2:$C$57,0),MATCH(O$1,'raw Sample Amt'!$C$2:$CJ$2,0))&lt;INDEX(Auswertung_Sequence!$A$3:$M$59,MATCH($A51,Auswertung_Sequence!$A$6:$A$59,0),9),2,3))</f>
        <v>2</v>
      </c>
      <c r="P51" s="88">
        <f>IF(AND('Qualifier check'!O51 &gt;80,'Qualifier check'!O51 &lt;120),1,
IF(INDEX('raw Sample Amt'!$C$2:$CJ$57,MATCH($A51,'raw Sample Amt'!$C$2:$C$57,0),MATCH(P$1,'raw Sample Amt'!$C$2:$CJ$2,0))&lt;INDEX(Auswertung_Sequence!$A$3:$M$59,MATCH($A51,Auswertung_Sequence!$A$6:$A$59,0),9),2,3))</f>
        <v>2</v>
      </c>
      <c r="Q51" s="88">
        <f>IF(AND('Qualifier check'!P51 &gt;80,'Qualifier check'!P51 &lt;120),1,
IF(INDEX('raw Sample Amt'!$C$2:$CJ$57,MATCH($A51,'raw Sample Amt'!$C$2:$C$57,0),MATCH(Q$1,'raw Sample Amt'!$C$2:$CJ$2,0))&lt;INDEX(Auswertung_Sequence!$A$3:$M$59,MATCH($A51,Auswertung_Sequence!$A$6:$A$59,0),9),2,3))</f>
        <v>1</v>
      </c>
      <c r="R51" s="88">
        <f>IF(AND('Qualifier check'!Q51 &gt;80,'Qualifier check'!Q51 &lt;120),1,
IF(INDEX('raw Sample Amt'!$C$2:$CJ$57,MATCH($A51,'raw Sample Amt'!$C$2:$C$57,0),MATCH(R$1,'raw Sample Amt'!$C$2:$CJ$2,0))&lt;INDEX(Auswertung_Sequence!$A$3:$M$59,MATCH($A51,Auswertung_Sequence!$A$6:$A$59,0),9),2,3))</f>
        <v>1</v>
      </c>
      <c r="S51" s="88">
        <f>IF(AND('Qualifier check'!R51 &gt;80,'Qualifier check'!R51 &lt;120),1,
IF(INDEX('raw Sample Amt'!$C$2:$CJ$57,MATCH($A51,'raw Sample Amt'!$C$2:$C$57,0),MATCH(S$1,'raw Sample Amt'!$C$2:$CJ$2,0))&lt;INDEX(Auswertung_Sequence!$A$3:$M$59,MATCH($A51,Auswertung_Sequence!$A$6:$A$59,0),9),2,3))</f>
        <v>2</v>
      </c>
      <c r="T51" s="88">
        <f>IF(AND('Qualifier check'!S51 &gt;80,'Qualifier check'!S51 &lt;120),1,
IF(INDEX('raw Sample Amt'!$C$2:$CJ$57,MATCH($A51,'raw Sample Amt'!$C$2:$C$57,0),MATCH(T$1,'raw Sample Amt'!$C$2:$CJ$2,0))&lt;INDEX(Auswertung_Sequence!$A$3:$M$59,MATCH($A51,Auswertung_Sequence!$A$6:$A$59,0),9),2,3))</f>
        <v>1</v>
      </c>
      <c r="U51" s="88">
        <f>IF(AND('Qualifier check'!T51 &gt;80,'Qualifier check'!T51 &lt;120),1,
IF(INDEX('raw Sample Amt'!$C$2:$CJ$57,MATCH($A51,'raw Sample Amt'!$C$2:$C$57,0),MATCH(U$1,'raw Sample Amt'!$C$2:$CJ$2,0))&lt;INDEX(Auswertung_Sequence!$A$3:$M$59,MATCH($A51,Auswertung_Sequence!$A$6:$A$59,0),9),2,3))</f>
        <v>1</v>
      </c>
      <c r="V51" s="88">
        <f>IF(AND('Qualifier check'!U51 &gt;80,'Qualifier check'!U51 &lt;120),1,
IF(INDEX('raw Sample Amt'!$C$2:$CJ$57,MATCH($A51,'raw Sample Amt'!$C$2:$C$57,0),MATCH(V$1,'raw Sample Amt'!$C$2:$CJ$2,0))&lt;INDEX(Auswertung_Sequence!$A$3:$M$59,MATCH($A51,Auswertung_Sequence!$A$6:$A$59,0),9),2,3))</f>
        <v>1</v>
      </c>
      <c r="W51" s="88">
        <f>IF(AND('Qualifier check'!V51 &gt;80,'Qualifier check'!V51 &lt;120),1,
IF(INDEX('raw Sample Amt'!$C$2:$CJ$57,MATCH($A51,'raw Sample Amt'!$C$2:$C$57,0),MATCH(W$1,'raw Sample Amt'!$C$2:$CJ$2,0))&lt;INDEX(Auswertung_Sequence!$A$3:$M$59,MATCH($A51,Auswertung_Sequence!$A$6:$A$59,0),9),2,3))</f>
        <v>2</v>
      </c>
      <c r="X51" s="88">
        <f>IF(AND('Qualifier check'!W51 &gt;80,'Qualifier check'!W51 &lt;120),1,
IF(INDEX('raw Sample Amt'!$C$2:$CJ$57,MATCH($A51,'raw Sample Amt'!$C$2:$C$57,0),MATCH(X$1,'raw Sample Amt'!$C$2:$CJ$2,0))&lt;INDEX(Auswertung_Sequence!$A$3:$M$59,MATCH($A51,Auswertung_Sequence!$A$6:$A$59,0),9),2,3))</f>
        <v>2</v>
      </c>
      <c r="Y51" s="88">
        <f>IF(AND('Qualifier check'!X51 &gt;80,'Qualifier check'!X51 &lt;120),1,
IF(INDEX('raw Sample Amt'!$C$2:$CJ$57,MATCH($A51,'raw Sample Amt'!$C$2:$C$57,0),MATCH(Y$1,'raw Sample Amt'!$C$2:$CJ$2,0))&lt;INDEX(Auswertung_Sequence!$A$3:$M$59,MATCH($A51,Auswertung_Sequence!$A$6:$A$59,0),9),2,3))</f>
        <v>2</v>
      </c>
      <c r="Z51" s="88">
        <f>IF(AND('Qualifier check'!Y51 &gt;80,'Qualifier check'!Y51 &lt;120),1,
IF(INDEX('raw Sample Amt'!$C$2:$CJ$57,MATCH($A51,'raw Sample Amt'!$C$2:$C$57,0),MATCH(Z$1,'raw Sample Amt'!$C$2:$CJ$2,0))&lt;INDEX(Auswertung_Sequence!$A$3:$M$59,MATCH($A51,Auswertung_Sequence!$A$6:$A$59,0),9),2,3))</f>
        <v>2</v>
      </c>
      <c r="AA51" s="88">
        <f>IF(AND('Qualifier check'!Z51 &gt;80,'Qualifier check'!Z51 &lt;120),1,
IF(INDEX('raw Sample Amt'!$C$2:$CJ$57,MATCH($A51,'raw Sample Amt'!$C$2:$C$57,0),MATCH(AA$1,'raw Sample Amt'!$C$2:$CJ$2,0))&lt;INDEX(Auswertung_Sequence!$A$3:$M$59,MATCH($A51,Auswertung_Sequence!$A$6:$A$59,0),9),2,3))</f>
        <v>2</v>
      </c>
      <c r="AB51" s="88">
        <f>IF(AND('Qualifier check'!AA51 &gt;80,'Qualifier check'!AA51 &lt;120),1,
IF(INDEX('raw Sample Amt'!$C$2:$CJ$57,MATCH($A51,'raw Sample Amt'!$C$2:$C$57,0),MATCH(AB$1,'raw Sample Amt'!$C$2:$CJ$2,0))&lt;INDEX(Auswertung_Sequence!$A$3:$M$59,MATCH($A51,Auswertung_Sequence!$A$6:$A$59,0),9),2,3))</f>
        <v>2</v>
      </c>
      <c r="AC51" s="88">
        <f>IF(AND('Qualifier check'!AB51 &gt;80,'Qualifier check'!AB51 &lt;120),1,
IF(INDEX('raw Sample Amt'!$C$2:$CJ$57,MATCH($A51,'raw Sample Amt'!$C$2:$C$57,0),MATCH(AC$1,'raw Sample Amt'!$C$2:$CJ$2,0))&lt;INDEX(Auswertung_Sequence!$A$3:$M$59,MATCH($A51,Auswertung_Sequence!$A$6:$A$59,0),9),2,3))</f>
        <v>2</v>
      </c>
      <c r="AD51" s="88">
        <f>IF(AND('Qualifier check'!AC51 &gt;80,'Qualifier check'!AC51 &lt;120),1,
IF(INDEX('raw Sample Amt'!$C$2:$CJ$57,MATCH($A51,'raw Sample Amt'!$C$2:$C$57,0),MATCH(AD$1,'raw Sample Amt'!$C$2:$CJ$2,0))&lt;INDEX(Auswertung_Sequence!$A$3:$M$59,MATCH($A51,Auswertung_Sequence!$A$6:$A$59,0),9),2,3))</f>
        <v>2</v>
      </c>
      <c r="AE51" s="88">
        <f>IF(AND('Qualifier check'!AD51 &gt;80,'Qualifier check'!AD51 &lt;120),1,
IF(INDEX('raw Sample Amt'!$C$2:$CJ$57,MATCH($A51,'raw Sample Amt'!$C$2:$C$57,0),MATCH(AE$1,'raw Sample Amt'!$C$2:$CJ$2,0))&lt;INDEX(Auswertung_Sequence!$A$3:$M$59,MATCH($A51,Auswertung_Sequence!$A$6:$A$59,0),9),2,3))</f>
        <v>1</v>
      </c>
      <c r="AF51" s="88">
        <f>IF(AND('Qualifier check'!AE51 &gt;80,'Qualifier check'!AE51 &lt;120),1,
IF(INDEX('raw Sample Amt'!$C$2:$CJ$57,MATCH($A51,'raw Sample Amt'!$C$2:$C$57,0),MATCH(AF$1,'raw Sample Amt'!$C$2:$CJ$2,0))&lt;INDEX(Auswertung_Sequence!$A$3:$M$59,MATCH($A51,Auswertung_Sequence!$A$6:$A$59,0),9),2,3))</f>
        <v>1</v>
      </c>
      <c r="AG51" s="88">
        <f>IF(AND('Qualifier check'!AF51 &gt;80,'Qualifier check'!AF51 &lt;120),1,
IF(INDEX('raw Sample Amt'!$C$2:$CJ$57,MATCH($A51,'raw Sample Amt'!$C$2:$C$57,0),MATCH(AG$1,'raw Sample Amt'!$C$2:$CJ$2,0))&lt;INDEX(Auswertung_Sequence!$A$3:$M$59,MATCH($A51,Auswertung_Sequence!$A$6:$A$59,0),9),2,3))</f>
        <v>2</v>
      </c>
      <c r="AH51" s="88">
        <f>IF(AND('Qualifier check'!AG51 &gt;80,'Qualifier check'!AG51 &lt;120),1,
IF(INDEX('raw Sample Amt'!$C$2:$CJ$57,MATCH($A51,'raw Sample Amt'!$C$2:$C$57,0),MATCH(AH$1,'raw Sample Amt'!$C$2:$CJ$2,0))&lt;INDEX(Auswertung_Sequence!$A$3:$M$59,MATCH($A51,Auswertung_Sequence!$A$6:$A$59,0),9),2,3))</f>
        <v>1</v>
      </c>
      <c r="AI51" s="88">
        <f>IF(AND('Qualifier check'!AH51 &gt;80,'Qualifier check'!AH51 &lt;120),1,
IF(INDEX('raw Sample Amt'!$C$2:$CJ$57,MATCH($A51,'raw Sample Amt'!$C$2:$C$57,0),MATCH(AI$1,'raw Sample Amt'!$C$2:$CJ$2,0))&lt;INDEX(Auswertung_Sequence!$A$3:$M$59,MATCH($A51,Auswertung_Sequence!$A$6:$A$59,0),9),2,3))</f>
        <v>2</v>
      </c>
      <c r="AJ51" s="88">
        <f>IF(AND('Qualifier check'!AI51 &gt;80,'Qualifier check'!AI51 &lt;120),1,
IF(INDEX('raw Sample Amt'!$C$2:$CJ$57,MATCH($A51,'raw Sample Amt'!$C$2:$C$57,0),MATCH(AJ$1,'raw Sample Amt'!$C$2:$CJ$2,0))&lt;INDEX(Auswertung_Sequence!$A$3:$M$59,MATCH($A51,Auswertung_Sequence!$A$6:$A$59,0),9),2,3))</f>
        <v>1</v>
      </c>
      <c r="AK51" s="88">
        <f>IF(AND('Qualifier check'!AJ51 &gt;80,'Qualifier check'!AJ51 &lt;120),1,
IF(INDEX('raw Sample Amt'!$C$2:$CJ$57,MATCH($A51,'raw Sample Amt'!$C$2:$C$57,0),MATCH(AK$1,'raw Sample Amt'!$C$2:$CJ$2,0))&lt;INDEX(Auswertung_Sequence!$A$3:$M$59,MATCH($A51,Auswertung_Sequence!$A$6:$A$59,0),9),2,3))</f>
        <v>2</v>
      </c>
      <c r="AL51" s="88">
        <f>IF(AND('Qualifier check'!AK51 &gt;80,'Qualifier check'!AK51 &lt;120),1,
IF(INDEX('raw Sample Amt'!$C$2:$CJ$57,MATCH($A51,'raw Sample Amt'!$C$2:$C$57,0),MATCH(AL$1,'raw Sample Amt'!$C$2:$CJ$2,0))&lt;INDEX(Auswertung_Sequence!$A$3:$M$59,MATCH($A51,Auswertung_Sequence!$A$6:$A$59,0),9),2,3))</f>
        <v>1</v>
      </c>
      <c r="AM51" s="88">
        <f>IF(AND('Qualifier check'!AL51 &gt;80,'Qualifier check'!AL51 &lt;120),1,
IF(INDEX('raw Sample Amt'!$C$2:$CJ$57,MATCH($A51,'raw Sample Amt'!$C$2:$C$57,0),MATCH(AM$1,'raw Sample Amt'!$C$2:$CJ$2,0))&lt;INDEX(Auswertung_Sequence!$A$3:$M$59,MATCH($A51,Auswertung_Sequence!$A$6:$A$59,0),9),2,3))</f>
        <v>2</v>
      </c>
      <c r="AN51" s="88">
        <f>IF(AND('Qualifier check'!AM51 &gt;80,'Qualifier check'!AM51 &lt;120),1,
IF(INDEX('raw Sample Amt'!$C$2:$CJ$57,MATCH($A51,'raw Sample Amt'!$C$2:$C$57,0),MATCH(AN$1,'raw Sample Amt'!$C$2:$CJ$2,0))&lt;INDEX(Auswertung_Sequence!$A$3:$M$59,MATCH($A51,Auswertung_Sequence!$A$6:$A$59,0),9),2,3))</f>
        <v>2</v>
      </c>
      <c r="AO51" s="88">
        <f>IF(AND('Qualifier check'!AN51 &gt;80,'Qualifier check'!AN51 &lt;120),1,
IF(INDEX('raw Sample Amt'!$C$2:$CJ$57,MATCH($A51,'raw Sample Amt'!$C$2:$C$57,0),MATCH(AO$1,'raw Sample Amt'!$C$2:$CJ$2,0))&lt;INDEX(Auswertung_Sequence!$A$3:$M$59,MATCH($A51,Auswertung_Sequence!$A$6:$A$59,0),9),2,3))</f>
        <v>2</v>
      </c>
      <c r="AP51" s="88">
        <f>IF(AND('Qualifier check'!AO51 &gt;80,'Qualifier check'!AO51 &lt;120),1,
IF(INDEX('raw Sample Amt'!$C$2:$CJ$57,MATCH($A51,'raw Sample Amt'!$C$2:$C$57,0),MATCH(AP$1,'raw Sample Amt'!$C$2:$CJ$2,0))&lt;INDEX(Auswertung_Sequence!$A$3:$M$59,MATCH($A51,Auswertung_Sequence!$A$6:$A$59,0),9),2,3))</f>
        <v>2</v>
      </c>
      <c r="AQ51" s="88">
        <f>IF(AND('Qualifier check'!AP51 &gt;80,'Qualifier check'!AP51 &lt;120),1,
IF(INDEX('raw Sample Amt'!$C$2:$CJ$57,MATCH($A51,'raw Sample Amt'!$C$2:$C$57,0),MATCH(AQ$1,'raw Sample Amt'!$C$2:$CJ$2,0))&lt;INDEX(Auswertung_Sequence!$A$3:$M$59,MATCH($A51,Auswertung_Sequence!$A$6:$A$59,0),9),2,3))</f>
        <v>1</v>
      </c>
      <c r="AR51" s="88">
        <f>IF(AND('Qualifier check'!AQ51 &gt;80,'Qualifier check'!AQ51 &lt;120),1,
IF(INDEX('raw Sample Amt'!$C$2:$CJ$57,MATCH($A51,'raw Sample Amt'!$C$2:$C$57,0),MATCH(AR$1,'raw Sample Amt'!$C$2:$CJ$2,0))&lt;INDEX(Auswertung_Sequence!$A$3:$M$59,MATCH($A51,Auswertung_Sequence!$A$6:$A$59,0),9),2,3))</f>
        <v>2</v>
      </c>
      <c r="AS51" s="88">
        <f>IF(AND('Qualifier check'!AR51 &gt;80,'Qualifier check'!AR51 &lt;120),1,
IF(INDEX('raw Sample Amt'!$C$2:$CJ$57,MATCH($A51,'raw Sample Amt'!$C$2:$C$57,0),MATCH(AS$1,'raw Sample Amt'!$C$2:$CJ$2,0))&lt;INDEX(Auswertung_Sequence!$A$3:$M$59,MATCH($A51,Auswertung_Sequence!$A$6:$A$59,0),9),2,3))</f>
        <v>2</v>
      </c>
      <c r="AT51" s="88">
        <f>IF(AND('Qualifier check'!AS51 &gt;80,'Qualifier check'!AS51 &lt;120),1,
IF(INDEX('raw Sample Amt'!$C$2:$CJ$57,MATCH($A51,'raw Sample Amt'!$C$2:$C$57,0),MATCH(AT$1,'raw Sample Amt'!$C$2:$CJ$2,0))&lt;INDEX(Auswertung_Sequence!$A$3:$M$59,MATCH($A51,Auswertung_Sequence!$A$6:$A$59,0),9),2,3))</f>
        <v>2</v>
      </c>
      <c r="AU51" s="88">
        <f>IF(AND('Qualifier check'!AT51 &gt;80,'Qualifier check'!AT51 &lt;120),1,
IF(INDEX('raw Sample Amt'!$C$2:$CJ$57,MATCH($A51,'raw Sample Amt'!$C$2:$C$57,0),MATCH(AU$1,'raw Sample Amt'!$C$2:$CJ$2,0))&lt;INDEX(Auswertung_Sequence!$A$3:$M$59,MATCH($A51,Auswertung_Sequence!$A$6:$A$59,0),9),2,3))</f>
        <v>2</v>
      </c>
      <c r="AV51" s="88">
        <f>IF(AND('Qualifier check'!AU51 &gt;80,'Qualifier check'!AU51 &lt;120),1,
IF(INDEX('raw Sample Amt'!$C$2:$CJ$57,MATCH($A51,'raw Sample Amt'!$C$2:$C$57,0),MATCH(AV$1,'raw Sample Amt'!$C$2:$CJ$2,0))&lt;INDEX(Auswertung_Sequence!$A$3:$M$59,MATCH($A51,Auswertung_Sequence!$A$6:$A$59,0),9),2,3))</f>
        <v>1</v>
      </c>
      <c r="AW51" s="88">
        <f>IF(AND('Qualifier check'!AV51 &gt;80,'Qualifier check'!AV51 &lt;120),1,
IF(INDEX('raw Sample Amt'!$C$2:$CJ$57,MATCH($A51,'raw Sample Amt'!$C$2:$C$57,0),MATCH(AW$1,'raw Sample Amt'!$C$2:$CJ$2,0))&lt;INDEX(Auswertung_Sequence!$A$3:$M$59,MATCH($A51,Auswertung_Sequence!$A$6:$A$59,0),9),2,3))</f>
        <v>1</v>
      </c>
      <c r="AX51" s="88">
        <f>IF(AND('Qualifier check'!AW51 &gt;80,'Qualifier check'!AW51 &lt;120),1,
IF(INDEX('raw Sample Amt'!$C$2:$CJ$57,MATCH($A51,'raw Sample Amt'!$C$2:$C$57,0),MATCH(AX$1,'raw Sample Amt'!$C$2:$CJ$2,0))&lt;INDEX(Auswertung_Sequence!$A$3:$M$59,MATCH($A51,Auswertung_Sequence!$A$6:$A$59,0),9),2,3))</f>
        <v>1</v>
      </c>
      <c r="AY51" s="88">
        <f>IF(AND('Qualifier check'!AX51 &gt;80,'Qualifier check'!AX51 &lt;120),1,
IF(INDEX('raw Sample Amt'!$C$2:$CJ$57,MATCH($A51,'raw Sample Amt'!$C$2:$C$57,0),MATCH(AY$1,'raw Sample Amt'!$C$2:$CJ$2,0))&lt;INDEX(Auswertung_Sequence!$A$3:$M$59,MATCH($A51,Auswertung_Sequence!$A$6:$A$59,0),9),2,3))</f>
        <v>1</v>
      </c>
      <c r="AZ51" s="88">
        <f>IF(AND('Qualifier check'!AY51 &gt;80,'Qualifier check'!AY51 &lt;120),1,
IF(INDEX('raw Sample Amt'!$C$2:$CJ$57,MATCH($A51,'raw Sample Amt'!$C$2:$C$57,0),MATCH(AZ$1,'raw Sample Amt'!$C$2:$CJ$2,0))&lt;INDEX(Auswertung_Sequence!$A$3:$M$59,MATCH($A51,Auswertung_Sequence!$A$6:$A$59,0),9),2,3))</f>
        <v>2</v>
      </c>
      <c r="BA51" s="88">
        <f>IF(AND('Qualifier check'!AZ51 &gt;80,'Qualifier check'!AZ51 &lt;120),1,
IF(INDEX('raw Sample Amt'!$C$2:$CJ$57,MATCH($A51,'raw Sample Amt'!$C$2:$C$57,0),MATCH(BA$1,'raw Sample Amt'!$C$2:$CJ$2,0))&lt;INDEX(Auswertung_Sequence!$A$3:$M$59,MATCH($A51,Auswertung_Sequence!$A$6:$A$59,0),9),2,3))</f>
        <v>1</v>
      </c>
      <c r="BB51" s="88">
        <f>IF(AND('Qualifier check'!BA51 &gt;80,'Qualifier check'!BA51 &lt;120),1,
IF(INDEX('raw Sample Amt'!$C$2:$CJ$57,MATCH($A51,'raw Sample Amt'!$C$2:$C$57,0),MATCH(BB$1,'raw Sample Amt'!$C$2:$CJ$2,0))&lt;INDEX(Auswertung_Sequence!$A$3:$M$59,MATCH($A51,Auswertung_Sequence!$A$6:$A$59,0),9),2,3))</f>
        <v>1</v>
      </c>
      <c r="BC51" s="88">
        <f>IF(AND('Qualifier check'!BB51 &gt;80,'Qualifier check'!BB51 &lt;120),1,
IF(INDEX('raw Sample Amt'!$C$2:$CJ$57,MATCH($A51,'raw Sample Amt'!$C$2:$C$57,0),MATCH(BC$1,'raw Sample Amt'!$C$2:$CJ$2,0))&lt;INDEX(Auswertung_Sequence!$A$3:$M$59,MATCH($A51,Auswertung_Sequence!$A$6:$A$59,0),9),2,3))</f>
        <v>1</v>
      </c>
      <c r="BD51" s="88">
        <f>IF(AND('Qualifier check'!BC51 &gt;80,'Qualifier check'!BC51 &lt;120),1,
IF(INDEX('raw Sample Amt'!$C$2:$CJ$57,MATCH($A51,'raw Sample Amt'!$C$2:$C$57,0),MATCH(BD$1,'raw Sample Amt'!$C$2:$CJ$2,0))&lt;INDEX(Auswertung_Sequence!$A$3:$M$59,MATCH($A51,Auswertung_Sequence!$A$6:$A$59,0),9),2,3))</f>
        <v>2</v>
      </c>
      <c r="BE51" s="88">
        <f>IF(AND('Qualifier check'!BD51 &gt;80,'Qualifier check'!BD51 &lt;120),1,
IF(INDEX('raw Sample Amt'!$C$2:$CJ$57,MATCH($A51,'raw Sample Amt'!$C$2:$C$57,0),MATCH(BE$1,'raw Sample Amt'!$C$2:$CJ$2,0))&lt;INDEX(Auswertung_Sequence!$A$3:$M$59,MATCH($A51,Auswertung_Sequence!$A$6:$A$59,0),9),2,3))</f>
        <v>2</v>
      </c>
      <c r="BF51" s="88">
        <f>IF(AND('Qualifier check'!BE51 &gt;80,'Qualifier check'!BE51 &lt;120),1,
IF(INDEX('raw Sample Amt'!$C$2:$CJ$57,MATCH($A51,'raw Sample Amt'!$C$2:$C$57,0),MATCH(BF$1,'raw Sample Amt'!$C$2:$CJ$2,0))&lt;INDEX(Auswertung_Sequence!$A$3:$M$59,MATCH($A51,Auswertung_Sequence!$A$6:$A$59,0),9),2,3))</f>
        <v>2</v>
      </c>
      <c r="BG51" s="88">
        <f>IF(AND('Qualifier check'!BF51 &gt;80,'Qualifier check'!BF51 &lt;120),1,
IF(INDEX('raw Sample Amt'!$C$2:$CJ$57,MATCH($A51,'raw Sample Amt'!$C$2:$C$57,0),MATCH(BG$1,'raw Sample Amt'!$C$2:$CJ$2,0))&lt;INDEX(Auswertung_Sequence!$A$3:$M$59,MATCH($A51,Auswertung_Sequence!$A$6:$A$59,0),9),2,3))</f>
        <v>2</v>
      </c>
      <c r="BH51" s="88">
        <f>IF(AND('Qualifier check'!BG51 &gt;80,'Qualifier check'!BG51 &lt;120),1,
IF(INDEX('raw Sample Amt'!$C$2:$CJ$57,MATCH($A51,'raw Sample Amt'!$C$2:$C$57,0),MATCH(BH$1,'raw Sample Amt'!$C$2:$CJ$2,0))&lt;INDEX(Auswertung_Sequence!$A$3:$M$59,MATCH($A51,Auswertung_Sequence!$A$6:$A$59,0),9),2,3))</f>
        <v>1</v>
      </c>
      <c r="BI51" s="88">
        <f>IF(AND('Qualifier check'!BH51 &gt;80,'Qualifier check'!BH51 &lt;120),1,
IF(INDEX('raw Sample Amt'!$C$2:$CJ$57,MATCH($A51,'raw Sample Amt'!$C$2:$C$57,0),MATCH(BI$1,'raw Sample Amt'!$C$2:$CJ$2,0))&lt;INDEX(Auswertung_Sequence!$A$3:$M$59,MATCH($A51,Auswertung_Sequence!$A$6:$A$59,0),9),2,3))</f>
        <v>2</v>
      </c>
      <c r="BJ51" s="88">
        <f>IF(AND('Qualifier check'!BI51 &gt;80,'Qualifier check'!BI51 &lt;120),1,
IF(INDEX('raw Sample Amt'!$C$2:$CJ$57,MATCH($A51,'raw Sample Amt'!$C$2:$C$57,0),MATCH(BJ$1,'raw Sample Amt'!$C$2:$CJ$2,0))&lt;INDEX(Auswertung_Sequence!$A$3:$M$59,MATCH($A51,Auswertung_Sequence!$A$6:$A$59,0),9),2,3))</f>
        <v>2</v>
      </c>
      <c r="BK51" s="88">
        <f>IF(AND('Qualifier check'!BJ51 &gt;80,'Qualifier check'!BJ51 &lt;120),1,
IF(INDEX('raw Sample Amt'!$C$2:$CJ$57,MATCH($A51,'raw Sample Amt'!$C$2:$C$57,0),MATCH(BK$1,'raw Sample Amt'!$C$2:$CJ$2,0))&lt;INDEX(Auswertung_Sequence!$A$3:$M$59,MATCH($A51,Auswertung_Sequence!$A$6:$A$59,0),9),2,3))</f>
        <v>2</v>
      </c>
      <c r="BL51" s="88">
        <f>IF(AND('Qualifier check'!BK51 &gt;80,'Qualifier check'!BK51 &lt;120),1,
IF(INDEX('raw Sample Amt'!$C$2:$CJ$57,MATCH($A51,'raw Sample Amt'!$C$2:$C$57,0),MATCH(BL$1,'raw Sample Amt'!$C$2:$CJ$2,0))&lt;INDEX(Auswertung_Sequence!$A$3:$M$59,MATCH($A51,Auswertung_Sequence!$A$6:$A$59,0),9),2,3))</f>
        <v>2</v>
      </c>
      <c r="BM51" s="88">
        <f>IF(AND('Qualifier check'!BL51 &gt;80,'Qualifier check'!BL51 &lt;120),1,
IF(INDEX('raw Sample Amt'!$C$2:$CJ$57,MATCH($A51,'raw Sample Amt'!$C$2:$C$57,0),MATCH(BM$1,'raw Sample Amt'!$C$2:$CJ$2,0))&lt;INDEX(Auswertung_Sequence!$A$3:$M$59,MATCH($A51,Auswertung_Sequence!$A$6:$A$59,0),9),2,3))</f>
        <v>1</v>
      </c>
      <c r="BN51" s="88">
        <f>IF(AND('Qualifier check'!BM51 &gt;80,'Qualifier check'!BM51 &lt;120),1,
IF(INDEX('raw Sample Amt'!$C$2:$CJ$57,MATCH($A51,'raw Sample Amt'!$C$2:$C$57,0),MATCH(BN$1,'raw Sample Amt'!$C$2:$CJ$2,0))&lt;INDEX(Auswertung_Sequence!$A$3:$M$59,MATCH($A51,Auswertung_Sequence!$A$6:$A$59,0),9),2,3))</f>
        <v>2</v>
      </c>
      <c r="BO51" s="88">
        <f>IF(AND('Qualifier check'!BN51 &gt;80,'Qualifier check'!BN51 &lt;120),1,
IF(INDEX('raw Sample Amt'!$C$2:$CJ$57,MATCH($A51,'raw Sample Amt'!$C$2:$C$57,0),MATCH(BO$1,'raw Sample Amt'!$C$2:$CJ$2,0))&lt;INDEX(Auswertung_Sequence!$A$3:$M$59,MATCH($A51,Auswertung_Sequence!$A$6:$A$59,0),9),2,3))</f>
        <v>1</v>
      </c>
      <c r="BP51" s="88">
        <f>IF(AND('Qualifier check'!BO51 &gt;80,'Qualifier check'!BO51 &lt;120),1,
IF(INDEX('raw Sample Amt'!$C$2:$CJ$57,MATCH($A51,'raw Sample Amt'!$C$2:$C$57,0),MATCH(BP$1,'raw Sample Amt'!$C$2:$CJ$2,0))&lt;INDEX(Auswertung_Sequence!$A$3:$M$59,MATCH($A51,Auswertung_Sequence!$A$6:$A$59,0),9),2,3))</f>
        <v>2</v>
      </c>
      <c r="BQ51" s="88">
        <f>IF(AND('Qualifier check'!BP51 &gt;80,'Qualifier check'!BP51 &lt;120),1,
IF(INDEX('raw Sample Amt'!$C$2:$CJ$57,MATCH($A51,'raw Sample Amt'!$C$2:$C$57,0),MATCH(BQ$1,'raw Sample Amt'!$C$2:$CJ$2,0))&lt;INDEX(Auswertung_Sequence!$A$3:$M$59,MATCH($A51,Auswertung_Sequence!$A$6:$A$59,0),9),2,3))</f>
        <v>2</v>
      </c>
      <c r="BR51" s="88">
        <f>IF(AND('Qualifier check'!BQ51 &gt;80,'Qualifier check'!BQ51 &lt;120),1,
IF(INDEX('raw Sample Amt'!$C$2:$CJ$57,MATCH($A51,'raw Sample Amt'!$C$2:$C$57,0),MATCH(BR$1,'raw Sample Amt'!$C$2:$CJ$2,0))&lt;INDEX(Auswertung_Sequence!$A$3:$M$59,MATCH($A51,Auswertung_Sequence!$A$6:$A$59,0),9),2,3))</f>
        <v>2</v>
      </c>
      <c r="BS51" s="88">
        <f>IF(AND('Qualifier check'!BR51 &gt;80,'Qualifier check'!BR51 &lt;120),1,
IF(INDEX('raw Sample Amt'!$C$2:$CJ$57,MATCH($A51,'raw Sample Amt'!$C$2:$C$57,0),MATCH(BS$1,'raw Sample Amt'!$C$2:$CJ$2,0))&lt;INDEX(Auswertung_Sequence!$A$3:$M$59,MATCH($A51,Auswertung_Sequence!$A$6:$A$59,0),9),2,3))</f>
        <v>2</v>
      </c>
      <c r="BT51" s="88">
        <f>IF(AND('Qualifier check'!BS51 &gt;80,'Qualifier check'!BS51 &lt;120),1,
IF(INDEX('raw Sample Amt'!$C$2:$CJ$57,MATCH($A51,'raw Sample Amt'!$C$2:$C$57,0),MATCH(BT$1,'raw Sample Amt'!$C$2:$CJ$2,0))&lt;INDEX(Auswertung_Sequence!$A$3:$M$59,MATCH($A51,Auswertung_Sequence!$A$6:$A$59,0),9),2,3))</f>
        <v>2</v>
      </c>
      <c r="BU51" s="88">
        <f>IF(AND('Qualifier check'!BT51 &gt;80,'Qualifier check'!BT51 &lt;120),1,
IF(INDEX('raw Sample Amt'!$C$2:$CJ$57,MATCH($A51,'raw Sample Amt'!$C$2:$C$57,0),MATCH(BU$1,'raw Sample Amt'!$C$2:$CJ$2,0))&lt;INDEX(Auswertung_Sequence!$A$3:$M$59,MATCH($A51,Auswertung_Sequence!$A$6:$A$59,0),9),2,3))</f>
        <v>2</v>
      </c>
      <c r="BV51" s="88">
        <f>IF(AND('Qualifier check'!BU51 &gt;80,'Qualifier check'!BU51 &lt;120),1,
IF(INDEX('raw Sample Amt'!$C$2:$CJ$57,MATCH($A51,'raw Sample Amt'!$C$2:$C$57,0),MATCH(BV$1,'raw Sample Amt'!$C$2:$CJ$2,0))&lt;INDEX(Auswertung_Sequence!$A$3:$M$59,MATCH($A51,Auswertung_Sequence!$A$6:$A$59,0),9),2,3))</f>
        <v>2</v>
      </c>
      <c r="BW51" s="88">
        <f>IF(AND('Qualifier check'!BV51 &gt;80,'Qualifier check'!BV51 &lt;120),1,
IF(INDEX('raw Sample Amt'!$C$2:$CJ$57,MATCH($A51,'raw Sample Amt'!$C$2:$C$57,0),MATCH(BW$1,'raw Sample Amt'!$C$2:$CJ$2,0))&lt;INDEX(Auswertung_Sequence!$A$3:$M$59,MATCH($A51,Auswertung_Sequence!$A$6:$A$59,0),9),2,3))</f>
        <v>2</v>
      </c>
      <c r="BX51" s="88">
        <f>IF(AND('Qualifier check'!BW51 &gt;80,'Qualifier check'!BW51 &lt;120),1,
IF(INDEX('raw Sample Amt'!$C$2:$CJ$57,MATCH($A51,'raw Sample Amt'!$C$2:$C$57,0),MATCH(BX$1,'raw Sample Amt'!$C$2:$CJ$2,0))&lt;INDEX(Auswertung_Sequence!$A$3:$M$59,MATCH($A51,Auswertung_Sequence!$A$6:$A$59,0),9),2,3))</f>
        <v>2</v>
      </c>
      <c r="BY51" s="88">
        <f>IF(AND('Qualifier check'!BX51 &gt;80,'Qualifier check'!BX51 &lt;120),1,
IF(INDEX('raw Sample Amt'!$C$2:$CJ$57,MATCH($A51,'raw Sample Amt'!$C$2:$C$57,0),MATCH(BY$1,'raw Sample Amt'!$C$2:$CJ$2,0))&lt;INDEX(Auswertung_Sequence!$A$3:$M$59,MATCH($A51,Auswertung_Sequence!$A$6:$A$59,0),9),2,3))</f>
        <v>2</v>
      </c>
      <c r="BZ51" s="88">
        <f>IF(AND('Qualifier check'!BY51 &gt;80,'Qualifier check'!BY51 &lt;120),1,
IF(INDEX('raw Sample Amt'!$C$2:$CJ$57,MATCH($A51,'raw Sample Amt'!$C$2:$C$57,0),MATCH(BZ$1,'raw Sample Amt'!$C$2:$CJ$2,0))&lt;INDEX(Auswertung_Sequence!$A$3:$M$59,MATCH($A51,Auswertung_Sequence!$A$6:$A$59,0),9),2,3))</f>
        <v>2</v>
      </c>
      <c r="CA51" s="88">
        <f>IF(AND('Qualifier check'!BZ51 &gt;80,'Qualifier check'!BZ51 &lt;120),1,
IF(INDEX('raw Sample Amt'!$C$2:$CJ$57,MATCH($A51,'raw Sample Amt'!$C$2:$C$57,0),MATCH(CA$1,'raw Sample Amt'!$C$2:$CJ$2,0))&lt;INDEX(Auswertung_Sequence!$A$3:$M$59,MATCH($A51,Auswertung_Sequence!$A$6:$A$59,0),9),2,3))</f>
        <v>2</v>
      </c>
      <c r="CB51" s="88">
        <f>IF(AND('Qualifier check'!CA51 &gt;80,'Qualifier check'!CA51 &lt;120),1,
IF(INDEX('raw Sample Amt'!$C$2:$CJ$57,MATCH($A51,'raw Sample Amt'!$C$2:$C$57,0),MATCH(CB$1,'raw Sample Amt'!$C$2:$CJ$2,0))&lt;INDEX(Auswertung_Sequence!$A$3:$M$59,MATCH($A51,Auswertung_Sequence!$A$6:$A$59,0),9),2,3))</f>
        <v>2</v>
      </c>
      <c r="CC51" s="88">
        <f>IF(AND('Qualifier check'!CB51 &gt;80,'Qualifier check'!CB51 &lt;120),1,
IF(INDEX('raw Sample Amt'!$C$2:$CJ$57,MATCH($A51,'raw Sample Amt'!$C$2:$C$57,0),MATCH(CC$1,'raw Sample Amt'!$C$2:$CJ$2,0))&lt;INDEX(Auswertung_Sequence!$A$3:$M$59,MATCH($A51,Auswertung_Sequence!$A$6:$A$59,0),9),2,3))</f>
        <v>2</v>
      </c>
      <c r="CD51" s="88">
        <f>IF(AND('Qualifier check'!CC51 &gt;80,'Qualifier check'!CC51 &lt;120),1,
IF(INDEX('raw Sample Amt'!$C$2:$CJ$57,MATCH($A51,'raw Sample Amt'!$C$2:$C$57,0),MATCH(CD$1,'raw Sample Amt'!$C$2:$CJ$2,0))&lt;INDEX(Auswertung_Sequence!$A$3:$M$59,MATCH($A51,Auswertung_Sequence!$A$6:$A$59,0),9),2,3))</f>
        <v>1</v>
      </c>
      <c r="CE51" s="88">
        <f>IF(AND('Qualifier check'!CD51 &gt;80,'Qualifier check'!CD51 &lt;120),1,
IF(INDEX('raw Sample Amt'!$C$2:$CJ$57,MATCH($A51,'raw Sample Amt'!$C$2:$C$57,0),MATCH(CE$1,'raw Sample Amt'!$C$2:$CJ$2,0))&lt;INDEX(Auswertung_Sequence!$A$3:$M$59,MATCH($A51,Auswertung_Sequence!$A$6:$A$59,0),9),2,3))</f>
        <v>1</v>
      </c>
      <c r="CF51" s="88">
        <f>IF(AND('Qualifier check'!CE51 &gt;80,'Qualifier check'!CE51 &lt;120),1,
IF(INDEX('raw Sample Amt'!$C$2:$CJ$57,MATCH($A51,'raw Sample Amt'!$C$2:$C$57,0),MATCH(CF$1,'raw Sample Amt'!$C$2:$CJ$2,0))&lt;INDEX(Auswertung_Sequence!$A$3:$M$59,MATCH($A51,Auswertung_Sequence!$A$6:$A$59,0),9),2,3))</f>
        <v>1</v>
      </c>
      <c r="CG51" s="88">
        <f>IF(AND('Qualifier check'!CF51 &gt;80,'Qualifier check'!CF51 &lt;120),1,
IF(INDEX('raw Sample Amt'!$C$2:$CJ$57,MATCH($A51,'raw Sample Amt'!$C$2:$C$57,0),MATCH(CG$1,'raw Sample Amt'!$C$2:$CJ$2,0))&lt;INDEX(Auswertung_Sequence!$A$3:$M$59,MATCH($A51,Auswertung_Sequence!$A$6:$A$59,0),9),2,3))</f>
        <v>1</v>
      </c>
      <c r="CH51" s="88">
        <f>IF(AND('Qualifier check'!CG51 &gt;80,'Qualifier check'!CG51 &lt;120),1,
IF(INDEX('raw Sample Amt'!$C$2:$CJ$57,MATCH($A51,'raw Sample Amt'!$C$2:$C$57,0),MATCH(CH$1,'raw Sample Amt'!$C$2:$CJ$2,0))&lt;INDEX(Auswertung_Sequence!$A$3:$M$59,MATCH($A51,Auswertung_Sequence!$A$6:$A$59,0),9),2,3))</f>
        <v>1</v>
      </c>
      <c r="CI51" s="88">
        <f>IF(AND('Qualifier check'!CH51 &gt;80,'Qualifier check'!CH51 &lt;120),1,
IF(INDEX('raw Sample Amt'!$C$2:$CJ$57,MATCH($A51,'raw Sample Amt'!$C$2:$C$57,0),MATCH(CI$1,'raw Sample Amt'!$C$2:$CJ$2,0))&lt;INDEX(Auswertung_Sequence!$A$3:$M$59,MATCH($A51,Auswertung_Sequence!$A$6:$A$59,0),9),2,3))</f>
        <v>1</v>
      </c>
    </row>
    <row r="52" spans="1:87" x14ac:dyDescent="0.25">
      <c r="A52" s="101" t="s">
        <v>173</v>
      </c>
      <c r="B52" s="101" t="s">
        <v>262</v>
      </c>
      <c r="D52" s="88">
        <f>IF(AND('Qualifier check'!C52 &gt;80,'Qualifier check'!C52 &lt;120),1,
IF(INDEX('raw Sample Amt'!$C$2:$CJ$57,MATCH($A52,'raw Sample Amt'!$C$2:$C$57,0),MATCH(D$1,'raw Sample Amt'!$C$2:$CJ$2,0))&lt;INDEX(Auswertung_Sequence!$A$3:$M$59,MATCH($A52,Auswertung_Sequence!$A$6:$A$59,0),9),2,3))</f>
        <v>2</v>
      </c>
      <c r="E52" s="88">
        <f>IF(AND('Qualifier check'!D52 &gt;80,'Qualifier check'!D52 &lt;120),1,
IF(INDEX('raw Sample Amt'!$C$2:$CJ$57,MATCH($A52,'raw Sample Amt'!$C$2:$C$57,0),MATCH(E$1,'raw Sample Amt'!$C$2:$CJ$2,0))&lt;INDEX(Auswertung_Sequence!$A$3:$M$59,MATCH($A52,Auswertung_Sequence!$A$6:$A$59,0),9),2,3))</f>
        <v>2</v>
      </c>
      <c r="F52" s="88">
        <f>IF(AND('Qualifier check'!E52 &gt;80,'Qualifier check'!E52 &lt;120),1,
IF(INDEX('raw Sample Amt'!$C$2:$CJ$57,MATCH($A52,'raw Sample Amt'!$C$2:$C$57,0),MATCH(F$1,'raw Sample Amt'!$C$2:$CJ$2,0))&lt;INDEX(Auswertung_Sequence!$A$3:$M$59,MATCH($A52,Auswertung_Sequence!$A$6:$A$59,0),9),2,3))</f>
        <v>2</v>
      </c>
      <c r="G52" s="88">
        <f>IF(AND('Qualifier check'!F52 &gt;80,'Qualifier check'!F52 &lt;120),1,
IF(INDEX('raw Sample Amt'!$C$2:$CJ$57,MATCH($A52,'raw Sample Amt'!$C$2:$C$57,0),MATCH(G$1,'raw Sample Amt'!$C$2:$CJ$2,0))&lt;INDEX(Auswertung_Sequence!$A$3:$M$59,MATCH($A52,Auswertung_Sequence!$A$6:$A$59,0),9),2,3))</f>
        <v>2</v>
      </c>
      <c r="H52" s="88">
        <f>IF(AND('Qualifier check'!G52 &gt;80,'Qualifier check'!G52 &lt;120),1,
IF(INDEX('raw Sample Amt'!$C$2:$CJ$57,MATCH($A52,'raw Sample Amt'!$C$2:$C$57,0),MATCH(H$1,'raw Sample Amt'!$C$2:$CJ$2,0))&lt;INDEX(Auswertung_Sequence!$A$3:$M$59,MATCH($A52,Auswertung_Sequence!$A$6:$A$59,0),9),2,3))</f>
        <v>1</v>
      </c>
      <c r="I52" s="88">
        <f>IF(AND('Qualifier check'!H52 &gt;80,'Qualifier check'!H52 &lt;120),1,
IF(INDEX('raw Sample Amt'!$C$2:$CJ$57,MATCH($A52,'raw Sample Amt'!$C$2:$C$57,0),MATCH(I$1,'raw Sample Amt'!$C$2:$CJ$2,0))&lt;INDEX(Auswertung_Sequence!$A$3:$M$59,MATCH($A52,Auswertung_Sequence!$A$6:$A$59,0),9),2,3))</f>
        <v>1</v>
      </c>
      <c r="J52" s="88">
        <f>IF(AND('Qualifier check'!I52 &gt;80,'Qualifier check'!I52 &lt;120),1,
IF(INDEX('raw Sample Amt'!$C$2:$CJ$57,MATCH($A52,'raw Sample Amt'!$C$2:$C$57,0),MATCH(J$1,'raw Sample Amt'!$C$2:$CJ$2,0))&lt;INDEX(Auswertung_Sequence!$A$3:$M$59,MATCH($A52,Auswertung_Sequence!$A$6:$A$59,0),9),2,3))</f>
        <v>2</v>
      </c>
      <c r="K52" s="88">
        <f>IF(AND('Qualifier check'!J52 &gt;80,'Qualifier check'!J52 &lt;120),1,
IF(INDEX('raw Sample Amt'!$C$2:$CJ$57,MATCH($A52,'raw Sample Amt'!$C$2:$C$57,0),MATCH(K$1,'raw Sample Amt'!$C$2:$CJ$2,0))&lt;INDEX(Auswertung_Sequence!$A$3:$M$59,MATCH($A52,Auswertung_Sequence!$A$6:$A$59,0),9),2,3))</f>
        <v>1</v>
      </c>
      <c r="L52" s="88">
        <f>IF(AND('Qualifier check'!K52 &gt;80,'Qualifier check'!K52 &lt;120),1,
IF(INDEX('raw Sample Amt'!$C$2:$CJ$57,MATCH($A52,'raw Sample Amt'!$C$2:$C$57,0),MATCH(L$1,'raw Sample Amt'!$C$2:$CJ$2,0))&lt;INDEX(Auswertung_Sequence!$A$3:$M$59,MATCH($A52,Auswertung_Sequence!$A$6:$A$59,0),9),2,3))</f>
        <v>1</v>
      </c>
      <c r="M52" s="88">
        <f>IF(AND('Qualifier check'!L52 &gt;80,'Qualifier check'!L52 &lt;120),1,
IF(INDEX('raw Sample Amt'!$C$2:$CJ$57,MATCH($A52,'raw Sample Amt'!$C$2:$C$57,0),MATCH(M$1,'raw Sample Amt'!$C$2:$CJ$2,0))&lt;INDEX(Auswertung_Sequence!$A$3:$M$59,MATCH($A52,Auswertung_Sequence!$A$6:$A$59,0),9),2,3))</f>
        <v>1</v>
      </c>
      <c r="N52" s="88">
        <f>IF(AND('Qualifier check'!M52 &gt;80,'Qualifier check'!M52 &lt;120),1,
IF(INDEX('raw Sample Amt'!$C$2:$CJ$57,MATCH($A52,'raw Sample Amt'!$C$2:$C$57,0),MATCH(N$1,'raw Sample Amt'!$C$2:$CJ$2,0))&lt;INDEX(Auswertung_Sequence!$A$3:$M$59,MATCH($A52,Auswertung_Sequence!$A$6:$A$59,0),9),2,3))</f>
        <v>1</v>
      </c>
      <c r="O52" s="88">
        <f>IF(AND('Qualifier check'!N52 &gt;80,'Qualifier check'!N52 &lt;120),1,
IF(INDEX('raw Sample Amt'!$C$2:$CJ$57,MATCH($A52,'raw Sample Amt'!$C$2:$C$57,0),MATCH(O$1,'raw Sample Amt'!$C$2:$CJ$2,0))&lt;INDEX(Auswertung_Sequence!$A$3:$M$59,MATCH($A52,Auswertung_Sequence!$A$6:$A$59,0),9),2,3))</f>
        <v>1</v>
      </c>
      <c r="P52" s="88">
        <f>IF(AND('Qualifier check'!O52 &gt;80,'Qualifier check'!O52 &lt;120),1,
IF(INDEX('raw Sample Amt'!$C$2:$CJ$57,MATCH($A52,'raw Sample Amt'!$C$2:$C$57,0),MATCH(P$1,'raw Sample Amt'!$C$2:$CJ$2,0))&lt;INDEX(Auswertung_Sequence!$A$3:$M$59,MATCH($A52,Auswertung_Sequence!$A$6:$A$59,0),9),2,3))</f>
        <v>1</v>
      </c>
      <c r="Q52" s="88">
        <f>IF(AND('Qualifier check'!P52 &gt;80,'Qualifier check'!P52 &lt;120),1,
IF(INDEX('raw Sample Amt'!$C$2:$CJ$57,MATCH($A52,'raw Sample Amt'!$C$2:$C$57,0),MATCH(Q$1,'raw Sample Amt'!$C$2:$CJ$2,0))&lt;INDEX(Auswertung_Sequence!$A$3:$M$59,MATCH($A52,Auswertung_Sequence!$A$6:$A$59,0),9),2,3))</f>
        <v>1</v>
      </c>
      <c r="R52" s="88">
        <f>IF(AND('Qualifier check'!Q52 &gt;80,'Qualifier check'!Q52 &lt;120),1,
IF(INDEX('raw Sample Amt'!$C$2:$CJ$57,MATCH($A52,'raw Sample Amt'!$C$2:$C$57,0),MATCH(R$1,'raw Sample Amt'!$C$2:$CJ$2,0))&lt;INDEX(Auswertung_Sequence!$A$3:$M$59,MATCH($A52,Auswertung_Sequence!$A$6:$A$59,0),9),2,3))</f>
        <v>1</v>
      </c>
      <c r="S52" s="88">
        <f>IF(AND('Qualifier check'!R52 &gt;80,'Qualifier check'!R52 &lt;120),1,
IF(INDEX('raw Sample Amt'!$C$2:$CJ$57,MATCH($A52,'raw Sample Amt'!$C$2:$C$57,0),MATCH(S$1,'raw Sample Amt'!$C$2:$CJ$2,0))&lt;INDEX(Auswertung_Sequence!$A$3:$M$59,MATCH($A52,Auswertung_Sequence!$A$6:$A$59,0),9),2,3))</f>
        <v>1</v>
      </c>
      <c r="T52" s="88">
        <f>IF(AND('Qualifier check'!S52 &gt;80,'Qualifier check'!S52 &lt;120),1,
IF(INDEX('raw Sample Amt'!$C$2:$CJ$57,MATCH($A52,'raw Sample Amt'!$C$2:$C$57,0),MATCH(T$1,'raw Sample Amt'!$C$2:$CJ$2,0))&lt;INDEX(Auswertung_Sequence!$A$3:$M$59,MATCH($A52,Auswertung_Sequence!$A$6:$A$59,0),9),2,3))</f>
        <v>1</v>
      </c>
      <c r="U52" s="88">
        <f>IF(AND('Qualifier check'!T52 &gt;80,'Qualifier check'!T52 &lt;120),1,
IF(INDEX('raw Sample Amt'!$C$2:$CJ$57,MATCH($A52,'raw Sample Amt'!$C$2:$C$57,0),MATCH(U$1,'raw Sample Amt'!$C$2:$CJ$2,0))&lt;INDEX(Auswertung_Sequence!$A$3:$M$59,MATCH($A52,Auswertung_Sequence!$A$6:$A$59,0),9),2,3))</f>
        <v>1</v>
      </c>
      <c r="V52" s="88">
        <f>IF(AND('Qualifier check'!U52 &gt;80,'Qualifier check'!U52 &lt;120),1,
IF(INDEX('raw Sample Amt'!$C$2:$CJ$57,MATCH($A52,'raw Sample Amt'!$C$2:$C$57,0),MATCH(V$1,'raw Sample Amt'!$C$2:$CJ$2,0))&lt;INDEX(Auswertung_Sequence!$A$3:$M$59,MATCH($A52,Auswertung_Sequence!$A$6:$A$59,0),9),2,3))</f>
        <v>1</v>
      </c>
      <c r="W52" s="88">
        <f>IF(AND('Qualifier check'!V52 &gt;80,'Qualifier check'!V52 &lt;120),1,
IF(INDEX('raw Sample Amt'!$C$2:$CJ$57,MATCH($A52,'raw Sample Amt'!$C$2:$C$57,0),MATCH(W$1,'raw Sample Amt'!$C$2:$CJ$2,0))&lt;INDEX(Auswertung_Sequence!$A$3:$M$59,MATCH($A52,Auswertung_Sequence!$A$6:$A$59,0),9),2,3))</f>
        <v>2</v>
      </c>
      <c r="X52" s="88">
        <f>IF(AND('Qualifier check'!W52 &gt;80,'Qualifier check'!W52 &lt;120),1,
IF(INDEX('raw Sample Amt'!$C$2:$CJ$57,MATCH($A52,'raw Sample Amt'!$C$2:$C$57,0),MATCH(X$1,'raw Sample Amt'!$C$2:$CJ$2,0))&lt;INDEX(Auswertung_Sequence!$A$3:$M$59,MATCH($A52,Auswertung_Sequence!$A$6:$A$59,0),9),2,3))</f>
        <v>2</v>
      </c>
      <c r="Y52" s="88">
        <f>IF(AND('Qualifier check'!X52 &gt;80,'Qualifier check'!X52 &lt;120),1,
IF(INDEX('raw Sample Amt'!$C$2:$CJ$57,MATCH($A52,'raw Sample Amt'!$C$2:$C$57,0),MATCH(Y$1,'raw Sample Amt'!$C$2:$CJ$2,0))&lt;INDEX(Auswertung_Sequence!$A$3:$M$59,MATCH($A52,Auswertung_Sequence!$A$6:$A$59,0),9),2,3))</f>
        <v>2</v>
      </c>
      <c r="Z52" s="88">
        <f>IF(AND('Qualifier check'!Y52 &gt;80,'Qualifier check'!Y52 &lt;120),1,
IF(INDEX('raw Sample Amt'!$C$2:$CJ$57,MATCH($A52,'raw Sample Amt'!$C$2:$C$57,0),MATCH(Z$1,'raw Sample Amt'!$C$2:$CJ$2,0))&lt;INDEX(Auswertung_Sequence!$A$3:$M$59,MATCH($A52,Auswertung_Sequence!$A$6:$A$59,0),9),2,3))</f>
        <v>2</v>
      </c>
      <c r="AA52" s="88">
        <f>IF(AND('Qualifier check'!Z52 &gt;80,'Qualifier check'!Z52 &lt;120),1,
IF(INDEX('raw Sample Amt'!$C$2:$CJ$57,MATCH($A52,'raw Sample Amt'!$C$2:$C$57,0),MATCH(AA$1,'raw Sample Amt'!$C$2:$CJ$2,0))&lt;INDEX(Auswertung_Sequence!$A$3:$M$59,MATCH($A52,Auswertung_Sequence!$A$6:$A$59,0),9),2,3))</f>
        <v>1</v>
      </c>
      <c r="AB52" s="88">
        <f>IF(AND('Qualifier check'!AA52 &gt;80,'Qualifier check'!AA52 &lt;120),1,
IF(INDEX('raw Sample Amt'!$C$2:$CJ$57,MATCH($A52,'raw Sample Amt'!$C$2:$C$57,0),MATCH(AB$1,'raw Sample Amt'!$C$2:$CJ$2,0))&lt;INDEX(Auswertung_Sequence!$A$3:$M$59,MATCH($A52,Auswertung_Sequence!$A$6:$A$59,0),9),2,3))</f>
        <v>2</v>
      </c>
      <c r="AC52" s="88">
        <f>IF(AND('Qualifier check'!AB52 &gt;80,'Qualifier check'!AB52 &lt;120),1,
IF(INDEX('raw Sample Amt'!$C$2:$CJ$57,MATCH($A52,'raw Sample Amt'!$C$2:$C$57,0),MATCH(AC$1,'raw Sample Amt'!$C$2:$CJ$2,0))&lt;INDEX(Auswertung_Sequence!$A$3:$M$59,MATCH($A52,Auswertung_Sequence!$A$6:$A$59,0),9),2,3))</f>
        <v>2</v>
      </c>
      <c r="AD52" s="88">
        <f>IF(AND('Qualifier check'!AC52 &gt;80,'Qualifier check'!AC52 &lt;120),1,
IF(INDEX('raw Sample Amt'!$C$2:$CJ$57,MATCH($A52,'raw Sample Amt'!$C$2:$C$57,0),MATCH(AD$1,'raw Sample Amt'!$C$2:$CJ$2,0))&lt;INDEX(Auswertung_Sequence!$A$3:$M$59,MATCH($A52,Auswertung_Sequence!$A$6:$A$59,0),9),2,3))</f>
        <v>2</v>
      </c>
      <c r="AE52" s="88">
        <f>IF(AND('Qualifier check'!AD52 &gt;80,'Qualifier check'!AD52 &lt;120),1,
IF(INDEX('raw Sample Amt'!$C$2:$CJ$57,MATCH($A52,'raw Sample Amt'!$C$2:$C$57,0),MATCH(AE$1,'raw Sample Amt'!$C$2:$CJ$2,0))&lt;INDEX(Auswertung_Sequence!$A$3:$M$59,MATCH($A52,Auswertung_Sequence!$A$6:$A$59,0),9),2,3))</f>
        <v>3</v>
      </c>
      <c r="AF52" s="88">
        <f>IF(AND('Qualifier check'!AE52 &gt;80,'Qualifier check'!AE52 &lt;120),1,
IF(INDEX('raw Sample Amt'!$C$2:$CJ$57,MATCH($A52,'raw Sample Amt'!$C$2:$C$57,0),MATCH(AF$1,'raw Sample Amt'!$C$2:$CJ$2,0))&lt;INDEX(Auswertung_Sequence!$A$3:$M$59,MATCH($A52,Auswertung_Sequence!$A$6:$A$59,0),9),2,3))</f>
        <v>3</v>
      </c>
      <c r="AG52" s="88">
        <f>IF(AND('Qualifier check'!AF52 &gt;80,'Qualifier check'!AF52 &lt;120),1,
IF(INDEX('raw Sample Amt'!$C$2:$CJ$57,MATCH($A52,'raw Sample Amt'!$C$2:$C$57,0),MATCH(AG$1,'raw Sample Amt'!$C$2:$CJ$2,0))&lt;INDEX(Auswertung_Sequence!$A$3:$M$59,MATCH($A52,Auswertung_Sequence!$A$6:$A$59,0),9),2,3))</f>
        <v>2</v>
      </c>
      <c r="AH52" s="88">
        <f>IF(AND('Qualifier check'!AG52 &gt;80,'Qualifier check'!AG52 &lt;120),1,
IF(INDEX('raw Sample Amt'!$C$2:$CJ$57,MATCH($A52,'raw Sample Amt'!$C$2:$C$57,0),MATCH(AH$1,'raw Sample Amt'!$C$2:$CJ$2,0))&lt;INDEX(Auswertung_Sequence!$A$3:$M$59,MATCH($A52,Auswertung_Sequence!$A$6:$A$59,0),9),2,3))</f>
        <v>3</v>
      </c>
      <c r="AI52" s="88">
        <f>IF(AND('Qualifier check'!AH52 &gt;80,'Qualifier check'!AH52 &lt;120),1,
IF(INDEX('raw Sample Amt'!$C$2:$CJ$57,MATCH($A52,'raw Sample Amt'!$C$2:$C$57,0),MATCH(AI$1,'raw Sample Amt'!$C$2:$CJ$2,0))&lt;INDEX(Auswertung_Sequence!$A$3:$M$59,MATCH($A52,Auswertung_Sequence!$A$6:$A$59,0),9),2,3))</f>
        <v>3</v>
      </c>
      <c r="AJ52" s="88">
        <f>IF(AND('Qualifier check'!AI52 &gt;80,'Qualifier check'!AI52 &lt;120),1,
IF(INDEX('raw Sample Amt'!$C$2:$CJ$57,MATCH($A52,'raw Sample Amt'!$C$2:$C$57,0),MATCH(AJ$1,'raw Sample Amt'!$C$2:$CJ$2,0))&lt;INDEX(Auswertung_Sequence!$A$3:$M$59,MATCH($A52,Auswertung_Sequence!$A$6:$A$59,0),9),2,3))</f>
        <v>3</v>
      </c>
      <c r="AK52" s="88">
        <f>IF(AND('Qualifier check'!AJ52 &gt;80,'Qualifier check'!AJ52 &lt;120),1,
IF(INDEX('raw Sample Amt'!$C$2:$CJ$57,MATCH($A52,'raw Sample Amt'!$C$2:$C$57,0),MATCH(AK$1,'raw Sample Amt'!$C$2:$CJ$2,0))&lt;INDEX(Auswertung_Sequence!$A$3:$M$59,MATCH($A52,Auswertung_Sequence!$A$6:$A$59,0),9),2,3))</f>
        <v>3</v>
      </c>
      <c r="AL52" s="88">
        <f>IF(AND('Qualifier check'!AK52 &gt;80,'Qualifier check'!AK52 &lt;120),1,
IF(INDEX('raw Sample Amt'!$C$2:$CJ$57,MATCH($A52,'raw Sample Amt'!$C$2:$C$57,0),MATCH(AL$1,'raw Sample Amt'!$C$2:$CJ$2,0))&lt;INDEX(Auswertung_Sequence!$A$3:$M$59,MATCH($A52,Auswertung_Sequence!$A$6:$A$59,0),9),2,3))</f>
        <v>3</v>
      </c>
      <c r="AM52" s="88">
        <f>IF(AND('Qualifier check'!AL52 &gt;80,'Qualifier check'!AL52 &lt;120),1,
IF(INDEX('raw Sample Amt'!$C$2:$CJ$57,MATCH($A52,'raw Sample Amt'!$C$2:$C$57,0),MATCH(AM$1,'raw Sample Amt'!$C$2:$CJ$2,0))&lt;INDEX(Auswertung_Sequence!$A$3:$M$59,MATCH($A52,Auswertung_Sequence!$A$6:$A$59,0),9),2,3))</f>
        <v>2</v>
      </c>
      <c r="AN52" s="88">
        <f>IF(AND('Qualifier check'!AM52 &gt;80,'Qualifier check'!AM52 &lt;120),1,
IF(INDEX('raw Sample Amt'!$C$2:$CJ$57,MATCH($A52,'raw Sample Amt'!$C$2:$C$57,0),MATCH(AN$1,'raw Sample Amt'!$C$2:$CJ$2,0))&lt;INDEX(Auswertung_Sequence!$A$3:$M$59,MATCH($A52,Auswertung_Sequence!$A$6:$A$59,0),9),2,3))</f>
        <v>2</v>
      </c>
      <c r="AO52" s="88">
        <f>IF(AND('Qualifier check'!AN52 &gt;80,'Qualifier check'!AN52 &lt;120),1,
IF(INDEX('raw Sample Amt'!$C$2:$CJ$57,MATCH($A52,'raw Sample Amt'!$C$2:$C$57,0),MATCH(AO$1,'raw Sample Amt'!$C$2:$CJ$2,0))&lt;INDEX(Auswertung_Sequence!$A$3:$M$59,MATCH($A52,Auswertung_Sequence!$A$6:$A$59,0),9),2,3))</f>
        <v>2</v>
      </c>
      <c r="AP52" s="88">
        <f>IF(AND('Qualifier check'!AO52 &gt;80,'Qualifier check'!AO52 &lt;120),1,
IF(INDEX('raw Sample Amt'!$C$2:$CJ$57,MATCH($A52,'raw Sample Amt'!$C$2:$C$57,0),MATCH(AP$1,'raw Sample Amt'!$C$2:$CJ$2,0))&lt;INDEX(Auswertung_Sequence!$A$3:$M$59,MATCH($A52,Auswertung_Sequence!$A$6:$A$59,0),9),2,3))</f>
        <v>2</v>
      </c>
      <c r="AQ52" s="88">
        <f>IF(AND('Qualifier check'!AP52 &gt;80,'Qualifier check'!AP52 &lt;120),1,
IF(INDEX('raw Sample Amt'!$C$2:$CJ$57,MATCH($A52,'raw Sample Amt'!$C$2:$C$57,0),MATCH(AQ$1,'raw Sample Amt'!$C$2:$CJ$2,0))&lt;INDEX(Auswertung_Sequence!$A$3:$M$59,MATCH($A52,Auswertung_Sequence!$A$6:$A$59,0),9),2,3))</f>
        <v>1</v>
      </c>
      <c r="AR52" s="88">
        <f>IF(AND('Qualifier check'!AQ52 &gt;80,'Qualifier check'!AQ52 &lt;120),1,
IF(INDEX('raw Sample Amt'!$C$2:$CJ$57,MATCH($A52,'raw Sample Amt'!$C$2:$C$57,0),MATCH(AR$1,'raw Sample Amt'!$C$2:$CJ$2,0))&lt;INDEX(Auswertung_Sequence!$A$3:$M$59,MATCH($A52,Auswertung_Sequence!$A$6:$A$59,0),9),2,3))</f>
        <v>2</v>
      </c>
      <c r="AS52" s="88">
        <f>IF(AND('Qualifier check'!AR52 &gt;80,'Qualifier check'!AR52 &lt;120),1,
IF(INDEX('raw Sample Amt'!$C$2:$CJ$57,MATCH($A52,'raw Sample Amt'!$C$2:$C$57,0),MATCH(AS$1,'raw Sample Amt'!$C$2:$CJ$2,0))&lt;INDEX(Auswertung_Sequence!$A$3:$M$59,MATCH($A52,Auswertung_Sequence!$A$6:$A$59,0),9),2,3))</f>
        <v>2</v>
      </c>
      <c r="AT52" s="88">
        <f>IF(AND('Qualifier check'!AS52 &gt;80,'Qualifier check'!AS52 &lt;120),1,
IF(INDEX('raw Sample Amt'!$C$2:$CJ$57,MATCH($A52,'raw Sample Amt'!$C$2:$C$57,0),MATCH(AT$1,'raw Sample Amt'!$C$2:$CJ$2,0))&lt;INDEX(Auswertung_Sequence!$A$3:$M$59,MATCH($A52,Auswertung_Sequence!$A$6:$A$59,0),9),2,3))</f>
        <v>2</v>
      </c>
      <c r="AU52" s="88">
        <f>IF(AND('Qualifier check'!AT52 &gt;80,'Qualifier check'!AT52 &lt;120),1,
IF(INDEX('raw Sample Amt'!$C$2:$CJ$57,MATCH($A52,'raw Sample Amt'!$C$2:$C$57,0),MATCH(AU$1,'raw Sample Amt'!$C$2:$CJ$2,0))&lt;INDEX(Auswertung_Sequence!$A$3:$M$59,MATCH($A52,Auswertung_Sequence!$A$6:$A$59,0),9),2,3))</f>
        <v>2</v>
      </c>
      <c r="AV52" s="88">
        <f>IF(AND('Qualifier check'!AU52 &gt;80,'Qualifier check'!AU52 &lt;120),1,
IF(INDEX('raw Sample Amt'!$C$2:$CJ$57,MATCH($A52,'raw Sample Amt'!$C$2:$C$57,0),MATCH(AV$1,'raw Sample Amt'!$C$2:$CJ$2,0))&lt;INDEX(Auswertung_Sequence!$A$3:$M$59,MATCH($A52,Auswertung_Sequence!$A$6:$A$59,0),9),2,3))</f>
        <v>1</v>
      </c>
      <c r="AW52" s="88">
        <f>IF(AND('Qualifier check'!AV52 &gt;80,'Qualifier check'!AV52 &lt;120),1,
IF(INDEX('raw Sample Amt'!$C$2:$CJ$57,MATCH($A52,'raw Sample Amt'!$C$2:$C$57,0),MATCH(AW$1,'raw Sample Amt'!$C$2:$CJ$2,0))&lt;INDEX(Auswertung_Sequence!$A$3:$M$59,MATCH($A52,Auswertung_Sequence!$A$6:$A$59,0),9),2,3))</f>
        <v>1</v>
      </c>
      <c r="AX52" s="88">
        <f>IF(AND('Qualifier check'!AW52 &gt;80,'Qualifier check'!AW52 &lt;120),1,
IF(INDEX('raw Sample Amt'!$C$2:$CJ$57,MATCH($A52,'raw Sample Amt'!$C$2:$C$57,0),MATCH(AX$1,'raw Sample Amt'!$C$2:$CJ$2,0))&lt;INDEX(Auswertung_Sequence!$A$3:$M$59,MATCH($A52,Auswertung_Sequence!$A$6:$A$59,0),9),2,3))</f>
        <v>3</v>
      </c>
      <c r="AY52" s="88">
        <f>IF(AND('Qualifier check'!AX52 &gt;80,'Qualifier check'!AX52 &lt;120),1,
IF(INDEX('raw Sample Amt'!$C$2:$CJ$57,MATCH($A52,'raw Sample Amt'!$C$2:$C$57,0),MATCH(AY$1,'raw Sample Amt'!$C$2:$CJ$2,0))&lt;INDEX(Auswertung_Sequence!$A$3:$M$59,MATCH($A52,Auswertung_Sequence!$A$6:$A$59,0),9),2,3))</f>
        <v>1</v>
      </c>
      <c r="AZ52" s="88">
        <f>IF(AND('Qualifier check'!AY52 &gt;80,'Qualifier check'!AY52 &lt;120),1,
IF(INDEX('raw Sample Amt'!$C$2:$CJ$57,MATCH($A52,'raw Sample Amt'!$C$2:$C$57,0),MATCH(AZ$1,'raw Sample Amt'!$C$2:$CJ$2,0))&lt;INDEX(Auswertung_Sequence!$A$3:$M$59,MATCH($A52,Auswertung_Sequence!$A$6:$A$59,0),9),2,3))</f>
        <v>1</v>
      </c>
      <c r="BA52" s="88">
        <f>IF(AND('Qualifier check'!AZ52 &gt;80,'Qualifier check'!AZ52 &lt;120),1,
IF(INDEX('raw Sample Amt'!$C$2:$CJ$57,MATCH($A52,'raw Sample Amt'!$C$2:$C$57,0),MATCH(BA$1,'raw Sample Amt'!$C$2:$CJ$2,0))&lt;INDEX(Auswertung_Sequence!$A$3:$M$59,MATCH($A52,Auswertung_Sequence!$A$6:$A$59,0),9),2,3))</f>
        <v>1</v>
      </c>
      <c r="BB52" s="88">
        <f>IF(AND('Qualifier check'!BA52 &gt;80,'Qualifier check'!BA52 &lt;120),1,
IF(INDEX('raw Sample Amt'!$C$2:$CJ$57,MATCH($A52,'raw Sample Amt'!$C$2:$C$57,0),MATCH(BB$1,'raw Sample Amt'!$C$2:$CJ$2,0))&lt;INDEX(Auswertung_Sequence!$A$3:$M$59,MATCH($A52,Auswertung_Sequence!$A$6:$A$59,0),9),2,3))</f>
        <v>3</v>
      </c>
      <c r="BC52" s="88">
        <f>IF(AND('Qualifier check'!BB52 &gt;80,'Qualifier check'!BB52 &lt;120),1,
IF(INDEX('raw Sample Amt'!$C$2:$CJ$57,MATCH($A52,'raw Sample Amt'!$C$2:$C$57,0),MATCH(BC$1,'raw Sample Amt'!$C$2:$CJ$2,0))&lt;INDEX(Auswertung_Sequence!$A$3:$M$59,MATCH($A52,Auswertung_Sequence!$A$6:$A$59,0),9),2,3))</f>
        <v>1</v>
      </c>
      <c r="BD52" s="88">
        <f>IF(AND('Qualifier check'!BC52 &gt;80,'Qualifier check'!BC52 &lt;120),1,
IF(INDEX('raw Sample Amt'!$C$2:$CJ$57,MATCH($A52,'raw Sample Amt'!$C$2:$C$57,0),MATCH(BD$1,'raw Sample Amt'!$C$2:$CJ$2,0))&lt;INDEX(Auswertung_Sequence!$A$3:$M$59,MATCH($A52,Auswertung_Sequence!$A$6:$A$59,0),9),2,3))</f>
        <v>2</v>
      </c>
      <c r="BE52" s="88">
        <f>IF(AND('Qualifier check'!BD52 &gt;80,'Qualifier check'!BD52 &lt;120),1,
IF(INDEX('raw Sample Amt'!$C$2:$CJ$57,MATCH($A52,'raw Sample Amt'!$C$2:$C$57,0),MATCH(BE$1,'raw Sample Amt'!$C$2:$CJ$2,0))&lt;INDEX(Auswertung_Sequence!$A$3:$M$59,MATCH($A52,Auswertung_Sequence!$A$6:$A$59,0),9),2,3))</f>
        <v>2</v>
      </c>
      <c r="BF52" s="88">
        <f>IF(AND('Qualifier check'!BE52 &gt;80,'Qualifier check'!BE52 &lt;120),1,
IF(INDEX('raw Sample Amt'!$C$2:$CJ$57,MATCH($A52,'raw Sample Amt'!$C$2:$C$57,0),MATCH(BF$1,'raw Sample Amt'!$C$2:$CJ$2,0))&lt;INDEX(Auswertung_Sequence!$A$3:$M$59,MATCH($A52,Auswertung_Sequence!$A$6:$A$59,0),9),2,3))</f>
        <v>2</v>
      </c>
      <c r="BG52" s="88">
        <f>IF(AND('Qualifier check'!BF52 &gt;80,'Qualifier check'!BF52 &lt;120),1,
IF(INDEX('raw Sample Amt'!$C$2:$CJ$57,MATCH($A52,'raw Sample Amt'!$C$2:$C$57,0),MATCH(BG$1,'raw Sample Amt'!$C$2:$CJ$2,0))&lt;INDEX(Auswertung_Sequence!$A$3:$M$59,MATCH($A52,Auswertung_Sequence!$A$6:$A$59,0),9),2,3))</f>
        <v>2</v>
      </c>
      <c r="BH52" s="88">
        <f>IF(AND('Qualifier check'!BG52 &gt;80,'Qualifier check'!BG52 &lt;120),1,
IF(INDEX('raw Sample Amt'!$C$2:$CJ$57,MATCH($A52,'raw Sample Amt'!$C$2:$C$57,0),MATCH(BH$1,'raw Sample Amt'!$C$2:$CJ$2,0))&lt;INDEX(Auswertung_Sequence!$A$3:$M$59,MATCH($A52,Auswertung_Sequence!$A$6:$A$59,0),9),2,3))</f>
        <v>1</v>
      </c>
      <c r="BI52" s="88">
        <f>IF(AND('Qualifier check'!BH52 &gt;80,'Qualifier check'!BH52 &lt;120),1,
IF(INDEX('raw Sample Amt'!$C$2:$CJ$57,MATCH($A52,'raw Sample Amt'!$C$2:$C$57,0),MATCH(BI$1,'raw Sample Amt'!$C$2:$CJ$2,0))&lt;INDEX(Auswertung_Sequence!$A$3:$M$59,MATCH($A52,Auswertung_Sequence!$A$6:$A$59,0),9),2,3))</f>
        <v>2</v>
      </c>
      <c r="BJ52" s="88">
        <f>IF(AND('Qualifier check'!BI52 &gt;80,'Qualifier check'!BI52 &lt;120),1,
IF(INDEX('raw Sample Amt'!$C$2:$CJ$57,MATCH($A52,'raw Sample Amt'!$C$2:$C$57,0),MATCH(BJ$1,'raw Sample Amt'!$C$2:$CJ$2,0))&lt;INDEX(Auswertung_Sequence!$A$3:$M$59,MATCH($A52,Auswertung_Sequence!$A$6:$A$59,0),9),2,3))</f>
        <v>2</v>
      </c>
      <c r="BK52" s="88">
        <f>IF(AND('Qualifier check'!BJ52 &gt;80,'Qualifier check'!BJ52 &lt;120),1,
IF(INDEX('raw Sample Amt'!$C$2:$CJ$57,MATCH($A52,'raw Sample Amt'!$C$2:$C$57,0),MATCH(BK$1,'raw Sample Amt'!$C$2:$CJ$2,0))&lt;INDEX(Auswertung_Sequence!$A$3:$M$59,MATCH($A52,Auswertung_Sequence!$A$6:$A$59,0),9),2,3))</f>
        <v>2</v>
      </c>
      <c r="BL52" s="88">
        <f>IF(AND('Qualifier check'!BK52 &gt;80,'Qualifier check'!BK52 &lt;120),1,
IF(INDEX('raw Sample Amt'!$C$2:$CJ$57,MATCH($A52,'raw Sample Amt'!$C$2:$C$57,0),MATCH(BL$1,'raw Sample Amt'!$C$2:$CJ$2,0))&lt;INDEX(Auswertung_Sequence!$A$3:$M$59,MATCH($A52,Auswertung_Sequence!$A$6:$A$59,0),9),2,3))</f>
        <v>2</v>
      </c>
      <c r="BM52" s="88">
        <f>IF(AND('Qualifier check'!BL52 &gt;80,'Qualifier check'!BL52 &lt;120),1,
IF(INDEX('raw Sample Amt'!$C$2:$CJ$57,MATCH($A52,'raw Sample Amt'!$C$2:$C$57,0),MATCH(BM$1,'raw Sample Amt'!$C$2:$CJ$2,0))&lt;INDEX(Auswertung_Sequence!$A$3:$M$59,MATCH($A52,Auswertung_Sequence!$A$6:$A$59,0),9),2,3))</f>
        <v>1</v>
      </c>
      <c r="BN52" s="88">
        <f>IF(AND('Qualifier check'!BM52 &gt;80,'Qualifier check'!BM52 &lt;120),1,
IF(INDEX('raw Sample Amt'!$C$2:$CJ$57,MATCH($A52,'raw Sample Amt'!$C$2:$C$57,0),MATCH(BN$1,'raw Sample Amt'!$C$2:$CJ$2,0))&lt;INDEX(Auswertung_Sequence!$A$3:$M$59,MATCH($A52,Auswertung_Sequence!$A$6:$A$59,0),9),2,3))</f>
        <v>1</v>
      </c>
      <c r="BO52" s="88">
        <f>IF(AND('Qualifier check'!BN52 &gt;80,'Qualifier check'!BN52 &lt;120),1,
IF(INDEX('raw Sample Amt'!$C$2:$CJ$57,MATCH($A52,'raw Sample Amt'!$C$2:$C$57,0),MATCH(BO$1,'raw Sample Amt'!$C$2:$CJ$2,0))&lt;INDEX(Auswertung_Sequence!$A$3:$M$59,MATCH($A52,Auswertung_Sequence!$A$6:$A$59,0),9),2,3))</f>
        <v>1</v>
      </c>
      <c r="BP52" s="88">
        <f>IF(AND('Qualifier check'!BO52 &gt;80,'Qualifier check'!BO52 &lt;120),1,
IF(INDEX('raw Sample Amt'!$C$2:$CJ$57,MATCH($A52,'raw Sample Amt'!$C$2:$C$57,0),MATCH(BP$1,'raw Sample Amt'!$C$2:$CJ$2,0))&lt;INDEX(Auswertung_Sequence!$A$3:$M$59,MATCH($A52,Auswertung_Sequence!$A$6:$A$59,0),9),2,3))</f>
        <v>1</v>
      </c>
      <c r="BQ52" s="88">
        <f>IF(AND('Qualifier check'!BP52 &gt;80,'Qualifier check'!BP52 &lt;120),1,
IF(INDEX('raw Sample Amt'!$C$2:$CJ$57,MATCH($A52,'raw Sample Amt'!$C$2:$C$57,0),MATCH(BQ$1,'raw Sample Amt'!$C$2:$CJ$2,0))&lt;INDEX(Auswertung_Sequence!$A$3:$M$59,MATCH($A52,Auswertung_Sequence!$A$6:$A$59,0),9),2,3))</f>
        <v>2</v>
      </c>
      <c r="BR52" s="88">
        <f>IF(AND('Qualifier check'!BQ52 &gt;80,'Qualifier check'!BQ52 &lt;120),1,
IF(INDEX('raw Sample Amt'!$C$2:$CJ$57,MATCH($A52,'raw Sample Amt'!$C$2:$C$57,0),MATCH(BR$1,'raw Sample Amt'!$C$2:$CJ$2,0))&lt;INDEX(Auswertung_Sequence!$A$3:$M$59,MATCH($A52,Auswertung_Sequence!$A$6:$A$59,0),9),2,3))</f>
        <v>2</v>
      </c>
      <c r="BS52" s="88">
        <f>IF(AND('Qualifier check'!BR52 &gt;80,'Qualifier check'!BR52 &lt;120),1,
IF(INDEX('raw Sample Amt'!$C$2:$CJ$57,MATCH($A52,'raw Sample Amt'!$C$2:$C$57,0),MATCH(BS$1,'raw Sample Amt'!$C$2:$CJ$2,0))&lt;INDEX(Auswertung_Sequence!$A$3:$M$59,MATCH($A52,Auswertung_Sequence!$A$6:$A$59,0),9),2,3))</f>
        <v>2</v>
      </c>
      <c r="BT52" s="88">
        <f>IF(AND('Qualifier check'!BS52 &gt;80,'Qualifier check'!BS52 &lt;120),1,
IF(INDEX('raw Sample Amt'!$C$2:$CJ$57,MATCH($A52,'raw Sample Amt'!$C$2:$C$57,0),MATCH(BT$1,'raw Sample Amt'!$C$2:$CJ$2,0))&lt;INDEX(Auswertung_Sequence!$A$3:$M$59,MATCH($A52,Auswertung_Sequence!$A$6:$A$59,0),9),2,3))</f>
        <v>2</v>
      </c>
      <c r="BU52" s="88">
        <f>IF(AND('Qualifier check'!BT52 &gt;80,'Qualifier check'!BT52 &lt;120),1,
IF(INDEX('raw Sample Amt'!$C$2:$CJ$57,MATCH($A52,'raw Sample Amt'!$C$2:$C$57,0),MATCH(BU$1,'raw Sample Amt'!$C$2:$CJ$2,0))&lt;INDEX(Auswertung_Sequence!$A$3:$M$59,MATCH($A52,Auswertung_Sequence!$A$6:$A$59,0),9),2,3))</f>
        <v>2</v>
      </c>
      <c r="BV52" s="88">
        <f>IF(AND('Qualifier check'!BU52 &gt;80,'Qualifier check'!BU52 &lt;120),1,
IF(INDEX('raw Sample Amt'!$C$2:$CJ$57,MATCH($A52,'raw Sample Amt'!$C$2:$C$57,0),MATCH(BV$1,'raw Sample Amt'!$C$2:$CJ$2,0))&lt;INDEX(Auswertung_Sequence!$A$3:$M$59,MATCH($A52,Auswertung_Sequence!$A$6:$A$59,0),9),2,3))</f>
        <v>2</v>
      </c>
      <c r="BW52" s="88">
        <f>IF(AND('Qualifier check'!BV52 &gt;80,'Qualifier check'!BV52 &lt;120),1,
IF(INDEX('raw Sample Amt'!$C$2:$CJ$57,MATCH($A52,'raw Sample Amt'!$C$2:$C$57,0),MATCH(BW$1,'raw Sample Amt'!$C$2:$CJ$2,0))&lt;INDEX(Auswertung_Sequence!$A$3:$M$59,MATCH($A52,Auswertung_Sequence!$A$6:$A$59,0),9),2,3))</f>
        <v>2</v>
      </c>
      <c r="BX52" s="88">
        <f>IF(AND('Qualifier check'!BW52 &gt;80,'Qualifier check'!BW52 &lt;120),1,
IF(INDEX('raw Sample Amt'!$C$2:$CJ$57,MATCH($A52,'raw Sample Amt'!$C$2:$C$57,0),MATCH(BX$1,'raw Sample Amt'!$C$2:$CJ$2,0))&lt;INDEX(Auswertung_Sequence!$A$3:$M$59,MATCH($A52,Auswertung_Sequence!$A$6:$A$59,0),9),2,3))</f>
        <v>1</v>
      </c>
      <c r="BY52" s="88">
        <f>IF(AND('Qualifier check'!BX52 &gt;80,'Qualifier check'!BX52 &lt;120),1,
IF(INDEX('raw Sample Amt'!$C$2:$CJ$57,MATCH($A52,'raw Sample Amt'!$C$2:$C$57,0),MATCH(BY$1,'raw Sample Amt'!$C$2:$CJ$2,0))&lt;INDEX(Auswertung_Sequence!$A$3:$M$59,MATCH($A52,Auswertung_Sequence!$A$6:$A$59,0),9),2,3))</f>
        <v>1</v>
      </c>
      <c r="BZ52" s="88">
        <f>IF(AND('Qualifier check'!BY52 &gt;80,'Qualifier check'!BY52 &lt;120),1,
IF(INDEX('raw Sample Amt'!$C$2:$CJ$57,MATCH($A52,'raw Sample Amt'!$C$2:$C$57,0),MATCH(BZ$1,'raw Sample Amt'!$C$2:$CJ$2,0))&lt;INDEX(Auswertung_Sequence!$A$3:$M$59,MATCH($A52,Auswertung_Sequence!$A$6:$A$59,0),9),2,3))</f>
        <v>1</v>
      </c>
      <c r="CA52" s="88">
        <f>IF(AND('Qualifier check'!BZ52 &gt;80,'Qualifier check'!BZ52 &lt;120),1,
IF(INDEX('raw Sample Amt'!$C$2:$CJ$57,MATCH($A52,'raw Sample Amt'!$C$2:$C$57,0),MATCH(CA$1,'raw Sample Amt'!$C$2:$CJ$2,0))&lt;INDEX(Auswertung_Sequence!$A$3:$M$59,MATCH($A52,Auswertung_Sequence!$A$6:$A$59,0),9),2,3))</f>
        <v>1</v>
      </c>
      <c r="CB52" s="88">
        <f>IF(AND('Qualifier check'!CA52 &gt;80,'Qualifier check'!CA52 &lt;120),1,
IF(INDEX('raw Sample Amt'!$C$2:$CJ$57,MATCH($A52,'raw Sample Amt'!$C$2:$C$57,0),MATCH(CB$1,'raw Sample Amt'!$C$2:$CJ$2,0))&lt;INDEX(Auswertung_Sequence!$A$3:$M$59,MATCH($A52,Auswertung_Sequence!$A$6:$A$59,0),9),2,3))</f>
        <v>1</v>
      </c>
      <c r="CC52" s="88">
        <f>IF(AND('Qualifier check'!CB52 &gt;80,'Qualifier check'!CB52 &lt;120),1,
IF(INDEX('raw Sample Amt'!$C$2:$CJ$57,MATCH($A52,'raw Sample Amt'!$C$2:$C$57,0),MATCH(CC$1,'raw Sample Amt'!$C$2:$CJ$2,0))&lt;INDEX(Auswertung_Sequence!$A$3:$M$59,MATCH($A52,Auswertung_Sequence!$A$6:$A$59,0),9),2,3))</f>
        <v>1</v>
      </c>
      <c r="CD52" s="88">
        <f>IF(AND('Qualifier check'!CC52 &gt;80,'Qualifier check'!CC52 &lt;120),1,
IF(INDEX('raw Sample Amt'!$C$2:$CJ$57,MATCH($A52,'raw Sample Amt'!$C$2:$C$57,0),MATCH(CD$1,'raw Sample Amt'!$C$2:$CJ$2,0))&lt;INDEX(Auswertung_Sequence!$A$3:$M$59,MATCH($A52,Auswertung_Sequence!$A$6:$A$59,0),9),2,3))</f>
        <v>1</v>
      </c>
      <c r="CE52" s="88">
        <f>IF(AND('Qualifier check'!CD52 &gt;80,'Qualifier check'!CD52 &lt;120),1,
IF(INDEX('raw Sample Amt'!$C$2:$CJ$57,MATCH($A52,'raw Sample Amt'!$C$2:$C$57,0),MATCH(CE$1,'raw Sample Amt'!$C$2:$CJ$2,0))&lt;INDEX(Auswertung_Sequence!$A$3:$M$59,MATCH($A52,Auswertung_Sequence!$A$6:$A$59,0),9),2,3))</f>
        <v>1</v>
      </c>
      <c r="CF52" s="88">
        <f>IF(AND('Qualifier check'!CE52 &gt;80,'Qualifier check'!CE52 &lt;120),1,
IF(INDEX('raw Sample Amt'!$C$2:$CJ$57,MATCH($A52,'raw Sample Amt'!$C$2:$C$57,0),MATCH(CF$1,'raw Sample Amt'!$C$2:$CJ$2,0))&lt;INDEX(Auswertung_Sequence!$A$3:$M$59,MATCH($A52,Auswertung_Sequence!$A$6:$A$59,0),9),2,3))</f>
        <v>1</v>
      </c>
      <c r="CG52" s="88">
        <f>IF(AND('Qualifier check'!CF52 &gt;80,'Qualifier check'!CF52 &lt;120),1,
IF(INDEX('raw Sample Amt'!$C$2:$CJ$57,MATCH($A52,'raw Sample Amt'!$C$2:$C$57,0),MATCH(CG$1,'raw Sample Amt'!$C$2:$CJ$2,0))&lt;INDEX(Auswertung_Sequence!$A$3:$M$59,MATCH($A52,Auswertung_Sequence!$A$6:$A$59,0),9),2,3))</f>
        <v>1</v>
      </c>
      <c r="CH52" s="88">
        <f>IF(AND('Qualifier check'!CG52 &gt;80,'Qualifier check'!CG52 &lt;120),1,
IF(INDEX('raw Sample Amt'!$C$2:$CJ$57,MATCH($A52,'raw Sample Amt'!$C$2:$C$57,0),MATCH(CH$1,'raw Sample Amt'!$C$2:$CJ$2,0))&lt;INDEX(Auswertung_Sequence!$A$3:$M$59,MATCH($A52,Auswertung_Sequence!$A$6:$A$59,0),9),2,3))</f>
        <v>1</v>
      </c>
      <c r="CI52" s="88">
        <f>IF(AND('Qualifier check'!CH52 &gt;80,'Qualifier check'!CH52 &lt;120),1,
IF(INDEX('raw Sample Amt'!$C$2:$CJ$57,MATCH($A52,'raw Sample Amt'!$C$2:$C$57,0),MATCH(CI$1,'raw Sample Amt'!$C$2:$CJ$2,0))&lt;INDEX(Auswertung_Sequence!$A$3:$M$59,MATCH($A52,Auswertung_Sequence!$A$6:$A$59,0),9),2,3))</f>
        <v>1</v>
      </c>
    </row>
    <row r="53" spans="1:87" x14ac:dyDescent="0.25">
      <c r="A53" s="101" t="s">
        <v>158</v>
      </c>
      <c r="B53" s="101" t="s">
        <v>263</v>
      </c>
      <c r="D53" s="88">
        <f>IF(AND('Qualifier check'!C53 &gt;80,'Qualifier check'!C53 &lt;120),1,
IF(INDEX('raw Sample Amt'!$C$2:$CJ$57,MATCH($A53,'raw Sample Amt'!$C$2:$C$57,0),MATCH(D$1,'raw Sample Amt'!$C$2:$CJ$2,0))&lt;INDEX(Auswertung_Sequence!$A$3:$M$59,MATCH($A53,Auswertung_Sequence!$A$6:$A$59,0),9),2,3))</f>
        <v>2</v>
      </c>
      <c r="E53" s="88">
        <f>IF(AND('Qualifier check'!D53 &gt;80,'Qualifier check'!D53 &lt;120),1,
IF(INDEX('raw Sample Amt'!$C$2:$CJ$57,MATCH($A53,'raw Sample Amt'!$C$2:$C$57,0),MATCH(E$1,'raw Sample Amt'!$C$2:$CJ$2,0))&lt;INDEX(Auswertung_Sequence!$A$3:$M$59,MATCH($A53,Auswertung_Sequence!$A$6:$A$59,0),9),2,3))</f>
        <v>2</v>
      </c>
      <c r="F53" s="88">
        <f>IF(AND('Qualifier check'!E53 &gt;80,'Qualifier check'!E53 &lt;120),1,
IF(INDEX('raw Sample Amt'!$C$2:$CJ$57,MATCH($A53,'raw Sample Amt'!$C$2:$C$57,0),MATCH(F$1,'raw Sample Amt'!$C$2:$CJ$2,0))&lt;INDEX(Auswertung_Sequence!$A$3:$M$59,MATCH($A53,Auswertung_Sequence!$A$6:$A$59,0),9),2,3))</f>
        <v>2</v>
      </c>
      <c r="G53" s="88">
        <f>IF(AND('Qualifier check'!F53 &gt;80,'Qualifier check'!F53 &lt;120),1,
IF(INDEX('raw Sample Amt'!$C$2:$CJ$57,MATCH($A53,'raw Sample Amt'!$C$2:$C$57,0),MATCH(G$1,'raw Sample Amt'!$C$2:$CJ$2,0))&lt;INDEX(Auswertung_Sequence!$A$3:$M$59,MATCH($A53,Auswertung_Sequence!$A$6:$A$59,0),9),2,3))</f>
        <v>2</v>
      </c>
      <c r="H53" s="88">
        <f>IF(AND('Qualifier check'!G53 &gt;80,'Qualifier check'!G53 &lt;120),1,
IF(INDEX('raw Sample Amt'!$C$2:$CJ$57,MATCH($A53,'raw Sample Amt'!$C$2:$C$57,0),MATCH(H$1,'raw Sample Amt'!$C$2:$CJ$2,0))&lt;INDEX(Auswertung_Sequence!$A$3:$M$59,MATCH($A53,Auswertung_Sequence!$A$6:$A$59,0),9),2,3))</f>
        <v>2</v>
      </c>
      <c r="I53" s="88">
        <f>IF(AND('Qualifier check'!H53 &gt;80,'Qualifier check'!H53 &lt;120),1,
IF(INDEX('raw Sample Amt'!$C$2:$CJ$57,MATCH($A53,'raw Sample Amt'!$C$2:$C$57,0),MATCH(I$1,'raw Sample Amt'!$C$2:$CJ$2,0))&lt;INDEX(Auswertung_Sequence!$A$3:$M$59,MATCH($A53,Auswertung_Sequence!$A$6:$A$59,0),9),2,3))</f>
        <v>2</v>
      </c>
      <c r="J53" s="88">
        <f>IF(AND('Qualifier check'!I53 &gt;80,'Qualifier check'!I53 &lt;120),1,
IF(INDEX('raw Sample Amt'!$C$2:$CJ$57,MATCH($A53,'raw Sample Amt'!$C$2:$C$57,0),MATCH(J$1,'raw Sample Amt'!$C$2:$CJ$2,0))&lt;INDEX(Auswertung_Sequence!$A$3:$M$59,MATCH($A53,Auswertung_Sequence!$A$6:$A$59,0),9),2,3))</f>
        <v>2</v>
      </c>
      <c r="K53" s="88">
        <f>IF(AND('Qualifier check'!J53 &gt;80,'Qualifier check'!J53 &lt;120),1,
IF(INDEX('raw Sample Amt'!$C$2:$CJ$57,MATCH($A53,'raw Sample Amt'!$C$2:$C$57,0),MATCH(K$1,'raw Sample Amt'!$C$2:$CJ$2,0))&lt;INDEX(Auswertung_Sequence!$A$3:$M$59,MATCH($A53,Auswertung_Sequence!$A$6:$A$59,0),9),2,3))</f>
        <v>2</v>
      </c>
      <c r="L53" s="88">
        <f>IF(AND('Qualifier check'!K53 &gt;80,'Qualifier check'!K53 &lt;120),1,
IF(INDEX('raw Sample Amt'!$C$2:$CJ$57,MATCH($A53,'raw Sample Amt'!$C$2:$C$57,0),MATCH(L$1,'raw Sample Amt'!$C$2:$CJ$2,0))&lt;INDEX(Auswertung_Sequence!$A$3:$M$59,MATCH($A53,Auswertung_Sequence!$A$6:$A$59,0),9),2,3))</f>
        <v>2</v>
      </c>
      <c r="M53" s="88">
        <f>IF(AND('Qualifier check'!L53 &gt;80,'Qualifier check'!L53 &lt;120),1,
IF(INDEX('raw Sample Amt'!$C$2:$CJ$57,MATCH($A53,'raw Sample Amt'!$C$2:$C$57,0),MATCH(M$1,'raw Sample Amt'!$C$2:$CJ$2,0))&lt;INDEX(Auswertung_Sequence!$A$3:$M$59,MATCH($A53,Auswertung_Sequence!$A$6:$A$59,0),9),2,3))</f>
        <v>1</v>
      </c>
      <c r="N53" s="88">
        <f>IF(AND('Qualifier check'!M53 &gt;80,'Qualifier check'!M53 &lt;120),1,
IF(INDEX('raw Sample Amt'!$C$2:$CJ$57,MATCH($A53,'raw Sample Amt'!$C$2:$C$57,0),MATCH(N$1,'raw Sample Amt'!$C$2:$CJ$2,0))&lt;INDEX(Auswertung_Sequence!$A$3:$M$59,MATCH($A53,Auswertung_Sequence!$A$6:$A$59,0),9),2,3))</f>
        <v>1</v>
      </c>
      <c r="O53" s="88">
        <f>IF(AND('Qualifier check'!N53 &gt;80,'Qualifier check'!N53 &lt;120),1,
IF(INDEX('raw Sample Amt'!$C$2:$CJ$57,MATCH($A53,'raw Sample Amt'!$C$2:$C$57,0),MATCH(O$1,'raw Sample Amt'!$C$2:$CJ$2,0))&lt;INDEX(Auswertung_Sequence!$A$3:$M$59,MATCH($A53,Auswertung_Sequence!$A$6:$A$59,0),9),2,3))</f>
        <v>1</v>
      </c>
      <c r="P53" s="88">
        <f>IF(AND('Qualifier check'!O53 &gt;80,'Qualifier check'!O53 &lt;120),1,
IF(INDEX('raw Sample Amt'!$C$2:$CJ$57,MATCH($A53,'raw Sample Amt'!$C$2:$C$57,0),MATCH(P$1,'raw Sample Amt'!$C$2:$CJ$2,0))&lt;INDEX(Auswertung_Sequence!$A$3:$M$59,MATCH($A53,Auswertung_Sequence!$A$6:$A$59,0),9),2,3))</f>
        <v>1</v>
      </c>
      <c r="Q53" s="88">
        <f>IF(AND('Qualifier check'!P53 &gt;80,'Qualifier check'!P53 &lt;120),1,
IF(INDEX('raw Sample Amt'!$C$2:$CJ$57,MATCH($A53,'raw Sample Amt'!$C$2:$C$57,0),MATCH(Q$1,'raw Sample Amt'!$C$2:$CJ$2,0))&lt;INDEX(Auswertung_Sequence!$A$3:$M$59,MATCH($A53,Auswertung_Sequence!$A$6:$A$59,0),9),2,3))</f>
        <v>1</v>
      </c>
      <c r="R53" s="88">
        <f>IF(AND('Qualifier check'!Q53 &gt;80,'Qualifier check'!Q53 &lt;120),1,
IF(INDEX('raw Sample Amt'!$C$2:$CJ$57,MATCH($A53,'raw Sample Amt'!$C$2:$C$57,0),MATCH(R$1,'raw Sample Amt'!$C$2:$CJ$2,0))&lt;INDEX(Auswertung_Sequence!$A$3:$M$59,MATCH($A53,Auswertung_Sequence!$A$6:$A$59,0),9),2,3))</f>
        <v>1</v>
      </c>
      <c r="S53" s="88">
        <f>IF(AND('Qualifier check'!R53 &gt;80,'Qualifier check'!R53 &lt;120),1,
IF(INDEX('raw Sample Amt'!$C$2:$CJ$57,MATCH($A53,'raw Sample Amt'!$C$2:$C$57,0),MATCH(S$1,'raw Sample Amt'!$C$2:$CJ$2,0))&lt;INDEX(Auswertung_Sequence!$A$3:$M$59,MATCH($A53,Auswertung_Sequence!$A$6:$A$59,0),9),2,3))</f>
        <v>1</v>
      </c>
      <c r="T53" s="88">
        <f>IF(AND('Qualifier check'!S53 &gt;80,'Qualifier check'!S53 &lt;120),1,
IF(INDEX('raw Sample Amt'!$C$2:$CJ$57,MATCH($A53,'raw Sample Amt'!$C$2:$C$57,0),MATCH(T$1,'raw Sample Amt'!$C$2:$CJ$2,0))&lt;INDEX(Auswertung_Sequence!$A$3:$M$59,MATCH($A53,Auswertung_Sequence!$A$6:$A$59,0),9),2,3))</f>
        <v>1</v>
      </c>
      <c r="U53" s="88">
        <f>IF(AND('Qualifier check'!T53 &gt;80,'Qualifier check'!T53 &lt;120),1,
IF(INDEX('raw Sample Amt'!$C$2:$CJ$57,MATCH($A53,'raw Sample Amt'!$C$2:$C$57,0),MATCH(U$1,'raw Sample Amt'!$C$2:$CJ$2,0))&lt;INDEX(Auswertung_Sequence!$A$3:$M$59,MATCH($A53,Auswertung_Sequence!$A$6:$A$59,0),9),2,3))</f>
        <v>1</v>
      </c>
      <c r="V53" s="88">
        <f>IF(AND('Qualifier check'!U53 &gt;80,'Qualifier check'!U53 &lt;120),1,
IF(INDEX('raw Sample Amt'!$C$2:$CJ$57,MATCH($A53,'raw Sample Amt'!$C$2:$C$57,0),MATCH(V$1,'raw Sample Amt'!$C$2:$CJ$2,0))&lt;INDEX(Auswertung_Sequence!$A$3:$M$59,MATCH($A53,Auswertung_Sequence!$A$6:$A$59,0),9),2,3))</f>
        <v>1</v>
      </c>
      <c r="W53" s="88">
        <f>IF(AND('Qualifier check'!V53 &gt;80,'Qualifier check'!V53 &lt;120),1,
IF(INDEX('raw Sample Amt'!$C$2:$CJ$57,MATCH($A53,'raw Sample Amt'!$C$2:$C$57,0),MATCH(W$1,'raw Sample Amt'!$C$2:$CJ$2,0))&lt;INDEX(Auswertung_Sequence!$A$3:$M$59,MATCH($A53,Auswertung_Sequence!$A$6:$A$59,0),9),2,3))</f>
        <v>2</v>
      </c>
      <c r="X53" s="88">
        <f>IF(AND('Qualifier check'!W53 &gt;80,'Qualifier check'!W53 &lt;120),1,
IF(INDEX('raw Sample Amt'!$C$2:$CJ$57,MATCH($A53,'raw Sample Amt'!$C$2:$C$57,0),MATCH(X$1,'raw Sample Amt'!$C$2:$CJ$2,0))&lt;INDEX(Auswertung_Sequence!$A$3:$M$59,MATCH($A53,Auswertung_Sequence!$A$6:$A$59,0),9),2,3))</f>
        <v>2</v>
      </c>
      <c r="Y53" s="88">
        <f>IF(AND('Qualifier check'!X53 &gt;80,'Qualifier check'!X53 &lt;120),1,
IF(INDEX('raw Sample Amt'!$C$2:$CJ$57,MATCH($A53,'raw Sample Amt'!$C$2:$C$57,0),MATCH(Y$1,'raw Sample Amt'!$C$2:$CJ$2,0))&lt;INDEX(Auswertung_Sequence!$A$3:$M$59,MATCH($A53,Auswertung_Sequence!$A$6:$A$59,0),9),2,3))</f>
        <v>2</v>
      </c>
      <c r="Z53" s="88">
        <f>IF(AND('Qualifier check'!Y53 &gt;80,'Qualifier check'!Y53 &lt;120),1,
IF(INDEX('raw Sample Amt'!$C$2:$CJ$57,MATCH($A53,'raw Sample Amt'!$C$2:$C$57,0),MATCH(Z$1,'raw Sample Amt'!$C$2:$CJ$2,0))&lt;INDEX(Auswertung_Sequence!$A$3:$M$59,MATCH($A53,Auswertung_Sequence!$A$6:$A$59,0),9),2,3))</f>
        <v>1</v>
      </c>
      <c r="AA53" s="88">
        <f>IF(AND('Qualifier check'!Z53 &gt;80,'Qualifier check'!Z53 &lt;120),1,
IF(INDEX('raw Sample Amt'!$C$2:$CJ$57,MATCH($A53,'raw Sample Amt'!$C$2:$C$57,0),MATCH(AA$1,'raw Sample Amt'!$C$2:$CJ$2,0))&lt;INDEX(Auswertung_Sequence!$A$3:$M$59,MATCH($A53,Auswertung_Sequence!$A$6:$A$59,0),9),2,3))</f>
        <v>2</v>
      </c>
      <c r="AB53" s="88">
        <f>IF(AND('Qualifier check'!AA53 &gt;80,'Qualifier check'!AA53 &lt;120),1,
IF(INDEX('raw Sample Amt'!$C$2:$CJ$57,MATCH($A53,'raw Sample Amt'!$C$2:$C$57,0),MATCH(AB$1,'raw Sample Amt'!$C$2:$CJ$2,0))&lt;INDEX(Auswertung_Sequence!$A$3:$M$59,MATCH($A53,Auswertung_Sequence!$A$6:$A$59,0),9),2,3))</f>
        <v>2</v>
      </c>
      <c r="AC53" s="88">
        <f>IF(AND('Qualifier check'!AB53 &gt;80,'Qualifier check'!AB53 &lt;120),1,
IF(INDEX('raw Sample Amt'!$C$2:$CJ$57,MATCH($A53,'raw Sample Amt'!$C$2:$C$57,0),MATCH(AC$1,'raw Sample Amt'!$C$2:$CJ$2,0))&lt;INDEX(Auswertung_Sequence!$A$3:$M$59,MATCH($A53,Auswertung_Sequence!$A$6:$A$59,0),9),2,3))</f>
        <v>2</v>
      </c>
      <c r="AD53" s="88">
        <f>IF(AND('Qualifier check'!AC53 &gt;80,'Qualifier check'!AC53 &lt;120),1,
IF(INDEX('raw Sample Amt'!$C$2:$CJ$57,MATCH($A53,'raw Sample Amt'!$C$2:$C$57,0),MATCH(AD$1,'raw Sample Amt'!$C$2:$CJ$2,0))&lt;INDEX(Auswertung_Sequence!$A$3:$M$59,MATCH($A53,Auswertung_Sequence!$A$6:$A$59,0),9),2,3))</f>
        <v>2</v>
      </c>
      <c r="AE53" s="88">
        <f>IF(AND('Qualifier check'!AD53 &gt;80,'Qualifier check'!AD53 &lt;120),1,
IF(INDEX('raw Sample Amt'!$C$2:$CJ$57,MATCH($A53,'raw Sample Amt'!$C$2:$C$57,0),MATCH(AE$1,'raw Sample Amt'!$C$2:$CJ$2,0))&lt;INDEX(Auswertung_Sequence!$A$3:$M$59,MATCH($A53,Auswertung_Sequence!$A$6:$A$59,0),9),2,3))</f>
        <v>2</v>
      </c>
      <c r="AF53" s="88">
        <f>IF(AND('Qualifier check'!AE53 &gt;80,'Qualifier check'!AE53 &lt;120),1,
IF(INDEX('raw Sample Amt'!$C$2:$CJ$57,MATCH($A53,'raw Sample Amt'!$C$2:$C$57,0),MATCH(AF$1,'raw Sample Amt'!$C$2:$CJ$2,0))&lt;INDEX(Auswertung_Sequence!$A$3:$M$59,MATCH($A53,Auswertung_Sequence!$A$6:$A$59,0),9),2,3))</f>
        <v>2</v>
      </c>
      <c r="AG53" s="88">
        <f>IF(AND('Qualifier check'!AF53 &gt;80,'Qualifier check'!AF53 &lt;120),1,
IF(INDEX('raw Sample Amt'!$C$2:$CJ$57,MATCH($A53,'raw Sample Amt'!$C$2:$C$57,0),MATCH(AG$1,'raw Sample Amt'!$C$2:$CJ$2,0))&lt;INDEX(Auswertung_Sequence!$A$3:$M$59,MATCH($A53,Auswertung_Sequence!$A$6:$A$59,0),9),2,3))</f>
        <v>2</v>
      </c>
      <c r="AH53" s="88">
        <f>IF(AND('Qualifier check'!AG53 &gt;80,'Qualifier check'!AG53 &lt;120),1,
IF(INDEX('raw Sample Amt'!$C$2:$CJ$57,MATCH($A53,'raw Sample Amt'!$C$2:$C$57,0),MATCH(AH$1,'raw Sample Amt'!$C$2:$CJ$2,0))&lt;INDEX(Auswertung_Sequence!$A$3:$M$59,MATCH($A53,Auswertung_Sequence!$A$6:$A$59,0),9),2,3))</f>
        <v>2</v>
      </c>
      <c r="AI53" s="88">
        <f>IF(AND('Qualifier check'!AH53 &gt;80,'Qualifier check'!AH53 &lt;120),1,
IF(INDEX('raw Sample Amt'!$C$2:$CJ$57,MATCH($A53,'raw Sample Amt'!$C$2:$C$57,0),MATCH(AI$1,'raw Sample Amt'!$C$2:$CJ$2,0))&lt;INDEX(Auswertung_Sequence!$A$3:$M$59,MATCH($A53,Auswertung_Sequence!$A$6:$A$59,0),9),2,3))</f>
        <v>2</v>
      </c>
      <c r="AJ53" s="88">
        <f>IF(AND('Qualifier check'!AI53 &gt;80,'Qualifier check'!AI53 &lt;120),1,
IF(INDEX('raw Sample Amt'!$C$2:$CJ$57,MATCH($A53,'raw Sample Amt'!$C$2:$C$57,0),MATCH(AJ$1,'raw Sample Amt'!$C$2:$CJ$2,0))&lt;INDEX(Auswertung_Sequence!$A$3:$M$59,MATCH($A53,Auswertung_Sequence!$A$6:$A$59,0),9),2,3))</f>
        <v>2</v>
      </c>
      <c r="AK53" s="88">
        <f>IF(AND('Qualifier check'!AJ53 &gt;80,'Qualifier check'!AJ53 &lt;120),1,
IF(INDEX('raw Sample Amt'!$C$2:$CJ$57,MATCH($A53,'raw Sample Amt'!$C$2:$C$57,0),MATCH(AK$1,'raw Sample Amt'!$C$2:$CJ$2,0))&lt;INDEX(Auswertung_Sequence!$A$3:$M$59,MATCH($A53,Auswertung_Sequence!$A$6:$A$59,0),9),2,3))</f>
        <v>2</v>
      </c>
      <c r="AL53" s="88">
        <f>IF(AND('Qualifier check'!AK53 &gt;80,'Qualifier check'!AK53 &lt;120),1,
IF(INDEX('raw Sample Amt'!$C$2:$CJ$57,MATCH($A53,'raw Sample Amt'!$C$2:$C$57,0),MATCH(AL$1,'raw Sample Amt'!$C$2:$CJ$2,0))&lt;INDEX(Auswertung_Sequence!$A$3:$M$59,MATCH($A53,Auswertung_Sequence!$A$6:$A$59,0),9),2,3))</f>
        <v>2</v>
      </c>
      <c r="AM53" s="88">
        <f>IF(AND('Qualifier check'!AL53 &gt;80,'Qualifier check'!AL53 &lt;120),1,
IF(INDEX('raw Sample Amt'!$C$2:$CJ$57,MATCH($A53,'raw Sample Amt'!$C$2:$C$57,0),MATCH(AM$1,'raw Sample Amt'!$C$2:$CJ$2,0))&lt;INDEX(Auswertung_Sequence!$A$3:$M$59,MATCH($A53,Auswertung_Sequence!$A$6:$A$59,0),9),2,3))</f>
        <v>2</v>
      </c>
      <c r="AN53" s="88">
        <f>IF(AND('Qualifier check'!AM53 &gt;80,'Qualifier check'!AM53 &lt;120),1,
IF(INDEX('raw Sample Amt'!$C$2:$CJ$57,MATCH($A53,'raw Sample Amt'!$C$2:$C$57,0),MATCH(AN$1,'raw Sample Amt'!$C$2:$CJ$2,0))&lt;INDEX(Auswertung_Sequence!$A$3:$M$59,MATCH($A53,Auswertung_Sequence!$A$6:$A$59,0),9),2,3))</f>
        <v>2</v>
      </c>
      <c r="AO53" s="88">
        <f>IF(AND('Qualifier check'!AN53 &gt;80,'Qualifier check'!AN53 &lt;120),1,
IF(INDEX('raw Sample Amt'!$C$2:$CJ$57,MATCH($A53,'raw Sample Amt'!$C$2:$C$57,0),MATCH(AO$1,'raw Sample Amt'!$C$2:$CJ$2,0))&lt;INDEX(Auswertung_Sequence!$A$3:$M$59,MATCH($A53,Auswertung_Sequence!$A$6:$A$59,0),9),2,3))</f>
        <v>2</v>
      </c>
      <c r="AP53" s="88">
        <f>IF(AND('Qualifier check'!AO53 &gt;80,'Qualifier check'!AO53 &lt;120),1,
IF(INDEX('raw Sample Amt'!$C$2:$CJ$57,MATCH($A53,'raw Sample Amt'!$C$2:$C$57,0),MATCH(AP$1,'raw Sample Amt'!$C$2:$CJ$2,0))&lt;INDEX(Auswertung_Sequence!$A$3:$M$59,MATCH($A53,Auswertung_Sequence!$A$6:$A$59,0),9),2,3))</f>
        <v>2</v>
      </c>
      <c r="AQ53" s="88">
        <f>IF(AND('Qualifier check'!AP53 &gt;80,'Qualifier check'!AP53 &lt;120),1,
IF(INDEX('raw Sample Amt'!$C$2:$CJ$57,MATCH($A53,'raw Sample Amt'!$C$2:$C$57,0),MATCH(AQ$1,'raw Sample Amt'!$C$2:$CJ$2,0))&lt;INDEX(Auswertung_Sequence!$A$3:$M$59,MATCH($A53,Auswertung_Sequence!$A$6:$A$59,0),9),2,3))</f>
        <v>1</v>
      </c>
      <c r="AR53" s="88">
        <f>IF(AND('Qualifier check'!AQ53 &gt;80,'Qualifier check'!AQ53 &lt;120),1,
IF(INDEX('raw Sample Amt'!$C$2:$CJ$57,MATCH($A53,'raw Sample Amt'!$C$2:$C$57,0),MATCH(AR$1,'raw Sample Amt'!$C$2:$CJ$2,0))&lt;INDEX(Auswertung_Sequence!$A$3:$M$59,MATCH($A53,Auswertung_Sequence!$A$6:$A$59,0),9),2,3))</f>
        <v>2</v>
      </c>
      <c r="AS53" s="88">
        <f>IF(AND('Qualifier check'!AR53 &gt;80,'Qualifier check'!AR53 &lt;120),1,
IF(INDEX('raw Sample Amt'!$C$2:$CJ$57,MATCH($A53,'raw Sample Amt'!$C$2:$C$57,0),MATCH(AS$1,'raw Sample Amt'!$C$2:$CJ$2,0))&lt;INDEX(Auswertung_Sequence!$A$3:$M$59,MATCH($A53,Auswertung_Sequence!$A$6:$A$59,0),9),2,3))</f>
        <v>2</v>
      </c>
      <c r="AT53" s="88">
        <f>IF(AND('Qualifier check'!AS53 &gt;80,'Qualifier check'!AS53 &lt;120),1,
IF(INDEX('raw Sample Amt'!$C$2:$CJ$57,MATCH($A53,'raw Sample Amt'!$C$2:$C$57,0),MATCH(AT$1,'raw Sample Amt'!$C$2:$CJ$2,0))&lt;INDEX(Auswertung_Sequence!$A$3:$M$59,MATCH($A53,Auswertung_Sequence!$A$6:$A$59,0),9),2,3))</f>
        <v>2</v>
      </c>
      <c r="AU53" s="88">
        <f>IF(AND('Qualifier check'!AT53 &gt;80,'Qualifier check'!AT53 &lt;120),1,
IF(INDEX('raw Sample Amt'!$C$2:$CJ$57,MATCH($A53,'raw Sample Amt'!$C$2:$C$57,0),MATCH(AU$1,'raw Sample Amt'!$C$2:$CJ$2,0))&lt;INDEX(Auswertung_Sequence!$A$3:$M$59,MATCH($A53,Auswertung_Sequence!$A$6:$A$59,0),9),2,3))</f>
        <v>2</v>
      </c>
      <c r="AV53" s="88">
        <f>IF(AND('Qualifier check'!AU53 &gt;80,'Qualifier check'!AU53 &lt;120),1,
IF(INDEX('raw Sample Amt'!$C$2:$CJ$57,MATCH($A53,'raw Sample Amt'!$C$2:$C$57,0),MATCH(AV$1,'raw Sample Amt'!$C$2:$CJ$2,0))&lt;INDEX(Auswertung_Sequence!$A$3:$M$59,MATCH($A53,Auswertung_Sequence!$A$6:$A$59,0),9),2,3))</f>
        <v>2</v>
      </c>
      <c r="AW53" s="88">
        <f>IF(AND('Qualifier check'!AV53 &gt;80,'Qualifier check'!AV53 &lt;120),1,
IF(INDEX('raw Sample Amt'!$C$2:$CJ$57,MATCH($A53,'raw Sample Amt'!$C$2:$C$57,0),MATCH(AW$1,'raw Sample Amt'!$C$2:$CJ$2,0))&lt;INDEX(Auswertung_Sequence!$A$3:$M$59,MATCH($A53,Auswertung_Sequence!$A$6:$A$59,0),9),2,3))</f>
        <v>2</v>
      </c>
      <c r="AX53" s="88">
        <f>IF(AND('Qualifier check'!AW53 &gt;80,'Qualifier check'!AW53 &lt;120),1,
IF(INDEX('raw Sample Amt'!$C$2:$CJ$57,MATCH($A53,'raw Sample Amt'!$C$2:$C$57,0),MATCH(AX$1,'raw Sample Amt'!$C$2:$CJ$2,0))&lt;INDEX(Auswertung_Sequence!$A$3:$M$59,MATCH($A53,Auswertung_Sequence!$A$6:$A$59,0),9),2,3))</f>
        <v>2</v>
      </c>
      <c r="AY53" s="88">
        <f>IF(AND('Qualifier check'!AX53 &gt;80,'Qualifier check'!AX53 &lt;120),1,
IF(INDEX('raw Sample Amt'!$C$2:$CJ$57,MATCH($A53,'raw Sample Amt'!$C$2:$C$57,0),MATCH(AY$1,'raw Sample Amt'!$C$2:$CJ$2,0))&lt;INDEX(Auswertung_Sequence!$A$3:$M$59,MATCH($A53,Auswertung_Sequence!$A$6:$A$59,0),9),2,3))</f>
        <v>2</v>
      </c>
      <c r="AZ53" s="88">
        <f>IF(AND('Qualifier check'!AY53 &gt;80,'Qualifier check'!AY53 &lt;120),1,
IF(INDEX('raw Sample Amt'!$C$2:$CJ$57,MATCH($A53,'raw Sample Amt'!$C$2:$C$57,0),MATCH(AZ$1,'raw Sample Amt'!$C$2:$CJ$2,0))&lt;INDEX(Auswertung_Sequence!$A$3:$M$59,MATCH($A53,Auswertung_Sequence!$A$6:$A$59,0),9),2,3))</f>
        <v>2</v>
      </c>
      <c r="BA53" s="88">
        <f>IF(AND('Qualifier check'!AZ53 &gt;80,'Qualifier check'!AZ53 &lt;120),1,
IF(INDEX('raw Sample Amt'!$C$2:$CJ$57,MATCH($A53,'raw Sample Amt'!$C$2:$C$57,0),MATCH(BA$1,'raw Sample Amt'!$C$2:$CJ$2,0))&lt;INDEX(Auswertung_Sequence!$A$3:$M$59,MATCH($A53,Auswertung_Sequence!$A$6:$A$59,0),9),2,3))</f>
        <v>2</v>
      </c>
      <c r="BB53" s="88">
        <f>IF(AND('Qualifier check'!BA53 &gt;80,'Qualifier check'!BA53 &lt;120),1,
IF(INDEX('raw Sample Amt'!$C$2:$CJ$57,MATCH($A53,'raw Sample Amt'!$C$2:$C$57,0),MATCH(BB$1,'raw Sample Amt'!$C$2:$CJ$2,0))&lt;INDEX(Auswertung_Sequence!$A$3:$M$59,MATCH($A53,Auswertung_Sequence!$A$6:$A$59,0),9),2,3))</f>
        <v>2</v>
      </c>
      <c r="BC53" s="88">
        <f>IF(AND('Qualifier check'!BB53 &gt;80,'Qualifier check'!BB53 &lt;120),1,
IF(INDEX('raw Sample Amt'!$C$2:$CJ$57,MATCH($A53,'raw Sample Amt'!$C$2:$C$57,0),MATCH(BC$1,'raw Sample Amt'!$C$2:$CJ$2,0))&lt;INDEX(Auswertung_Sequence!$A$3:$M$59,MATCH($A53,Auswertung_Sequence!$A$6:$A$59,0),9),2,3))</f>
        <v>2</v>
      </c>
      <c r="BD53" s="88">
        <f>IF(AND('Qualifier check'!BC53 &gt;80,'Qualifier check'!BC53 &lt;120),1,
IF(INDEX('raw Sample Amt'!$C$2:$CJ$57,MATCH($A53,'raw Sample Amt'!$C$2:$C$57,0),MATCH(BD$1,'raw Sample Amt'!$C$2:$CJ$2,0))&lt;INDEX(Auswertung_Sequence!$A$3:$M$59,MATCH($A53,Auswertung_Sequence!$A$6:$A$59,0),9),2,3))</f>
        <v>2</v>
      </c>
      <c r="BE53" s="88">
        <f>IF(AND('Qualifier check'!BD53 &gt;80,'Qualifier check'!BD53 &lt;120),1,
IF(INDEX('raw Sample Amt'!$C$2:$CJ$57,MATCH($A53,'raw Sample Amt'!$C$2:$C$57,0),MATCH(BE$1,'raw Sample Amt'!$C$2:$CJ$2,0))&lt;INDEX(Auswertung_Sequence!$A$3:$M$59,MATCH($A53,Auswertung_Sequence!$A$6:$A$59,0),9),2,3))</f>
        <v>2</v>
      </c>
      <c r="BF53" s="88">
        <f>IF(AND('Qualifier check'!BE53 &gt;80,'Qualifier check'!BE53 &lt;120),1,
IF(INDEX('raw Sample Amt'!$C$2:$CJ$57,MATCH($A53,'raw Sample Amt'!$C$2:$C$57,0),MATCH(BF$1,'raw Sample Amt'!$C$2:$CJ$2,0))&lt;INDEX(Auswertung_Sequence!$A$3:$M$59,MATCH($A53,Auswertung_Sequence!$A$6:$A$59,0),9),2,3))</f>
        <v>2</v>
      </c>
      <c r="BG53" s="88">
        <f>IF(AND('Qualifier check'!BF53 &gt;80,'Qualifier check'!BF53 &lt;120),1,
IF(INDEX('raw Sample Amt'!$C$2:$CJ$57,MATCH($A53,'raw Sample Amt'!$C$2:$C$57,0),MATCH(BG$1,'raw Sample Amt'!$C$2:$CJ$2,0))&lt;INDEX(Auswertung_Sequence!$A$3:$M$59,MATCH($A53,Auswertung_Sequence!$A$6:$A$59,0),9),2,3))</f>
        <v>2</v>
      </c>
      <c r="BH53" s="88">
        <f>IF(AND('Qualifier check'!BG53 &gt;80,'Qualifier check'!BG53 &lt;120),1,
IF(INDEX('raw Sample Amt'!$C$2:$CJ$57,MATCH($A53,'raw Sample Amt'!$C$2:$C$57,0),MATCH(BH$1,'raw Sample Amt'!$C$2:$CJ$2,0))&lt;INDEX(Auswertung_Sequence!$A$3:$M$59,MATCH($A53,Auswertung_Sequence!$A$6:$A$59,0),9),2,3))</f>
        <v>1</v>
      </c>
      <c r="BI53" s="88">
        <f>IF(AND('Qualifier check'!BH53 &gt;80,'Qualifier check'!BH53 &lt;120),1,
IF(INDEX('raw Sample Amt'!$C$2:$CJ$57,MATCH($A53,'raw Sample Amt'!$C$2:$C$57,0),MATCH(BI$1,'raw Sample Amt'!$C$2:$CJ$2,0))&lt;INDEX(Auswertung_Sequence!$A$3:$M$59,MATCH($A53,Auswertung_Sequence!$A$6:$A$59,0),9),2,3))</f>
        <v>2</v>
      </c>
      <c r="BJ53" s="88">
        <f>IF(AND('Qualifier check'!BI53 &gt;80,'Qualifier check'!BI53 &lt;120),1,
IF(INDEX('raw Sample Amt'!$C$2:$CJ$57,MATCH($A53,'raw Sample Amt'!$C$2:$C$57,0),MATCH(BJ$1,'raw Sample Amt'!$C$2:$CJ$2,0))&lt;INDEX(Auswertung_Sequence!$A$3:$M$59,MATCH($A53,Auswertung_Sequence!$A$6:$A$59,0),9),2,3))</f>
        <v>2</v>
      </c>
      <c r="BK53" s="88">
        <f>IF(AND('Qualifier check'!BJ53 &gt;80,'Qualifier check'!BJ53 &lt;120),1,
IF(INDEX('raw Sample Amt'!$C$2:$CJ$57,MATCH($A53,'raw Sample Amt'!$C$2:$C$57,0),MATCH(BK$1,'raw Sample Amt'!$C$2:$CJ$2,0))&lt;INDEX(Auswertung_Sequence!$A$3:$M$59,MATCH($A53,Auswertung_Sequence!$A$6:$A$59,0),9),2,3))</f>
        <v>2</v>
      </c>
      <c r="BL53" s="88">
        <f>IF(AND('Qualifier check'!BK53 &gt;80,'Qualifier check'!BK53 &lt;120),1,
IF(INDEX('raw Sample Amt'!$C$2:$CJ$57,MATCH($A53,'raw Sample Amt'!$C$2:$C$57,0),MATCH(BL$1,'raw Sample Amt'!$C$2:$CJ$2,0))&lt;INDEX(Auswertung_Sequence!$A$3:$M$59,MATCH($A53,Auswertung_Sequence!$A$6:$A$59,0),9),2,3))</f>
        <v>2</v>
      </c>
      <c r="BM53" s="88">
        <f>IF(AND('Qualifier check'!BL53 &gt;80,'Qualifier check'!BL53 &lt;120),1,
IF(INDEX('raw Sample Amt'!$C$2:$CJ$57,MATCH($A53,'raw Sample Amt'!$C$2:$C$57,0),MATCH(BM$1,'raw Sample Amt'!$C$2:$CJ$2,0))&lt;INDEX(Auswertung_Sequence!$A$3:$M$59,MATCH($A53,Auswertung_Sequence!$A$6:$A$59,0),9),2,3))</f>
        <v>1</v>
      </c>
      <c r="BN53" s="88">
        <f>IF(AND('Qualifier check'!BM53 &gt;80,'Qualifier check'!BM53 &lt;120),1,
IF(INDEX('raw Sample Amt'!$C$2:$CJ$57,MATCH($A53,'raw Sample Amt'!$C$2:$C$57,0),MATCH(BN$1,'raw Sample Amt'!$C$2:$CJ$2,0))&lt;INDEX(Auswertung_Sequence!$A$3:$M$59,MATCH($A53,Auswertung_Sequence!$A$6:$A$59,0),9),2,3))</f>
        <v>1</v>
      </c>
      <c r="BO53" s="88">
        <f>IF(AND('Qualifier check'!BN53 &gt;80,'Qualifier check'!BN53 &lt;120),1,
IF(INDEX('raw Sample Amt'!$C$2:$CJ$57,MATCH($A53,'raw Sample Amt'!$C$2:$C$57,0),MATCH(BO$1,'raw Sample Amt'!$C$2:$CJ$2,0))&lt;INDEX(Auswertung_Sequence!$A$3:$M$59,MATCH($A53,Auswertung_Sequence!$A$6:$A$59,0),9),2,3))</f>
        <v>1</v>
      </c>
      <c r="BP53" s="88">
        <f>IF(AND('Qualifier check'!BO53 &gt;80,'Qualifier check'!BO53 &lt;120),1,
IF(INDEX('raw Sample Amt'!$C$2:$CJ$57,MATCH($A53,'raw Sample Amt'!$C$2:$C$57,0),MATCH(BP$1,'raw Sample Amt'!$C$2:$CJ$2,0))&lt;INDEX(Auswertung_Sequence!$A$3:$M$59,MATCH($A53,Auswertung_Sequence!$A$6:$A$59,0),9),2,3))</f>
        <v>1</v>
      </c>
      <c r="BQ53" s="88">
        <f>IF(AND('Qualifier check'!BP53 &gt;80,'Qualifier check'!BP53 &lt;120),1,
IF(INDEX('raw Sample Amt'!$C$2:$CJ$57,MATCH($A53,'raw Sample Amt'!$C$2:$C$57,0),MATCH(BQ$1,'raw Sample Amt'!$C$2:$CJ$2,0))&lt;INDEX(Auswertung_Sequence!$A$3:$M$59,MATCH($A53,Auswertung_Sequence!$A$6:$A$59,0),9),2,3))</f>
        <v>2</v>
      </c>
      <c r="BR53" s="88">
        <f>IF(AND('Qualifier check'!BQ53 &gt;80,'Qualifier check'!BQ53 &lt;120),1,
IF(INDEX('raw Sample Amt'!$C$2:$CJ$57,MATCH($A53,'raw Sample Amt'!$C$2:$C$57,0),MATCH(BR$1,'raw Sample Amt'!$C$2:$CJ$2,0))&lt;INDEX(Auswertung_Sequence!$A$3:$M$59,MATCH($A53,Auswertung_Sequence!$A$6:$A$59,0),9),2,3))</f>
        <v>2</v>
      </c>
      <c r="BS53" s="88">
        <f>IF(AND('Qualifier check'!BR53 &gt;80,'Qualifier check'!BR53 &lt;120),1,
IF(INDEX('raw Sample Amt'!$C$2:$CJ$57,MATCH($A53,'raw Sample Amt'!$C$2:$C$57,0),MATCH(BS$1,'raw Sample Amt'!$C$2:$CJ$2,0))&lt;INDEX(Auswertung_Sequence!$A$3:$M$59,MATCH($A53,Auswertung_Sequence!$A$6:$A$59,0),9),2,3))</f>
        <v>2</v>
      </c>
      <c r="BT53" s="88">
        <f>IF(AND('Qualifier check'!BS53 &gt;80,'Qualifier check'!BS53 &lt;120),1,
IF(INDEX('raw Sample Amt'!$C$2:$CJ$57,MATCH($A53,'raw Sample Amt'!$C$2:$C$57,0),MATCH(BT$1,'raw Sample Amt'!$C$2:$CJ$2,0))&lt;INDEX(Auswertung_Sequence!$A$3:$M$59,MATCH($A53,Auswertung_Sequence!$A$6:$A$59,0),9),2,3))</f>
        <v>2</v>
      </c>
      <c r="BU53" s="88">
        <f>IF(AND('Qualifier check'!BT53 &gt;80,'Qualifier check'!BT53 &lt;120),1,
IF(INDEX('raw Sample Amt'!$C$2:$CJ$57,MATCH($A53,'raw Sample Amt'!$C$2:$C$57,0),MATCH(BU$1,'raw Sample Amt'!$C$2:$CJ$2,0))&lt;INDEX(Auswertung_Sequence!$A$3:$M$59,MATCH($A53,Auswertung_Sequence!$A$6:$A$59,0),9),2,3))</f>
        <v>2</v>
      </c>
      <c r="BV53" s="88">
        <f>IF(AND('Qualifier check'!BU53 &gt;80,'Qualifier check'!BU53 &lt;120),1,
IF(INDEX('raw Sample Amt'!$C$2:$CJ$57,MATCH($A53,'raw Sample Amt'!$C$2:$C$57,0),MATCH(BV$1,'raw Sample Amt'!$C$2:$CJ$2,0))&lt;INDEX(Auswertung_Sequence!$A$3:$M$59,MATCH($A53,Auswertung_Sequence!$A$6:$A$59,0),9),2,3))</f>
        <v>2</v>
      </c>
      <c r="BW53" s="88">
        <f>IF(AND('Qualifier check'!BV53 &gt;80,'Qualifier check'!BV53 &lt;120),1,
IF(INDEX('raw Sample Amt'!$C$2:$CJ$57,MATCH($A53,'raw Sample Amt'!$C$2:$C$57,0),MATCH(BW$1,'raw Sample Amt'!$C$2:$CJ$2,0))&lt;INDEX(Auswertung_Sequence!$A$3:$M$59,MATCH($A53,Auswertung_Sequence!$A$6:$A$59,0),9),2,3))</f>
        <v>2</v>
      </c>
      <c r="BX53" s="88">
        <f>IF(AND('Qualifier check'!BW53 &gt;80,'Qualifier check'!BW53 &lt;120),1,
IF(INDEX('raw Sample Amt'!$C$2:$CJ$57,MATCH($A53,'raw Sample Amt'!$C$2:$C$57,0),MATCH(BX$1,'raw Sample Amt'!$C$2:$CJ$2,0))&lt;INDEX(Auswertung_Sequence!$A$3:$M$59,MATCH($A53,Auswertung_Sequence!$A$6:$A$59,0),9),2,3))</f>
        <v>2</v>
      </c>
      <c r="BY53" s="88">
        <f>IF(AND('Qualifier check'!BX53 &gt;80,'Qualifier check'!BX53 &lt;120),1,
IF(INDEX('raw Sample Amt'!$C$2:$CJ$57,MATCH($A53,'raw Sample Amt'!$C$2:$C$57,0),MATCH(BY$1,'raw Sample Amt'!$C$2:$CJ$2,0))&lt;INDEX(Auswertung_Sequence!$A$3:$M$59,MATCH($A53,Auswertung_Sequence!$A$6:$A$59,0),9),2,3))</f>
        <v>2</v>
      </c>
      <c r="BZ53" s="88">
        <f>IF(AND('Qualifier check'!BY53 &gt;80,'Qualifier check'!BY53 &lt;120),1,
IF(INDEX('raw Sample Amt'!$C$2:$CJ$57,MATCH($A53,'raw Sample Amt'!$C$2:$C$57,0),MATCH(BZ$1,'raw Sample Amt'!$C$2:$CJ$2,0))&lt;INDEX(Auswertung_Sequence!$A$3:$M$59,MATCH($A53,Auswertung_Sequence!$A$6:$A$59,0),9),2,3))</f>
        <v>1</v>
      </c>
      <c r="CA53" s="88">
        <f>IF(AND('Qualifier check'!BZ53 &gt;80,'Qualifier check'!BZ53 &lt;120),1,
IF(INDEX('raw Sample Amt'!$C$2:$CJ$57,MATCH($A53,'raw Sample Amt'!$C$2:$C$57,0),MATCH(CA$1,'raw Sample Amt'!$C$2:$CJ$2,0))&lt;INDEX(Auswertung_Sequence!$A$3:$M$59,MATCH($A53,Auswertung_Sequence!$A$6:$A$59,0),9),2,3))</f>
        <v>1</v>
      </c>
      <c r="CB53" s="88">
        <f>IF(AND('Qualifier check'!CA53 &gt;80,'Qualifier check'!CA53 &lt;120),1,
IF(INDEX('raw Sample Amt'!$C$2:$CJ$57,MATCH($A53,'raw Sample Amt'!$C$2:$C$57,0),MATCH(CB$1,'raw Sample Amt'!$C$2:$CJ$2,0))&lt;INDEX(Auswertung_Sequence!$A$3:$M$59,MATCH($A53,Auswertung_Sequence!$A$6:$A$59,0),9),2,3))</f>
        <v>1</v>
      </c>
      <c r="CC53" s="88">
        <f>IF(AND('Qualifier check'!CB53 &gt;80,'Qualifier check'!CB53 &lt;120),1,
IF(INDEX('raw Sample Amt'!$C$2:$CJ$57,MATCH($A53,'raw Sample Amt'!$C$2:$C$57,0),MATCH(CC$1,'raw Sample Amt'!$C$2:$CJ$2,0))&lt;INDEX(Auswertung_Sequence!$A$3:$M$59,MATCH($A53,Auswertung_Sequence!$A$6:$A$59,0),9),2,3))</f>
        <v>1</v>
      </c>
      <c r="CD53" s="88">
        <f>IF(AND('Qualifier check'!CC53 &gt;80,'Qualifier check'!CC53 &lt;120),1,
IF(INDEX('raw Sample Amt'!$C$2:$CJ$57,MATCH($A53,'raw Sample Amt'!$C$2:$C$57,0),MATCH(CD$1,'raw Sample Amt'!$C$2:$CJ$2,0))&lt;INDEX(Auswertung_Sequence!$A$3:$M$59,MATCH($A53,Auswertung_Sequence!$A$6:$A$59,0),9),2,3))</f>
        <v>1</v>
      </c>
      <c r="CE53" s="88">
        <f>IF(AND('Qualifier check'!CD53 &gt;80,'Qualifier check'!CD53 &lt;120),1,
IF(INDEX('raw Sample Amt'!$C$2:$CJ$57,MATCH($A53,'raw Sample Amt'!$C$2:$C$57,0),MATCH(CE$1,'raw Sample Amt'!$C$2:$CJ$2,0))&lt;INDEX(Auswertung_Sequence!$A$3:$M$59,MATCH($A53,Auswertung_Sequence!$A$6:$A$59,0),9),2,3))</f>
        <v>1</v>
      </c>
      <c r="CF53" s="88">
        <f>IF(AND('Qualifier check'!CE53 &gt;80,'Qualifier check'!CE53 &lt;120),1,
IF(INDEX('raw Sample Amt'!$C$2:$CJ$57,MATCH($A53,'raw Sample Amt'!$C$2:$C$57,0),MATCH(CF$1,'raw Sample Amt'!$C$2:$CJ$2,0))&lt;INDEX(Auswertung_Sequence!$A$3:$M$59,MATCH($A53,Auswertung_Sequence!$A$6:$A$59,0),9),2,3))</f>
        <v>1</v>
      </c>
      <c r="CG53" s="88">
        <f>IF(AND('Qualifier check'!CF53 &gt;80,'Qualifier check'!CF53 &lt;120),1,
IF(INDEX('raw Sample Amt'!$C$2:$CJ$57,MATCH($A53,'raw Sample Amt'!$C$2:$C$57,0),MATCH(CG$1,'raw Sample Amt'!$C$2:$CJ$2,0))&lt;INDEX(Auswertung_Sequence!$A$3:$M$59,MATCH($A53,Auswertung_Sequence!$A$6:$A$59,0),9),2,3))</f>
        <v>1</v>
      </c>
      <c r="CH53" s="88">
        <f>IF(AND('Qualifier check'!CG53 &gt;80,'Qualifier check'!CG53 &lt;120),1,
IF(INDEX('raw Sample Amt'!$C$2:$CJ$57,MATCH($A53,'raw Sample Amt'!$C$2:$C$57,0),MATCH(CH$1,'raw Sample Amt'!$C$2:$CJ$2,0))&lt;INDEX(Auswertung_Sequence!$A$3:$M$59,MATCH($A53,Auswertung_Sequence!$A$6:$A$59,0),9),2,3))</f>
        <v>1</v>
      </c>
      <c r="CI53" s="88">
        <f>IF(AND('Qualifier check'!CH53 &gt;80,'Qualifier check'!CH53 &lt;120),1,
IF(INDEX('raw Sample Amt'!$C$2:$CJ$57,MATCH($A53,'raw Sample Amt'!$C$2:$C$57,0),MATCH(CI$1,'raw Sample Amt'!$C$2:$CJ$2,0))&lt;INDEX(Auswertung_Sequence!$A$3:$M$59,MATCH($A53,Auswertung_Sequence!$A$6:$A$59,0),9),2,3))</f>
        <v>1</v>
      </c>
    </row>
    <row r="54" spans="1:87" x14ac:dyDescent="0.25">
      <c r="A54" s="101" t="s">
        <v>117</v>
      </c>
      <c r="B54" s="101" t="s">
        <v>123</v>
      </c>
      <c r="D54" s="88">
        <f>IF(AND('Qualifier check'!C54 &gt;80,'Qualifier check'!C54 &lt;120),1,
IF(INDEX('raw Sample Amt'!$C$2:$CJ$57,MATCH($A54,'raw Sample Amt'!$C$2:$C$57,0),MATCH(D$1,'raw Sample Amt'!$C$2:$CJ$2,0))&lt;INDEX(Auswertung_Sequence!$A$3:$M$59,MATCH($A54,Auswertung_Sequence!$A$6:$A$59,0),9),2,3))</f>
        <v>2</v>
      </c>
      <c r="E54" s="88">
        <f>IF(AND('Qualifier check'!D54 &gt;80,'Qualifier check'!D54 &lt;120),1,
IF(INDEX('raw Sample Amt'!$C$2:$CJ$57,MATCH($A54,'raw Sample Amt'!$C$2:$C$57,0),MATCH(E$1,'raw Sample Amt'!$C$2:$CJ$2,0))&lt;INDEX(Auswertung_Sequence!$A$3:$M$59,MATCH($A54,Auswertung_Sequence!$A$6:$A$59,0),9),2,3))</f>
        <v>2</v>
      </c>
      <c r="F54" s="88">
        <f>IF(AND('Qualifier check'!E54 &gt;80,'Qualifier check'!E54 &lt;120),1,
IF(INDEX('raw Sample Amt'!$C$2:$CJ$57,MATCH($A54,'raw Sample Amt'!$C$2:$C$57,0),MATCH(F$1,'raw Sample Amt'!$C$2:$CJ$2,0))&lt;INDEX(Auswertung_Sequence!$A$3:$M$59,MATCH($A54,Auswertung_Sequence!$A$6:$A$59,0),9),2,3))</f>
        <v>2</v>
      </c>
      <c r="G54" s="88">
        <f>IF(AND('Qualifier check'!F54 &gt;80,'Qualifier check'!F54 &lt;120),1,
IF(INDEX('raw Sample Amt'!$C$2:$CJ$57,MATCH($A54,'raw Sample Amt'!$C$2:$C$57,0),MATCH(G$1,'raw Sample Amt'!$C$2:$CJ$2,0))&lt;INDEX(Auswertung_Sequence!$A$3:$M$59,MATCH($A54,Auswertung_Sequence!$A$6:$A$59,0),9),2,3))</f>
        <v>2</v>
      </c>
      <c r="H54" s="88">
        <f>IF(AND('Qualifier check'!G54 &gt;80,'Qualifier check'!G54 &lt;120),1,
IF(INDEX('raw Sample Amt'!$C$2:$CJ$57,MATCH($A54,'raw Sample Amt'!$C$2:$C$57,0),MATCH(H$1,'raw Sample Amt'!$C$2:$CJ$2,0))&lt;INDEX(Auswertung_Sequence!$A$3:$M$59,MATCH($A54,Auswertung_Sequence!$A$6:$A$59,0),9),2,3))</f>
        <v>2</v>
      </c>
      <c r="I54" s="88">
        <f>IF(AND('Qualifier check'!H54 &gt;80,'Qualifier check'!H54 &lt;120),1,
IF(INDEX('raw Sample Amt'!$C$2:$CJ$57,MATCH($A54,'raw Sample Amt'!$C$2:$C$57,0),MATCH(I$1,'raw Sample Amt'!$C$2:$CJ$2,0))&lt;INDEX(Auswertung_Sequence!$A$3:$M$59,MATCH($A54,Auswertung_Sequence!$A$6:$A$59,0),9),2,3))</f>
        <v>2</v>
      </c>
      <c r="J54" s="88">
        <f>IF(AND('Qualifier check'!I54 &gt;80,'Qualifier check'!I54 &lt;120),1,
IF(INDEX('raw Sample Amt'!$C$2:$CJ$57,MATCH($A54,'raw Sample Amt'!$C$2:$C$57,0),MATCH(J$1,'raw Sample Amt'!$C$2:$CJ$2,0))&lt;INDEX(Auswertung_Sequence!$A$3:$M$59,MATCH($A54,Auswertung_Sequence!$A$6:$A$59,0),9),2,3))</f>
        <v>2</v>
      </c>
      <c r="K54" s="88">
        <f>IF(AND('Qualifier check'!J54 &gt;80,'Qualifier check'!J54 &lt;120),1,
IF(INDEX('raw Sample Amt'!$C$2:$CJ$57,MATCH($A54,'raw Sample Amt'!$C$2:$C$57,0),MATCH(K$1,'raw Sample Amt'!$C$2:$CJ$2,0))&lt;INDEX(Auswertung_Sequence!$A$3:$M$59,MATCH($A54,Auswertung_Sequence!$A$6:$A$59,0),9),2,3))</f>
        <v>2</v>
      </c>
      <c r="L54" s="88">
        <f>IF(AND('Qualifier check'!K54 &gt;80,'Qualifier check'!K54 &lt;120),1,
IF(INDEX('raw Sample Amt'!$C$2:$CJ$57,MATCH($A54,'raw Sample Amt'!$C$2:$C$57,0),MATCH(L$1,'raw Sample Amt'!$C$2:$CJ$2,0))&lt;INDEX(Auswertung_Sequence!$A$3:$M$59,MATCH($A54,Auswertung_Sequence!$A$6:$A$59,0),9),2,3))</f>
        <v>2</v>
      </c>
      <c r="M54" s="88">
        <f>IF(AND('Qualifier check'!L54 &gt;80,'Qualifier check'!L54 &lt;120),1,
IF(INDEX('raw Sample Amt'!$C$2:$CJ$57,MATCH($A54,'raw Sample Amt'!$C$2:$C$57,0),MATCH(M$1,'raw Sample Amt'!$C$2:$CJ$2,0))&lt;INDEX(Auswertung_Sequence!$A$3:$M$59,MATCH($A54,Auswertung_Sequence!$A$6:$A$59,0),9),2,3))</f>
        <v>2</v>
      </c>
      <c r="N54" s="88">
        <f>IF(AND('Qualifier check'!M54 &gt;80,'Qualifier check'!M54 &lt;120),1,
IF(INDEX('raw Sample Amt'!$C$2:$CJ$57,MATCH($A54,'raw Sample Amt'!$C$2:$C$57,0),MATCH(N$1,'raw Sample Amt'!$C$2:$CJ$2,0))&lt;INDEX(Auswertung_Sequence!$A$3:$M$59,MATCH($A54,Auswertung_Sequence!$A$6:$A$59,0),9),2,3))</f>
        <v>1</v>
      </c>
      <c r="O54" s="88">
        <f>IF(AND('Qualifier check'!N54 &gt;80,'Qualifier check'!N54 &lt;120),1,
IF(INDEX('raw Sample Amt'!$C$2:$CJ$57,MATCH($A54,'raw Sample Amt'!$C$2:$C$57,0),MATCH(O$1,'raw Sample Amt'!$C$2:$CJ$2,0))&lt;INDEX(Auswertung_Sequence!$A$3:$M$59,MATCH($A54,Auswertung_Sequence!$A$6:$A$59,0),9),2,3))</f>
        <v>1</v>
      </c>
      <c r="P54" s="88">
        <f>IF(AND('Qualifier check'!O54 &gt;80,'Qualifier check'!O54 &lt;120),1,
IF(INDEX('raw Sample Amt'!$C$2:$CJ$57,MATCH($A54,'raw Sample Amt'!$C$2:$C$57,0),MATCH(P$1,'raw Sample Amt'!$C$2:$CJ$2,0))&lt;INDEX(Auswertung_Sequence!$A$3:$M$59,MATCH($A54,Auswertung_Sequence!$A$6:$A$59,0),9),2,3))</f>
        <v>1</v>
      </c>
      <c r="Q54" s="88">
        <f>IF(AND('Qualifier check'!P54 &gt;80,'Qualifier check'!P54 &lt;120),1,
IF(INDEX('raw Sample Amt'!$C$2:$CJ$57,MATCH($A54,'raw Sample Amt'!$C$2:$C$57,0),MATCH(Q$1,'raw Sample Amt'!$C$2:$CJ$2,0))&lt;INDEX(Auswertung_Sequence!$A$3:$M$59,MATCH($A54,Auswertung_Sequence!$A$6:$A$59,0),9),2,3))</f>
        <v>1</v>
      </c>
      <c r="R54" s="88">
        <f>IF(AND('Qualifier check'!Q54 &gt;80,'Qualifier check'!Q54 &lt;120),1,
IF(INDEX('raw Sample Amt'!$C$2:$CJ$57,MATCH($A54,'raw Sample Amt'!$C$2:$C$57,0),MATCH(R$1,'raw Sample Amt'!$C$2:$CJ$2,0))&lt;INDEX(Auswertung_Sequence!$A$3:$M$59,MATCH($A54,Auswertung_Sequence!$A$6:$A$59,0),9),2,3))</f>
        <v>1</v>
      </c>
      <c r="S54" s="88">
        <f>IF(AND('Qualifier check'!R54 &gt;80,'Qualifier check'!R54 &lt;120),1,
IF(INDEX('raw Sample Amt'!$C$2:$CJ$57,MATCH($A54,'raw Sample Amt'!$C$2:$C$57,0),MATCH(S$1,'raw Sample Amt'!$C$2:$CJ$2,0))&lt;INDEX(Auswertung_Sequence!$A$3:$M$59,MATCH($A54,Auswertung_Sequence!$A$6:$A$59,0),9),2,3))</f>
        <v>1</v>
      </c>
      <c r="T54" s="88">
        <f>IF(AND('Qualifier check'!S54 &gt;80,'Qualifier check'!S54 &lt;120),1,
IF(INDEX('raw Sample Amt'!$C$2:$CJ$57,MATCH($A54,'raw Sample Amt'!$C$2:$C$57,0),MATCH(T$1,'raw Sample Amt'!$C$2:$CJ$2,0))&lt;INDEX(Auswertung_Sequence!$A$3:$M$59,MATCH($A54,Auswertung_Sequence!$A$6:$A$59,0),9),2,3))</f>
        <v>1</v>
      </c>
      <c r="U54" s="88">
        <f>IF(AND('Qualifier check'!T54 &gt;80,'Qualifier check'!T54 &lt;120),1,
IF(INDEX('raw Sample Amt'!$C$2:$CJ$57,MATCH($A54,'raw Sample Amt'!$C$2:$C$57,0),MATCH(U$1,'raw Sample Amt'!$C$2:$CJ$2,0))&lt;INDEX(Auswertung_Sequence!$A$3:$M$59,MATCH($A54,Auswertung_Sequence!$A$6:$A$59,0),9),2,3))</f>
        <v>1</v>
      </c>
      <c r="V54" s="88">
        <f>IF(AND('Qualifier check'!U54 &gt;80,'Qualifier check'!U54 &lt;120),1,
IF(INDEX('raw Sample Amt'!$C$2:$CJ$57,MATCH($A54,'raw Sample Amt'!$C$2:$C$57,0),MATCH(V$1,'raw Sample Amt'!$C$2:$CJ$2,0))&lt;INDEX(Auswertung_Sequence!$A$3:$M$59,MATCH($A54,Auswertung_Sequence!$A$6:$A$59,0),9),2,3))</f>
        <v>1</v>
      </c>
      <c r="W54" s="88">
        <f>IF(AND('Qualifier check'!V54 &gt;80,'Qualifier check'!V54 &lt;120),1,
IF(INDEX('raw Sample Amt'!$C$2:$CJ$57,MATCH($A54,'raw Sample Amt'!$C$2:$C$57,0),MATCH(W$1,'raw Sample Amt'!$C$2:$CJ$2,0))&lt;INDEX(Auswertung_Sequence!$A$3:$M$59,MATCH($A54,Auswertung_Sequence!$A$6:$A$59,0),9),2,3))</f>
        <v>2</v>
      </c>
      <c r="X54" s="88">
        <f>IF(AND('Qualifier check'!W54 &gt;80,'Qualifier check'!W54 &lt;120),1,
IF(INDEX('raw Sample Amt'!$C$2:$CJ$57,MATCH($A54,'raw Sample Amt'!$C$2:$C$57,0),MATCH(X$1,'raw Sample Amt'!$C$2:$CJ$2,0))&lt;INDEX(Auswertung_Sequence!$A$3:$M$59,MATCH($A54,Auswertung_Sequence!$A$6:$A$59,0),9),2,3))</f>
        <v>2</v>
      </c>
      <c r="Y54" s="88">
        <f>IF(AND('Qualifier check'!X54 &gt;80,'Qualifier check'!X54 &lt;120),1,
IF(INDEX('raw Sample Amt'!$C$2:$CJ$57,MATCH($A54,'raw Sample Amt'!$C$2:$C$57,0),MATCH(Y$1,'raw Sample Amt'!$C$2:$CJ$2,0))&lt;INDEX(Auswertung_Sequence!$A$3:$M$59,MATCH($A54,Auswertung_Sequence!$A$6:$A$59,0),9),2,3))</f>
        <v>2</v>
      </c>
      <c r="Z54" s="88">
        <f>IF(AND('Qualifier check'!Y54 &gt;80,'Qualifier check'!Y54 &lt;120),1,
IF(INDEX('raw Sample Amt'!$C$2:$CJ$57,MATCH($A54,'raw Sample Amt'!$C$2:$C$57,0),MATCH(Z$1,'raw Sample Amt'!$C$2:$CJ$2,0))&lt;INDEX(Auswertung_Sequence!$A$3:$M$59,MATCH($A54,Auswertung_Sequence!$A$6:$A$59,0),9),2,3))</f>
        <v>2</v>
      </c>
      <c r="AA54" s="88">
        <f>IF(AND('Qualifier check'!Z54 &gt;80,'Qualifier check'!Z54 &lt;120),1,
IF(INDEX('raw Sample Amt'!$C$2:$CJ$57,MATCH($A54,'raw Sample Amt'!$C$2:$C$57,0),MATCH(AA$1,'raw Sample Amt'!$C$2:$CJ$2,0))&lt;INDEX(Auswertung_Sequence!$A$3:$M$59,MATCH($A54,Auswertung_Sequence!$A$6:$A$59,0),9),2,3))</f>
        <v>2</v>
      </c>
      <c r="AB54" s="88">
        <f>IF(AND('Qualifier check'!AA54 &gt;80,'Qualifier check'!AA54 &lt;120),1,
IF(INDEX('raw Sample Amt'!$C$2:$CJ$57,MATCH($A54,'raw Sample Amt'!$C$2:$C$57,0),MATCH(AB$1,'raw Sample Amt'!$C$2:$CJ$2,0))&lt;INDEX(Auswertung_Sequence!$A$3:$M$59,MATCH($A54,Auswertung_Sequence!$A$6:$A$59,0),9),2,3))</f>
        <v>2</v>
      </c>
      <c r="AC54" s="88">
        <f>IF(AND('Qualifier check'!AB54 &gt;80,'Qualifier check'!AB54 &lt;120),1,
IF(INDEX('raw Sample Amt'!$C$2:$CJ$57,MATCH($A54,'raw Sample Amt'!$C$2:$C$57,0),MATCH(AC$1,'raw Sample Amt'!$C$2:$CJ$2,0))&lt;INDEX(Auswertung_Sequence!$A$3:$M$59,MATCH($A54,Auswertung_Sequence!$A$6:$A$59,0),9),2,3))</f>
        <v>2</v>
      </c>
      <c r="AD54" s="88">
        <f>IF(AND('Qualifier check'!AC54 &gt;80,'Qualifier check'!AC54 &lt;120),1,
IF(INDEX('raw Sample Amt'!$C$2:$CJ$57,MATCH($A54,'raw Sample Amt'!$C$2:$C$57,0),MATCH(AD$1,'raw Sample Amt'!$C$2:$CJ$2,0))&lt;INDEX(Auswertung_Sequence!$A$3:$M$59,MATCH($A54,Auswertung_Sequence!$A$6:$A$59,0),9),2,3))</f>
        <v>2</v>
      </c>
      <c r="AE54" s="88">
        <f>IF(AND('Qualifier check'!AD54 &gt;80,'Qualifier check'!AD54 &lt;120),1,
IF(INDEX('raw Sample Amt'!$C$2:$CJ$57,MATCH($A54,'raw Sample Amt'!$C$2:$C$57,0),MATCH(AE$1,'raw Sample Amt'!$C$2:$CJ$2,0))&lt;INDEX(Auswertung_Sequence!$A$3:$M$59,MATCH($A54,Auswertung_Sequence!$A$6:$A$59,0),9),2,3))</f>
        <v>2</v>
      </c>
      <c r="AF54" s="88">
        <f>IF(AND('Qualifier check'!AE54 &gt;80,'Qualifier check'!AE54 &lt;120),1,
IF(INDEX('raw Sample Amt'!$C$2:$CJ$57,MATCH($A54,'raw Sample Amt'!$C$2:$C$57,0),MATCH(AF$1,'raw Sample Amt'!$C$2:$CJ$2,0))&lt;INDEX(Auswertung_Sequence!$A$3:$M$59,MATCH($A54,Auswertung_Sequence!$A$6:$A$59,0),9),2,3))</f>
        <v>2</v>
      </c>
      <c r="AG54" s="88">
        <f>IF(AND('Qualifier check'!AF54 &gt;80,'Qualifier check'!AF54 &lt;120),1,
IF(INDEX('raw Sample Amt'!$C$2:$CJ$57,MATCH($A54,'raw Sample Amt'!$C$2:$C$57,0),MATCH(AG$1,'raw Sample Amt'!$C$2:$CJ$2,0))&lt;INDEX(Auswertung_Sequence!$A$3:$M$59,MATCH($A54,Auswertung_Sequence!$A$6:$A$59,0),9),2,3))</f>
        <v>2</v>
      </c>
      <c r="AH54" s="88">
        <f>IF(AND('Qualifier check'!AG54 &gt;80,'Qualifier check'!AG54 &lt;120),1,
IF(INDEX('raw Sample Amt'!$C$2:$CJ$57,MATCH($A54,'raw Sample Amt'!$C$2:$C$57,0),MATCH(AH$1,'raw Sample Amt'!$C$2:$CJ$2,0))&lt;INDEX(Auswertung_Sequence!$A$3:$M$59,MATCH($A54,Auswertung_Sequence!$A$6:$A$59,0),9),2,3))</f>
        <v>2</v>
      </c>
      <c r="AI54" s="88">
        <f>IF(AND('Qualifier check'!AH54 &gt;80,'Qualifier check'!AH54 &lt;120),1,
IF(INDEX('raw Sample Amt'!$C$2:$CJ$57,MATCH($A54,'raw Sample Amt'!$C$2:$C$57,0),MATCH(AI$1,'raw Sample Amt'!$C$2:$CJ$2,0))&lt;INDEX(Auswertung_Sequence!$A$3:$M$59,MATCH($A54,Auswertung_Sequence!$A$6:$A$59,0),9),2,3))</f>
        <v>2</v>
      </c>
      <c r="AJ54" s="88">
        <f>IF(AND('Qualifier check'!AI54 &gt;80,'Qualifier check'!AI54 &lt;120),1,
IF(INDEX('raw Sample Amt'!$C$2:$CJ$57,MATCH($A54,'raw Sample Amt'!$C$2:$C$57,0),MATCH(AJ$1,'raw Sample Amt'!$C$2:$CJ$2,0))&lt;INDEX(Auswertung_Sequence!$A$3:$M$59,MATCH($A54,Auswertung_Sequence!$A$6:$A$59,0),9),2,3))</f>
        <v>2</v>
      </c>
      <c r="AK54" s="88">
        <f>IF(AND('Qualifier check'!AJ54 &gt;80,'Qualifier check'!AJ54 &lt;120),1,
IF(INDEX('raw Sample Amt'!$C$2:$CJ$57,MATCH($A54,'raw Sample Amt'!$C$2:$C$57,0),MATCH(AK$1,'raw Sample Amt'!$C$2:$CJ$2,0))&lt;INDEX(Auswertung_Sequence!$A$3:$M$59,MATCH($A54,Auswertung_Sequence!$A$6:$A$59,0),9),2,3))</f>
        <v>2</v>
      </c>
      <c r="AL54" s="88">
        <f>IF(AND('Qualifier check'!AK54 &gt;80,'Qualifier check'!AK54 &lt;120),1,
IF(INDEX('raw Sample Amt'!$C$2:$CJ$57,MATCH($A54,'raw Sample Amt'!$C$2:$C$57,0),MATCH(AL$1,'raw Sample Amt'!$C$2:$CJ$2,0))&lt;INDEX(Auswertung_Sequence!$A$3:$M$59,MATCH($A54,Auswertung_Sequence!$A$6:$A$59,0),9),2,3))</f>
        <v>2</v>
      </c>
      <c r="AM54" s="88">
        <f>IF(AND('Qualifier check'!AL54 &gt;80,'Qualifier check'!AL54 &lt;120),1,
IF(INDEX('raw Sample Amt'!$C$2:$CJ$57,MATCH($A54,'raw Sample Amt'!$C$2:$C$57,0),MATCH(AM$1,'raw Sample Amt'!$C$2:$CJ$2,0))&lt;INDEX(Auswertung_Sequence!$A$3:$M$59,MATCH($A54,Auswertung_Sequence!$A$6:$A$59,0),9),2,3))</f>
        <v>2</v>
      </c>
      <c r="AN54" s="88">
        <f>IF(AND('Qualifier check'!AM54 &gt;80,'Qualifier check'!AM54 &lt;120),1,
IF(INDEX('raw Sample Amt'!$C$2:$CJ$57,MATCH($A54,'raw Sample Amt'!$C$2:$C$57,0),MATCH(AN$1,'raw Sample Amt'!$C$2:$CJ$2,0))&lt;INDEX(Auswertung_Sequence!$A$3:$M$59,MATCH($A54,Auswertung_Sequence!$A$6:$A$59,0),9),2,3))</f>
        <v>2</v>
      </c>
      <c r="AO54" s="88">
        <f>IF(AND('Qualifier check'!AN54 &gt;80,'Qualifier check'!AN54 &lt;120),1,
IF(INDEX('raw Sample Amt'!$C$2:$CJ$57,MATCH($A54,'raw Sample Amt'!$C$2:$C$57,0),MATCH(AO$1,'raw Sample Amt'!$C$2:$CJ$2,0))&lt;INDEX(Auswertung_Sequence!$A$3:$M$59,MATCH($A54,Auswertung_Sequence!$A$6:$A$59,0),9),2,3))</f>
        <v>2</v>
      </c>
      <c r="AP54" s="88">
        <f>IF(AND('Qualifier check'!AO54 &gt;80,'Qualifier check'!AO54 &lt;120),1,
IF(INDEX('raw Sample Amt'!$C$2:$CJ$57,MATCH($A54,'raw Sample Amt'!$C$2:$C$57,0),MATCH(AP$1,'raw Sample Amt'!$C$2:$CJ$2,0))&lt;INDEX(Auswertung_Sequence!$A$3:$M$59,MATCH($A54,Auswertung_Sequence!$A$6:$A$59,0),9),2,3))</f>
        <v>2</v>
      </c>
      <c r="AQ54" s="88">
        <f>IF(AND('Qualifier check'!AP54 &gt;80,'Qualifier check'!AP54 &lt;120),1,
IF(INDEX('raw Sample Amt'!$C$2:$CJ$57,MATCH($A54,'raw Sample Amt'!$C$2:$C$57,0),MATCH(AQ$1,'raw Sample Amt'!$C$2:$CJ$2,0))&lt;INDEX(Auswertung_Sequence!$A$3:$M$59,MATCH($A54,Auswertung_Sequence!$A$6:$A$59,0),9),2,3))</f>
        <v>1</v>
      </c>
      <c r="AR54" s="88">
        <f>IF(AND('Qualifier check'!AQ54 &gt;80,'Qualifier check'!AQ54 &lt;120),1,
IF(INDEX('raw Sample Amt'!$C$2:$CJ$57,MATCH($A54,'raw Sample Amt'!$C$2:$C$57,0),MATCH(AR$1,'raw Sample Amt'!$C$2:$CJ$2,0))&lt;INDEX(Auswertung_Sequence!$A$3:$M$59,MATCH($A54,Auswertung_Sequence!$A$6:$A$59,0),9),2,3))</f>
        <v>2</v>
      </c>
      <c r="AS54" s="88">
        <f>IF(AND('Qualifier check'!AR54 &gt;80,'Qualifier check'!AR54 &lt;120),1,
IF(INDEX('raw Sample Amt'!$C$2:$CJ$57,MATCH($A54,'raw Sample Amt'!$C$2:$C$57,0),MATCH(AS$1,'raw Sample Amt'!$C$2:$CJ$2,0))&lt;INDEX(Auswertung_Sequence!$A$3:$M$59,MATCH($A54,Auswertung_Sequence!$A$6:$A$59,0),9),2,3))</f>
        <v>2</v>
      </c>
      <c r="AT54" s="88">
        <f>IF(AND('Qualifier check'!AS54 &gt;80,'Qualifier check'!AS54 &lt;120),1,
IF(INDEX('raw Sample Amt'!$C$2:$CJ$57,MATCH($A54,'raw Sample Amt'!$C$2:$C$57,0),MATCH(AT$1,'raw Sample Amt'!$C$2:$CJ$2,0))&lt;INDEX(Auswertung_Sequence!$A$3:$M$59,MATCH($A54,Auswertung_Sequence!$A$6:$A$59,0),9),2,3))</f>
        <v>2</v>
      </c>
      <c r="AU54" s="88">
        <f>IF(AND('Qualifier check'!AT54 &gt;80,'Qualifier check'!AT54 &lt;120),1,
IF(INDEX('raw Sample Amt'!$C$2:$CJ$57,MATCH($A54,'raw Sample Amt'!$C$2:$C$57,0),MATCH(AU$1,'raw Sample Amt'!$C$2:$CJ$2,0))&lt;INDEX(Auswertung_Sequence!$A$3:$M$59,MATCH($A54,Auswertung_Sequence!$A$6:$A$59,0),9),2,3))</f>
        <v>2</v>
      </c>
      <c r="AV54" s="88">
        <f>IF(AND('Qualifier check'!AU54 &gt;80,'Qualifier check'!AU54 &lt;120),1,
IF(INDEX('raw Sample Amt'!$C$2:$CJ$57,MATCH($A54,'raw Sample Amt'!$C$2:$C$57,0),MATCH(AV$1,'raw Sample Amt'!$C$2:$CJ$2,0))&lt;INDEX(Auswertung_Sequence!$A$3:$M$59,MATCH($A54,Auswertung_Sequence!$A$6:$A$59,0),9),2,3))</f>
        <v>2</v>
      </c>
      <c r="AW54" s="88">
        <f>IF(AND('Qualifier check'!AV54 &gt;80,'Qualifier check'!AV54 &lt;120),1,
IF(INDEX('raw Sample Amt'!$C$2:$CJ$57,MATCH($A54,'raw Sample Amt'!$C$2:$C$57,0),MATCH(AW$1,'raw Sample Amt'!$C$2:$CJ$2,0))&lt;INDEX(Auswertung_Sequence!$A$3:$M$59,MATCH($A54,Auswertung_Sequence!$A$6:$A$59,0),9),2,3))</f>
        <v>2</v>
      </c>
      <c r="AX54" s="88">
        <f>IF(AND('Qualifier check'!AW54 &gt;80,'Qualifier check'!AW54 &lt;120),1,
IF(INDEX('raw Sample Amt'!$C$2:$CJ$57,MATCH($A54,'raw Sample Amt'!$C$2:$C$57,0),MATCH(AX$1,'raw Sample Amt'!$C$2:$CJ$2,0))&lt;INDEX(Auswertung_Sequence!$A$3:$M$59,MATCH($A54,Auswertung_Sequence!$A$6:$A$59,0),9),2,3))</f>
        <v>2</v>
      </c>
      <c r="AY54" s="88">
        <f>IF(AND('Qualifier check'!AX54 &gt;80,'Qualifier check'!AX54 &lt;120),1,
IF(INDEX('raw Sample Amt'!$C$2:$CJ$57,MATCH($A54,'raw Sample Amt'!$C$2:$C$57,0),MATCH(AY$1,'raw Sample Amt'!$C$2:$CJ$2,0))&lt;INDEX(Auswertung_Sequence!$A$3:$M$59,MATCH($A54,Auswertung_Sequence!$A$6:$A$59,0),9),2,3))</f>
        <v>2</v>
      </c>
      <c r="AZ54" s="88">
        <f>IF(AND('Qualifier check'!AY54 &gt;80,'Qualifier check'!AY54 &lt;120),1,
IF(INDEX('raw Sample Amt'!$C$2:$CJ$57,MATCH($A54,'raw Sample Amt'!$C$2:$C$57,0),MATCH(AZ$1,'raw Sample Amt'!$C$2:$CJ$2,0))&lt;INDEX(Auswertung_Sequence!$A$3:$M$59,MATCH($A54,Auswertung_Sequence!$A$6:$A$59,0),9),2,3))</f>
        <v>2</v>
      </c>
      <c r="BA54" s="88">
        <f>IF(AND('Qualifier check'!AZ54 &gt;80,'Qualifier check'!AZ54 &lt;120),1,
IF(INDEX('raw Sample Amt'!$C$2:$CJ$57,MATCH($A54,'raw Sample Amt'!$C$2:$C$57,0),MATCH(BA$1,'raw Sample Amt'!$C$2:$CJ$2,0))&lt;INDEX(Auswertung_Sequence!$A$3:$M$59,MATCH($A54,Auswertung_Sequence!$A$6:$A$59,0),9),2,3))</f>
        <v>2</v>
      </c>
      <c r="BB54" s="88">
        <f>IF(AND('Qualifier check'!BA54 &gt;80,'Qualifier check'!BA54 &lt;120),1,
IF(INDEX('raw Sample Amt'!$C$2:$CJ$57,MATCH($A54,'raw Sample Amt'!$C$2:$C$57,0),MATCH(BB$1,'raw Sample Amt'!$C$2:$CJ$2,0))&lt;INDEX(Auswertung_Sequence!$A$3:$M$59,MATCH($A54,Auswertung_Sequence!$A$6:$A$59,0),9),2,3))</f>
        <v>2</v>
      </c>
      <c r="BC54" s="88">
        <f>IF(AND('Qualifier check'!BB54 &gt;80,'Qualifier check'!BB54 &lt;120),1,
IF(INDEX('raw Sample Amt'!$C$2:$CJ$57,MATCH($A54,'raw Sample Amt'!$C$2:$C$57,0),MATCH(BC$1,'raw Sample Amt'!$C$2:$CJ$2,0))&lt;INDEX(Auswertung_Sequence!$A$3:$M$59,MATCH($A54,Auswertung_Sequence!$A$6:$A$59,0),9),2,3))</f>
        <v>2</v>
      </c>
      <c r="BD54" s="88">
        <f>IF(AND('Qualifier check'!BC54 &gt;80,'Qualifier check'!BC54 &lt;120),1,
IF(INDEX('raw Sample Amt'!$C$2:$CJ$57,MATCH($A54,'raw Sample Amt'!$C$2:$C$57,0),MATCH(BD$1,'raw Sample Amt'!$C$2:$CJ$2,0))&lt;INDEX(Auswertung_Sequence!$A$3:$M$59,MATCH($A54,Auswertung_Sequence!$A$6:$A$59,0),9),2,3))</f>
        <v>2</v>
      </c>
      <c r="BE54" s="88">
        <f>IF(AND('Qualifier check'!BD54 &gt;80,'Qualifier check'!BD54 &lt;120),1,
IF(INDEX('raw Sample Amt'!$C$2:$CJ$57,MATCH($A54,'raw Sample Amt'!$C$2:$C$57,0),MATCH(BE$1,'raw Sample Amt'!$C$2:$CJ$2,0))&lt;INDEX(Auswertung_Sequence!$A$3:$M$59,MATCH($A54,Auswertung_Sequence!$A$6:$A$59,0),9),2,3))</f>
        <v>2</v>
      </c>
      <c r="BF54" s="88">
        <f>IF(AND('Qualifier check'!BE54 &gt;80,'Qualifier check'!BE54 &lt;120),1,
IF(INDEX('raw Sample Amt'!$C$2:$CJ$57,MATCH($A54,'raw Sample Amt'!$C$2:$C$57,0),MATCH(BF$1,'raw Sample Amt'!$C$2:$CJ$2,0))&lt;INDEX(Auswertung_Sequence!$A$3:$M$59,MATCH($A54,Auswertung_Sequence!$A$6:$A$59,0),9),2,3))</f>
        <v>2</v>
      </c>
      <c r="BG54" s="88">
        <f>IF(AND('Qualifier check'!BF54 &gt;80,'Qualifier check'!BF54 &lt;120),1,
IF(INDEX('raw Sample Amt'!$C$2:$CJ$57,MATCH($A54,'raw Sample Amt'!$C$2:$C$57,0),MATCH(BG$1,'raw Sample Amt'!$C$2:$CJ$2,0))&lt;INDEX(Auswertung_Sequence!$A$3:$M$59,MATCH($A54,Auswertung_Sequence!$A$6:$A$59,0),9),2,3))</f>
        <v>2</v>
      </c>
      <c r="BH54" s="88">
        <f>IF(AND('Qualifier check'!BG54 &gt;80,'Qualifier check'!BG54 &lt;120),1,
IF(INDEX('raw Sample Amt'!$C$2:$CJ$57,MATCH($A54,'raw Sample Amt'!$C$2:$C$57,0),MATCH(BH$1,'raw Sample Amt'!$C$2:$CJ$2,0))&lt;INDEX(Auswertung_Sequence!$A$3:$M$59,MATCH($A54,Auswertung_Sequence!$A$6:$A$59,0),9),2,3))</f>
        <v>1</v>
      </c>
      <c r="BI54" s="88">
        <f>IF(AND('Qualifier check'!BH54 &gt;80,'Qualifier check'!BH54 &lt;120),1,
IF(INDEX('raw Sample Amt'!$C$2:$CJ$57,MATCH($A54,'raw Sample Amt'!$C$2:$C$57,0),MATCH(BI$1,'raw Sample Amt'!$C$2:$CJ$2,0))&lt;INDEX(Auswertung_Sequence!$A$3:$M$59,MATCH($A54,Auswertung_Sequence!$A$6:$A$59,0),9),2,3))</f>
        <v>2</v>
      </c>
      <c r="BJ54" s="88">
        <f>IF(AND('Qualifier check'!BI54 &gt;80,'Qualifier check'!BI54 &lt;120),1,
IF(INDEX('raw Sample Amt'!$C$2:$CJ$57,MATCH($A54,'raw Sample Amt'!$C$2:$C$57,0),MATCH(BJ$1,'raw Sample Amt'!$C$2:$CJ$2,0))&lt;INDEX(Auswertung_Sequence!$A$3:$M$59,MATCH($A54,Auswertung_Sequence!$A$6:$A$59,0),9),2,3))</f>
        <v>2</v>
      </c>
      <c r="BK54" s="88">
        <f>IF(AND('Qualifier check'!BJ54 &gt;80,'Qualifier check'!BJ54 &lt;120),1,
IF(INDEX('raw Sample Amt'!$C$2:$CJ$57,MATCH($A54,'raw Sample Amt'!$C$2:$C$57,0),MATCH(BK$1,'raw Sample Amt'!$C$2:$CJ$2,0))&lt;INDEX(Auswertung_Sequence!$A$3:$M$59,MATCH($A54,Auswertung_Sequence!$A$6:$A$59,0),9),2,3))</f>
        <v>2</v>
      </c>
      <c r="BL54" s="88">
        <f>IF(AND('Qualifier check'!BK54 &gt;80,'Qualifier check'!BK54 &lt;120),1,
IF(INDEX('raw Sample Amt'!$C$2:$CJ$57,MATCH($A54,'raw Sample Amt'!$C$2:$C$57,0),MATCH(BL$1,'raw Sample Amt'!$C$2:$CJ$2,0))&lt;INDEX(Auswertung_Sequence!$A$3:$M$59,MATCH($A54,Auswertung_Sequence!$A$6:$A$59,0),9),2,3))</f>
        <v>2</v>
      </c>
      <c r="BM54" s="88">
        <f>IF(AND('Qualifier check'!BL54 &gt;80,'Qualifier check'!BL54 &lt;120),1,
IF(INDEX('raw Sample Amt'!$C$2:$CJ$57,MATCH($A54,'raw Sample Amt'!$C$2:$C$57,0),MATCH(BM$1,'raw Sample Amt'!$C$2:$CJ$2,0))&lt;INDEX(Auswertung_Sequence!$A$3:$M$59,MATCH($A54,Auswertung_Sequence!$A$6:$A$59,0),9),2,3))</f>
        <v>1</v>
      </c>
      <c r="BN54" s="88">
        <f>IF(AND('Qualifier check'!BM54 &gt;80,'Qualifier check'!BM54 &lt;120),1,
IF(INDEX('raw Sample Amt'!$C$2:$CJ$57,MATCH($A54,'raw Sample Amt'!$C$2:$C$57,0),MATCH(BN$1,'raw Sample Amt'!$C$2:$CJ$2,0))&lt;INDEX(Auswertung_Sequence!$A$3:$M$59,MATCH($A54,Auswertung_Sequence!$A$6:$A$59,0),9),2,3))</f>
        <v>1</v>
      </c>
      <c r="BO54" s="88">
        <f>IF(AND('Qualifier check'!BN54 &gt;80,'Qualifier check'!BN54 &lt;120),1,
IF(INDEX('raw Sample Amt'!$C$2:$CJ$57,MATCH($A54,'raw Sample Amt'!$C$2:$C$57,0),MATCH(BO$1,'raw Sample Amt'!$C$2:$CJ$2,0))&lt;INDEX(Auswertung_Sequence!$A$3:$M$59,MATCH($A54,Auswertung_Sequence!$A$6:$A$59,0),9),2,3))</f>
        <v>1</v>
      </c>
      <c r="BP54" s="88">
        <f>IF(AND('Qualifier check'!BO54 &gt;80,'Qualifier check'!BO54 &lt;120),1,
IF(INDEX('raw Sample Amt'!$C$2:$CJ$57,MATCH($A54,'raw Sample Amt'!$C$2:$C$57,0),MATCH(BP$1,'raw Sample Amt'!$C$2:$CJ$2,0))&lt;INDEX(Auswertung_Sequence!$A$3:$M$59,MATCH($A54,Auswertung_Sequence!$A$6:$A$59,0),9),2,3))</f>
        <v>1</v>
      </c>
      <c r="BQ54" s="88">
        <f>IF(AND('Qualifier check'!BP54 &gt;80,'Qualifier check'!BP54 &lt;120),1,
IF(INDEX('raw Sample Amt'!$C$2:$CJ$57,MATCH($A54,'raw Sample Amt'!$C$2:$C$57,0),MATCH(BQ$1,'raw Sample Amt'!$C$2:$CJ$2,0))&lt;INDEX(Auswertung_Sequence!$A$3:$M$59,MATCH($A54,Auswertung_Sequence!$A$6:$A$59,0),9),2,3))</f>
        <v>2</v>
      </c>
      <c r="BR54" s="88">
        <f>IF(AND('Qualifier check'!BQ54 &gt;80,'Qualifier check'!BQ54 &lt;120),1,
IF(INDEX('raw Sample Amt'!$C$2:$CJ$57,MATCH($A54,'raw Sample Amt'!$C$2:$C$57,0),MATCH(BR$1,'raw Sample Amt'!$C$2:$CJ$2,0))&lt;INDEX(Auswertung_Sequence!$A$3:$M$59,MATCH($A54,Auswertung_Sequence!$A$6:$A$59,0),9),2,3))</f>
        <v>2</v>
      </c>
      <c r="BS54" s="88">
        <f>IF(AND('Qualifier check'!BR54 &gt;80,'Qualifier check'!BR54 &lt;120),1,
IF(INDEX('raw Sample Amt'!$C$2:$CJ$57,MATCH($A54,'raw Sample Amt'!$C$2:$C$57,0),MATCH(BS$1,'raw Sample Amt'!$C$2:$CJ$2,0))&lt;INDEX(Auswertung_Sequence!$A$3:$M$59,MATCH($A54,Auswertung_Sequence!$A$6:$A$59,0),9),2,3))</f>
        <v>2</v>
      </c>
      <c r="BT54" s="88">
        <f>IF(AND('Qualifier check'!BS54 &gt;80,'Qualifier check'!BS54 &lt;120),1,
IF(INDEX('raw Sample Amt'!$C$2:$CJ$57,MATCH($A54,'raw Sample Amt'!$C$2:$C$57,0),MATCH(BT$1,'raw Sample Amt'!$C$2:$CJ$2,0))&lt;INDEX(Auswertung_Sequence!$A$3:$M$59,MATCH($A54,Auswertung_Sequence!$A$6:$A$59,0),9),2,3))</f>
        <v>2</v>
      </c>
      <c r="BU54" s="88">
        <f>IF(AND('Qualifier check'!BT54 &gt;80,'Qualifier check'!BT54 &lt;120),1,
IF(INDEX('raw Sample Amt'!$C$2:$CJ$57,MATCH($A54,'raw Sample Amt'!$C$2:$C$57,0),MATCH(BU$1,'raw Sample Amt'!$C$2:$CJ$2,0))&lt;INDEX(Auswertung_Sequence!$A$3:$M$59,MATCH($A54,Auswertung_Sequence!$A$6:$A$59,0),9),2,3))</f>
        <v>2</v>
      </c>
      <c r="BV54" s="88">
        <f>IF(AND('Qualifier check'!BU54 &gt;80,'Qualifier check'!BU54 &lt;120),1,
IF(INDEX('raw Sample Amt'!$C$2:$CJ$57,MATCH($A54,'raw Sample Amt'!$C$2:$C$57,0),MATCH(BV$1,'raw Sample Amt'!$C$2:$CJ$2,0))&lt;INDEX(Auswertung_Sequence!$A$3:$M$59,MATCH($A54,Auswertung_Sequence!$A$6:$A$59,0),9),2,3))</f>
        <v>2</v>
      </c>
      <c r="BW54" s="88">
        <f>IF(AND('Qualifier check'!BV54 &gt;80,'Qualifier check'!BV54 &lt;120),1,
IF(INDEX('raw Sample Amt'!$C$2:$CJ$57,MATCH($A54,'raw Sample Amt'!$C$2:$C$57,0),MATCH(BW$1,'raw Sample Amt'!$C$2:$CJ$2,0))&lt;INDEX(Auswertung_Sequence!$A$3:$M$59,MATCH($A54,Auswertung_Sequence!$A$6:$A$59,0),9),2,3))</f>
        <v>2</v>
      </c>
      <c r="BX54" s="88">
        <f>IF(AND('Qualifier check'!BW54 &gt;80,'Qualifier check'!BW54 &lt;120),1,
IF(INDEX('raw Sample Amt'!$C$2:$CJ$57,MATCH($A54,'raw Sample Amt'!$C$2:$C$57,0),MATCH(BX$1,'raw Sample Amt'!$C$2:$CJ$2,0))&lt;INDEX(Auswertung_Sequence!$A$3:$M$59,MATCH($A54,Auswertung_Sequence!$A$6:$A$59,0),9),2,3))</f>
        <v>2</v>
      </c>
      <c r="BY54" s="88">
        <f>IF(AND('Qualifier check'!BX54 &gt;80,'Qualifier check'!BX54 &lt;120),1,
IF(INDEX('raw Sample Amt'!$C$2:$CJ$57,MATCH($A54,'raw Sample Amt'!$C$2:$C$57,0),MATCH(BY$1,'raw Sample Amt'!$C$2:$CJ$2,0))&lt;INDEX(Auswertung_Sequence!$A$3:$M$59,MATCH($A54,Auswertung_Sequence!$A$6:$A$59,0),9),2,3))</f>
        <v>2</v>
      </c>
      <c r="BZ54" s="88">
        <f>IF(AND('Qualifier check'!BY54 &gt;80,'Qualifier check'!BY54 &lt;120),1,
IF(INDEX('raw Sample Amt'!$C$2:$CJ$57,MATCH($A54,'raw Sample Amt'!$C$2:$C$57,0),MATCH(BZ$1,'raw Sample Amt'!$C$2:$CJ$2,0))&lt;INDEX(Auswertung_Sequence!$A$3:$M$59,MATCH($A54,Auswertung_Sequence!$A$6:$A$59,0),9),2,3))</f>
        <v>2</v>
      </c>
      <c r="CA54" s="88">
        <f>IF(AND('Qualifier check'!BZ54 &gt;80,'Qualifier check'!BZ54 &lt;120),1,
IF(INDEX('raw Sample Amt'!$C$2:$CJ$57,MATCH($A54,'raw Sample Amt'!$C$2:$C$57,0),MATCH(CA$1,'raw Sample Amt'!$C$2:$CJ$2,0))&lt;INDEX(Auswertung_Sequence!$A$3:$M$59,MATCH($A54,Auswertung_Sequence!$A$6:$A$59,0),9),2,3))</f>
        <v>1</v>
      </c>
      <c r="CB54" s="88">
        <f>IF(AND('Qualifier check'!CA54 &gt;80,'Qualifier check'!CA54 &lt;120),1,
IF(INDEX('raw Sample Amt'!$C$2:$CJ$57,MATCH($A54,'raw Sample Amt'!$C$2:$C$57,0),MATCH(CB$1,'raw Sample Amt'!$C$2:$CJ$2,0))&lt;INDEX(Auswertung_Sequence!$A$3:$M$59,MATCH($A54,Auswertung_Sequence!$A$6:$A$59,0),9),2,3))</f>
        <v>1</v>
      </c>
      <c r="CC54" s="88">
        <f>IF(AND('Qualifier check'!CB54 &gt;80,'Qualifier check'!CB54 &lt;120),1,
IF(INDEX('raw Sample Amt'!$C$2:$CJ$57,MATCH($A54,'raw Sample Amt'!$C$2:$C$57,0),MATCH(CC$1,'raw Sample Amt'!$C$2:$CJ$2,0))&lt;INDEX(Auswertung_Sequence!$A$3:$M$59,MATCH($A54,Auswertung_Sequence!$A$6:$A$59,0),9),2,3))</f>
        <v>1</v>
      </c>
      <c r="CD54" s="88">
        <f>IF(AND('Qualifier check'!CC54 &gt;80,'Qualifier check'!CC54 &lt;120),1,
IF(INDEX('raw Sample Amt'!$C$2:$CJ$57,MATCH($A54,'raw Sample Amt'!$C$2:$C$57,0),MATCH(CD$1,'raw Sample Amt'!$C$2:$CJ$2,0))&lt;INDEX(Auswertung_Sequence!$A$3:$M$59,MATCH($A54,Auswertung_Sequence!$A$6:$A$59,0),9),2,3))</f>
        <v>1</v>
      </c>
      <c r="CE54" s="88">
        <f>IF(AND('Qualifier check'!CD54 &gt;80,'Qualifier check'!CD54 &lt;120),1,
IF(INDEX('raw Sample Amt'!$C$2:$CJ$57,MATCH($A54,'raw Sample Amt'!$C$2:$C$57,0),MATCH(CE$1,'raw Sample Amt'!$C$2:$CJ$2,0))&lt;INDEX(Auswertung_Sequence!$A$3:$M$59,MATCH($A54,Auswertung_Sequence!$A$6:$A$59,0),9),2,3))</f>
        <v>1</v>
      </c>
      <c r="CF54" s="88">
        <f>IF(AND('Qualifier check'!CE54 &gt;80,'Qualifier check'!CE54 &lt;120),1,
IF(INDEX('raw Sample Amt'!$C$2:$CJ$57,MATCH($A54,'raw Sample Amt'!$C$2:$C$57,0),MATCH(CF$1,'raw Sample Amt'!$C$2:$CJ$2,0))&lt;INDEX(Auswertung_Sequence!$A$3:$M$59,MATCH($A54,Auswertung_Sequence!$A$6:$A$59,0),9),2,3))</f>
        <v>1</v>
      </c>
      <c r="CG54" s="88">
        <f>IF(AND('Qualifier check'!CF54 &gt;80,'Qualifier check'!CF54 &lt;120),1,
IF(INDEX('raw Sample Amt'!$C$2:$CJ$57,MATCH($A54,'raw Sample Amt'!$C$2:$C$57,0),MATCH(CG$1,'raw Sample Amt'!$C$2:$CJ$2,0))&lt;INDEX(Auswertung_Sequence!$A$3:$M$59,MATCH($A54,Auswertung_Sequence!$A$6:$A$59,0),9),2,3))</f>
        <v>1</v>
      </c>
      <c r="CH54" s="88">
        <f>IF(AND('Qualifier check'!CG54 &gt;80,'Qualifier check'!CG54 &lt;120),1,
IF(INDEX('raw Sample Amt'!$C$2:$CJ$57,MATCH($A54,'raw Sample Amt'!$C$2:$C$57,0),MATCH(CH$1,'raw Sample Amt'!$C$2:$CJ$2,0))&lt;INDEX(Auswertung_Sequence!$A$3:$M$59,MATCH($A54,Auswertung_Sequence!$A$6:$A$59,0),9),2,3))</f>
        <v>1</v>
      </c>
      <c r="CI54" s="88">
        <f>IF(AND('Qualifier check'!CH54 &gt;80,'Qualifier check'!CH54 &lt;120),1,
IF(INDEX('raw Sample Amt'!$C$2:$CJ$57,MATCH($A54,'raw Sample Amt'!$C$2:$C$57,0),MATCH(CI$1,'raw Sample Amt'!$C$2:$CJ$2,0))&lt;INDEX(Auswertung_Sequence!$A$3:$M$59,MATCH($A54,Auswertung_Sequence!$A$6:$A$59,0),9),2,3))</f>
        <v>1</v>
      </c>
    </row>
    <row r="55" spans="1:87" x14ac:dyDescent="0.25">
      <c r="A55" s="101" t="s">
        <v>11</v>
      </c>
      <c r="B55" s="101" t="s">
        <v>264</v>
      </c>
      <c r="D55" s="88">
        <f>IF(AND('Qualifier check'!C55 &gt;80,'Qualifier check'!C55 &lt;120),1,
IF(INDEX('raw Sample Amt'!$C$2:$CJ$57,MATCH($A55,'raw Sample Amt'!$C$2:$C$57,0),MATCH(D$1,'raw Sample Amt'!$C$2:$CJ$2,0))&lt;INDEX(Auswertung_Sequence!$A$3:$M$59,MATCH($A55,Auswertung_Sequence!$A$6:$A$59,0),9),2,3))</f>
        <v>2</v>
      </c>
      <c r="E55" s="88">
        <f>IF(AND('Qualifier check'!D55 &gt;80,'Qualifier check'!D55 &lt;120),1,
IF(INDEX('raw Sample Amt'!$C$2:$CJ$57,MATCH($A55,'raw Sample Amt'!$C$2:$C$57,0),MATCH(E$1,'raw Sample Amt'!$C$2:$CJ$2,0))&lt;INDEX(Auswertung_Sequence!$A$3:$M$59,MATCH($A55,Auswertung_Sequence!$A$6:$A$59,0),9),2,3))</f>
        <v>2</v>
      </c>
      <c r="F55" s="88">
        <f>IF(AND('Qualifier check'!E55 &gt;80,'Qualifier check'!E55 &lt;120),1,
IF(INDEX('raw Sample Amt'!$C$2:$CJ$57,MATCH($A55,'raw Sample Amt'!$C$2:$C$57,0),MATCH(F$1,'raw Sample Amt'!$C$2:$CJ$2,0))&lt;INDEX(Auswertung_Sequence!$A$3:$M$59,MATCH($A55,Auswertung_Sequence!$A$6:$A$59,0),9),2,3))</f>
        <v>2</v>
      </c>
      <c r="G55" s="88">
        <f>IF(AND('Qualifier check'!F55 &gt;80,'Qualifier check'!F55 &lt;120),1,
IF(INDEX('raw Sample Amt'!$C$2:$CJ$57,MATCH($A55,'raw Sample Amt'!$C$2:$C$57,0),MATCH(G$1,'raw Sample Amt'!$C$2:$CJ$2,0))&lt;INDEX(Auswertung_Sequence!$A$3:$M$59,MATCH($A55,Auswertung_Sequence!$A$6:$A$59,0),9),2,3))</f>
        <v>2</v>
      </c>
      <c r="H55" s="88">
        <f>IF(AND('Qualifier check'!G55 &gt;80,'Qualifier check'!G55 &lt;120),1,
IF(INDEX('raw Sample Amt'!$C$2:$CJ$57,MATCH($A55,'raw Sample Amt'!$C$2:$C$57,0),MATCH(H$1,'raw Sample Amt'!$C$2:$CJ$2,0))&lt;INDEX(Auswertung_Sequence!$A$3:$M$59,MATCH($A55,Auswertung_Sequence!$A$6:$A$59,0),9),2,3))</f>
        <v>2</v>
      </c>
      <c r="I55" s="88">
        <f>IF(AND('Qualifier check'!H55 &gt;80,'Qualifier check'!H55 &lt;120),1,
IF(INDEX('raw Sample Amt'!$C$2:$CJ$57,MATCH($A55,'raw Sample Amt'!$C$2:$C$57,0),MATCH(I$1,'raw Sample Amt'!$C$2:$CJ$2,0))&lt;INDEX(Auswertung_Sequence!$A$3:$M$59,MATCH($A55,Auswertung_Sequence!$A$6:$A$59,0),9),2,3))</f>
        <v>1</v>
      </c>
      <c r="J55" s="88">
        <f>IF(AND('Qualifier check'!I55 &gt;80,'Qualifier check'!I55 &lt;120),1,
IF(INDEX('raw Sample Amt'!$C$2:$CJ$57,MATCH($A55,'raw Sample Amt'!$C$2:$C$57,0),MATCH(J$1,'raw Sample Amt'!$C$2:$CJ$2,0))&lt;INDEX(Auswertung_Sequence!$A$3:$M$59,MATCH($A55,Auswertung_Sequence!$A$6:$A$59,0),9),2,3))</f>
        <v>1</v>
      </c>
      <c r="K55" s="88">
        <f>IF(AND('Qualifier check'!J55 &gt;80,'Qualifier check'!J55 &lt;120),1,
IF(INDEX('raw Sample Amt'!$C$2:$CJ$57,MATCH($A55,'raw Sample Amt'!$C$2:$C$57,0),MATCH(K$1,'raw Sample Amt'!$C$2:$CJ$2,0))&lt;INDEX(Auswertung_Sequence!$A$3:$M$59,MATCH($A55,Auswertung_Sequence!$A$6:$A$59,0),9),2,3))</f>
        <v>1</v>
      </c>
      <c r="L55" s="88">
        <f>IF(AND('Qualifier check'!K55 &gt;80,'Qualifier check'!K55 &lt;120),1,
IF(INDEX('raw Sample Amt'!$C$2:$CJ$57,MATCH($A55,'raw Sample Amt'!$C$2:$C$57,0),MATCH(L$1,'raw Sample Amt'!$C$2:$CJ$2,0))&lt;INDEX(Auswertung_Sequence!$A$3:$M$59,MATCH($A55,Auswertung_Sequence!$A$6:$A$59,0),9),2,3))</f>
        <v>1</v>
      </c>
      <c r="M55" s="88">
        <f>IF(AND('Qualifier check'!L55 &gt;80,'Qualifier check'!L55 &lt;120),1,
IF(INDEX('raw Sample Amt'!$C$2:$CJ$57,MATCH($A55,'raw Sample Amt'!$C$2:$C$57,0),MATCH(M$1,'raw Sample Amt'!$C$2:$CJ$2,0))&lt;INDEX(Auswertung_Sequence!$A$3:$M$59,MATCH($A55,Auswertung_Sequence!$A$6:$A$59,0),9),2,3))</f>
        <v>1</v>
      </c>
      <c r="N55" s="88">
        <f>IF(AND('Qualifier check'!M55 &gt;80,'Qualifier check'!M55 &lt;120),1,
IF(INDEX('raw Sample Amt'!$C$2:$CJ$57,MATCH($A55,'raw Sample Amt'!$C$2:$C$57,0),MATCH(N$1,'raw Sample Amt'!$C$2:$CJ$2,0))&lt;INDEX(Auswertung_Sequence!$A$3:$M$59,MATCH($A55,Auswertung_Sequence!$A$6:$A$59,0),9),2,3))</f>
        <v>1</v>
      </c>
      <c r="O55" s="88">
        <f>IF(AND('Qualifier check'!N55 &gt;80,'Qualifier check'!N55 &lt;120),1,
IF(INDEX('raw Sample Amt'!$C$2:$CJ$57,MATCH($A55,'raw Sample Amt'!$C$2:$C$57,0),MATCH(O$1,'raw Sample Amt'!$C$2:$CJ$2,0))&lt;INDEX(Auswertung_Sequence!$A$3:$M$59,MATCH($A55,Auswertung_Sequence!$A$6:$A$59,0),9),2,3))</f>
        <v>1</v>
      </c>
      <c r="P55" s="88">
        <f>IF(AND('Qualifier check'!O55 &gt;80,'Qualifier check'!O55 &lt;120),1,
IF(INDEX('raw Sample Amt'!$C$2:$CJ$57,MATCH($A55,'raw Sample Amt'!$C$2:$C$57,0),MATCH(P$1,'raw Sample Amt'!$C$2:$CJ$2,0))&lt;INDEX(Auswertung_Sequence!$A$3:$M$59,MATCH($A55,Auswertung_Sequence!$A$6:$A$59,0),9),2,3))</f>
        <v>1</v>
      </c>
      <c r="Q55" s="88">
        <f>IF(AND('Qualifier check'!P55 &gt;80,'Qualifier check'!P55 &lt;120),1,
IF(INDEX('raw Sample Amt'!$C$2:$CJ$57,MATCH($A55,'raw Sample Amt'!$C$2:$C$57,0),MATCH(Q$1,'raw Sample Amt'!$C$2:$CJ$2,0))&lt;INDEX(Auswertung_Sequence!$A$3:$M$59,MATCH($A55,Auswertung_Sequence!$A$6:$A$59,0),9),2,3))</f>
        <v>1</v>
      </c>
      <c r="R55" s="88">
        <f>IF(AND('Qualifier check'!Q55 &gt;80,'Qualifier check'!Q55 &lt;120),1,
IF(INDEX('raw Sample Amt'!$C$2:$CJ$57,MATCH($A55,'raw Sample Amt'!$C$2:$C$57,0),MATCH(R$1,'raw Sample Amt'!$C$2:$CJ$2,0))&lt;INDEX(Auswertung_Sequence!$A$3:$M$59,MATCH($A55,Auswertung_Sequence!$A$6:$A$59,0),9),2,3))</f>
        <v>1</v>
      </c>
      <c r="S55" s="88">
        <f>IF(AND('Qualifier check'!R55 &gt;80,'Qualifier check'!R55 &lt;120),1,
IF(INDEX('raw Sample Amt'!$C$2:$CJ$57,MATCH($A55,'raw Sample Amt'!$C$2:$C$57,0),MATCH(S$1,'raw Sample Amt'!$C$2:$CJ$2,0))&lt;INDEX(Auswertung_Sequence!$A$3:$M$59,MATCH($A55,Auswertung_Sequence!$A$6:$A$59,0),9),2,3))</f>
        <v>1</v>
      </c>
      <c r="T55" s="88">
        <f>IF(AND('Qualifier check'!S55 &gt;80,'Qualifier check'!S55 &lt;120),1,
IF(INDEX('raw Sample Amt'!$C$2:$CJ$57,MATCH($A55,'raw Sample Amt'!$C$2:$C$57,0),MATCH(T$1,'raw Sample Amt'!$C$2:$CJ$2,0))&lt;INDEX(Auswertung_Sequence!$A$3:$M$59,MATCH($A55,Auswertung_Sequence!$A$6:$A$59,0),9),2,3))</f>
        <v>1</v>
      </c>
      <c r="U55" s="88">
        <f>IF(AND('Qualifier check'!T55 &gt;80,'Qualifier check'!T55 &lt;120),1,
IF(INDEX('raw Sample Amt'!$C$2:$CJ$57,MATCH($A55,'raw Sample Amt'!$C$2:$C$57,0),MATCH(U$1,'raw Sample Amt'!$C$2:$CJ$2,0))&lt;INDEX(Auswertung_Sequence!$A$3:$M$59,MATCH($A55,Auswertung_Sequence!$A$6:$A$59,0),9),2,3))</f>
        <v>1</v>
      </c>
      <c r="V55" s="88">
        <f>IF(AND('Qualifier check'!U55 &gt;80,'Qualifier check'!U55 &lt;120),1,
IF(INDEX('raw Sample Amt'!$C$2:$CJ$57,MATCH($A55,'raw Sample Amt'!$C$2:$C$57,0),MATCH(V$1,'raw Sample Amt'!$C$2:$CJ$2,0))&lt;INDEX(Auswertung_Sequence!$A$3:$M$59,MATCH($A55,Auswertung_Sequence!$A$6:$A$59,0),9),2,3))</f>
        <v>1</v>
      </c>
      <c r="W55" s="88">
        <f>IF(AND('Qualifier check'!V55 &gt;80,'Qualifier check'!V55 &lt;120),1,
IF(INDEX('raw Sample Amt'!$C$2:$CJ$57,MATCH($A55,'raw Sample Amt'!$C$2:$C$57,0),MATCH(W$1,'raw Sample Amt'!$C$2:$CJ$2,0))&lt;INDEX(Auswertung_Sequence!$A$3:$M$59,MATCH($A55,Auswertung_Sequence!$A$6:$A$59,0),9),2,3))</f>
        <v>2</v>
      </c>
      <c r="X55" s="88">
        <f>IF(AND('Qualifier check'!W55 &gt;80,'Qualifier check'!W55 &lt;120),1,
IF(INDEX('raw Sample Amt'!$C$2:$CJ$57,MATCH($A55,'raw Sample Amt'!$C$2:$C$57,0),MATCH(X$1,'raw Sample Amt'!$C$2:$CJ$2,0))&lt;INDEX(Auswertung_Sequence!$A$3:$M$59,MATCH($A55,Auswertung_Sequence!$A$6:$A$59,0),9),2,3))</f>
        <v>2</v>
      </c>
      <c r="Y55" s="88">
        <f>IF(AND('Qualifier check'!X55 &gt;80,'Qualifier check'!X55 &lt;120),1,
IF(INDEX('raw Sample Amt'!$C$2:$CJ$57,MATCH($A55,'raw Sample Amt'!$C$2:$C$57,0),MATCH(Y$1,'raw Sample Amt'!$C$2:$CJ$2,0))&lt;INDEX(Auswertung_Sequence!$A$3:$M$59,MATCH($A55,Auswertung_Sequence!$A$6:$A$59,0),9),2,3))</f>
        <v>2</v>
      </c>
      <c r="Z55" s="88">
        <f>IF(AND('Qualifier check'!Y55 &gt;80,'Qualifier check'!Y55 &lt;120),1,
IF(INDEX('raw Sample Amt'!$C$2:$CJ$57,MATCH($A55,'raw Sample Amt'!$C$2:$C$57,0),MATCH(Z$1,'raw Sample Amt'!$C$2:$CJ$2,0))&lt;INDEX(Auswertung_Sequence!$A$3:$M$59,MATCH($A55,Auswertung_Sequence!$A$6:$A$59,0),9),2,3))</f>
        <v>2</v>
      </c>
      <c r="AA55" s="88">
        <f>IF(AND('Qualifier check'!Z55 &gt;80,'Qualifier check'!Z55 &lt;120),1,
IF(INDEX('raw Sample Amt'!$C$2:$CJ$57,MATCH($A55,'raw Sample Amt'!$C$2:$C$57,0),MATCH(AA$1,'raw Sample Amt'!$C$2:$CJ$2,0))&lt;INDEX(Auswertung_Sequence!$A$3:$M$59,MATCH($A55,Auswertung_Sequence!$A$6:$A$59,0),9),2,3))</f>
        <v>1</v>
      </c>
      <c r="AB55" s="88">
        <f>IF(AND('Qualifier check'!AA55 &gt;80,'Qualifier check'!AA55 &lt;120),1,
IF(INDEX('raw Sample Amt'!$C$2:$CJ$57,MATCH($A55,'raw Sample Amt'!$C$2:$C$57,0),MATCH(AB$1,'raw Sample Amt'!$C$2:$CJ$2,0))&lt;INDEX(Auswertung_Sequence!$A$3:$M$59,MATCH($A55,Auswertung_Sequence!$A$6:$A$59,0),9),2,3))</f>
        <v>1</v>
      </c>
      <c r="AC55" s="88">
        <f>IF(AND('Qualifier check'!AB55 &gt;80,'Qualifier check'!AB55 &lt;120),1,
IF(INDEX('raw Sample Amt'!$C$2:$CJ$57,MATCH($A55,'raw Sample Amt'!$C$2:$C$57,0),MATCH(AC$1,'raw Sample Amt'!$C$2:$CJ$2,0))&lt;INDEX(Auswertung_Sequence!$A$3:$M$59,MATCH($A55,Auswertung_Sequence!$A$6:$A$59,0),9),2,3))</f>
        <v>1</v>
      </c>
      <c r="AD55" s="88">
        <f>IF(AND('Qualifier check'!AC55 &gt;80,'Qualifier check'!AC55 &lt;120),1,
IF(INDEX('raw Sample Amt'!$C$2:$CJ$57,MATCH($A55,'raw Sample Amt'!$C$2:$C$57,0),MATCH(AD$1,'raw Sample Amt'!$C$2:$CJ$2,0))&lt;INDEX(Auswertung_Sequence!$A$3:$M$59,MATCH($A55,Auswertung_Sequence!$A$6:$A$59,0),9),2,3))</f>
        <v>1</v>
      </c>
      <c r="AE55" s="88">
        <f>IF(AND('Qualifier check'!AD55 &gt;80,'Qualifier check'!AD55 &lt;120),1,
IF(INDEX('raw Sample Amt'!$C$2:$CJ$57,MATCH($A55,'raw Sample Amt'!$C$2:$C$57,0),MATCH(AE$1,'raw Sample Amt'!$C$2:$CJ$2,0))&lt;INDEX(Auswertung_Sequence!$A$3:$M$59,MATCH($A55,Auswertung_Sequence!$A$6:$A$59,0),9),2,3))</f>
        <v>1</v>
      </c>
      <c r="AF55" s="88">
        <f>IF(AND('Qualifier check'!AE55 &gt;80,'Qualifier check'!AE55 &lt;120),1,
IF(INDEX('raw Sample Amt'!$C$2:$CJ$57,MATCH($A55,'raw Sample Amt'!$C$2:$C$57,0),MATCH(AF$1,'raw Sample Amt'!$C$2:$CJ$2,0))&lt;INDEX(Auswertung_Sequence!$A$3:$M$59,MATCH($A55,Auswertung_Sequence!$A$6:$A$59,0),9),2,3))</f>
        <v>1</v>
      </c>
      <c r="AG55" s="88">
        <f>IF(AND('Qualifier check'!AF55 &gt;80,'Qualifier check'!AF55 &lt;120),1,
IF(INDEX('raw Sample Amt'!$C$2:$CJ$57,MATCH($A55,'raw Sample Amt'!$C$2:$C$57,0),MATCH(AG$1,'raw Sample Amt'!$C$2:$CJ$2,0))&lt;INDEX(Auswertung_Sequence!$A$3:$M$59,MATCH($A55,Auswertung_Sequence!$A$6:$A$59,0),9),2,3))</f>
        <v>1</v>
      </c>
      <c r="AH55" s="88">
        <f>IF(AND('Qualifier check'!AG55 &gt;80,'Qualifier check'!AG55 &lt;120),1,
IF(INDEX('raw Sample Amt'!$C$2:$CJ$57,MATCH($A55,'raw Sample Amt'!$C$2:$C$57,0),MATCH(AH$1,'raw Sample Amt'!$C$2:$CJ$2,0))&lt;INDEX(Auswertung_Sequence!$A$3:$M$59,MATCH($A55,Auswertung_Sequence!$A$6:$A$59,0),9),2,3))</f>
        <v>1</v>
      </c>
      <c r="AI55" s="88">
        <f>IF(AND('Qualifier check'!AH55 &gt;80,'Qualifier check'!AH55 &lt;120),1,
IF(INDEX('raw Sample Amt'!$C$2:$CJ$57,MATCH($A55,'raw Sample Amt'!$C$2:$C$57,0),MATCH(AI$1,'raw Sample Amt'!$C$2:$CJ$2,0))&lt;INDEX(Auswertung_Sequence!$A$3:$M$59,MATCH($A55,Auswertung_Sequence!$A$6:$A$59,0),9),2,3))</f>
        <v>1</v>
      </c>
      <c r="AJ55" s="88">
        <f>IF(AND('Qualifier check'!AI55 &gt;80,'Qualifier check'!AI55 &lt;120),1,
IF(INDEX('raw Sample Amt'!$C$2:$CJ$57,MATCH($A55,'raw Sample Amt'!$C$2:$C$57,0),MATCH(AJ$1,'raw Sample Amt'!$C$2:$CJ$2,0))&lt;INDEX(Auswertung_Sequence!$A$3:$M$59,MATCH($A55,Auswertung_Sequence!$A$6:$A$59,0),9),2,3))</f>
        <v>1</v>
      </c>
      <c r="AK55" s="88">
        <f>IF(AND('Qualifier check'!AJ55 &gt;80,'Qualifier check'!AJ55 &lt;120),1,
IF(INDEX('raw Sample Amt'!$C$2:$CJ$57,MATCH($A55,'raw Sample Amt'!$C$2:$C$57,0),MATCH(AK$1,'raw Sample Amt'!$C$2:$CJ$2,0))&lt;INDEX(Auswertung_Sequence!$A$3:$M$59,MATCH($A55,Auswertung_Sequence!$A$6:$A$59,0),9),2,3))</f>
        <v>1</v>
      </c>
      <c r="AL55" s="88">
        <f>IF(AND('Qualifier check'!AK55 &gt;80,'Qualifier check'!AK55 &lt;120),1,
IF(INDEX('raw Sample Amt'!$C$2:$CJ$57,MATCH($A55,'raw Sample Amt'!$C$2:$C$57,0),MATCH(AL$1,'raw Sample Amt'!$C$2:$CJ$2,0))&lt;INDEX(Auswertung_Sequence!$A$3:$M$59,MATCH($A55,Auswertung_Sequence!$A$6:$A$59,0),9),2,3))</f>
        <v>1</v>
      </c>
      <c r="AM55" s="88">
        <f>IF(AND('Qualifier check'!AL55 &gt;80,'Qualifier check'!AL55 &lt;120),1,
IF(INDEX('raw Sample Amt'!$C$2:$CJ$57,MATCH($A55,'raw Sample Amt'!$C$2:$C$57,0),MATCH(AM$1,'raw Sample Amt'!$C$2:$CJ$2,0))&lt;INDEX(Auswertung_Sequence!$A$3:$M$59,MATCH($A55,Auswertung_Sequence!$A$6:$A$59,0),9),2,3))</f>
        <v>2</v>
      </c>
      <c r="AN55" s="88">
        <f>IF(AND('Qualifier check'!AM55 &gt;80,'Qualifier check'!AM55 &lt;120),1,
IF(INDEX('raw Sample Amt'!$C$2:$CJ$57,MATCH($A55,'raw Sample Amt'!$C$2:$C$57,0),MATCH(AN$1,'raw Sample Amt'!$C$2:$CJ$2,0))&lt;INDEX(Auswertung_Sequence!$A$3:$M$59,MATCH($A55,Auswertung_Sequence!$A$6:$A$59,0),9),2,3))</f>
        <v>2</v>
      </c>
      <c r="AO55" s="88">
        <f>IF(AND('Qualifier check'!AN55 &gt;80,'Qualifier check'!AN55 &lt;120),1,
IF(INDEX('raw Sample Amt'!$C$2:$CJ$57,MATCH($A55,'raw Sample Amt'!$C$2:$C$57,0),MATCH(AO$1,'raw Sample Amt'!$C$2:$CJ$2,0))&lt;INDEX(Auswertung_Sequence!$A$3:$M$59,MATCH($A55,Auswertung_Sequence!$A$6:$A$59,0),9),2,3))</f>
        <v>2</v>
      </c>
      <c r="AP55" s="88">
        <f>IF(AND('Qualifier check'!AO55 &gt;80,'Qualifier check'!AO55 &lt;120),1,
IF(INDEX('raw Sample Amt'!$C$2:$CJ$57,MATCH($A55,'raw Sample Amt'!$C$2:$C$57,0),MATCH(AP$1,'raw Sample Amt'!$C$2:$CJ$2,0))&lt;INDEX(Auswertung_Sequence!$A$3:$M$59,MATCH($A55,Auswertung_Sequence!$A$6:$A$59,0),9),2,3))</f>
        <v>2</v>
      </c>
      <c r="AQ55" s="88">
        <f>IF(AND('Qualifier check'!AP55 &gt;80,'Qualifier check'!AP55 &lt;120),1,
IF(INDEX('raw Sample Amt'!$C$2:$CJ$57,MATCH($A55,'raw Sample Amt'!$C$2:$C$57,0),MATCH(AQ$1,'raw Sample Amt'!$C$2:$CJ$2,0))&lt;INDEX(Auswertung_Sequence!$A$3:$M$59,MATCH($A55,Auswertung_Sequence!$A$6:$A$59,0),9),2,3))</f>
        <v>1</v>
      </c>
      <c r="AR55" s="88">
        <f>IF(AND('Qualifier check'!AQ55 &gt;80,'Qualifier check'!AQ55 &lt;120),1,
IF(INDEX('raw Sample Amt'!$C$2:$CJ$57,MATCH($A55,'raw Sample Amt'!$C$2:$C$57,0),MATCH(AR$1,'raw Sample Amt'!$C$2:$CJ$2,0))&lt;INDEX(Auswertung_Sequence!$A$3:$M$59,MATCH($A55,Auswertung_Sequence!$A$6:$A$59,0),9),2,3))</f>
        <v>2</v>
      </c>
      <c r="AS55" s="88">
        <f>IF(AND('Qualifier check'!AR55 &gt;80,'Qualifier check'!AR55 &lt;120),1,
IF(INDEX('raw Sample Amt'!$C$2:$CJ$57,MATCH($A55,'raw Sample Amt'!$C$2:$C$57,0),MATCH(AS$1,'raw Sample Amt'!$C$2:$CJ$2,0))&lt;INDEX(Auswertung_Sequence!$A$3:$M$59,MATCH($A55,Auswertung_Sequence!$A$6:$A$59,0),9),2,3))</f>
        <v>2</v>
      </c>
      <c r="AT55" s="88">
        <f>IF(AND('Qualifier check'!AS55 &gt;80,'Qualifier check'!AS55 &lt;120),1,
IF(INDEX('raw Sample Amt'!$C$2:$CJ$57,MATCH($A55,'raw Sample Amt'!$C$2:$C$57,0),MATCH(AT$1,'raw Sample Amt'!$C$2:$CJ$2,0))&lt;INDEX(Auswertung_Sequence!$A$3:$M$59,MATCH($A55,Auswertung_Sequence!$A$6:$A$59,0),9),2,3))</f>
        <v>2</v>
      </c>
      <c r="AU55" s="88">
        <f>IF(AND('Qualifier check'!AT55 &gt;80,'Qualifier check'!AT55 &lt;120),1,
IF(INDEX('raw Sample Amt'!$C$2:$CJ$57,MATCH($A55,'raw Sample Amt'!$C$2:$C$57,0),MATCH(AU$1,'raw Sample Amt'!$C$2:$CJ$2,0))&lt;INDEX(Auswertung_Sequence!$A$3:$M$59,MATCH($A55,Auswertung_Sequence!$A$6:$A$59,0),9),2,3))</f>
        <v>2</v>
      </c>
      <c r="AV55" s="88">
        <f>IF(AND('Qualifier check'!AU55 &gt;80,'Qualifier check'!AU55 &lt;120),1,
IF(INDEX('raw Sample Amt'!$C$2:$CJ$57,MATCH($A55,'raw Sample Amt'!$C$2:$C$57,0),MATCH(AV$1,'raw Sample Amt'!$C$2:$CJ$2,0))&lt;INDEX(Auswertung_Sequence!$A$3:$M$59,MATCH($A55,Auswertung_Sequence!$A$6:$A$59,0),9),2,3))</f>
        <v>1</v>
      </c>
      <c r="AW55" s="88">
        <f>IF(AND('Qualifier check'!AV55 &gt;80,'Qualifier check'!AV55 &lt;120),1,
IF(INDEX('raw Sample Amt'!$C$2:$CJ$57,MATCH($A55,'raw Sample Amt'!$C$2:$C$57,0),MATCH(AW$1,'raw Sample Amt'!$C$2:$CJ$2,0))&lt;INDEX(Auswertung_Sequence!$A$3:$M$59,MATCH($A55,Auswertung_Sequence!$A$6:$A$59,0),9),2,3))</f>
        <v>1</v>
      </c>
      <c r="AX55" s="88">
        <f>IF(AND('Qualifier check'!AW55 &gt;80,'Qualifier check'!AW55 &lt;120),1,
IF(INDEX('raw Sample Amt'!$C$2:$CJ$57,MATCH($A55,'raw Sample Amt'!$C$2:$C$57,0),MATCH(AX$1,'raw Sample Amt'!$C$2:$CJ$2,0))&lt;INDEX(Auswertung_Sequence!$A$3:$M$59,MATCH($A55,Auswertung_Sequence!$A$6:$A$59,0),9),2,3))</f>
        <v>1</v>
      </c>
      <c r="AY55" s="88">
        <f>IF(AND('Qualifier check'!AX55 &gt;80,'Qualifier check'!AX55 &lt;120),1,
IF(INDEX('raw Sample Amt'!$C$2:$CJ$57,MATCH($A55,'raw Sample Amt'!$C$2:$C$57,0),MATCH(AY$1,'raw Sample Amt'!$C$2:$CJ$2,0))&lt;INDEX(Auswertung_Sequence!$A$3:$M$59,MATCH($A55,Auswertung_Sequence!$A$6:$A$59,0),9),2,3))</f>
        <v>1</v>
      </c>
      <c r="AZ55" s="88">
        <f>IF(AND('Qualifier check'!AY55 &gt;80,'Qualifier check'!AY55 &lt;120),1,
IF(INDEX('raw Sample Amt'!$C$2:$CJ$57,MATCH($A55,'raw Sample Amt'!$C$2:$C$57,0),MATCH(AZ$1,'raw Sample Amt'!$C$2:$CJ$2,0))&lt;INDEX(Auswertung_Sequence!$A$3:$M$59,MATCH($A55,Auswertung_Sequence!$A$6:$A$59,0),9),2,3))</f>
        <v>1</v>
      </c>
      <c r="BA55" s="88">
        <f>IF(AND('Qualifier check'!AZ55 &gt;80,'Qualifier check'!AZ55 &lt;120),1,
IF(INDEX('raw Sample Amt'!$C$2:$CJ$57,MATCH($A55,'raw Sample Amt'!$C$2:$C$57,0),MATCH(BA$1,'raw Sample Amt'!$C$2:$CJ$2,0))&lt;INDEX(Auswertung_Sequence!$A$3:$M$59,MATCH($A55,Auswertung_Sequence!$A$6:$A$59,0),9),2,3))</f>
        <v>1</v>
      </c>
      <c r="BB55" s="88">
        <f>IF(AND('Qualifier check'!BA55 &gt;80,'Qualifier check'!BA55 &lt;120),1,
IF(INDEX('raw Sample Amt'!$C$2:$CJ$57,MATCH($A55,'raw Sample Amt'!$C$2:$C$57,0),MATCH(BB$1,'raw Sample Amt'!$C$2:$CJ$2,0))&lt;INDEX(Auswertung_Sequence!$A$3:$M$59,MATCH($A55,Auswertung_Sequence!$A$6:$A$59,0),9),2,3))</f>
        <v>1</v>
      </c>
      <c r="BC55" s="88">
        <f>IF(AND('Qualifier check'!BB55 &gt;80,'Qualifier check'!BB55 &lt;120),1,
IF(INDEX('raw Sample Amt'!$C$2:$CJ$57,MATCH($A55,'raw Sample Amt'!$C$2:$C$57,0),MATCH(BC$1,'raw Sample Amt'!$C$2:$CJ$2,0))&lt;INDEX(Auswertung_Sequence!$A$3:$M$59,MATCH($A55,Auswertung_Sequence!$A$6:$A$59,0),9),2,3))</f>
        <v>1</v>
      </c>
      <c r="BD55" s="88">
        <f>IF(AND('Qualifier check'!BC55 &gt;80,'Qualifier check'!BC55 &lt;120),1,
IF(INDEX('raw Sample Amt'!$C$2:$CJ$57,MATCH($A55,'raw Sample Amt'!$C$2:$C$57,0),MATCH(BD$1,'raw Sample Amt'!$C$2:$CJ$2,0))&lt;INDEX(Auswertung_Sequence!$A$3:$M$59,MATCH($A55,Auswertung_Sequence!$A$6:$A$59,0),9),2,3))</f>
        <v>2</v>
      </c>
      <c r="BE55" s="88">
        <f>IF(AND('Qualifier check'!BD55 &gt;80,'Qualifier check'!BD55 &lt;120),1,
IF(INDEX('raw Sample Amt'!$C$2:$CJ$57,MATCH($A55,'raw Sample Amt'!$C$2:$C$57,0),MATCH(BE$1,'raw Sample Amt'!$C$2:$CJ$2,0))&lt;INDEX(Auswertung_Sequence!$A$3:$M$59,MATCH($A55,Auswertung_Sequence!$A$6:$A$59,0),9),2,3))</f>
        <v>2</v>
      </c>
      <c r="BF55" s="88">
        <f>IF(AND('Qualifier check'!BE55 &gt;80,'Qualifier check'!BE55 &lt;120),1,
IF(INDEX('raw Sample Amt'!$C$2:$CJ$57,MATCH($A55,'raw Sample Amt'!$C$2:$C$57,0),MATCH(BF$1,'raw Sample Amt'!$C$2:$CJ$2,0))&lt;INDEX(Auswertung_Sequence!$A$3:$M$59,MATCH($A55,Auswertung_Sequence!$A$6:$A$59,0),9),2,3))</f>
        <v>2</v>
      </c>
      <c r="BG55" s="88">
        <f>IF(AND('Qualifier check'!BF55 &gt;80,'Qualifier check'!BF55 &lt;120),1,
IF(INDEX('raw Sample Amt'!$C$2:$CJ$57,MATCH($A55,'raw Sample Amt'!$C$2:$C$57,0),MATCH(BG$1,'raw Sample Amt'!$C$2:$CJ$2,0))&lt;INDEX(Auswertung_Sequence!$A$3:$M$59,MATCH($A55,Auswertung_Sequence!$A$6:$A$59,0),9),2,3))</f>
        <v>2</v>
      </c>
      <c r="BH55" s="88">
        <f>IF(AND('Qualifier check'!BG55 &gt;80,'Qualifier check'!BG55 &lt;120),1,
IF(INDEX('raw Sample Amt'!$C$2:$CJ$57,MATCH($A55,'raw Sample Amt'!$C$2:$C$57,0),MATCH(BH$1,'raw Sample Amt'!$C$2:$CJ$2,0))&lt;INDEX(Auswertung_Sequence!$A$3:$M$59,MATCH($A55,Auswertung_Sequence!$A$6:$A$59,0),9),2,3))</f>
        <v>1</v>
      </c>
      <c r="BI55" s="88">
        <f>IF(AND('Qualifier check'!BH55 &gt;80,'Qualifier check'!BH55 &lt;120),1,
IF(INDEX('raw Sample Amt'!$C$2:$CJ$57,MATCH($A55,'raw Sample Amt'!$C$2:$C$57,0),MATCH(BI$1,'raw Sample Amt'!$C$2:$CJ$2,0))&lt;INDEX(Auswertung_Sequence!$A$3:$M$59,MATCH($A55,Auswertung_Sequence!$A$6:$A$59,0),9),2,3))</f>
        <v>2</v>
      </c>
      <c r="BJ55" s="88">
        <f>IF(AND('Qualifier check'!BI55 &gt;80,'Qualifier check'!BI55 &lt;120),1,
IF(INDEX('raw Sample Amt'!$C$2:$CJ$57,MATCH($A55,'raw Sample Amt'!$C$2:$C$57,0),MATCH(BJ$1,'raw Sample Amt'!$C$2:$CJ$2,0))&lt;INDEX(Auswertung_Sequence!$A$3:$M$59,MATCH($A55,Auswertung_Sequence!$A$6:$A$59,0),9),2,3))</f>
        <v>2</v>
      </c>
      <c r="BK55" s="88">
        <f>IF(AND('Qualifier check'!BJ55 &gt;80,'Qualifier check'!BJ55 &lt;120),1,
IF(INDEX('raw Sample Amt'!$C$2:$CJ$57,MATCH($A55,'raw Sample Amt'!$C$2:$C$57,0),MATCH(BK$1,'raw Sample Amt'!$C$2:$CJ$2,0))&lt;INDEX(Auswertung_Sequence!$A$3:$M$59,MATCH($A55,Auswertung_Sequence!$A$6:$A$59,0),9),2,3))</f>
        <v>2</v>
      </c>
      <c r="BL55" s="88">
        <f>IF(AND('Qualifier check'!BK55 &gt;80,'Qualifier check'!BK55 &lt;120),1,
IF(INDEX('raw Sample Amt'!$C$2:$CJ$57,MATCH($A55,'raw Sample Amt'!$C$2:$C$57,0),MATCH(BL$1,'raw Sample Amt'!$C$2:$CJ$2,0))&lt;INDEX(Auswertung_Sequence!$A$3:$M$59,MATCH($A55,Auswertung_Sequence!$A$6:$A$59,0),9),2,3))</f>
        <v>2</v>
      </c>
      <c r="BM55" s="88">
        <f>IF(AND('Qualifier check'!BL55 &gt;80,'Qualifier check'!BL55 &lt;120),1,
IF(INDEX('raw Sample Amt'!$C$2:$CJ$57,MATCH($A55,'raw Sample Amt'!$C$2:$C$57,0),MATCH(BM$1,'raw Sample Amt'!$C$2:$CJ$2,0))&lt;INDEX(Auswertung_Sequence!$A$3:$M$59,MATCH($A55,Auswertung_Sequence!$A$6:$A$59,0),9),2,3))</f>
        <v>1</v>
      </c>
      <c r="BN55" s="88">
        <f>IF(AND('Qualifier check'!BM55 &gt;80,'Qualifier check'!BM55 &lt;120),1,
IF(INDEX('raw Sample Amt'!$C$2:$CJ$57,MATCH($A55,'raw Sample Amt'!$C$2:$C$57,0),MATCH(BN$1,'raw Sample Amt'!$C$2:$CJ$2,0))&lt;INDEX(Auswertung_Sequence!$A$3:$M$59,MATCH($A55,Auswertung_Sequence!$A$6:$A$59,0),9),2,3))</f>
        <v>1</v>
      </c>
      <c r="BO55" s="88">
        <f>IF(AND('Qualifier check'!BN55 &gt;80,'Qualifier check'!BN55 &lt;120),1,
IF(INDEX('raw Sample Amt'!$C$2:$CJ$57,MATCH($A55,'raw Sample Amt'!$C$2:$C$57,0),MATCH(BO$1,'raw Sample Amt'!$C$2:$CJ$2,0))&lt;INDEX(Auswertung_Sequence!$A$3:$M$59,MATCH($A55,Auswertung_Sequence!$A$6:$A$59,0),9),2,3))</f>
        <v>1</v>
      </c>
      <c r="BP55" s="88">
        <f>IF(AND('Qualifier check'!BO55 &gt;80,'Qualifier check'!BO55 &lt;120),1,
IF(INDEX('raw Sample Amt'!$C$2:$CJ$57,MATCH($A55,'raw Sample Amt'!$C$2:$C$57,0),MATCH(BP$1,'raw Sample Amt'!$C$2:$CJ$2,0))&lt;INDEX(Auswertung_Sequence!$A$3:$M$59,MATCH($A55,Auswertung_Sequence!$A$6:$A$59,0),9),2,3))</f>
        <v>1</v>
      </c>
      <c r="BQ55" s="88">
        <f>IF(AND('Qualifier check'!BP55 &gt;80,'Qualifier check'!BP55 &lt;120),1,
IF(INDEX('raw Sample Amt'!$C$2:$CJ$57,MATCH($A55,'raw Sample Amt'!$C$2:$C$57,0),MATCH(BQ$1,'raw Sample Amt'!$C$2:$CJ$2,0))&lt;INDEX(Auswertung_Sequence!$A$3:$M$59,MATCH($A55,Auswertung_Sequence!$A$6:$A$59,0),9),2,3))</f>
        <v>2</v>
      </c>
      <c r="BR55" s="88">
        <f>IF(AND('Qualifier check'!BQ55 &gt;80,'Qualifier check'!BQ55 &lt;120),1,
IF(INDEX('raw Sample Amt'!$C$2:$CJ$57,MATCH($A55,'raw Sample Amt'!$C$2:$C$57,0),MATCH(BR$1,'raw Sample Amt'!$C$2:$CJ$2,0))&lt;INDEX(Auswertung_Sequence!$A$3:$M$59,MATCH($A55,Auswertung_Sequence!$A$6:$A$59,0),9),2,3))</f>
        <v>2</v>
      </c>
      <c r="BS55" s="88">
        <f>IF(AND('Qualifier check'!BR55 &gt;80,'Qualifier check'!BR55 &lt;120),1,
IF(INDEX('raw Sample Amt'!$C$2:$CJ$57,MATCH($A55,'raw Sample Amt'!$C$2:$C$57,0),MATCH(BS$1,'raw Sample Amt'!$C$2:$CJ$2,0))&lt;INDEX(Auswertung_Sequence!$A$3:$M$59,MATCH($A55,Auswertung_Sequence!$A$6:$A$59,0),9),2,3))</f>
        <v>2</v>
      </c>
      <c r="BT55" s="88">
        <f>IF(AND('Qualifier check'!BS55 &gt;80,'Qualifier check'!BS55 &lt;120),1,
IF(INDEX('raw Sample Amt'!$C$2:$CJ$57,MATCH($A55,'raw Sample Amt'!$C$2:$C$57,0),MATCH(BT$1,'raw Sample Amt'!$C$2:$CJ$2,0))&lt;INDEX(Auswertung_Sequence!$A$3:$M$59,MATCH($A55,Auswertung_Sequence!$A$6:$A$59,0),9),2,3))</f>
        <v>2</v>
      </c>
      <c r="BU55" s="88">
        <f>IF(AND('Qualifier check'!BT55 &gt;80,'Qualifier check'!BT55 &lt;120),1,
IF(INDEX('raw Sample Amt'!$C$2:$CJ$57,MATCH($A55,'raw Sample Amt'!$C$2:$C$57,0),MATCH(BU$1,'raw Sample Amt'!$C$2:$CJ$2,0))&lt;INDEX(Auswertung_Sequence!$A$3:$M$59,MATCH($A55,Auswertung_Sequence!$A$6:$A$59,0),9),2,3))</f>
        <v>2</v>
      </c>
      <c r="BV55" s="88">
        <f>IF(AND('Qualifier check'!BU55 &gt;80,'Qualifier check'!BU55 &lt;120),1,
IF(INDEX('raw Sample Amt'!$C$2:$CJ$57,MATCH($A55,'raw Sample Amt'!$C$2:$C$57,0),MATCH(BV$1,'raw Sample Amt'!$C$2:$CJ$2,0))&lt;INDEX(Auswertung_Sequence!$A$3:$M$59,MATCH($A55,Auswertung_Sequence!$A$6:$A$59,0),9),2,3))</f>
        <v>1</v>
      </c>
      <c r="BW55" s="88">
        <f>IF(AND('Qualifier check'!BV55 &gt;80,'Qualifier check'!BV55 &lt;120),1,
IF(INDEX('raw Sample Amt'!$C$2:$CJ$57,MATCH($A55,'raw Sample Amt'!$C$2:$C$57,0),MATCH(BW$1,'raw Sample Amt'!$C$2:$CJ$2,0))&lt;INDEX(Auswertung_Sequence!$A$3:$M$59,MATCH($A55,Auswertung_Sequence!$A$6:$A$59,0),9),2,3))</f>
        <v>1</v>
      </c>
      <c r="BX55" s="88">
        <f>IF(AND('Qualifier check'!BW55 &gt;80,'Qualifier check'!BW55 &lt;120),1,
IF(INDEX('raw Sample Amt'!$C$2:$CJ$57,MATCH($A55,'raw Sample Amt'!$C$2:$C$57,0),MATCH(BX$1,'raw Sample Amt'!$C$2:$CJ$2,0))&lt;INDEX(Auswertung_Sequence!$A$3:$M$59,MATCH($A55,Auswertung_Sequence!$A$6:$A$59,0),9),2,3))</f>
        <v>1</v>
      </c>
      <c r="BY55" s="88">
        <f>IF(AND('Qualifier check'!BX55 &gt;80,'Qualifier check'!BX55 &lt;120),1,
IF(INDEX('raw Sample Amt'!$C$2:$CJ$57,MATCH($A55,'raw Sample Amt'!$C$2:$C$57,0),MATCH(BY$1,'raw Sample Amt'!$C$2:$CJ$2,0))&lt;INDEX(Auswertung_Sequence!$A$3:$M$59,MATCH($A55,Auswertung_Sequence!$A$6:$A$59,0),9),2,3))</f>
        <v>1</v>
      </c>
      <c r="BZ55" s="88">
        <f>IF(AND('Qualifier check'!BY55 &gt;80,'Qualifier check'!BY55 &lt;120),1,
IF(INDEX('raw Sample Amt'!$C$2:$CJ$57,MATCH($A55,'raw Sample Amt'!$C$2:$C$57,0),MATCH(BZ$1,'raw Sample Amt'!$C$2:$CJ$2,0))&lt;INDEX(Auswertung_Sequence!$A$3:$M$59,MATCH($A55,Auswertung_Sequence!$A$6:$A$59,0),9),2,3))</f>
        <v>1</v>
      </c>
      <c r="CA55" s="88">
        <f>IF(AND('Qualifier check'!BZ55 &gt;80,'Qualifier check'!BZ55 &lt;120),1,
IF(INDEX('raw Sample Amt'!$C$2:$CJ$57,MATCH($A55,'raw Sample Amt'!$C$2:$C$57,0),MATCH(CA$1,'raw Sample Amt'!$C$2:$CJ$2,0))&lt;INDEX(Auswertung_Sequence!$A$3:$M$59,MATCH($A55,Auswertung_Sequence!$A$6:$A$59,0),9),2,3))</f>
        <v>1</v>
      </c>
      <c r="CB55" s="88">
        <f>IF(AND('Qualifier check'!CA55 &gt;80,'Qualifier check'!CA55 &lt;120),1,
IF(INDEX('raw Sample Amt'!$C$2:$CJ$57,MATCH($A55,'raw Sample Amt'!$C$2:$C$57,0),MATCH(CB$1,'raw Sample Amt'!$C$2:$CJ$2,0))&lt;INDEX(Auswertung_Sequence!$A$3:$M$59,MATCH($A55,Auswertung_Sequence!$A$6:$A$59,0),9),2,3))</f>
        <v>1</v>
      </c>
      <c r="CC55" s="88">
        <f>IF(AND('Qualifier check'!CB55 &gt;80,'Qualifier check'!CB55 &lt;120),1,
IF(INDEX('raw Sample Amt'!$C$2:$CJ$57,MATCH($A55,'raw Sample Amt'!$C$2:$C$57,0),MATCH(CC$1,'raw Sample Amt'!$C$2:$CJ$2,0))&lt;INDEX(Auswertung_Sequence!$A$3:$M$59,MATCH($A55,Auswertung_Sequence!$A$6:$A$59,0),9),2,3))</f>
        <v>1</v>
      </c>
      <c r="CD55" s="88">
        <f>IF(AND('Qualifier check'!CC55 &gt;80,'Qualifier check'!CC55 &lt;120),1,
IF(INDEX('raw Sample Amt'!$C$2:$CJ$57,MATCH($A55,'raw Sample Amt'!$C$2:$C$57,0),MATCH(CD$1,'raw Sample Amt'!$C$2:$CJ$2,0))&lt;INDEX(Auswertung_Sequence!$A$3:$M$59,MATCH($A55,Auswertung_Sequence!$A$6:$A$59,0),9),2,3))</f>
        <v>1</v>
      </c>
      <c r="CE55" s="88">
        <f>IF(AND('Qualifier check'!CD55 &gt;80,'Qualifier check'!CD55 &lt;120),1,
IF(INDEX('raw Sample Amt'!$C$2:$CJ$57,MATCH($A55,'raw Sample Amt'!$C$2:$C$57,0),MATCH(CE$1,'raw Sample Amt'!$C$2:$CJ$2,0))&lt;INDEX(Auswertung_Sequence!$A$3:$M$59,MATCH($A55,Auswertung_Sequence!$A$6:$A$59,0),9),2,3))</f>
        <v>1</v>
      </c>
      <c r="CF55" s="88">
        <f>IF(AND('Qualifier check'!CE55 &gt;80,'Qualifier check'!CE55 &lt;120),1,
IF(INDEX('raw Sample Amt'!$C$2:$CJ$57,MATCH($A55,'raw Sample Amt'!$C$2:$C$57,0),MATCH(CF$1,'raw Sample Amt'!$C$2:$CJ$2,0))&lt;INDEX(Auswertung_Sequence!$A$3:$M$59,MATCH($A55,Auswertung_Sequence!$A$6:$A$59,0),9),2,3))</f>
        <v>1</v>
      </c>
      <c r="CG55" s="88">
        <f>IF(AND('Qualifier check'!CF55 &gt;80,'Qualifier check'!CF55 &lt;120),1,
IF(INDEX('raw Sample Amt'!$C$2:$CJ$57,MATCH($A55,'raw Sample Amt'!$C$2:$C$57,0),MATCH(CG$1,'raw Sample Amt'!$C$2:$CJ$2,0))&lt;INDEX(Auswertung_Sequence!$A$3:$M$59,MATCH($A55,Auswertung_Sequence!$A$6:$A$59,0),9),2,3))</f>
        <v>1</v>
      </c>
      <c r="CH55" s="88">
        <f>IF(AND('Qualifier check'!CG55 &gt;80,'Qualifier check'!CG55 &lt;120),1,
IF(INDEX('raw Sample Amt'!$C$2:$CJ$57,MATCH($A55,'raw Sample Amt'!$C$2:$C$57,0),MATCH(CH$1,'raw Sample Amt'!$C$2:$CJ$2,0))&lt;INDEX(Auswertung_Sequence!$A$3:$M$59,MATCH($A55,Auswertung_Sequence!$A$6:$A$59,0),9),2,3))</f>
        <v>1</v>
      </c>
      <c r="CI55" s="88">
        <f>IF(AND('Qualifier check'!CH55 &gt;80,'Qualifier check'!CH55 &lt;120),1,
IF(INDEX('raw Sample Amt'!$C$2:$CJ$57,MATCH($A55,'raw Sample Amt'!$C$2:$C$57,0),MATCH(CI$1,'raw Sample Amt'!$C$2:$CJ$2,0))&lt;INDEX(Auswertung_Sequence!$A$3:$M$59,MATCH($A55,Auswertung_Sequence!$A$6:$A$59,0),9),2,3))</f>
        <v>1</v>
      </c>
    </row>
    <row r="56" spans="1:87" x14ac:dyDescent="0.25">
      <c r="A56" s="101" t="s">
        <v>169</v>
      </c>
      <c r="B56" s="101" t="s">
        <v>265</v>
      </c>
      <c r="D56" s="88">
        <f>IF(AND('Qualifier check'!C56 &gt;80,'Qualifier check'!C56 &lt;120),1,
IF(INDEX('raw Sample Amt'!$C$2:$CJ$57,MATCH($A56,'raw Sample Amt'!$C$2:$C$57,0),MATCH(D$1,'raw Sample Amt'!$C$2:$CJ$2,0))&lt;INDEX(Auswertung_Sequence!$A$3:$M$59,MATCH($A56,Auswertung_Sequence!$A$6:$A$59,0),9),2,3))</f>
        <v>2</v>
      </c>
      <c r="E56" s="88">
        <f>IF(AND('Qualifier check'!D56 &gt;80,'Qualifier check'!D56 &lt;120),1,
IF(INDEX('raw Sample Amt'!$C$2:$CJ$57,MATCH($A56,'raw Sample Amt'!$C$2:$C$57,0),MATCH(E$1,'raw Sample Amt'!$C$2:$CJ$2,0))&lt;INDEX(Auswertung_Sequence!$A$3:$M$59,MATCH($A56,Auswertung_Sequence!$A$6:$A$59,0),9),2,3))</f>
        <v>2</v>
      </c>
      <c r="F56" s="88">
        <f>IF(AND('Qualifier check'!E56 &gt;80,'Qualifier check'!E56 &lt;120),1,
IF(INDEX('raw Sample Amt'!$C$2:$CJ$57,MATCH($A56,'raw Sample Amt'!$C$2:$C$57,0),MATCH(F$1,'raw Sample Amt'!$C$2:$CJ$2,0))&lt;INDEX(Auswertung_Sequence!$A$3:$M$59,MATCH($A56,Auswertung_Sequence!$A$6:$A$59,0),9),2,3))</f>
        <v>2</v>
      </c>
      <c r="G56" s="88">
        <f>IF(AND('Qualifier check'!F56 &gt;80,'Qualifier check'!F56 &lt;120),1,
IF(INDEX('raw Sample Amt'!$C$2:$CJ$57,MATCH($A56,'raw Sample Amt'!$C$2:$C$57,0),MATCH(G$1,'raw Sample Amt'!$C$2:$CJ$2,0))&lt;INDEX(Auswertung_Sequence!$A$3:$M$59,MATCH($A56,Auswertung_Sequence!$A$6:$A$59,0),9),2,3))</f>
        <v>2</v>
      </c>
      <c r="H56" s="88">
        <f>IF(AND('Qualifier check'!G56 &gt;80,'Qualifier check'!G56 &lt;120),1,
IF(INDEX('raw Sample Amt'!$C$2:$CJ$57,MATCH($A56,'raw Sample Amt'!$C$2:$C$57,0),MATCH(H$1,'raw Sample Amt'!$C$2:$CJ$2,0))&lt;INDEX(Auswertung_Sequence!$A$3:$M$59,MATCH($A56,Auswertung_Sequence!$A$6:$A$59,0),9),2,3))</f>
        <v>2</v>
      </c>
      <c r="I56" s="88">
        <f>IF(AND('Qualifier check'!H56 &gt;80,'Qualifier check'!H56 &lt;120),1,
IF(INDEX('raw Sample Amt'!$C$2:$CJ$57,MATCH($A56,'raw Sample Amt'!$C$2:$C$57,0),MATCH(I$1,'raw Sample Amt'!$C$2:$CJ$2,0))&lt;INDEX(Auswertung_Sequence!$A$3:$M$59,MATCH($A56,Auswertung_Sequence!$A$6:$A$59,0),9),2,3))</f>
        <v>2</v>
      </c>
      <c r="J56" s="88">
        <f>IF(AND('Qualifier check'!I56 &gt;80,'Qualifier check'!I56 &lt;120),1,
IF(INDEX('raw Sample Amt'!$C$2:$CJ$57,MATCH($A56,'raw Sample Amt'!$C$2:$C$57,0),MATCH(J$1,'raw Sample Amt'!$C$2:$CJ$2,0))&lt;INDEX(Auswertung_Sequence!$A$3:$M$59,MATCH($A56,Auswertung_Sequence!$A$6:$A$59,0),9),2,3))</f>
        <v>2</v>
      </c>
      <c r="K56" s="88">
        <f>IF(AND('Qualifier check'!J56 &gt;80,'Qualifier check'!J56 &lt;120),1,
IF(INDEX('raw Sample Amt'!$C$2:$CJ$57,MATCH($A56,'raw Sample Amt'!$C$2:$C$57,0),MATCH(K$1,'raw Sample Amt'!$C$2:$CJ$2,0))&lt;INDEX(Auswertung_Sequence!$A$3:$M$59,MATCH($A56,Auswertung_Sequence!$A$6:$A$59,0),9),2,3))</f>
        <v>2</v>
      </c>
      <c r="L56" s="88">
        <f>IF(AND('Qualifier check'!K56 &gt;80,'Qualifier check'!K56 &lt;120),1,
IF(INDEX('raw Sample Amt'!$C$2:$CJ$57,MATCH($A56,'raw Sample Amt'!$C$2:$C$57,0),MATCH(L$1,'raw Sample Amt'!$C$2:$CJ$2,0))&lt;INDEX(Auswertung_Sequence!$A$3:$M$59,MATCH($A56,Auswertung_Sequence!$A$6:$A$59,0),9),2,3))</f>
        <v>2</v>
      </c>
      <c r="M56" s="88">
        <f>IF(AND('Qualifier check'!L56 &gt;80,'Qualifier check'!L56 &lt;120),1,
IF(INDEX('raw Sample Amt'!$C$2:$CJ$57,MATCH($A56,'raw Sample Amt'!$C$2:$C$57,0),MATCH(M$1,'raw Sample Amt'!$C$2:$CJ$2,0))&lt;INDEX(Auswertung_Sequence!$A$3:$M$59,MATCH($A56,Auswertung_Sequence!$A$6:$A$59,0),9),2,3))</f>
        <v>2</v>
      </c>
      <c r="N56" s="88">
        <f>IF(AND('Qualifier check'!M56 &gt;80,'Qualifier check'!M56 &lt;120),1,
IF(INDEX('raw Sample Amt'!$C$2:$CJ$57,MATCH($A56,'raw Sample Amt'!$C$2:$C$57,0),MATCH(N$1,'raw Sample Amt'!$C$2:$CJ$2,0))&lt;INDEX(Auswertung_Sequence!$A$3:$M$59,MATCH($A56,Auswertung_Sequence!$A$6:$A$59,0),9),2,3))</f>
        <v>2</v>
      </c>
      <c r="O56" s="88">
        <f>IF(AND('Qualifier check'!N56 &gt;80,'Qualifier check'!N56 &lt;120),1,
IF(INDEX('raw Sample Amt'!$C$2:$CJ$57,MATCH($A56,'raw Sample Amt'!$C$2:$C$57,0),MATCH(O$1,'raw Sample Amt'!$C$2:$CJ$2,0))&lt;INDEX(Auswertung_Sequence!$A$3:$M$59,MATCH($A56,Auswertung_Sequence!$A$6:$A$59,0),9),2,3))</f>
        <v>2</v>
      </c>
      <c r="P56" s="88">
        <f>IF(AND('Qualifier check'!O56 &gt;80,'Qualifier check'!O56 &lt;120),1,
IF(INDEX('raw Sample Amt'!$C$2:$CJ$57,MATCH($A56,'raw Sample Amt'!$C$2:$C$57,0),MATCH(P$1,'raw Sample Amt'!$C$2:$CJ$2,0))&lt;INDEX(Auswertung_Sequence!$A$3:$M$59,MATCH($A56,Auswertung_Sequence!$A$6:$A$59,0),9),2,3))</f>
        <v>2</v>
      </c>
      <c r="Q56" s="88">
        <f>IF(AND('Qualifier check'!P56 &gt;80,'Qualifier check'!P56 &lt;120),1,
IF(INDEX('raw Sample Amt'!$C$2:$CJ$57,MATCH($A56,'raw Sample Amt'!$C$2:$C$57,0),MATCH(Q$1,'raw Sample Amt'!$C$2:$CJ$2,0))&lt;INDEX(Auswertung_Sequence!$A$3:$M$59,MATCH($A56,Auswertung_Sequence!$A$6:$A$59,0),9),2,3))</f>
        <v>2</v>
      </c>
      <c r="R56" s="88">
        <f>IF(AND('Qualifier check'!Q56 &gt;80,'Qualifier check'!Q56 &lt;120),1,
IF(INDEX('raw Sample Amt'!$C$2:$CJ$57,MATCH($A56,'raw Sample Amt'!$C$2:$C$57,0),MATCH(R$1,'raw Sample Amt'!$C$2:$CJ$2,0))&lt;INDEX(Auswertung_Sequence!$A$3:$M$59,MATCH($A56,Auswertung_Sequence!$A$6:$A$59,0),9),2,3))</f>
        <v>2</v>
      </c>
      <c r="S56" s="88">
        <f>IF(AND('Qualifier check'!R56 &gt;80,'Qualifier check'!R56 &lt;120),1,
IF(INDEX('raw Sample Amt'!$C$2:$CJ$57,MATCH($A56,'raw Sample Amt'!$C$2:$C$57,0),MATCH(S$1,'raw Sample Amt'!$C$2:$CJ$2,0))&lt;INDEX(Auswertung_Sequence!$A$3:$M$59,MATCH($A56,Auswertung_Sequence!$A$6:$A$59,0),9),2,3))</f>
        <v>2</v>
      </c>
      <c r="T56" s="88">
        <f>IF(AND('Qualifier check'!S56 &gt;80,'Qualifier check'!S56 &lt;120),1,
IF(INDEX('raw Sample Amt'!$C$2:$CJ$57,MATCH($A56,'raw Sample Amt'!$C$2:$C$57,0),MATCH(T$1,'raw Sample Amt'!$C$2:$CJ$2,0))&lt;INDEX(Auswertung_Sequence!$A$3:$M$59,MATCH($A56,Auswertung_Sequence!$A$6:$A$59,0),9),2,3))</f>
        <v>2</v>
      </c>
      <c r="U56" s="88">
        <f>IF(AND('Qualifier check'!T56 &gt;80,'Qualifier check'!T56 &lt;120),1,
IF(INDEX('raw Sample Amt'!$C$2:$CJ$57,MATCH($A56,'raw Sample Amt'!$C$2:$C$57,0),MATCH(U$1,'raw Sample Amt'!$C$2:$CJ$2,0))&lt;INDEX(Auswertung_Sequence!$A$3:$M$59,MATCH($A56,Auswertung_Sequence!$A$6:$A$59,0),9),2,3))</f>
        <v>2</v>
      </c>
      <c r="V56" s="88">
        <f>IF(AND('Qualifier check'!U56 &gt;80,'Qualifier check'!U56 &lt;120),1,
IF(INDEX('raw Sample Amt'!$C$2:$CJ$57,MATCH($A56,'raw Sample Amt'!$C$2:$C$57,0),MATCH(V$1,'raw Sample Amt'!$C$2:$CJ$2,0))&lt;INDEX(Auswertung_Sequence!$A$3:$M$59,MATCH($A56,Auswertung_Sequence!$A$6:$A$59,0),9),2,3))</f>
        <v>2</v>
      </c>
      <c r="W56" s="88">
        <f>IF(AND('Qualifier check'!V56 &gt;80,'Qualifier check'!V56 &lt;120),1,
IF(INDEX('raw Sample Amt'!$C$2:$CJ$57,MATCH($A56,'raw Sample Amt'!$C$2:$C$57,0),MATCH(W$1,'raw Sample Amt'!$C$2:$CJ$2,0))&lt;INDEX(Auswertung_Sequence!$A$3:$M$59,MATCH($A56,Auswertung_Sequence!$A$6:$A$59,0),9),2,3))</f>
        <v>2</v>
      </c>
      <c r="X56" s="88">
        <f>IF(AND('Qualifier check'!W56 &gt;80,'Qualifier check'!W56 &lt;120),1,
IF(INDEX('raw Sample Amt'!$C$2:$CJ$57,MATCH($A56,'raw Sample Amt'!$C$2:$C$57,0),MATCH(X$1,'raw Sample Amt'!$C$2:$CJ$2,0))&lt;INDEX(Auswertung_Sequence!$A$3:$M$59,MATCH($A56,Auswertung_Sequence!$A$6:$A$59,0),9),2,3))</f>
        <v>2</v>
      </c>
      <c r="Y56" s="88">
        <f>IF(AND('Qualifier check'!X56 &gt;80,'Qualifier check'!X56 &lt;120),1,
IF(INDEX('raw Sample Amt'!$C$2:$CJ$57,MATCH($A56,'raw Sample Amt'!$C$2:$C$57,0),MATCH(Y$1,'raw Sample Amt'!$C$2:$CJ$2,0))&lt;INDEX(Auswertung_Sequence!$A$3:$M$59,MATCH($A56,Auswertung_Sequence!$A$6:$A$59,0),9),2,3))</f>
        <v>2</v>
      </c>
      <c r="Z56" s="88">
        <f>IF(AND('Qualifier check'!Y56 &gt;80,'Qualifier check'!Y56 &lt;120),1,
IF(INDEX('raw Sample Amt'!$C$2:$CJ$57,MATCH($A56,'raw Sample Amt'!$C$2:$C$57,0),MATCH(Z$1,'raw Sample Amt'!$C$2:$CJ$2,0))&lt;INDEX(Auswertung_Sequence!$A$3:$M$59,MATCH($A56,Auswertung_Sequence!$A$6:$A$59,0),9),2,3))</f>
        <v>2</v>
      </c>
      <c r="AA56" s="88">
        <f>IF(AND('Qualifier check'!Z56 &gt;80,'Qualifier check'!Z56 &lt;120),1,
IF(INDEX('raw Sample Amt'!$C$2:$CJ$57,MATCH($A56,'raw Sample Amt'!$C$2:$C$57,0),MATCH(AA$1,'raw Sample Amt'!$C$2:$CJ$2,0))&lt;INDEX(Auswertung_Sequence!$A$3:$M$59,MATCH($A56,Auswertung_Sequence!$A$6:$A$59,0),9),2,3))</f>
        <v>2</v>
      </c>
      <c r="AB56" s="88">
        <f>IF(AND('Qualifier check'!AA56 &gt;80,'Qualifier check'!AA56 &lt;120),1,
IF(INDEX('raw Sample Amt'!$C$2:$CJ$57,MATCH($A56,'raw Sample Amt'!$C$2:$C$57,0),MATCH(AB$1,'raw Sample Amt'!$C$2:$CJ$2,0))&lt;INDEX(Auswertung_Sequence!$A$3:$M$59,MATCH($A56,Auswertung_Sequence!$A$6:$A$59,0),9),2,3))</f>
        <v>2</v>
      </c>
      <c r="AC56" s="88">
        <f>IF(AND('Qualifier check'!AB56 &gt;80,'Qualifier check'!AB56 &lt;120),1,
IF(INDEX('raw Sample Amt'!$C$2:$CJ$57,MATCH($A56,'raw Sample Amt'!$C$2:$C$57,0),MATCH(AC$1,'raw Sample Amt'!$C$2:$CJ$2,0))&lt;INDEX(Auswertung_Sequence!$A$3:$M$59,MATCH($A56,Auswertung_Sequence!$A$6:$A$59,0),9),2,3))</f>
        <v>2</v>
      </c>
      <c r="AD56" s="88">
        <f>IF(AND('Qualifier check'!AC56 &gt;80,'Qualifier check'!AC56 &lt;120),1,
IF(INDEX('raw Sample Amt'!$C$2:$CJ$57,MATCH($A56,'raw Sample Amt'!$C$2:$C$57,0),MATCH(AD$1,'raw Sample Amt'!$C$2:$CJ$2,0))&lt;INDEX(Auswertung_Sequence!$A$3:$M$59,MATCH($A56,Auswertung_Sequence!$A$6:$A$59,0),9),2,3))</f>
        <v>2</v>
      </c>
      <c r="AE56" s="88">
        <f>IF(AND('Qualifier check'!AD56 &gt;80,'Qualifier check'!AD56 &lt;120),1,
IF(INDEX('raw Sample Amt'!$C$2:$CJ$57,MATCH($A56,'raw Sample Amt'!$C$2:$C$57,0),MATCH(AE$1,'raw Sample Amt'!$C$2:$CJ$2,0))&lt;INDEX(Auswertung_Sequence!$A$3:$M$59,MATCH($A56,Auswertung_Sequence!$A$6:$A$59,0),9),2,3))</f>
        <v>2</v>
      </c>
      <c r="AF56" s="88">
        <f>IF(AND('Qualifier check'!AE56 &gt;80,'Qualifier check'!AE56 &lt;120),1,
IF(INDEX('raw Sample Amt'!$C$2:$CJ$57,MATCH($A56,'raw Sample Amt'!$C$2:$C$57,0),MATCH(AF$1,'raw Sample Amt'!$C$2:$CJ$2,0))&lt;INDEX(Auswertung_Sequence!$A$3:$M$59,MATCH($A56,Auswertung_Sequence!$A$6:$A$59,0),9),2,3))</f>
        <v>1</v>
      </c>
      <c r="AG56" s="88">
        <f>IF(AND('Qualifier check'!AF56 &gt;80,'Qualifier check'!AF56 &lt;120),1,
IF(INDEX('raw Sample Amt'!$C$2:$CJ$57,MATCH($A56,'raw Sample Amt'!$C$2:$C$57,0),MATCH(AG$1,'raw Sample Amt'!$C$2:$CJ$2,0))&lt;INDEX(Auswertung_Sequence!$A$3:$M$59,MATCH($A56,Auswertung_Sequence!$A$6:$A$59,0),9),2,3))</f>
        <v>2</v>
      </c>
      <c r="AH56" s="88">
        <f>IF(AND('Qualifier check'!AG56 &gt;80,'Qualifier check'!AG56 &lt;120),1,
IF(INDEX('raw Sample Amt'!$C$2:$CJ$57,MATCH($A56,'raw Sample Amt'!$C$2:$C$57,0),MATCH(AH$1,'raw Sample Amt'!$C$2:$CJ$2,0))&lt;INDEX(Auswertung_Sequence!$A$3:$M$59,MATCH($A56,Auswertung_Sequence!$A$6:$A$59,0),9),2,3))</f>
        <v>2</v>
      </c>
      <c r="AI56" s="88">
        <f>IF(AND('Qualifier check'!AH56 &gt;80,'Qualifier check'!AH56 &lt;120),1,
IF(INDEX('raw Sample Amt'!$C$2:$CJ$57,MATCH($A56,'raw Sample Amt'!$C$2:$C$57,0),MATCH(AI$1,'raw Sample Amt'!$C$2:$CJ$2,0))&lt;INDEX(Auswertung_Sequence!$A$3:$M$59,MATCH($A56,Auswertung_Sequence!$A$6:$A$59,0),9),2,3))</f>
        <v>2</v>
      </c>
      <c r="AJ56" s="88">
        <f>IF(AND('Qualifier check'!AI56 &gt;80,'Qualifier check'!AI56 &lt;120),1,
IF(INDEX('raw Sample Amt'!$C$2:$CJ$57,MATCH($A56,'raw Sample Amt'!$C$2:$C$57,0),MATCH(AJ$1,'raw Sample Amt'!$C$2:$CJ$2,0))&lt;INDEX(Auswertung_Sequence!$A$3:$M$59,MATCH($A56,Auswertung_Sequence!$A$6:$A$59,0),9),2,3))</f>
        <v>2</v>
      </c>
      <c r="AK56" s="88">
        <f>IF(AND('Qualifier check'!AJ56 &gt;80,'Qualifier check'!AJ56 &lt;120),1,
IF(INDEX('raw Sample Amt'!$C$2:$CJ$57,MATCH($A56,'raw Sample Amt'!$C$2:$C$57,0),MATCH(AK$1,'raw Sample Amt'!$C$2:$CJ$2,0))&lt;INDEX(Auswertung_Sequence!$A$3:$M$59,MATCH($A56,Auswertung_Sequence!$A$6:$A$59,0),9),2,3))</f>
        <v>2</v>
      </c>
      <c r="AL56" s="88">
        <f>IF(AND('Qualifier check'!AK56 &gt;80,'Qualifier check'!AK56 &lt;120),1,
IF(INDEX('raw Sample Amt'!$C$2:$CJ$57,MATCH($A56,'raw Sample Amt'!$C$2:$C$57,0),MATCH(AL$1,'raw Sample Amt'!$C$2:$CJ$2,0))&lt;INDEX(Auswertung_Sequence!$A$3:$M$59,MATCH($A56,Auswertung_Sequence!$A$6:$A$59,0),9),2,3))</f>
        <v>2</v>
      </c>
      <c r="AM56" s="88">
        <f>IF(AND('Qualifier check'!AL56 &gt;80,'Qualifier check'!AL56 &lt;120),1,
IF(INDEX('raw Sample Amt'!$C$2:$CJ$57,MATCH($A56,'raw Sample Amt'!$C$2:$C$57,0),MATCH(AM$1,'raw Sample Amt'!$C$2:$CJ$2,0))&lt;INDEX(Auswertung_Sequence!$A$3:$M$59,MATCH($A56,Auswertung_Sequence!$A$6:$A$59,0),9),2,3))</f>
        <v>2</v>
      </c>
      <c r="AN56" s="88">
        <f>IF(AND('Qualifier check'!AM56 &gt;80,'Qualifier check'!AM56 &lt;120),1,
IF(INDEX('raw Sample Amt'!$C$2:$CJ$57,MATCH($A56,'raw Sample Amt'!$C$2:$C$57,0),MATCH(AN$1,'raw Sample Amt'!$C$2:$CJ$2,0))&lt;INDEX(Auswertung_Sequence!$A$3:$M$59,MATCH($A56,Auswertung_Sequence!$A$6:$A$59,0),9),2,3))</f>
        <v>2</v>
      </c>
      <c r="AO56" s="88">
        <f>IF(AND('Qualifier check'!AN56 &gt;80,'Qualifier check'!AN56 &lt;120),1,
IF(INDEX('raw Sample Amt'!$C$2:$CJ$57,MATCH($A56,'raw Sample Amt'!$C$2:$C$57,0),MATCH(AO$1,'raw Sample Amt'!$C$2:$CJ$2,0))&lt;INDEX(Auswertung_Sequence!$A$3:$M$59,MATCH($A56,Auswertung_Sequence!$A$6:$A$59,0),9),2,3))</f>
        <v>2</v>
      </c>
      <c r="AP56" s="88">
        <f>IF(AND('Qualifier check'!AO56 &gt;80,'Qualifier check'!AO56 &lt;120),1,
IF(INDEX('raw Sample Amt'!$C$2:$CJ$57,MATCH($A56,'raw Sample Amt'!$C$2:$C$57,0),MATCH(AP$1,'raw Sample Amt'!$C$2:$CJ$2,0))&lt;INDEX(Auswertung_Sequence!$A$3:$M$59,MATCH($A56,Auswertung_Sequence!$A$6:$A$59,0),9),2,3))</f>
        <v>2</v>
      </c>
      <c r="AQ56" s="88">
        <f>IF(AND('Qualifier check'!AP56 &gt;80,'Qualifier check'!AP56 &lt;120),1,
IF(INDEX('raw Sample Amt'!$C$2:$CJ$57,MATCH($A56,'raw Sample Amt'!$C$2:$C$57,0),MATCH(AQ$1,'raw Sample Amt'!$C$2:$CJ$2,0))&lt;INDEX(Auswertung_Sequence!$A$3:$M$59,MATCH($A56,Auswertung_Sequence!$A$6:$A$59,0),9),2,3))</f>
        <v>1</v>
      </c>
      <c r="AR56" s="88">
        <f>IF(AND('Qualifier check'!AQ56 &gt;80,'Qualifier check'!AQ56 &lt;120),1,
IF(INDEX('raw Sample Amt'!$C$2:$CJ$57,MATCH($A56,'raw Sample Amt'!$C$2:$C$57,0),MATCH(AR$1,'raw Sample Amt'!$C$2:$CJ$2,0))&lt;INDEX(Auswertung_Sequence!$A$3:$M$59,MATCH($A56,Auswertung_Sequence!$A$6:$A$59,0),9),2,3))</f>
        <v>2</v>
      </c>
      <c r="AS56" s="88">
        <f>IF(AND('Qualifier check'!AR56 &gt;80,'Qualifier check'!AR56 &lt;120),1,
IF(INDEX('raw Sample Amt'!$C$2:$CJ$57,MATCH($A56,'raw Sample Amt'!$C$2:$C$57,0),MATCH(AS$1,'raw Sample Amt'!$C$2:$CJ$2,0))&lt;INDEX(Auswertung_Sequence!$A$3:$M$59,MATCH($A56,Auswertung_Sequence!$A$6:$A$59,0),9),2,3))</f>
        <v>2</v>
      </c>
      <c r="AT56" s="88">
        <f>IF(AND('Qualifier check'!AS56 &gt;80,'Qualifier check'!AS56 &lt;120),1,
IF(INDEX('raw Sample Amt'!$C$2:$CJ$57,MATCH($A56,'raw Sample Amt'!$C$2:$C$57,0),MATCH(AT$1,'raw Sample Amt'!$C$2:$CJ$2,0))&lt;INDEX(Auswertung_Sequence!$A$3:$M$59,MATCH($A56,Auswertung_Sequence!$A$6:$A$59,0),9),2,3))</f>
        <v>2</v>
      </c>
      <c r="AU56" s="88">
        <f>IF(AND('Qualifier check'!AT56 &gt;80,'Qualifier check'!AT56 &lt;120),1,
IF(INDEX('raw Sample Amt'!$C$2:$CJ$57,MATCH($A56,'raw Sample Amt'!$C$2:$C$57,0),MATCH(AU$1,'raw Sample Amt'!$C$2:$CJ$2,0))&lt;INDEX(Auswertung_Sequence!$A$3:$M$59,MATCH($A56,Auswertung_Sequence!$A$6:$A$59,0),9),2,3))</f>
        <v>2</v>
      </c>
      <c r="AV56" s="88">
        <f>IF(AND('Qualifier check'!AU56 &gt;80,'Qualifier check'!AU56 &lt;120),1,
IF(INDEX('raw Sample Amt'!$C$2:$CJ$57,MATCH($A56,'raw Sample Amt'!$C$2:$C$57,0),MATCH(AV$1,'raw Sample Amt'!$C$2:$CJ$2,0))&lt;INDEX(Auswertung_Sequence!$A$3:$M$59,MATCH($A56,Auswertung_Sequence!$A$6:$A$59,0),9),2,3))</f>
        <v>2</v>
      </c>
      <c r="AW56" s="88">
        <f>IF(AND('Qualifier check'!AV56 &gt;80,'Qualifier check'!AV56 &lt;120),1,
IF(INDEX('raw Sample Amt'!$C$2:$CJ$57,MATCH($A56,'raw Sample Amt'!$C$2:$C$57,0),MATCH(AW$1,'raw Sample Amt'!$C$2:$CJ$2,0))&lt;INDEX(Auswertung_Sequence!$A$3:$M$59,MATCH($A56,Auswertung_Sequence!$A$6:$A$59,0),9),2,3))</f>
        <v>2</v>
      </c>
      <c r="AX56" s="88">
        <f>IF(AND('Qualifier check'!AW56 &gt;80,'Qualifier check'!AW56 &lt;120),1,
IF(INDEX('raw Sample Amt'!$C$2:$CJ$57,MATCH($A56,'raw Sample Amt'!$C$2:$C$57,0),MATCH(AX$1,'raw Sample Amt'!$C$2:$CJ$2,0))&lt;INDEX(Auswertung_Sequence!$A$3:$M$59,MATCH($A56,Auswertung_Sequence!$A$6:$A$59,0),9),2,3))</f>
        <v>2</v>
      </c>
      <c r="AY56" s="88">
        <f>IF(AND('Qualifier check'!AX56 &gt;80,'Qualifier check'!AX56 &lt;120),1,
IF(INDEX('raw Sample Amt'!$C$2:$CJ$57,MATCH($A56,'raw Sample Amt'!$C$2:$C$57,0),MATCH(AY$1,'raw Sample Amt'!$C$2:$CJ$2,0))&lt;INDEX(Auswertung_Sequence!$A$3:$M$59,MATCH($A56,Auswertung_Sequence!$A$6:$A$59,0),9),2,3))</f>
        <v>2</v>
      </c>
      <c r="AZ56" s="88">
        <f>IF(AND('Qualifier check'!AY56 &gt;80,'Qualifier check'!AY56 &lt;120),1,
IF(INDEX('raw Sample Amt'!$C$2:$CJ$57,MATCH($A56,'raw Sample Amt'!$C$2:$C$57,0),MATCH(AZ$1,'raw Sample Amt'!$C$2:$CJ$2,0))&lt;INDEX(Auswertung_Sequence!$A$3:$M$59,MATCH($A56,Auswertung_Sequence!$A$6:$A$59,0),9),2,3))</f>
        <v>2</v>
      </c>
      <c r="BA56" s="88">
        <f>IF(AND('Qualifier check'!AZ56 &gt;80,'Qualifier check'!AZ56 &lt;120),1,
IF(INDEX('raw Sample Amt'!$C$2:$CJ$57,MATCH($A56,'raw Sample Amt'!$C$2:$C$57,0),MATCH(BA$1,'raw Sample Amt'!$C$2:$CJ$2,0))&lt;INDEX(Auswertung_Sequence!$A$3:$M$59,MATCH($A56,Auswertung_Sequence!$A$6:$A$59,0),9),2,3))</f>
        <v>2</v>
      </c>
      <c r="BB56" s="88">
        <f>IF(AND('Qualifier check'!BA56 &gt;80,'Qualifier check'!BA56 &lt;120),1,
IF(INDEX('raw Sample Amt'!$C$2:$CJ$57,MATCH($A56,'raw Sample Amt'!$C$2:$C$57,0),MATCH(BB$1,'raw Sample Amt'!$C$2:$CJ$2,0))&lt;INDEX(Auswertung_Sequence!$A$3:$M$59,MATCH($A56,Auswertung_Sequence!$A$6:$A$59,0),9),2,3))</f>
        <v>2</v>
      </c>
      <c r="BC56" s="88">
        <f>IF(AND('Qualifier check'!BB56 &gt;80,'Qualifier check'!BB56 &lt;120),1,
IF(INDEX('raw Sample Amt'!$C$2:$CJ$57,MATCH($A56,'raw Sample Amt'!$C$2:$C$57,0),MATCH(BC$1,'raw Sample Amt'!$C$2:$CJ$2,0))&lt;INDEX(Auswertung_Sequence!$A$3:$M$59,MATCH($A56,Auswertung_Sequence!$A$6:$A$59,0),9),2,3))</f>
        <v>2</v>
      </c>
      <c r="BD56" s="88">
        <f>IF(AND('Qualifier check'!BC56 &gt;80,'Qualifier check'!BC56 &lt;120),1,
IF(INDEX('raw Sample Amt'!$C$2:$CJ$57,MATCH($A56,'raw Sample Amt'!$C$2:$C$57,0),MATCH(BD$1,'raw Sample Amt'!$C$2:$CJ$2,0))&lt;INDEX(Auswertung_Sequence!$A$3:$M$59,MATCH($A56,Auswertung_Sequence!$A$6:$A$59,0),9),2,3))</f>
        <v>2</v>
      </c>
      <c r="BE56" s="88">
        <f>IF(AND('Qualifier check'!BD56 &gt;80,'Qualifier check'!BD56 &lt;120),1,
IF(INDEX('raw Sample Amt'!$C$2:$CJ$57,MATCH($A56,'raw Sample Amt'!$C$2:$C$57,0),MATCH(BE$1,'raw Sample Amt'!$C$2:$CJ$2,0))&lt;INDEX(Auswertung_Sequence!$A$3:$M$59,MATCH($A56,Auswertung_Sequence!$A$6:$A$59,0),9),2,3))</f>
        <v>2</v>
      </c>
      <c r="BF56" s="88">
        <f>IF(AND('Qualifier check'!BE56 &gt;80,'Qualifier check'!BE56 &lt;120),1,
IF(INDEX('raw Sample Amt'!$C$2:$CJ$57,MATCH($A56,'raw Sample Amt'!$C$2:$C$57,0),MATCH(BF$1,'raw Sample Amt'!$C$2:$CJ$2,0))&lt;INDEX(Auswertung_Sequence!$A$3:$M$59,MATCH($A56,Auswertung_Sequence!$A$6:$A$59,0),9),2,3))</f>
        <v>2</v>
      </c>
      <c r="BG56" s="88">
        <f>IF(AND('Qualifier check'!BF56 &gt;80,'Qualifier check'!BF56 &lt;120),1,
IF(INDEX('raw Sample Amt'!$C$2:$CJ$57,MATCH($A56,'raw Sample Amt'!$C$2:$C$57,0),MATCH(BG$1,'raw Sample Amt'!$C$2:$CJ$2,0))&lt;INDEX(Auswertung_Sequence!$A$3:$M$59,MATCH($A56,Auswertung_Sequence!$A$6:$A$59,0),9),2,3))</f>
        <v>2</v>
      </c>
      <c r="BH56" s="88">
        <f>IF(AND('Qualifier check'!BG56 &gt;80,'Qualifier check'!BG56 &lt;120),1,
IF(INDEX('raw Sample Amt'!$C$2:$CJ$57,MATCH($A56,'raw Sample Amt'!$C$2:$C$57,0),MATCH(BH$1,'raw Sample Amt'!$C$2:$CJ$2,0))&lt;INDEX(Auswertung_Sequence!$A$3:$M$59,MATCH($A56,Auswertung_Sequence!$A$6:$A$59,0),9),2,3))</f>
        <v>1</v>
      </c>
      <c r="BI56" s="88">
        <f>IF(AND('Qualifier check'!BH56 &gt;80,'Qualifier check'!BH56 &lt;120),1,
IF(INDEX('raw Sample Amt'!$C$2:$CJ$57,MATCH($A56,'raw Sample Amt'!$C$2:$C$57,0),MATCH(BI$1,'raw Sample Amt'!$C$2:$CJ$2,0))&lt;INDEX(Auswertung_Sequence!$A$3:$M$59,MATCH($A56,Auswertung_Sequence!$A$6:$A$59,0),9),2,3))</f>
        <v>2</v>
      </c>
      <c r="BJ56" s="88">
        <f>IF(AND('Qualifier check'!BI56 &gt;80,'Qualifier check'!BI56 &lt;120),1,
IF(INDEX('raw Sample Amt'!$C$2:$CJ$57,MATCH($A56,'raw Sample Amt'!$C$2:$C$57,0),MATCH(BJ$1,'raw Sample Amt'!$C$2:$CJ$2,0))&lt;INDEX(Auswertung_Sequence!$A$3:$M$59,MATCH($A56,Auswertung_Sequence!$A$6:$A$59,0),9),2,3))</f>
        <v>2</v>
      </c>
      <c r="BK56" s="88">
        <f>IF(AND('Qualifier check'!BJ56 &gt;80,'Qualifier check'!BJ56 &lt;120),1,
IF(INDEX('raw Sample Amt'!$C$2:$CJ$57,MATCH($A56,'raw Sample Amt'!$C$2:$C$57,0),MATCH(BK$1,'raw Sample Amt'!$C$2:$CJ$2,0))&lt;INDEX(Auswertung_Sequence!$A$3:$M$59,MATCH($A56,Auswertung_Sequence!$A$6:$A$59,0),9),2,3))</f>
        <v>2</v>
      </c>
      <c r="BL56" s="88">
        <f>IF(AND('Qualifier check'!BK56 &gt;80,'Qualifier check'!BK56 &lt;120),1,
IF(INDEX('raw Sample Amt'!$C$2:$CJ$57,MATCH($A56,'raw Sample Amt'!$C$2:$C$57,0),MATCH(BL$1,'raw Sample Amt'!$C$2:$CJ$2,0))&lt;INDEX(Auswertung_Sequence!$A$3:$M$59,MATCH($A56,Auswertung_Sequence!$A$6:$A$59,0),9),2,3))</f>
        <v>2</v>
      </c>
      <c r="BM56" s="88">
        <f>IF(AND('Qualifier check'!BL56 &gt;80,'Qualifier check'!BL56 &lt;120),1,
IF(INDEX('raw Sample Amt'!$C$2:$CJ$57,MATCH($A56,'raw Sample Amt'!$C$2:$C$57,0),MATCH(BM$1,'raw Sample Amt'!$C$2:$CJ$2,0))&lt;INDEX(Auswertung_Sequence!$A$3:$M$59,MATCH($A56,Auswertung_Sequence!$A$6:$A$59,0),9),2,3))</f>
        <v>1</v>
      </c>
      <c r="BN56" s="88">
        <f>IF(AND('Qualifier check'!BM56 &gt;80,'Qualifier check'!BM56 &lt;120),1,
IF(INDEX('raw Sample Amt'!$C$2:$CJ$57,MATCH($A56,'raw Sample Amt'!$C$2:$C$57,0),MATCH(BN$1,'raw Sample Amt'!$C$2:$CJ$2,0))&lt;INDEX(Auswertung_Sequence!$A$3:$M$59,MATCH($A56,Auswertung_Sequence!$A$6:$A$59,0),9),2,3))</f>
        <v>1</v>
      </c>
      <c r="BO56" s="88">
        <f>IF(AND('Qualifier check'!BN56 &gt;80,'Qualifier check'!BN56 &lt;120),1,
IF(INDEX('raw Sample Amt'!$C$2:$CJ$57,MATCH($A56,'raw Sample Amt'!$C$2:$C$57,0),MATCH(BO$1,'raw Sample Amt'!$C$2:$CJ$2,0))&lt;INDEX(Auswertung_Sequence!$A$3:$M$59,MATCH($A56,Auswertung_Sequence!$A$6:$A$59,0),9),2,3))</f>
        <v>1</v>
      </c>
      <c r="BP56" s="88">
        <f>IF(AND('Qualifier check'!BO56 &gt;80,'Qualifier check'!BO56 &lt;120),1,
IF(INDEX('raw Sample Amt'!$C$2:$CJ$57,MATCH($A56,'raw Sample Amt'!$C$2:$C$57,0),MATCH(BP$1,'raw Sample Amt'!$C$2:$CJ$2,0))&lt;INDEX(Auswertung_Sequence!$A$3:$M$59,MATCH($A56,Auswertung_Sequence!$A$6:$A$59,0),9),2,3))</f>
        <v>1</v>
      </c>
      <c r="BQ56" s="88">
        <f>IF(AND('Qualifier check'!BP56 &gt;80,'Qualifier check'!BP56 &lt;120),1,
IF(INDEX('raw Sample Amt'!$C$2:$CJ$57,MATCH($A56,'raw Sample Amt'!$C$2:$C$57,0),MATCH(BQ$1,'raw Sample Amt'!$C$2:$CJ$2,0))&lt;INDEX(Auswertung_Sequence!$A$3:$M$59,MATCH($A56,Auswertung_Sequence!$A$6:$A$59,0),9),2,3))</f>
        <v>2</v>
      </c>
      <c r="BR56" s="88">
        <f>IF(AND('Qualifier check'!BQ56 &gt;80,'Qualifier check'!BQ56 &lt;120),1,
IF(INDEX('raw Sample Amt'!$C$2:$CJ$57,MATCH($A56,'raw Sample Amt'!$C$2:$C$57,0),MATCH(BR$1,'raw Sample Amt'!$C$2:$CJ$2,0))&lt;INDEX(Auswertung_Sequence!$A$3:$M$59,MATCH($A56,Auswertung_Sequence!$A$6:$A$59,0),9),2,3))</f>
        <v>2</v>
      </c>
      <c r="BS56" s="88">
        <f>IF(AND('Qualifier check'!BR56 &gt;80,'Qualifier check'!BR56 &lt;120),1,
IF(INDEX('raw Sample Amt'!$C$2:$CJ$57,MATCH($A56,'raw Sample Amt'!$C$2:$C$57,0),MATCH(BS$1,'raw Sample Amt'!$C$2:$CJ$2,0))&lt;INDEX(Auswertung_Sequence!$A$3:$M$59,MATCH($A56,Auswertung_Sequence!$A$6:$A$59,0),9),2,3))</f>
        <v>2</v>
      </c>
      <c r="BT56" s="88">
        <f>IF(AND('Qualifier check'!BS56 &gt;80,'Qualifier check'!BS56 &lt;120),1,
IF(INDEX('raw Sample Amt'!$C$2:$CJ$57,MATCH($A56,'raw Sample Amt'!$C$2:$C$57,0),MATCH(BT$1,'raw Sample Amt'!$C$2:$CJ$2,0))&lt;INDEX(Auswertung_Sequence!$A$3:$M$59,MATCH($A56,Auswertung_Sequence!$A$6:$A$59,0),9),2,3))</f>
        <v>2</v>
      </c>
      <c r="BU56" s="88">
        <f>IF(AND('Qualifier check'!BT56 &gt;80,'Qualifier check'!BT56 &lt;120),1,
IF(INDEX('raw Sample Amt'!$C$2:$CJ$57,MATCH($A56,'raw Sample Amt'!$C$2:$C$57,0),MATCH(BU$1,'raw Sample Amt'!$C$2:$CJ$2,0))&lt;INDEX(Auswertung_Sequence!$A$3:$M$59,MATCH($A56,Auswertung_Sequence!$A$6:$A$59,0),9),2,3))</f>
        <v>2</v>
      </c>
      <c r="BV56" s="88">
        <f>IF(AND('Qualifier check'!BU56 &gt;80,'Qualifier check'!BU56 &lt;120),1,
IF(INDEX('raw Sample Amt'!$C$2:$CJ$57,MATCH($A56,'raw Sample Amt'!$C$2:$C$57,0),MATCH(BV$1,'raw Sample Amt'!$C$2:$CJ$2,0))&lt;INDEX(Auswertung_Sequence!$A$3:$M$59,MATCH($A56,Auswertung_Sequence!$A$6:$A$59,0),9),2,3))</f>
        <v>2</v>
      </c>
      <c r="BW56" s="88">
        <f>IF(AND('Qualifier check'!BV56 &gt;80,'Qualifier check'!BV56 &lt;120),1,
IF(INDEX('raw Sample Amt'!$C$2:$CJ$57,MATCH($A56,'raw Sample Amt'!$C$2:$C$57,0),MATCH(BW$1,'raw Sample Amt'!$C$2:$CJ$2,0))&lt;INDEX(Auswertung_Sequence!$A$3:$M$59,MATCH($A56,Auswertung_Sequence!$A$6:$A$59,0),9),2,3))</f>
        <v>2</v>
      </c>
      <c r="BX56" s="88">
        <f>IF(AND('Qualifier check'!BW56 &gt;80,'Qualifier check'!BW56 &lt;120),1,
IF(INDEX('raw Sample Amt'!$C$2:$CJ$57,MATCH($A56,'raw Sample Amt'!$C$2:$C$57,0),MATCH(BX$1,'raw Sample Amt'!$C$2:$CJ$2,0))&lt;INDEX(Auswertung_Sequence!$A$3:$M$59,MATCH($A56,Auswertung_Sequence!$A$6:$A$59,0),9),2,3))</f>
        <v>2</v>
      </c>
      <c r="BY56" s="88">
        <f>IF(AND('Qualifier check'!BX56 &gt;80,'Qualifier check'!BX56 &lt;120),1,
IF(INDEX('raw Sample Amt'!$C$2:$CJ$57,MATCH($A56,'raw Sample Amt'!$C$2:$C$57,0),MATCH(BY$1,'raw Sample Amt'!$C$2:$CJ$2,0))&lt;INDEX(Auswertung_Sequence!$A$3:$M$59,MATCH($A56,Auswertung_Sequence!$A$6:$A$59,0),9),2,3))</f>
        <v>2</v>
      </c>
      <c r="BZ56" s="88">
        <f>IF(AND('Qualifier check'!BY56 &gt;80,'Qualifier check'!BY56 &lt;120),1,
IF(INDEX('raw Sample Amt'!$C$2:$CJ$57,MATCH($A56,'raw Sample Amt'!$C$2:$C$57,0),MATCH(BZ$1,'raw Sample Amt'!$C$2:$CJ$2,0))&lt;INDEX(Auswertung_Sequence!$A$3:$M$59,MATCH($A56,Auswertung_Sequence!$A$6:$A$59,0),9),2,3))</f>
        <v>2</v>
      </c>
      <c r="CA56" s="88">
        <f>IF(AND('Qualifier check'!BZ56 &gt;80,'Qualifier check'!BZ56 &lt;120),1,
IF(INDEX('raw Sample Amt'!$C$2:$CJ$57,MATCH($A56,'raw Sample Amt'!$C$2:$C$57,0),MATCH(CA$1,'raw Sample Amt'!$C$2:$CJ$2,0))&lt;INDEX(Auswertung_Sequence!$A$3:$M$59,MATCH($A56,Auswertung_Sequence!$A$6:$A$59,0),9),2,3))</f>
        <v>2</v>
      </c>
      <c r="CB56" s="88">
        <f>IF(AND('Qualifier check'!CA56 &gt;80,'Qualifier check'!CA56 &lt;120),1,
IF(INDEX('raw Sample Amt'!$C$2:$CJ$57,MATCH($A56,'raw Sample Amt'!$C$2:$C$57,0),MATCH(CB$1,'raw Sample Amt'!$C$2:$CJ$2,0))&lt;INDEX(Auswertung_Sequence!$A$3:$M$59,MATCH($A56,Auswertung_Sequence!$A$6:$A$59,0),9),2,3))</f>
        <v>2</v>
      </c>
      <c r="CC56" s="88">
        <f>IF(AND('Qualifier check'!CB56 &gt;80,'Qualifier check'!CB56 &lt;120),1,
IF(INDEX('raw Sample Amt'!$C$2:$CJ$57,MATCH($A56,'raw Sample Amt'!$C$2:$C$57,0),MATCH(CC$1,'raw Sample Amt'!$C$2:$CJ$2,0))&lt;INDEX(Auswertung_Sequence!$A$3:$M$59,MATCH($A56,Auswertung_Sequence!$A$6:$A$59,0),9),2,3))</f>
        <v>2</v>
      </c>
      <c r="CD56" s="88">
        <f>IF(AND('Qualifier check'!CC56 &gt;80,'Qualifier check'!CC56 &lt;120),1,
IF(INDEX('raw Sample Amt'!$C$2:$CJ$57,MATCH($A56,'raw Sample Amt'!$C$2:$C$57,0),MATCH(CD$1,'raw Sample Amt'!$C$2:$CJ$2,0))&lt;INDEX(Auswertung_Sequence!$A$3:$M$59,MATCH($A56,Auswertung_Sequence!$A$6:$A$59,0),9),2,3))</f>
        <v>2</v>
      </c>
      <c r="CE56" s="88">
        <f>IF(AND('Qualifier check'!CD56 &gt;80,'Qualifier check'!CD56 &lt;120),1,
IF(INDEX('raw Sample Amt'!$C$2:$CJ$57,MATCH($A56,'raw Sample Amt'!$C$2:$C$57,0),MATCH(CE$1,'raw Sample Amt'!$C$2:$CJ$2,0))&lt;INDEX(Auswertung_Sequence!$A$3:$M$59,MATCH($A56,Auswertung_Sequence!$A$6:$A$59,0),9),2,3))</f>
        <v>2</v>
      </c>
      <c r="CF56" s="88">
        <f>IF(AND('Qualifier check'!CE56 &gt;80,'Qualifier check'!CE56 &lt;120),1,
IF(INDEX('raw Sample Amt'!$C$2:$CJ$57,MATCH($A56,'raw Sample Amt'!$C$2:$C$57,0),MATCH(CF$1,'raw Sample Amt'!$C$2:$CJ$2,0))&lt;INDEX(Auswertung_Sequence!$A$3:$M$59,MATCH($A56,Auswertung_Sequence!$A$6:$A$59,0),9),2,3))</f>
        <v>2</v>
      </c>
      <c r="CG56" s="88">
        <f>IF(AND('Qualifier check'!CF56 &gt;80,'Qualifier check'!CF56 &lt;120),1,
IF(INDEX('raw Sample Amt'!$C$2:$CJ$57,MATCH($A56,'raw Sample Amt'!$C$2:$C$57,0),MATCH(CG$1,'raw Sample Amt'!$C$2:$CJ$2,0))&lt;INDEX(Auswertung_Sequence!$A$3:$M$59,MATCH($A56,Auswertung_Sequence!$A$6:$A$59,0),9),2,3))</f>
        <v>2</v>
      </c>
      <c r="CH56" s="88">
        <f>IF(AND('Qualifier check'!CG56 &gt;80,'Qualifier check'!CG56 &lt;120),1,
IF(INDEX('raw Sample Amt'!$C$2:$CJ$57,MATCH($A56,'raw Sample Amt'!$C$2:$C$57,0),MATCH(CH$1,'raw Sample Amt'!$C$2:$CJ$2,0))&lt;INDEX(Auswertung_Sequence!$A$3:$M$59,MATCH($A56,Auswertung_Sequence!$A$6:$A$59,0),9),2,3))</f>
        <v>2</v>
      </c>
      <c r="CI56" s="88">
        <f>IF(AND('Qualifier check'!CH56 &gt;80,'Qualifier check'!CH56 &lt;120),1,
IF(INDEX('raw Sample Amt'!$C$2:$CJ$57,MATCH($A56,'raw Sample Amt'!$C$2:$C$57,0),MATCH(CI$1,'raw Sample Amt'!$C$2:$CJ$2,0))&lt;INDEX(Auswertung_Sequence!$A$3:$M$59,MATCH($A56,Auswertung_Sequence!$A$6:$A$59,0),9),2,3))</f>
        <v>2</v>
      </c>
    </row>
    <row r="57" spans="1:87" x14ac:dyDescent="0.25">
      <c r="A57" s="101" t="s">
        <v>69</v>
      </c>
      <c r="B57" s="101" t="s">
        <v>266</v>
      </c>
      <c r="D57" s="88">
        <f>IF(AND('Qualifier check'!C57 &gt;80,'Qualifier check'!C57 &lt;120),1,
IF(INDEX('raw Sample Amt'!$C$2:$CJ$57,MATCH($A57,'raw Sample Amt'!$C$2:$C$57,0),MATCH(D$1,'raw Sample Amt'!$C$2:$CJ$2,0))&lt;INDEX(Auswertung_Sequence!$A$3:$M$59,MATCH($A57,Auswertung_Sequence!$A$6:$A$59,0),9),2,3))</f>
        <v>2</v>
      </c>
      <c r="E57" s="88">
        <f>IF(AND('Qualifier check'!D57 &gt;80,'Qualifier check'!D57 &lt;120),1,
IF(INDEX('raw Sample Amt'!$C$2:$CJ$57,MATCH($A57,'raw Sample Amt'!$C$2:$C$57,0),MATCH(E$1,'raw Sample Amt'!$C$2:$CJ$2,0))&lt;INDEX(Auswertung_Sequence!$A$3:$M$59,MATCH($A57,Auswertung_Sequence!$A$6:$A$59,0),9),2,3))</f>
        <v>2</v>
      </c>
      <c r="F57" s="88">
        <f>IF(AND('Qualifier check'!E57 &gt;80,'Qualifier check'!E57 &lt;120),1,
IF(INDEX('raw Sample Amt'!$C$2:$CJ$57,MATCH($A57,'raw Sample Amt'!$C$2:$C$57,0),MATCH(F$1,'raw Sample Amt'!$C$2:$CJ$2,0))&lt;INDEX(Auswertung_Sequence!$A$3:$M$59,MATCH($A57,Auswertung_Sequence!$A$6:$A$59,0),9),2,3))</f>
        <v>2</v>
      </c>
      <c r="G57" s="88">
        <f>IF(AND('Qualifier check'!F57 &gt;80,'Qualifier check'!F57 &lt;120),1,
IF(INDEX('raw Sample Amt'!$C$2:$CJ$57,MATCH($A57,'raw Sample Amt'!$C$2:$C$57,0),MATCH(G$1,'raw Sample Amt'!$C$2:$CJ$2,0))&lt;INDEX(Auswertung_Sequence!$A$3:$M$59,MATCH($A57,Auswertung_Sequence!$A$6:$A$59,0),9),2,3))</f>
        <v>2</v>
      </c>
      <c r="H57" s="88">
        <f>IF(AND('Qualifier check'!G57 &gt;80,'Qualifier check'!G57 &lt;120),1,
IF(INDEX('raw Sample Amt'!$C$2:$CJ$57,MATCH($A57,'raw Sample Amt'!$C$2:$C$57,0),MATCH(H$1,'raw Sample Amt'!$C$2:$CJ$2,0))&lt;INDEX(Auswertung_Sequence!$A$3:$M$59,MATCH($A57,Auswertung_Sequence!$A$6:$A$59,0),9),2,3))</f>
        <v>2</v>
      </c>
      <c r="I57" s="88">
        <f>IF(AND('Qualifier check'!H57 &gt;80,'Qualifier check'!H57 &lt;120),1,
IF(INDEX('raw Sample Amt'!$C$2:$CJ$57,MATCH($A57,'raw Sample Amt'!$C$2:$C$57,0),MATCH(I$1,'raw Sample Amt'!$C$2:$CJ$2,0))&lt;INDEX(Auswertung_Sequence!$A$3:$M$59,MATCH($A57,Auswertung_Sequence!$A$6:$A$59,0),9),2,3))</f>
        <v>2</v>
      </c>
      <c r="J57" s="88">
        <f>IF(AND('Qualifier check'!I57 &gt;80,'Qualifier check'!I57 &lt;120),1,
IF(INDEX('raw Sample Amt'!$C$2:$CJ$57,MATCH($A57,'raw Sample Amt'!$C$2:$C$57,0),MATCH(J$1,'raw Sample Amt'!$C$2:$CJ$2,0))&lt;INDEX(Auswertung_Sequence!$A$3:$M$59,MATCH($A57,Auswertung_Sequence!$A$6:$A$59,0),9),2,3))</f>
        <v>2</v>
      </c>
      <c r="K57" s="88">
        <f>IF(AND('Qualifier check'!J57 &gt;80,'Qualifier check'!J57 &lt;120),1,
IF(INDEX('raw Sample Amt'!$C$2:$CJ$57,MATCH($A57,'raw Sample Amt'!$C$2:$C$57,0),MATCH(K$1,'raw Sample Amt'!$C$2:$CJ$2,0))&lt;INDEX(Auswertung_Sequence!$A$3:$M$59,MATCH($A57,Auswertung_Sequence!$A$6:$A$59,0),9),2,3))</f>
        <v>1</v>
      </c>
      <c r="L57" s="88">
        <f>IF(AND('Qualifier check'!K57 &gt;80,'Qualifier check'!K57 &lt;120),1,
IF(INDEX('raw Sample Amt'!$C$2:$CJ$57,MATCH($A57,'raw Sample Amt'!$C$2:$C$57,0),MATCH(L$1,'raw Sample Amt'!$C$2:$CJ$2,0))&lt;INDEX(Auswertung_Sequence!$A$3:$M$59,MATCH($A57,Auswertung_Sequence!$A$6:$A$59,0),9),2,3))</f>
        <v>1</v>
      </c>
      <c r="M57" s="88">
        <f>IF(AND('Qualifier check'!L57 &gt;80,'Qualifier check'!L57 &lt;120),1,
IF(INDEX('raw Sample Amt'!$C$2:$CJ$57,MATCH($A57,'raw Sample Amt'!$C$2:$C$57,0),MATCH(M$1,'raw Sample Amt'!$C$2:$CJ$2,0))&lt;INDEX(Auswertung_Sequence!$A$3:$M$59,MATCH($A57,Auswertung_Sequence!$A$6:$A$59,0),9),2,3))</f>
        <v>1</v>
      </c>
      <c r="N57" s="88">
        <f>IF(AND('Qualifier check'!M57 &gt;80,'Qualifier check'!M57 &lt;120),1,
IF(INDEX('raw Sample Amt'!$C$2:$CJ$57,MATCH($A57,'raw Sample Amt'!$C$2:$C$57,0),MATCH(N$1,'raw Sample Amt'!$C$2:$CJ$2,0))&lt;INDEX(Auswertung_Sequence!$A$3:$M$59,MATCH($A57,Auswertung_Sequence!$A$6:$A$59,0),9),2,3))</f>
        <v>1</v>
      </c>
      <c r="O57" s="88">
        <f>IF(AND('Qualifier check'!N57 &gt;80,'Qualifier check'!N57 &lt;120),1,
IF(INDEX('raw Sample Amt'!$C$2:$CJ$57,MATCH($A57,'raw Sample Amt'!$C$2:$C$57,0),MATCH(O$1,'raw Sample Amt'!$C$2:$CJ$2,0))&lt;INDEX(Auswertung_Sequence!$A$3:$M$59,MATCH($A57,Auswertung_Sequence!$A$6:$A$59,0),9),2,3))</f>
        <v>1</v>
      </c>
      <c r="P57" s="88">
        <f>IF(AND('Qualifier check'!O57 &gt;80,'Qualifier check'!O57 &lt;120),1,
IF(INDEX('raw Sample Amt'!$C$2:$CJ$57,MATCH($A57,'raw Sample Amt'!$C$2:$C$57,0),MATCH(P$1,'raw Sample Amt'!$C$2:$CJ$2,0))&lt;INDEX(Auswertung_Sequence!$A$3:$M$59,MATCH($A57,Auswertung_Sequence!$A$6:$A$59,0),9),2,3))</f>
        <v>1</v>
      </c>
      <c r="Q57" s="88">
        <f>IF(AND('Qualifier check'!P57 &gt;80,'Qualifier check'!P57 &lt;120),1,
IF(INDEX('raw Sample Amt'!$C$2:$CJ$57,MATCH($A57,'raw Sample Amt'!$C$2:$C$57,0),MATCH(Q$1,'raw Sample Amt'!$C$2:$CJ$2,0))&lt;INDEX(Auswertung_Sequence!$A$3:$M$59,MATCH($A57,Auswertung_Sequence!$A$6:$A$59,0),9),2,3))</f>
        <v>1</v>
      </c>
      <c r="R57" s="88">
        <f>IF(AND('Qualifier check'!Q57 &gt;80,'Qualifier check'!Q57 &lt;120),1,
IF(INDEX('raw Sample Amt'!$C$2:$CJ$57,MATCH($A57,'raw Sample Amt'!$C$2:$C$57,0),MATCH(R$1,'raw Sample Amt'!$C$2:$CJ$2,0))&lt;INDEX(Auswertung_Sequence!$A$3:$M$59,MATCH($A57,Auswertung_Sequence!$A$6:$A$59,0),9),2,3))</f>
        <v>1</v>
      </c>
      <c r="S57" s="88">
        <f>IF(AND('Qualifier check'!R57 &gt;80,'Qualifier check'!R57 &lt;120),1,
IF(INDEX('raw Sample Amt'!$C$2:$CJ$57,MATCH($A57,'raw Sample Amt'!$C$2:$C$57,0),MATCH(S$1,'raw Sample Amt'!$C$2:$CJ$2,0))&lt;INDEX(Auswertung_Sequence!$A$3:$M$59,MATCH($A57,Auswertung_Sequence!$A$6:$A$59,0),9),2,3))</f>
        <v>1</v>
      </c>
      <c r="T57" s="88">
        <f>IF(AND('Qualifier check'!S57 &gt;80,'Qualifier check'!S57 &lt;120),1,
IF(INDEX('raw Sample Amt'!$C$2:$CJ$57,MATCH($A57,'raw Sample Amt'!$C$2:$C$57,0),MATCH(T$1,'raw Sample Amt'!$C$2:$CJ$2,0))&lt;INDEX(Auswertung_Sequence!$A$3:$M$59,MATCH($A57,Auswertung_Sequence!$A$6:$A$59,0),9),2,3))</f>
        <v>1</v>
      </c>
      <c r="U57" s="88">
        <f>IF(AND('Qualifier check'!T57 &gt;80,'Qualifier check'!T57 &lt;120),1,
IF(INDEX('raw Sample Amt'!$C$2:$CJ$57,MATCH($A57,'raw Sample Amt'!$C$2:$C$57,0),MATCH(U$1,'raw Sample Amt'!$C$2:$CJ$2,0))&lt;INDEX(Auswertung_Sequence!$A$3:$M$59,MATCH($A57,Auswertung_Sequence!$A$6:$A$59,0),9),2,3))</f>
        <v>1</v>
      </c>
      <c r="V57" s="88">
        <f>IF(AND('Qualifier check'!U57 &gt;80,'Qualifier check'!U57 &lt;120),1,
IF(INDEX('raw Sample Amt'!$C$2:$CJ$57,MATCH($A57,'raw Sample Amt'!$C$2:$C$57,0),MATCH(V$1,'raw Sample Amt'!$C$2:$CJ$2,0))&lt;INDEX(Auswertung_Sequence!$A$3:$M$59,MATCH($A57,Auswertung_Sequence!$A$6:$A$59,0),9),2,3))</f>
        <v>1</v>
      </c>
      <c r="W57" s="88">
        <f>IF(AND('Qualifier check'!V57 &gt;80,'Qualifier check'!V57 &lt;120),1,
IF(INDEX('raw Sample Amt'!$C$2:$CJ$57,MATCH($A57,'raw Sample Amt'!$C$2:$C$57,0),MATCH(W$1,'raw Sample Amt'!$C$2:$CJ$2,0))&lt;INDEX(Auswertung_Sequence!$A$3:$M$59,MATCH($A57,Auswertung_Sequence!$A$6:$A$59,0),9),2,3))</f>
        <v>2</v>
      </c>
      <c r="X57" s="88">
        <f>IF(AND('Qualifier check'!W57 &gt;80,'Qualifier check'!W57 &lt;120),1,
IF(INDEX('raw Sample Amt'!$C$2:$CJ$57,MATCH($A57,'raw Sample Amt'!$C$2:$C$57,0),MATCH(X$1,'raw Sample Amt'!$C$2:$CJ$2,0))&lt;INDEX(Auswertung_Sequence!$A$3:$M$59,MATCH($A57,Auswertung_Sequence!$A$6:$A$59,0),9),2,3))</f>
        <v>2</v>
      </c>
      <c r="Y57" s="88">
        <f>IF(AND('Qualifier check'!X57 &gt;80,'Qualifier check'!X57 &lt;120),1,
IF(INDEX('raw Sample Amt'!$C$2:$CJ$57,MATCH($A57,'raw Sample Amt'!$C$2:$C$57,0),MATCH(Y$1,'raw Sample Amt'!$C$2:$CJ$2,0))&lt;INDEX(Auswertung_Sequence!$A$3:$M$59,MATCH($A57,Auswertung_Sequence!$A$6:$A$59,0),9),2,3))</f>
        <v>2</v>
      </c>
      <c r="Z57" s="88">
        <f>IF(AND('Qualifier check'!Y57 &gt;80,'Qualifier check'!Y57 &lt;120),1,
IF(INDEX('raw Sample Amt'!$C$2:$CJ$57,MATCH($A57,'raw Sample Amt'!$C$2:$C$57,0),MATCH(Z$1,'raw Sample Amt'!$C$2:$CJ$2,0))&lt;INDEX(Auswertung_Sequence!$A$3:$M$59,MATCH($A57,Auswertung_Sequence!$A$6:$A$59,0),9),2,3))</f>
        <v>2</v>
      </c>
      <c r="AA57" s="88">
        <f>IF(AND('Qualifier check'!Z57 &gt;80,'Qualifier check'!Z57 &lt;120),1,
IF(INDEX('raw Sample Amt'!$C$2:$CJ$57,MATCH($A57,'raw Sample Amt'!$C$2:$C$57,0),MATCH(AA$1,'raw Sample Amt'!$C$2:$CJ$2,0))&lt;INDEX(Auswertung_Sequence!$A$3:$M$59,MATCH($A57,Auswertung_Sequence!$A$6:$A$59,0),9),2,3))</f>
        <v>1</v>
      </c>
      <c r="AB57" s="88">
        <f>IF(AND('Qualifier check'!AA57 &gt;80,'Qualifier check'!AA57 &lt;120),1,
IF(INDEX('raw Sample Amt'!$C$2:$CJ$57,MATCH($A57,'raw Sample Amt'!$C$2:$C$57,0),MATCH(AB$1,'raw Sample Amt'!$C$2:$CJ$2,0))&lt;INDEX(Auswertung_Sequence!$A$3:$M$59,MATCH($A57,Auswertung_Sequence!$A$6:$A$59,0),9),2,3))</f>
        <v>2</v>
      </c>
      <c r="AC57" s="88">
        <f>IF(AND('Qualifier check'!AB57 &gt;80,'Qualifier check'!AB57 &lt;120),1,
IF(INDEX('raw Sample Amt'!$C$2:$CJ$57,MATCH($A57,'raw Sample Amt'!$C$2:$C$57,0),MATCH(AC$1,'raw Sample Amt'!$C$2:$CJ$2,0))&lt;INDEX(Auswertung_Sequence!$A$3:$M$59,MATCH($A57,Auswertung_Sequence!$A$6:$A$59,0),9),2,3))</f>
        <v>2</v>
      </c>
      <c r="AD57" s="88">
        <f>IF(AND('Qualifier check'!AC57 &gt;80,'Qualifier check'!AC57 &lt;120),1,
IF(INDEX('raw Sample Amt'!$C$2:$CJ$57,MATCH($A57,'raw Sample Amt'!$C$2:$C$57,0),MATCH(AD$1,'raw Sample Amt'!$C$2:$CJ$2,0))&lt;INDEX(Auswertung_Sequence!$A$3:$M$59,MATCH($A57,Auswertung_Sequence!$A$6:$A$59,0),9),2,3))</f>
        <v>2</v>
      </c>
      <c r="AE57" s="88">
        <f>IF(AND('Qualifier check'!AD57 &gt;80,'Qualifier check'!AD57 &lt;120),1,
IF(INDEX('raw Sample Amt'!$C$2:$CJ$57,MATCH($A57,'raw Sample Amt'!$C$2:$C$57,0),MATCH(AE$1,'raw Sample Amt'!$C$2:$CJ$2,0))&lt;INDEX(Auswertung_Sequence!$A$3:$M$59,MATCH($A57,Auswertung_Sequence!$A$6:$A$59,0),9),2,3))</f>
        <v>1</v>
      </c>
      <c r="AF57" s="88">
        <f>IF(AND('Qualifier check'!AE57 &gt;80,'Qualifier check'!AE57 &lt;120),1,
IF(INDEX('raw Sample Amt'!$C$2:$CJ$57,MATCH($A57,'raw Sample Amt'!$C$2:$C$57,0),MATCH(AF$1,'raw Sample Amt'!$C$2:$CJ$2,0))&lt;INDEX(Auswertung_Sequence!$A$3:$M$59,MATCH($A57,Auswertung_Sequence!$A$6:$A$59,0),9),2,3))</f>
        <v>1</v>
      </c>
      <c r="AG57" s="88">
        <f>IF(AND('Qualifier check'!AF57 &gt;80,'Qualifier check'!AF57 &lt;120),1,
IF(INDEX('raw Sample Amt'!$C$2:$CJ$57,MATCH($A57,'raw Sample Amt'!$C$2:$C$57,0),MATCH(AG$1,'raw Sample Amt'!$C$2:$CJ$2,0))&lt;INDEX(Auswertung_Sequence!$A$3:$M$59,MATCH($A57,Auswertung_Sequence!$A$6:$A$59,0),9),2,3))</f>
        <v>2</v>
      </c>
      <c r="AH57" s="88">
        <f>IF(AND('Qualifier check'!AG57 &gt;80,'Qualifier check'!AG57 &lt;120),1,
IF(INDEX('raw Sample Amt'!$C$2:$CJ$57,MATCH($A57,'raw Sample Amt'!$C$2:$C$57,0),MATCH(AH$1,'raw Sample Amt'!$C$2:$CJ$2,0))&lt;INDEX(Auswertung_Sequence!$A$3:$M$59,MATCH($A57,Auswertung_Sequence!$A$6:$A$59,0),9),2,3))</f>
        <v>1</v>
      </c>
      <c r="AI57" s="88">
        <f>IF(AND('Qualifier check'!AH57 &gt;80,'Qualifier check'!AH57 &lt;120),1,
IF(INDEX('raw Sample Amt'!$C$2:$CJ$57,MATCH($A57,'raw Sample Amt'!$C$2:$C$57,0),MATCH(AI$1,'raw Sample Amt'!$C$2:$CJ$2,0))&lt;INDEX(Auswertung_Sequence!$A$3:$M$59,MATCH($A57,Auswertung_Sequence!$A$6:$A$59,0),9),2,3))</f>
        <v>1</v>
      </c>
      <c r="AJ57" s="88">
        <f>IF(AND('Qualifier check'!AI57 &gt;80,'Qualifier check'!AI57 &lt;120),1,
IF(INDEX('raw Sample Amt'!$C$2:$CJ$57,MATCH($A57,'raw Sample Amt'!$C$2:$C$57,0),MATCH(AJ$1,'raw Sample Amt'!$C$2:$CJ$2,0))&lt;INDEX(Auswertung_Sequence!$A$3:$M$59,MATCH($A57,Auswertung_Sequence!$A$6:$A$59,0),9),2,3))</f>
        <v>1</v>
      </c>
      <c r="AK57" s="88">
        <f>IF(AND('Qualifier check'!AJ57 &gt;80,'Qualifier check'!AJ57 &lt;120),1,
IF(INDEX('raw Sample Amt'!$C$2:$CJ$57,MATCH($A57,'raw Sample Amt'!$C$2:$C$57,0),MATCH(AK$1,'raw Sample Amt'!$C$2:$CJ$2,0))&lt;INDEX(Auswertung_Sequence!$A$3:$M$59,MATCH($A57,Auswertung_Sequence!$A$6:$A$59,0),9),2,3))</f>
        <v>1</v>
      </c>
      <c r="AL57" s="88">
        <f>IF(AND('Qualifier check'!AK57 &gt;80,'Qualifier check'!AK57 &lt;120),1,
IF(INDEX('raw Sample Amt'!$C$2:$CJ$57,MATCH($A57,'raw Sample Amt'!$C$2:$C$57,0),MATCH(AL$1,'raw Sample Amt'!$C$2:$CJ$2,0))&lt;INDEX(Auswertung_Sequence!$A$3:$M$59,MATCH($A57,Auswertung_Sequence!$A$6:$A$59,0),9),2,3))</f>
        <v>1</v>
      </c>
      <c r="AM57" s="88">
        <f>IF(AND('Qualifier check'!AL57 &gt;80,'Qualifier check'!AL57 &lt;120),1,
IF(INDEX('raw Sample Amt'!$C$2:$CJ$57,MATCH($A57,'raw Sample Amt'!$C$2:$C$57,0),MATCH(AM$1,'raw Sample Amt'!$C$2:$CJ$2,0))&lt;INDEX(Auswertung_Sequence!$A$3:$M$59,MATCH($A57,Auswertung_Sequence!$A$6:$A$59,0),9),2,3))</f>
        <v>2</v>
      </c>
      <c r="AN57" s="88">
        <f>IF(AND('Qualifier check'!AM57 &gt;80,'Qualifier check'!AM57 &lt;120),1,
IF(INDEX('raw Sample Amt'!$C$2:$CJ$57,MATCH($A57,'raw Sample Amt'!$C$2:$C$57,0),MATCH(AN$1,'raw Sample Amt'!$C$2:$CJ$2,0))&lt;INDEX(Auswertung_Sequence!$A$3:$M$59,MATCH($A57,Auswertung_Sequence!$A$6:$A$59,0),9),2,3))</f>
        <v>2</v>
      </c>
      <c r="AO57" s="88">
        <f>IF(AND('Qualifier check'!AN57 &gt;80,'Qualifier check'!AN57 &lt;120),1,
IF(INDEX('raw Sample Amt'!$C$2:$CJ$57,MATCH($A57,'raw Sample Amt'!$C$2:$C$57,0),MATCH(AO$1,'raw Sample Amt'!$C$2:$CJ$2,0))&lt;INDEX(Auswertung_Sequence!$A$3:$M$59,MATCH($A57,Auswertung_Sequence!$A$6:$A$59,0),9),2,3))</f>
        <v>2</v>
      </c>
      <c r="AP57" s="88">
        <f>IF(AND('Qualifier check'!AO57 &gt;80,'Qualifier check'!AO57 &lt;120),1,
IF(INDEX('raw Sample Amt'!$C$2:$CJ$57,MATCH($A57,'raw Sample Amt'!$C$2:$C$57,0),MATCH(AP$1,'raw Sample Amt'!$C$2:$CJ$2,0))&lt;INDEX(Auswertung_Sequence!$A$3:$M$59,MATCH($A57,Auswertung_Sequence!$A$6:$A$59,0),9),2,3))</f>
        <v>2</v>
      </c>
      <c r="AQ57" s="88">
        <f>IF(AND('Qualifier check'!AP57 &gt;80,'Qualifier check'!AP57 &lt;120),1,
IF(INDEX('raw Sample Amt'!$C$2:$CJ$57,MATCH($A57,'raw Sample Amt'!$C$2:$C$57,0),MATCH(AQ$1,'raw Sample Amt'!$C$2:$CJ$2,0))&lt;INDEX(Auswertung_Sequence!$A$3:$M$59,MATCH($A57,Auswertung_Sequence!$A$6:$A$59,0),9),2,3))</f>
        <v>1</v>
      </c>
      <c r="AR57" s="88">
        <f>IF(AND('Qualifier check'!AQ57 &gt;80,'Qualifier check'!AQ57 &lt;120),1,
IF(INDEX('raw Sample Amt'!$C$2:$CJ$57,MATCH($A57,'raw Sample Amt'!$C$2:$C$57,0),MATCH(AR$1,'raw Sample Amt'!$C$2:$CJ$2,0))&lt;INDEX(Auswertung_Sequence!$A$3:$M$59,MATCH($A57,Auswertung_Sequence!$A$6:$A$59,0),9),2,3))</f>
        <v>2</v>
      </c>
      <c r="AS57" s="88">
        <f>IF(AND('Qualifier check'!AR57 &gt;80,'Qualifier check'!AR57 &lt;120),1,
IF(INDEX('raw Sample Amt'!$C$2:$CJ$57,MATCH($A57,'raw Sample Amt'!$C$2:$C$57,0),MATCH(AS$1,'raw Sample Amt'!$C$2:$CJ$2,0))&lt;INDEX(Auswertung_Sequence!$A$3:$M$59,MATCH($A57,Auswertung_Sequence!$A$6:$A$59,0),9),2,3))</f>
        <v>2</v>
      </c>
      <c r="AT57" s="88">
        <f>IF(AND('Qualifier check'!AS57 &gt;80,'Qualifier check'!AS57 &lt;120),1,
IF(INDEX('raw Sample Amt'!$C$2:$CJ$57,MATCH($A57,'raw Sample Amt'!$C$2:$C$57,0),MATCH(AT$1,'raw Sample Amt'!$C$2:$CJ$2,0))&lt;INDEX(Auswertung_Sequence!$A$3:$M$59,MATCH($A57,Auswertung_Sequence!$A$6:$A$59,0),9),2,3))</f>
        <v>2</v>
      </c>
      <c r="AU57" s="88">
        <f>IF(AND('Qualifier check'!AT57 &gt;80,'Qualifier check'!AT57 &lt;120),1,
IF(INDEX('raw Sample Amt'!$C$2:$CJ$57,MATCH($A57,'raw Sample Amt'!$C$2:$C$57,0),MATCH(AU$1,'raw Sample Amt'!$C$2:$CJ$2,0))&lt;INDEX(Auswertung_Sequence!$A$3:$M$59,MATCH($A57,Auswertung_Sequence!$A$6:$A$59,0),9),2,3))</f>
        <v>2</v>
      </c>
      <c r="AV57" s="88">
        <f>IF(AND('Qualifier check'!AU57 &gt;80,'Qualifier check'!AU57 &lt;120),1,
IF(INDEX('raw Sample Amt'!$C$2:$CJ$57,MATCH($A57,'raw Sample Amt'!$C$2:$C$57,0),MATCH(AV$1,'raw Sample Amt'!$C$2:$CJ$2,0))&lt;INDEX(Auswertung_Sequence!$A$3:$M$59,MATCH($A57,Auswertung_Sequence!$A$6:$A$59,0),9),2,3))</f>
        <v>1</v>
      </c>
      <c r="AW57" s="88">
        <f>IF(AND('Qualifier check'!AV57 &gt;80,'Qualifier check'!AV57 &lt;120),1,
IF(INDEX('raw Sample Amt'!$C$2:$CJ$57,MATCH($A57,'raw Sample Amt'!$C$2:$C$57,0),MATCH(AW$1,'raw Sample Amt'!$C$2:$CJ$2,0))&lt;INDEX(Auswertung_Sequence!$A$3:$M$59,MATCH($A57,Auswertung_Sequence!$A$6:$A$59,0),9),2,3))</f>
        <v>1</v>
      </c>
      <c r="AX57" s="88">
        <f>IF(AND('Qualifier check'!AW57 &gt;80,'Qualifier check'!AW57 &lt;120),1,
IF(INDEX('raw Sample Amt'!$C$2:$CJ$57,MATCH($A57,'raw Sample Amt'!$C$2:$C$57,0),MATCH(AX$1,'raw Sample Amt'!$C$2:$CJ$2,0))&lt;INDEX(Auswertung_Sequence!$A$3:$M$59,MATCH($A57,Auswertung_Sequence!$A$6:$A$59,0),9),2,3))</f>
        <v>1</v>
      </c>
      <c r="AY57" s="88">
        <f>IF(AND('Qualifier check'!AX57 &gt;80,'Qualifier check'!AX57 &lt;120),1,
IF(INDEX('raw Sample Amt'!$C$2:$CJ$57,MATCH($A57,'raw Sample Amt'!$C$2:$C$57,0),MATCH(AY$1,'raw Sample Amt'!$C$2:$CJ$2,0))&lt;INDEX(Auswertung_Sequence!$A$3:$M$59,MATCH($A57,Auswertung_Sequence!$A$6:$A$59,0),9),2,3))</f>
        <v>1</v>
      </c>
      <c r="AZ57" s="88">
        <f>IF(AND('Qualifier check'!AY57 &gt;80,'Qualifier check'!AY57 &lt;120),1,
IF(INDEX('raw Sample Amt'!$C$2:$CJ$57,MATCH($A57,'raw Sample Amt'!$C$2:$C$57,0),MATCH(AZ$1,'raw Sample Amt'!$C$2:$CJ$2,0))&lt;INDEX(Auswertung_Sequence!$A$3:$M$59,MATCH($A57,Auswertung_Sequence!$A$6:$A$59,0),9),2,3))</f>
        <v>1</v>
      </c>
      <c r="BA57" s="88">
        <f>IF(AND('Qualifier check'!AZ57 &gt;80,'Qualifier check'!AZ57 &lt;120),1,
IF(INDEX('raw Sample Amt'!$C$2:$CJ$57,MATCH($A57,'raw Sample Amt'!$C$2:$C$57,0),MATCH(BA$1,'raw Sample Amt'!$C$2:$CJ$2,0))&lt;INDEX(Auswertung_Sequence!$A$3:$M$59,MATCH($A57,Auswertung_Sequence!$A$6:$A$59,0),9),2,3))</f>
        <v>1</v>
      </c>
      <c r="BB57" s="88">
        <f>IF(AND('Qualifier check'!BA57 &gt;80,'Qualifier check'!BA57 &lt;120),1,
IF(INDEX('raw Sample Amt'!$C$2:$CJ$57,MATCH($A57,'raw Sample Amt'!$C$2:$C$57,0),MATCH(BB$1,'raw Sample Amt'!$C$2:$CJ$2,0))&lt;INDEX(Auswertung_Sequence!$A$3:$M$59,MATCH($A57,Auswertung_Sequence!$A$6:$A$59,0),9),2,3))</f>
        <v>1</v>
      </c>
      <c r="BC57" s="88">
        <f>IF(AND('Qualifier check'!BB57 &gt;80,'Qualifier check'!BB57 &lt;120),1,
IF(INDEX('raw Sample Amt'!$C$2:$CJ$57,MATCH($A57,'raw Sample Amt'!$C$2:$C$57,0),MATCH(BC$1,'raw Sample Amt'!$C$2:$CJ$2,0))&lt;INDEX(Auswertung_Sequence!$A$3:$M$59,MATCH($A57,Auswertung_Sequence!$A$6:$A$59,0),9),2,3))</f>
        <v>1</v>
      </c>
      <c r="BD57" s="88">
        <f>IF(AND('Qualifier check'!BC57 &gt;80,'Qualifier check'!BC57 &lt;120),1,
IF(INDEX('raw Sample Amt'!$C$2:$CJ$57,MATCH($A57,'raw Sample Amt'!$C$2:$C$57,0),MATCH(BD$1,'raw Sample Amt'!$C$2:$CJ$2,0))&lt;INDEX(Auswertung_Sequence!$A$3:$M$59,MATCH($A57,Auswertung_Sequence!$A$6:$A$59,0),9),2,3))</f>
        <v>2</v>
      </c>
      <c r="BE57" s="88">
        <f>IF(AND('Qualifier check'!BD57 &gt;80,'Qualifier check'!BD57 &lt;120),1,
IF(INDEX('raw Sample Amt'!$C$2:$CJ$57,MATCH($A57,'raw Sample Amt'!$C$2:$C$57,0),MATCH(BE$1,'raw Sample Amt'!$C$2:$CJ$2,0))&lt;INDEX(Auswertung_Sequence!$A$3:$M$59,MATCH($A57,Auswertung_Sequence!$A$6:$A$59,0),9),2,3))</f>
        <v>2</v>
      </c>
      <c r="BF57" s="88">
        <f>IF(AND('Qualifier check'!BE57 &gt;80,'Qualifier check'!BE57 &lt;120),1,
IF(INDEX('raw Sample Amt'!$C$2:$CJ$57,MATCH($A57,'raw Sample Amt'!$C$2:$C$57,0),MATCH(BF$1,'raw Sample Amt'!$C$2:$CJ$2,0))&lt;INDEX(Auswertung_Sequence!$A$3:$M$59,MATCH($A57,Auswertung_Sequence!$A$6:$A$59,0),9),2,3))</f>
        <v>2</v>
      </c>
      <c r="BG57" s="88">
        <f>IF(AND('Qualifier check'!BF57 &gt;80,'Qualifier check'!BF57 &lt;120),1,
IF(INDEX('raw Sample Amt'!$C$2:$CJ$57,MATCH($A57,'raw Sample Amt'!$C$2:$C$57,0),MATCH(BG$1,'raw Sample Amt'!$C$2:$CJ$2,0))&lt;INDEX(Auswertung_Sequence!$A$3:$M$59,MATCH($A57,Auswertung_Sequence!$A$6:$A$59,0),9),2,3))</f>
        <v>2</v>
      </c>
      <c r="BH57" s="88">
        <f>IF(AND('Qualifier check'!BG57 &gt;80,'Qualifier check'!BG57 &lt;120),1,
IF(INDEX('raw Sample Amt'!$C$2:$CJ$57,MATCH($A57,'raw Sample Amt'!$C$2:$C$57,0),MATCH(BH$1,'raw Sample Amt'!$C$2:$CJ$2,0))&lt;INDEX(Auswertung_Sequence!$A$3:$M$59,MATCH($A57,Auswertung_Sequence!$A$6:$A$59,0),9),2,3))</f>
        <v>1</v>
      </c>
      <c r="BI57" s="88">
        <f>IF(AND('Qualifier check'!BH57 &gt;80,'Qualifier check'!BH57 &lt;120),1,
IF(INDEX('raw Sample Amt'!$C$2:$CJ$57,MATCH($A57,'raw Sample Amt'!$C$2:$C$57,0),MATCH(BI$1,'raw Sample Amt'!$C$2:$CJ$2,0))&lt;INDEX(Auswertung_Sequence!$A$3:$M$59,MATCH($A57,Auswertung_Sequence!$A$6:$A$59,0),9),2,3))</f>
        <v>2</v>
      </c>
      <c r="BJ57" s="88">
        <f>IF(AND('Qualifier check'!BI57 &gt;80,'Qualifier check'!BI57 &lt;120),1,
IF(INDEX('raw Sample Amt'!$C$2:$CJ$57,MATCH($A57,'raw Sample Amt'!$C$2:$C$57,0),MATCH(BJ$1,'raw Sample Amt'!$C$2:$CJ$2,0))&lt;INDEX(Auswertung_Sequence!$A$3:$M$59,MATCH($A57,Auswertung_Sequence!$A$6:$A$59,0),9),2,3))</f>
        <v>2</v>
      </c>
      <c r="BK57" s="88">
        <f>IF(AND('Qualifier check'!BJ57 &gt;80,'Qualifier check'!BJ57 &lt;120),1,
IF(INDEX('raw Sample Amt'!$C$2:$CJ$57,MATCH($A57,'raw Sample Amt'!$C$2:$C$57,0),MATCH(BK$1,'raw Sample Amt'!$C$2:$CJ$2,0))&lt;INDEX(Auswertung_Sequence!$A$3:$M$59,MATCH($A57,Auswertung_Sequence!$A$6:$A$59,0),9),2,3))</f>
        <v>2</v>
      </c>
      <c r="BL57" s="88">
        <f>IF(AND('Qualifier check'!BK57 &gt;80,'Qualifier check'!BK57 &lt;120),1,
IF(INDEX('raw Sample Amt'!$C$2:$CJ$57,MATCH($A57,'raw Sample Amt'!$C$2:$C$57,0),MATCH(BL$1,'raw Sample Amt'!$C$2:$CJ$2,0))&lt;INDEX(Auswertung_Sequence!$A$3:$M$59,MATCH($A57,Auswertung_Sequence!$A$6:$A$59,0),9),2,3))</f>
        <v>2</v>
      </c>
      <c r="BM57" s="88">
        <f>IF(AND('Qualifier check'!BL57 &gt;80,'Qualifier check'!BL57 &lt;120),1,
IF(INDEX('raw Sample Amt'!$C$2:$CJ$57,MATCH($A57,'raw Sample Amt'!$C$2:$C$57,0),MATCH(BM$1,'raw Sample Amt'!$C$2:$CJ$2,0))&lt;INDEX(Auswertung_Sequence!$A$3:$M$59,MATCH($A57,Auswertung_Sequence!$A$6:$A$59,0),9),2,3))</f>
        <v>1</v>
      </c>
      <c r="BN57" s="88">
        <f>IF(AND('Qualifier check'!BM57 &gt;80,'Qualifier check'!BM57 &lt;120),1,
IF(INDEX('raw Sample Amt'!$C$2:$CJ$57,MATCH($A57,'raw Sample Amt'!$C$2:$C$57,0),MATCH(BN$1,'raw Sample Amt'!$C$2:$CJ$2,0))&lt;INDEX(Auswertung_Sequence!$A$3:$M$59,MATCH($A57,Auswertung_Sequence!$A$6:$A$59,0),9),2,3))</f>
        <v>1</v>
      </c>
      <c r="BO57" s="88">
        <f>IF(AND('Qualifier check'!BN57 &gt;80,'Qualifier check'!BN57 &lt;120),1,
IF(INDEX('raw Sample Amt'!$C$2:$CJ$57,MATCH($A57,'raw Sample Amt'!$C$2:$C$57,0),MATCH(BO$1,'raw Sample Amt'!$C$2:$CJ$2,0))&lt;INDEX(Auswertung_Sequence!$A$3:$M$59,MATCH($A57,Auswertung_Sequence!$A$6:$A$59,0),9),2,3))</f>
        <v>1</v>
      </c>
      <c r="BP57" s="88">
        <f>IF(AND('Qualifier check'!BO57 &gt;80,'Qualifier check'!BO57 &lt;120),1,
IF(INDEX('raw Sample Amt'!$C$2:$CJ$57,MATCH($A57,'raw Sample Amt'!$C$2:$C$57,0),MATCH(BP$1,'raw Sample Amt'!$C$2:$CJ$2,0))&lt;INDEX(Auswertung_Sequence!$A$3:$M$59,MATCH($A57,Auswertung_Sequence!$A$6:$A$59,0),9),2,3))</f>
        <v>1</v>
      </c>
      <c r="BQ57" s="88">
        <f>IF(AND('Qualifier check'!BP57 &gt;80,'Qualifier check'!BP57 &lt;120),1,
IF(INDEX('raw Sample Amt'!$C$2:$CJ$57,MATCH($A57,'raw Sample Amt'!$C$2:$C$57,0),MATCH(BQ$1,'raw Sample Amt'!$C$2:$CJ$2,0))&lt;INDEX(Auswertung_Sequence!$A$3:$M$59,MATCH($A57,Auswertung_Sequence!$A$6:$A$59,0),9),2,3))</f>
        <v>2</v>
      </c>
      <c r="BR57" s="88">
        <f>IF(AND('Qualifier check'!BQ57 &gt;80,'Qualifier check'!BQ57 &lt;120),1,
IF(INDEX('raw Sample Amt'!$C$2:$CJ$57,MATCH($A57,'raw Sample Amt'!$C$2:$C$57,0),MATCH(BR$1,'raw Sample Amt'!$C$2:$CJ$2,0))&lt;INDEX(Auswertung_Sequence!$A$3:$M$59,MATCH($A57,Auswertung_Sequence!$A$6:$A$59,0),9),2,3))</f>
        <v>2</v>
      </c>
      <c r="BS57" s="88">
        <f>IF(AND('Qualifier check'!BR57 &gt;80,'Qualifier check'!BR57 &lt;120),1,
IF(INDEX('raw Sample Amt'!$C$2:$CJ$57,MATCH($A57,'raw Sample Amt'!$C$2:$C$57,0),MATCH(BS$1,'raw Sample Amt'!$C$2:$CJ$2,0))&lt;INDEX(Auswertung_Sequence!$A$3:$M$59,MATCH($A57,Auswertung_Sequence!$A$6:$A$59,0),9),2,3))</f>
        <v>2</v>
      </c>
      <c r="BT57" s="88">
        <f>IF(AND('Qualifier check'!BS57 &gt;80,'Qualifier check'!BS57 &lt;120),1,
IF(INDEX('raw Sample Amt'!$C$2:$CJ$57,MATCH($A57,'raw Sample Amt'!$C$2:$C$57,0),MATCH(BT$1,'raw Sample Amt'!$C$2:$CJ$2,0))&lt;INDEX(Auswertung_Sequence!$A$3:$M$59,MATCH($A57,Auswertung_Sequence!$A$6:$A$59,0),9),2,3))</f>
        <v>2</v>
      </c>
      <c r="BU57" s="88">
        <f>IF(AND('Qualifier check'!BT57 &gt;80,'Qualifier check'!BT57 &lt;120),1,
IF(INDEX('raw Sample Amt'!$C$2:$CJ$57,MATCH($A57,'raw Sample Amt'!$C$2:$C$57,0),MATCH(BU$1,'raw Sample Amt'!$C$2:$CJ$2,0))&lt;INDEX(Auswertung_Sequence!$A$3:$M$59,MATCH($A57,Auswertung_Sequence!$A$6:$A$59,0),9),2,3))</f>
        <v>2</v>
      </c>
      <c r="BV57" s="88">
        <f>IF(AND('Qualifier check'!BU57 &gt;80,'Qualifier check'!BU57 &lt;120),1,
IF(INDEX('raw Sample Amt'!$C$2:$CJ$57,MATCH($A57,'raw Sample Amt'!$C$2:$C$57,0),MATCH(BV$1,'raw Sample Amt'!$C$2:$CJ$2,0))&lt;INDEX(Auswertung_Sequence!$A$3:$M$59,MATCH($A57,Auswertung_Sequence!$A$6:$A$59,0),9),2,3))</f>
        <v>2</v>
      </c>
      <c r="BW57" s="88">
        <f>IF(AND('Qualifier check'!BV57 &gt;80,'Qualifier check'!BV57 &lt;120),1,
IF(INDEX('raw Sample Amt'!$C$2:$CJ$57,MATCH($A57,'raw Sample Amt'!$C$2:$C$57,0),MATCH(BW$1,'raw Sample Amt'!$C$2:$CJ$2,0))&lt;INDEX(Auswertung_Sequence!$A$3:$M$59,MATCH($A57,Auswertung_Sequence!$A$6:$A$59,0),9),2,3))</f>
        <v>2</v>
      </c>
      <c r="BX57" s="88">
        <f>IF(AND('Qualifier check'!BW57 &gt;80,'Qualifier check'!BW57 &lt;120),1,
IF(INDEX('raw Sample Amt'!$C$2:$CJ$57,MATCH($A57,'raw Sample Amt'!$C$2:$C$57,0),MATCH(BX$1,'raw Sample Amt'!$C$2:$CJ$2,0))&lt;INDEX(Auswertung_Sequence!$A$3:$M$59,MATCH($A57,Auswertung_Sequence!$A$6:$A$59,0),9),2,3))</f>
        <v>1</v>
      </c>
      <c r="BY57" s="88">
        <f>IF(AND('Qualifier check'!BX57 &gt;80,'Qualifier check'!BX57 &lt;120),1,
IF(INDEX('raw Sample Amt'!$C$2:$CJ$57,MATCH($A57,'raw Sample Amt'!$C$2:$C$57,0),MATCH(BY$1,'raw Sample Amt'!$C$2:$CJ$2,0))&lt;INDEX(Auswertung_Sequence!$A$3:$M$59,MATCH($A57,Auswertung_Sequence!$A$6:$A$59,0),9),2,3))</f>
        <v>1</v>
      </c>
      <c r="BZ57" s="88">
        <f>IF(AND('Qualifier check'!BY57 &gt;80,'Qualifier check'!BY57 &lt;120),1,
IF(INDEX('raw Sample Amt'!$C$2:$CJ$57,MATCH($A57,'raw Sample Amt'!$C$2:$C$57,0),MATCH(BZ$1,'raw Sample Amt'!$C$2:$CJ$2,0))&lt;INDEX(Auswertung_Sequence!$A$3:$M$59,MATCH($A57,Auswertung_Sequence!$A$6:$A$59,0),9),2,3))</f>
        <v>1</v>
      </c>
      <c r="CA57" s="88">
        <f>IF(AND('Qualifier check'!BZ57 &gt;80,'Qualifier check'!BZ57 &lt;120),1,
IF(INDEX('raw Sample Amt'!$C$2:$CJ$57,MATCH($A57,'raw Sample Amt'!$C$2:$C$57,0),MATCH(CA$1,'raw Sample Amt'!$C$2:$CJ$2,0))&lt;INDEX(Auswertung_Sequence!$A$3:$M$59,MATCH($A57,Auswertung_Sequence!$A$6:$A$59,0),9),2,3))</f>
        <v>1</v>
      </c>
      <c r="CB57" s="88">
        <f>IF(AND('Qualifier check'!CA57 &gt;80,'Qualifier check'!CA57 &lt;120),1,
IF(INDEX('raw Sample Amt'!$C$2:$CJ$57,MATCH($A57,'raw Sample Amt'!$C$2:$C$57,0),MATCH(CB$1,'raw Sample Amt'!$C$2:$CJ$2,0))&lt;INDEX(Auswertung_Sequence!$A$3:$M$59,MATCH($A57,Auswertung_Sequence!$A$6:$A$59,0),9),2,3))</f>
        <v>1</v>
      </c>
      <c r="CC57" s="88">
        <f>IF(AND('Qualifier check'!CB57 &gt;80,'Qualifier check'!CB57 &lt;120),1,
IF(INDEX('raw Sample Amt'!$C$2:$CJ$57,MATCH($A57,'raw Sample Amt'!$C$2:$C$57,0),MATCH(CC$1,'raw Sample Amt'!$C$2:$CJ$2,0))&lt;INDEX(Auswertung_Sequence!$A$3:$M$59,MATCH($A57,Auswertung_Sequence!$A$6:$A$59,0),9),2,3))</f>
        <v>1</v>
      </c>
      <c r="CD57" s="88">
        <f>IF(AND('Qualifier check'!CC57 &gt;80,'Qualifier check'!CC57 &lt;120),1,
IF(INDEX('raw Sample Amt'!$C$2:$CJ$57,MATCH($A57,'raw Sample Amt'!$C$2:$C$57,0),MATCH(CD$1,'raw Sample Amt'!$C$2:$CJ$2,0))&lt;INDEX(Auswertung_Sequence!$A$3:$M$59,MATCH($A57,Auswertung_Sequence!$A$6:$A$59,0),9),2,3))</f>
        <v>1</v>
      </c>
      <c r="CE57" s="88">
        <f>IF(AND('Qualifier check'!CD57 &gt;80,'Qualifier check'!CD57 &lt;120),1,
IF(INDEX('raw Sample Amt'!$C$2:$CJ$57,MATCH($A57,'raw Sample Amt'!$C$2:$C$57,0),MATCH(CE$1,'raw Sample Amt'!$C$2:$CJ$2,0))&lt;INDEX(Auswertung_Sequence!$A$3:$M$59,MATCH($A57,Auswertung_Sequence!$A$6:$A$59,0),9),2,3))</f>
        <v>1</v>
      </c>
      <c r="CF57" s="88">
        <f>IF(AND('Qualifier check'!CE57 &gt;80,'Qualifier check'!CE57 &lt;120),1,
IF(INDEX('raw Sample Amt'!$C$2:$CJ$57,MATCH($A57,'raw Sample Amt'!$C$2:$C$57,0),MATCH(CF$1,'raw Sample Amt'!$C$2:$CJ$2,0))&lt;INDEX(Auswertung_Sequence!$A$3:$M$59,MATCH($A57,Auswertung_Sequence!$A$6:$A$59,0),9),2,3))</f>
        <v>1</v>
      </c>
      <c r="CG57" s="88">
        <f>IF(AND('Qualifier check'!CF57 &gt;80,'Qualifier check'!CF57 &lt;120),1,
IF(INDEX('raw Sample Amt'!$C$2:$CJ$57,MATCH($A57,'raw Sample Amt'!$C$2:$C$57,0),MATCH(CG$1,'raw Sample Amt'!$C$2:$CJ$2,0))&lt;INDEX(Auswertung_Sequence!$A$3:$M$59,MATCH($A57,Auswertung_Sequence!$A$6:$A$59,0),9),2,3))</f>
        <v>1</v>
      </c>
      <c r="CH57" s="88">
        <f>IF(AND('Qualifier check'!CG57 &gt;80,'Qualifier check'!CG57 &lt;120),1,
IF(INDEX('raw Sample Amt'!$C$2:$CJ$57,MATCH($A57,'raw Sample Amt'!$C$2:$C$57,0),MATCH(CH$1,'raw Sample Amt'!$C$2:$CJ$2,0))&lt;INDEX(Auswertung_Sequence!$A$3:$M$59,MATCH($A57,Auswertung_Sequence!$A$6:$A$59,0),9),2,3))</f>
        <v>1</v>
      </c>
      <c r="CI57" s="88">
        <f>IF(AND('Qualifier check'!CH57 &gt;80,'Qualifier check'!CH57 &lt;120),1,
IF(INDEX('raw Sample Amt'!$C$2:$CJ$57,MATCH($A57,'raw Sample Amt'!$C$2:$C$57,0),MATCH(CI$1,'raw Sample Amt'!$C$2:$CJ$2,0))&lt;INDEX(Auswertung_Sequence!$A$3:$M$59,MATCH($A57,Auswertung_Sequence!$A$6:$A$59,0),9),2,3))</f>
        <v>1</v>
      </c>
    </row>
    <row r="58" spans="1:87" x14ac:dyDescent="0.25">
      <c r="A58" s="101" t="s">
        <v>187</v>
      </c>
      <c r="B58" s="101" t="s">
        <v>267</v>
      </c>
      <c r="D58" s="88">
        <f>IF(AND('Qualifier check'!C58 &gt;80,'Qualifier check'!C58 &lt;120),1,
IF(INDEX('raw Sample Amt'!$C$2:$CJ$57,MATCH($A58,'raw Sample Amt'!$C$2:$C$57,0),MATCH(D$1,'raw Sample Amt'!$C$2:$CJ$2,0))&lt;INDEX(Auswertung_Sequence!$A$3:$M$59,MATCH($A58,Auswertung_Sequence!$A$6:$A$59,0),9),2,3))</f>
        <v>2</v>
      </c>
      <c r="E58" s="88">
        <f>IF(AND('Qualifier check'!D58 &gt;80,'Qualifier check'!D58 &lt;120),1,
IF(INDEX('raw Sample Amt'!$C$2:$CJ$57,MATCH($A58,'raw Sample Amt'!$C$2:$C$57,0),MATCH(E$1,'raw Sample Amt'!$C$2:$CJ$2,0))&lt;INDEX(Auswertung_Sequence!$A$3:$M$59,MATCH($A58,Auswertung_Sequence!$A$6:$A$59,0),9),2,3))</f>
        <v>2</v>
      </c>
      <c r="F58" s="88">
        <f>IF(AND('Qualifier check'!E58 &gt;80,'Qualifier check'!E58 &lt;120),1,
IF(INDEX('raw Sample Amt'!$C$2:$CJ$57,MATCH($A58,'raw Sample Amt'!$C$2:$C$57,0),MATCH(F$1,'raw Sample Amt'!$C$2:$CJ$2,0))&lt;INDEX(Auswertung_Sequence!$A$3:$M$59,MATCH($A58,Auswertung_Sequence!$A$6:$A$59,0),9),2,3))</f>
        <v>2</v>
      </c>
      <c r="G58" s="88">
        <f>IF(AND('Qualifier check'!F58 &gt;80,'Qualifier check'!F58 &lt;120),1,
IF(INDEX('raw Sample Amt'!$C$2:$CJ$57,MATCH($A58,'raw Sample Amt'!$C$2:$C$57,0),MATCH(G$1,'raw Sample Amt'!$C$2:$CJ$2,0))&lt;INDEX(Auswertung_Sequence!$A$3:$M$59,MATCH($A58,Auswertung_Sequence!$A$6:$A$59,0),9),2,3))</f>
        <v>2</v>
      </c>
      <c r="H58" s="88">
        <f>IF(AND('Qualifier check'!G58 &gt;80,'Qualifier check'!G58 &lt;120),1,
IF(INDEX('raw Sample Amt'!$C$2:$CJ$57,MATCH($A58,'raw Sample Amt'!$C$2:$C$57,0),MATCH(H$1,'raw Sample Amt'!$C$2:$CJ$2,0))&lt;INDEX(Auswertung_Sequence!$A$3:$M$59,MATCH($A58,Auswertung_Sequence!$A$6:$A$59,0),9),2,3))</f>
        <v>2</v>
      </c>
      <c r="I58" s="88">
        <f>IF(AND('Qualifier check'!H58 &gt;80,'Qualifier check'!H58 &lt;120),1,
IF(INDEX('raw Sample Amt'!$C$2:$CJ$57,MATCH($A58,'raw Sample Amt'!$C$2:$C$57,0),MATCH(I$1,'raw Sample Amt'!$C$2:$CJ$2,0))&lt;INDEX(Auswertung_Sequence!$A$3:$M$59,MATCH($A58,Auswertung_Sequence!$A$6:$A$59,0),9),2,3))</f>
        <v>2</v>
      </c>
      <c r="J58" s="88">
        <f>IF(AND('Qualifier check'!I58 &gt;80,'Qualifier check'!I58 &lt;120),1,
IF(INDEX('raw Sample Amt'!$C$2:$CJ$57,MATCH($A58,'raw Sample Amt'!$C$2:$C$57,0),MATCH(J$1,'raw Sample Amt'!$C$2:$CJ$2,0))&lt;INDEX(Auswertung_Sequence!$A$3:$M$59,MATCH($A58,Auswertung_Sequence!$A$6:$A$59,0),9),2,3))</f>
        <v>2</v>
      </c>
      <c r="K58" s="88">
        <f>IF(AND('Qualifier check'!J58 &gt;80,'Qualifier check'!J58 &lt;120),1,
IF(INDEX('raw Sample Amt'!$C$2:$CJ$57,MATCH($A58,'raw Sample Amt'!$C$2:$C$57,0),MATCH(K$1,'raw Sample Amt'!$C$2:$CJ$2,0))&lt;INDEX(Auswertung_Sequence!$A$3:$M$59,MATCH($A58,Auswertung_Sequence!$A$6:$A$59,0),9),2,3))</f>
        <v>1</v>
      </c>
      <c r="L58" s="88">
        <f>IF(AND('Qualifier check'!K58 &gt;80,'Qualifier check'!K58 &lt;120),1,
IF(INDEX('raw Sample Amt'!$C$2:$CJ$57,MATCH($A58,'raw Sample Amt'!$C$2:$C$57,0),MATCH(L$1,'raw Sample Amt'!$C$2:$CJ$2,0))&lt;INDEX(Auswertung_Sequence!$A$3:$M$59,MATCH($A58,Auswertung_Sequence!$A$6:$A$59,0),9),2,3))</f>
        <v>1</v>
      </c>
      <c r="M58" s="88">
        <f>IF(AND('Qualifier check'!L58 &gt;80,'Qualifier check'!L58 &lt;120),1,
IF(INDEX('raw Sample Amt'!$C$2:$CJ$57,MATCH($A58,'raw Sample Amt'!$C$2:$C$57,0),MATCH(M$1,'raw Sample Amt'!$C$2:$CJ$2,0))&lt;INDEX(Auswertung_Sequence!$A$3:$M$59,MATCH($A58,Auswertung_Sequence!$A$6:$A$59,0),9),2,3))</f>
        <v>1</v>
      </c>
      <c r="N58" s="88">
        <f>IF(AND('Qualifier check'!M58 &gt;80,'Qualifier check'!M58 &lt;120),1,
IF(INDEX('raw Sample Amt'!$C$2:$CJ$57,MATCH($A58,'raw Sample Amt'!$C$2:$C$57,0),MATCH(N$1,'raw Sample Amt'!$C$2:$CJ$2,0))&lt;INDEX(Auswertung_Sequence!$A$3:$M$59,MATCH($A58,Auswertung_Sequence!$A$6:$A$59,0),9),2,3))</f>
        <v>1</v>
      </c>
      <c r="O58" s="88">
        <f>IF(AND('Qualifier check'!N58 &gt;80,'Qualifier check'!N58 &lt;120),1,
IF(INDEX('raw Sample Amt'!$C$2:$CJ$57,MATCH($A58,'raw Sample Amt'!$C$2:$C$57,0),MATCH(O$1,'raw Sample Amt'!$C$2:$CJ$2,0))&lt;INDEX(Auswertung_Sequence!$A$3:$M$59,MATCH($A58,Auswertung_Sequence!$A$6:$A$59,0),9),2,3))</f>
        <v>1</v>
      </c>
      <c r="P58" s="88">
        <f>IF(AND('Qualifier check'!O58 &gt;80,'Qualifier check'!O58 &lt;120),1,
IF(INDEX('raw Sample Amt'!$C$2:$CJ$57,MATCH($A58,'raw Sample Amt'!$C$2:$C$57,0),MATCH(P$1,'raw Sample Amt'!$C$2:$CJ$2,0))&lt;INDEX(Auswertung_Sequence!$A$3:$M$59,MATCH($A58,Auswertung_Sequence!$A$6:$A$59,0),9),2,3))</f>
        <v>1</v>
      </c>
      <c r="Q58" s="88">
        <f>IF(AND('Qualifier check'!P58 &gt;80,'Qualifier check'!P58 &lt;120),1,
IF(INDEX('raw Sample Amt'!$C$2:$CJ$57,MATCH($A58,'raw Sample Amt'!$C$2:$C$57,0),MATCH(Q$1,'raw Sample Amt'!$C$2:$CJ$2,0))&lt;INDEX(Auswertung_Sequence!$A$3:$M$59,MATCH($A58,Auswertung_Sequence!$A$6:$A$59,0),9),2,3))</f>
        <v>1</v>
      </c>
      <c r="R58" s="88">
        <f>IF(AND('Qualifier check'!Q58 &gt;80,'Qualifier check'!Q58 &lt;120),1,
IF(INDEX('raw Sample Amt'!$C$2:$CJ$57,MATCH($A58,'raw Sample Amt'!$C$2:$C$57,0),MATCH(R$1,'raw Sample Amt'!$C$2:$CJ$2,0))&lt;INDEX(Auswertung_Sequence!$A$3:$M$59,MATCH($A58,Auswertung_Sequence!$A$6:$A$59,0),9),2,3))</f>
        <v>1</v>
      </c>
      <c r="S58" s="88">
        <f>IF(AND('Qualifier check'!R58 &gt;80,'Qualifier check'!R58 &lt;120),1,
IF(INDEX('raw Sample Amt'!$C$2:$CJ$57,MATCH($A58,'raw Sample Amt'!$C$2:$C$57,0),MATCH(S$1,'raw Sample Amt'!$C$2:$CJ$2,0))&lt;INDEX(Auswertung_Sequence!$A$3:$M$59,MATCH($A58,Auswertung_Sequence!$A$6:$A$59,0),9),2,3))</f>
        <v>1</v>
      </c>
      <c r="T58" s="88">
        <f>IF(AND('Qualifier check'!S58 &gt;80,'Qualifier check'!S58 &lt;120),1,
IF(INDEX('raw Sample Amt'!$C$2:$CJ$57,MATCH($A58,'raw Sample Amt'!$C$2:$C$57,0),MATCH(T$1,'raw Sample Amt'!$C$2:$CJ$2,0))&lt;INDEX(Auswertung_Sequence!$A$3:$M$59,MATCH($A58,Auswertung_Sequence!$A$6:$A$59,0),9),2,3))</f>
        <v>1</v>
      </c>
      <c r="U58" s="88">
        <f>IF(AND('Qualifier check'!T58 &gt;80,'Qualifier check'!T58 &lt;120),1,
IF(INDEX('raw Sample Amt'!$C$2:$CJ$57,MATCH($A58,'raw Sample Amt'!$C$2:$C$57,0),MATCH(U$1,'raw Sample Amt'!$C$2:$CJ$2,0))&lt;INDEX(Auswertung_Sequence!$A$3:$M$59,MATCH($A58,Auswertung_Sequence!$A$6:$A$59,0),9),2,3))</f>
        <v>1</v>
      </c>
      <c r="V58" s="88">
        <f>IF(AND('Qualifier check'!U58 &gt;80,'Qualifier check'!U58 &lt;120),1,
IF(INDEX('raw Sample Amt'!$C$2:$CJ$57,MATCH($A58,'raw Sample Amt'!$C$2:$C$57,0),MATCH(V$1,'raw Sample Amt'!$C$2:$CJ$2,0))&lt;INDEX(Auswertung_Sequence!$A$3:$M$59,MATCH($A58,Auswertung_Sequence!$A$6:$A$59,0),9),2,3))</f>
        <v>1</v>
      </c>
      <c r="W58" s="88">
        <f>IF(AND('Qualifier check'!V58 &gt;80,'Qualifier check'!V58 &lt;120),1,
IF(INDEX('raw Sample Amt'!$C$2:$CJ$57,MATCH($A58,'raw Sample Amt'!$C$2:$C$57,0),MATCH(W$1,'raw Sample Amt'!$C$2:$CJ$2,0))&lt;INDEX(Auswertung_Sequence!$A$3:$M$59,MATCH($A58,Auswertung_Sequence!$A$6:$A$59,0),9),2,3))</f>
        <v>2</v>
      </c>
      <c r="X58" s="88">
        <f>IF(AND('Qualifier check'!W58 &gt;80,'Qualifier check'!W58 &lt;120),1,
IF(INDEX('raw Sample Amt'!$C$2:$CJ$57,MATCH($A58,'raw Sample Amt'!$C$2:$C$57,0),MATCH(X$1,'raw Sample Amt'!$C$2:$CJ$2,0))&lt;INDEX(Auswertung_Sequence!$A$3:$M$59,MATCH($A58,Auswertung_Sequence!$A$6:$A$59,0),9),2,3))</f>
        <v>2</v>
      </c>
      <c r="Y58" s="88">
        <f>IF(AND('Qualifier check'!X58 &gt;80,'Qualifier check'!X58 &lt;120),1,
IF(INDEX('raw Sample Amt'!$C$2:$CJ$57,MATCH($A58,'raw Sample Amt'!$C$2:$C$57,0),MATCH(Y$1,'raw Sample Amt'!$C$2:$CJ$2,0))&lt;INDEX(Auswertung_Sequence!$A$3:$M$59,MATCH($A58,Auswertung_Sequence!$A$6:$A$59,0),9),2,3))</f>
        <v>2</v>
      </c>
      <c r="Z58" s="88">
        <f>IF(AND('Qualifier check'!Y58 &gt;80,'Qualifier check'!Y58 &lt;120),1,
IF(INDEX('raw Sample Amt'!$C$2:$CJ$57,MATCH($A58,'raw Sample Amt'!$C$2:$C$57,0),MATCH(Z$1,'raw Sample Amt'!$C$2:$CJ$2,0))&lt;INDEX(Auswertung_Sequence!$A$3:$M$59,MATCH($A58,Auswertung_Sequence!$A$6:$A$59,0),9),2,3))</f>
        <v>2</v>
      </c>
      <c r="AA58" s="88">
        <f>IF(AND('Qualifier check'!Z58 &gt;80,'Qualifier check'!Z58 &lt;120),1,
IF(INDEX('raw Sample Amt'!$C$2:$CJ$57,MATCH($A58,'raw Sample Amt'!$C$2:$C$57,0),MATCH(AA$1,'raw Sample Amt'!$C$2:$CJ$2,0))&lt;INDEX(Auswertung_Sequence!$A$3:$M$59,MATCH($A58,Auswertung_Sequence!$A$6:$A$59,0),9),2,3))</f>
        <v>1</v>
      </c>
      <c r="AB58" s="88">
        <f>IF(AND('Qualifier check'!AA58 &gt;80,'Qualifier check'!AA58 &lt;120),1,
IF(INDEX('raw Sample Amt'!$C$2:$CJ$57,MATCH($A58,'raw Sample Amt'!$C$2:$C$57,0),MATCH(AB$1,'raw Sample Amt'!$C$2:$CJ$2,0))&lt;INDEX(Auswertung_Sequence!$A$3:$M$59,MATCH($A58,Auswertung_Sequence!$A$6:$A$59,0),9),2,3))</f>
        <v>1</v>
      </c>
      <c r="AC58" s="88">
        <f>IF(AND('Qualifier check'!AB58 &gt;80,'Qualifier check'!AB58 &lt;120),1,
IF(INDEX('raw Sample Amt'!$C$2:$CJ$57,MATCH($A58,'raw Sample Amt'!$C$2:$C$57,0),MATCH(AC$1,'raw Sample Amt'!$C$2:$CJ$2,0))&lt;INDEX(Auswertung_Sequence!$A$3:$M$59,MATCH($A58,Auswertung_Sequence!$A$6:$A$59,0),9),2,3))</f>
        <v>1</v>
      </c>
      <c r="AD58" s="88">
        <f>IF(AND('Qualifier check'!AC58 &gt;80,'Qualifier check'!AC58 &lt;120),1,
IF(INDEX('raw Sample Amt'!$C$2:$CJ$57,MATCH($A58,'raw Sample Amt'!$C$2:$C$57,0),MATCH(AD$1,'raw Sample Amt'!$C$2:$CJ$2,0))&lt;INDEX(Auswertung_Sequence!$A$3:$M$59,MATCH($A58,Auswertung_Sequence!$A$6:$A$59,0),9),2,3))</f>
        <v>1</v>
      </c>
      <c r="AE58" s="88">
        <f>IF(AND('Qualifier check'!AD58 &gt;80,'Qualifier check'!AD58 &lt;120),1,
IF(INDEX('raw Sample Amt'!$C$2:$CJ$57,MATCH($A58,'raw Sample Amt'!$C$2:$C$57,0),MATCH(AE$1,'raw Sample Amt'!$C$2:$CJ$2,0))&lt;INDEX(Auswertung_Sequence!$A$3:$M$59,MATCH($A58,Auswertung_Sequence!$A$6:$A$59,0),9),2,3))</f>
        <v>1</v>
      </c>
      <c r="AF58" s="88">
        <f>IF(AND('Qualifier check'!AE58 &gt;80,'Qualifier check'!AE58 &lt;120),1,
IF(INDEX('raw Sample Amt'!$C$2:$CJ$57,MATCH($A58,'raw Sample Amt'!$C$2:$C$57,0),MATCH(AF$1,'raw Sample Amt'!$C$2:$CJ$2,0))&lt;INDEX(Auswertung_Sequence!$A$3:$M$59,MATCH($A58,Auswertung_Sequence!$A$6:$A$59,0),9),2,3))</f>
        <v>1</v>
      </c>
      <c r="AG58" s="88">
        <f>IF(AND('Qualifier check'!AF58 &gt;80,'Qualifier check'!AF58 &lt;120),1,
IF(INDEX('raw Sample Amt'!$C$2:$CJ$57,MATCH($A58,'raw Sample Amt'!$C$2:$C$57,0),MATCH(AG$1,'raw Sample Amt'!$C$2:$CJ$2,0))&lt;INDEX(Auswertung_Sequence!$A$3:$M$59,MATCH($A58,Auswertung_Sequence!$A$6:$A$59,0),9),2,3))</f>
        <v>1</v>
      </c>
      <c r="AH58" s="88">
        <f>IF(AND('Qualifier check'!AG58 &gt;80,'Qualifier check'!AG58 &lt;120),1,
IF(INDEX('raw Sample Amt'!$C$2:$CJ$57,MATCH($A58,'raw Sample Amt'!$C$2:$C$57,0),MATCH(AH$1,'raw Sample Amt'!$C$2:$CJ$2,0))&lt;INDEX(Auswertung_Sequence!$A$3:$M$59,MATCH($A58,Auswertung_Sequence!$A$6:$A$59,0),9),2,3))</f>
        <v>1</v>
      </c>
      <c r="AI58" s="88">
        <f>IF(AND('Qualifier check'!AH58 &gt;80,'Qualifier check'!AH58 &lt;120),1,
IF(INDEX('raw Sample Amt'!$C$2:$CJ$57,MATCH($A58,'raw Sample Amt'!$C$2:$C$57,0),MATCH(AI$1,'raw Sample Amt'!$C$2:$CJ$2,0))&lt;INDEX(Auswertung_Sequence!$A$3:$M$59,MATCH($A58,Auswertung_Sequence!$A$6:$A$59,0),9),2,3))</f>
        <v>1</v>
      </c>
      <c r="AJ58" s="88">
        <f>IF(AND('Qualifier check'!AI58 &gt;80,'Qualifier check'!AI58 &lt;120),1,
IF(INDEX('raw Sample Amt'!$C$2:$CJ$57,MATCH($A58,'raw Sample Amt'!$C$2:$C$57,0),MATCH(AJ$1,'raw Sample Amt'!$C$2:$CJ$2,0))&lt;INDEX(Auswertung_Sequence!$A$3:$M$59,MATCH($A58,Auswertung_Sequence!$A$6:$A$59,0),9),2,3))</f>
        <v>1</v>
      </c>
      <c r="AK58" s="88">
        <f>IF(AND('Qualifier check'!AJ58 &gt;80,'Qualifier check'!AJ58 &lt;120),1,
IF(INDEX('raw Sample Amt'!$C$2:$CJ$57,MATCH($A58,'raw Sample Amt'!$C$2:$C$57,0),MATCH(AK$1,'raw Sample Amt'!$C$2:$CJ$2,0))&lt;INDEX(Auswertung_Sequence!$A$3:$M$59,MATCH($A58,Auswertung_Sequence!$A$6:$A$59,0),9),2,3))</f>
        <v>1</v>
      </c>
      <c r="AL58" s="88">
        <f>IF(AND('Qualifier check'!AK58 &gt;80,'Qualifier check'!AK58 &lt;120),1,
IF(INDEX('raw Sample Amt'!$C$2:$CJ$57,MATCH($A58,'raw Sample Amt'!$C$2:$C$57,0),MATCH(AL$1,'raw Sample Amt'!$C$2:$CJ$2,0))&lt;INDEX(Auswertung_Sequence!$A$3:$M$59,MATCH($A58,Auswertung_Sequence!$A$6:$A$59,0),9),2,3))</f>
        <v>1</v>
      </c>
      <c r="AM58" s="88">
        <f>IF(AND('Qualifier check'!AL58 &gt;80,'Qualifier check'!AL58 &lt;120),1,
IF(INDEX('raw Sample Amt'!$C$2:$CJ$57,MATCH($A58,'raw Sample Amt'!$C$2:$C$57,0),MATCH(AM$1,'raw Sample Amt'!$C$2:$CJ$2,0))&lt;INDEX(Auswertung_Sequence!$A$3:$M$59,MATCH($A58,Auswertung_Sequence!$A$6:$A$59,0),9),2,3))</f>
        <v>2</v>
      </c>
      <c r="AN58" s="88">
        <f>IF(AND('Qualifier check'!AM58 &gt;80,'Qualifier check'!AM58 &lt;120),1,
IF(INDEX('raw Sample Amt'!$C$2:$CJ$57,MATCH($A58,'raw Sample Amt'!$C$2:$C$57,0),MATCH(AN$1,'raw Sample Amt'!$C$2:$CJ$2,0))&lt;INDEX(Auswertung_Sequence!$A$3:$M$59,MATCH($A58,Auswertung_Sequence!$A$6:$A$59,0),9),2,3))</f>
        <v>2</v>
      </c>
      <c r="AO58" s="88">
        <f>IF(AND('Qualifier check'!AN58 &gt;80,'Qualifier check'!AN58 &lt;120),1,
IF(INDEX('raw Sample Amt'!$C$2:$CJ$57,MATCH($A58,'raw Sample Amt'!$C$2:$C$57,0),MATCH(AO$1,'raw Sample Amt'!$C$2:$CJ$2,0))&lt;INDEX(Auswertung_Sequence!$A$3:$M$59,MATCH($A58,Auswertung_Sequence!$A$6:$A$59,0),9),2,3))</f>
        <v>2</v>
      </c>
      <c r="AP58" s="88">
        <f>IF(AND('Qualifier check'!AO58 &gt;80,'Qualifier check'!AO58 &lt;120),1,
IF(INDEX('raw Sample Amt'!$C$2:$CJ$57,MATCH($A58,'raw Sample Amt'!$C$2:$C$57,0),MATCH(AP$1,'raw Sample Amt'!$C$2:$CJ$2,0))&lt;INDEX(Auswertung_Sequence!$A$3:$M$59,MATCH($A58,Auswertung_Sequence!$A$6:$A$59,0),9),2,3))</f>
        <v>2</v>
      </c>
      <c r="AQ58" s="88">
        <f>IF(AND('Qualifier check'!AP58 &gt;80,'Qualifier check'!AP58 &lt;120),1,
IF(INDEX('raw Sample Amt'!$C$2:$CJ$57,MATCH($A58,'raw Sample Amt'!$C$2:$C$57,0),MATCH(AQ$1,'raw Sample Amt'!$C$2:$CJ$2,0))&lt;INDEX(Auswertung_Sequence!$A$3:$M$59,MATCH($A58,Auswertung_Sequence!$A$6:$A$59,0),9),2,3))</f>
        <v>1</v>
      </c>
      <c r="AR58" s="88">
        <f>IF(AND('Qualifier check'!AQ58 &gt;80,'Qualifier check'!AQ58 &lt;120),1,
IF(INDEX('raw Sample Amt'!$C$2:$CJ$57,MATCH($A58,'raw Sample Amt'!$C$2:$C$57,0),MATCH(AR$1,'raw Sample Amt'!$C$2:$CJ$2,0))&lt;INDEX(Auswertung_Sequence!$A$3:$M$59,MATCH($A58,Auswertung_Sequence!$A$6:$A$59,0),9),2,3))</f>
        <v>2</v>
      </c>
      <c r="AS58" s="88">
        <f>IF(AND('Qualifier check'!AR58 &gt;80,'Qualifier check'!AR58 &lt;120),1,
IF(INDEX('raw Sample Amt'!$C$2:$CJ$57,MATCH($A58,'raw Sample Amt'!$C$2:$C$57,0),MATCH(AS$1,'raw Sample Amt'!$C$2:$CJ$2,0))&lt;INDEX(Auswertung_Sequence!$A$3:$M$59,MATCH($A58,Auswertung_Sequence!$A$6:$A$59,0),9),2,3))</f>
        <v>2</v>
      </c>
      <c r="AT58" s="88">
        <f>IF(AND('Qualifier check'!AS58 &gt;80,'Qualifier check'!AS58 &lt;120),1,
IF(INDEX('raw Sample Amt'!$C$2:$CJ$57,MATCH($A58,'raw Sample Amt'!$C$2:$C$57,0),MATCH(AT$1,'raw Sample Amt'!$C$2:$CJ$2,0))&lt;INDEX(Auswertung_Sequence!$A$3:$M$59,MATCH($A58,Auswertung_Sequence!$A$6:$A$59,0),9),2,3))</f>
        <v>2</v>
      </c>
      <c r="AU58" s="88">
        <f>IF(AND('Qualifier check'!AT58 &gt;80,'Qualifier check'!AT58 &lt;120),1,
IF(INDEX('raw Sample Amt'!$C$2:$CJ$57,MATCH($A58,'raw Sample Amt'!$C$2:$C$57,0),MATCH(AU$1,'raw Sample Amt'!$C$2:$CJ$2,0))&lt;INDEX(Auswertung_Sequence!$A$3:$M$59,MATCH($A58,Auswertung_Sequence!$A$6:$A$59,0),9),2,3))</f>
        <v>2</v>
      </c>
      <c r="AV58" s="88">
        <f>IF(AND('Qualifier check'!AU58 &gt;80,'Qualifier check'!AU58 &lt;120),1,
IF(INDEX('raw Sample Amt'!$C$2:$CJ$57,MATCH($A58,'raw Sample Amt'!$C$2:$C$57,0),MATCH(AV$1,'raw Sample Amt'!$C$2:$CJ$2,0))&lt;INDEX(Auswertung_Sequence!$A$3:$M$59,MATCH($A58,Auswertung_Sequence!$A$6:$A$59,0),9),2,3))</f>
        <v>1</v>
      </c>
      <c r="AW58" s="88">
        <f>IF(AND('Qualifier check'!AV58 &gt;80,'Qualifier check'!AV58 &lt;120),1,
IF(INDEX('raw Sample Amt'!$C$2:$CJ$57,MATCH($A58,'raw Sample Amt'!$C$2:$C$57,0),MATCH(AW$1,'raw Sample Amt'!$C$2:$CJ$2,0))&lt;INDEX(Auswertung_Sequence!$A$3:$M$59,MATCH($A58,Auswertung_Sequence!$A$6:$A$59,0),9),2,3))</f>
        <v>1</v>
      </c>
      <c r="AX58" s="88">
        <f>IF(AND('Qualifier check'!AW58 &gt;80,'Qualifier check'!AW58 &lt;120),1,
IF(INDEX('raw Sample Amt'!$C$2:$CJ$57,MATCH($A58,'raw Sample Amt'!$C$2:$C$57,0),MATCH(AX$1,'raw Sample Amt'!$C$2:$CJ$2,0))&lt;INDEX(Auswertung_Sequence!$A$3:$M$59,MATCH($A58,Auswertung_Sequence!$A$6:$A$59,0),9),2,3))</f>
        <v>1</v>
      </c>
      <c r="AY58" s="88">
        <f>IF(AND('Qualifier check'!AX58 &gt;80,'Qualifier check'!AX58 &lt;120),1,
IF(INDEX('raw Sample Amt'!$C$2:$CJ$57,MATCH($A58,'raw Sample Amt'!$C$2:$C$57,0),MATCH(AY$1,'raw Sample Amt'!$C$2:$CJ$2,0))&lt;INDEX(Auswertung_Sequence!$A$3:$M$59,MATCH($A58,Auswertung_Sequence!$A$6:$A$59,0),9),2,3))</f>
        <v>1</v>
      </c>
      <c r="AZ58" s="88">
        <f>IF(AND('Qualifier check'!AY58 &gt;80,'Qualifier check'!AY58 &lt;120),1,
IF(INDEX('raw Sample Amt'!$C$2:$CJ$57,MATCH($A58,'raw Sample Amt'!$C$2:$C$57,0),MATCH(AZ$1,'raw Sample Amt'!$C$2:$CJ$2,0))&lt;INDEX(Auswertung_Sequence!$A$3:$M$59,MATCH($A58,Auswertung_Sequence!$A$6:$A$59,0),9),2,3))</f>
        <v>1</v>
      </c>
      <c r="BA58" s="88">
        <f>IF(AND('Qualifier check'!AZ58 &gt;80,'Qualifier check'!AZ58 &lt;120),1,
IF(INDEX('raw Sample Amt'!$C$2:$CJ$57,MATCH($A58,'raw Sample Amt'!$C$2:$C$57,0),MATCH(BA$1,'raw Sample Amt'!$C$2:$CJ$2,0))&lt;INDEX(Auswertung_Sequence!$A$3:$M$59,MATCH($A58,Auswertung_Sequence!$A$6:$A$59,0),9),2,3))</f>
        <v>1</v>
      </c>
      <c r="BB58" s="88">
        <f>IF(AND('Qualifier check'!BA58 &gt;80,'Qualifier check'!BA58 &lt;120),1,
IF(INDEX('raw Sample Amt'!$C$2:$CJ$57,MATCH($A58,'raw Sample Amt'!$C$2:$C$57,0),MATCH(BB$1,'raw Sample Amt'!$C$2:$CJ$2,0))&lt;INDEX(Auswertung_Sequence!$A$3:$M$59,MATCH($A58,Auswertung_Sequence!$A$6:$A$59,0),9),2,3))</f>
        <v>1</v>
      </c>
      <c r="BC58" s="88">
        <f>IF(AND('Qualifier check'!BB58 &gt;80,'Qualifier check'!BB58 &lt;120),1,
IF(INDEX('raw Sample Amt'!$C$2:$CJ$57,MATCH($A58,'raw Sample Amt'!$C$2:$C$57,0),MATCH(BC$1,'raw Sample Amt'!$C$2:$CJ$2,0))&lt;INDEX(Auswertung_Sequence!$A$3:$M$59,MATCH($A58,Auswertung_Sequence!$A$6:$A$59,0),9),2,3))</f>
        <v>1</v>
      </c>
      <c r="BD58" s="88">
        <f>IF(AND('Qualifier check'!BC58 &gt;80,'Qualifier check'!BC58 &lt;120),1,
IF(INDEX('raw Sample Amt'!$C$2:$CJ$57,MATCH($A58,'raw Sample Amt'!$C$2:$C$57,0),MATCH(BD$1,'raw Sample Amt'!$C$2:$CJ$2,0))&lt;INDEX(Auswertung_Sequence!$A$3:$M$59,MATCH($A58,Auswertung_Sequence!$A$6:$A$59,0),9),2,3))</f>
        <v>2</v>
      </c>
      <c r="BE58" s="88">
        <f>IF(AND('Qualifier check'!BD58 &gt;80,'Qualifier check'!BD58 &lt;120),1,
IF(INDEX('raw Sample Amt'!$C$2:$CJ$57,MATCH($A58,'raw Sample Amt'!$C$2:$C$57,0),MATCH(BE$1,'raw Sample Amt'!$C$2:$CJ$2,0))&lt;INDEX(Auswertung_Sequence!$A$3:$M$59,MATCH($A58,Auswertung_Sequence!$A$6:$A$59,0),9),2,3))</f>
        <v>2</v>
      </c>
      <c r="BF58" s="88">
        <f>IF(AND('Qualifier check'!BE58 &gt;80,'Qualifier check'!BE58 &lt;120),1,
IF(INDEX('raw Sample Amt'!$C$2:$CJ$57,MATCH($A58,'raw Sample Amt'!$C$2:$C$57,0),MATCH(BF$1,'raw Sample Amt'!$C$2:$CJ$2,0))&lt;INDEX(Auswertung_Sequence!$A$3:$M$59,MATCH($A58,Auswertung_Sequence!$A$6:$A$59,0),9),2,3))</f>
        <v>2</v>
      </c>
      <c r="BG58" s="88">
        <f>IF(AND('Qualifier check'!BF58 &gt;80,'Qualifier check'!BF58 &lt;120),1,
IF(INDEX('raw Sample Amt'!$C$2:$CJ$57,MATCH($A58,'raw Sample Amt'!$C$2:$C$57,0),MATCH(BG$1,'raw Sample Amt'!$C$2:$CJ$2,0))&lt;INDEX(Auswertung_Sequence!$A$3:$M$59,MATCH($A58,Auswertung_Sequence!$A$6:$A$59,0),9),2,3))</f>
        <v>2</v>
      </c>
      <c r="BH58" s="88">
        <f>IF(AND('Qualifier check'!BG58 &gt;80,'Qualifier check'!BG58 &lt;120),1,
IF(INDEX('raw Sample Amt'!$C$2:$CJ$57,MATCH($A58,'raw Sample Amt'!$C$2:$C$57,0),MATCH(BH$1,'raw Sample Amt'!$C$2:$CJ$2,0))&lt;INDEX(Auswertung_Sequence!$A$3:$M$59,MATCH($A58,Auswertung_Sequence!$A$6:$A$59,0),9),2,3))</f>
        <v>1</v>
      </c>
      <c r="BI58" s="88">
        <f>IF(AND('Qualifier check'!BH58 &gt;80,'Qualifier check'!BH58 &lt;120),1,
IF(INDEX('raw Sample Amt'!$C$2:$CJ$57,MATCH($A58,'raw Sample Amt'!$C$2:$C$57,0),MATCH(BI$1,'raw Sample Amt'!$C$2:$CJ$2,0))&lt;INDEX(Auswertung_Sequence!$A$3:$M$59,MATCH($A58,Auswertung_Sequence!$A$6:$A$59,0),9),2,3))</f>
        <v>2</v>
      </c>
      <c r="BJ58" s="88">
        <f>IF(AND('Qualifier check'!BI58 &gt;80,'Qualifier check'!BI58 &lt;120),1,
IF(INDEX('raw Sample Amt'!$C$2:$CJ$57,MATCH($A58,'raw Sample Amt'!$C$2:$C$57,0),MATCH(BJ$1,'raw Sample Amt'!$C$2:$CJ$2,0))&lt;INDEX(Auswertung_Sequence!$A$3:$M$59,MATCH($A58,Auswertung_Sequence!$A$6:$A$59,0),9),2,3))</f>
        <v>2</v>
      </c>
      <c r="BK58" s="88">
        <f>IF(AND('Qualifier check'!BJ58 &gt;80,'Qualifier check'!BJ58 &lt;120),1,
IF(INDEX('raw Sample Amt'!$C$2:$CJ$57,MATCH($A58,'raw Sample Amt'!$C$2:$C$57,0),MATCH(BK$1,'raw Sample Amt'!$C$2:$CJ$2,0))&lt;INDEX(Auswertung_Sequence!$A$3:$M$59,MATCH($A58,Auswertung_Sequence!$A$6:$A$59,0),9),2,3))</f>
        <v>2</v>
      </c>
      <c r="BL58" s="88">
        <f>IF(AND('Qualifier check'!BK58 &gt;80,'Qualifier check'!BK58 &lt;120),1,
IF(INDEX('raw Sample Amt'!$C$2:$CJ$57,MATCH($A58,'raw Sample Amt'!$C$2:$C$57,0),MATCH(BL$1,'raw Sample Amt'!$C$2:$CJ$2,0))&lt;INDEX(Auswertung_Sequence!$A$3:$M$59,MATCH($A58,Auswertung_Sequence!$A$6:$A$59,0),9),2,3))</f>
        <v>2</v>
      </c>
      <c r="BM58" s="88">
        <f>IF(AND('Qualifier check'!BL58 &gt;80,'Qualifier check'!BL58 &lt;120),1,
IF(INDEX('raw Sample Amt'!$C$2:$CJ$57,MATCH($A58,'raw Sample Amt'!$C$2:$C$57,0),MATCH(BM$1,'raw Sample Amt'!$C$2:$CJ$2,0))&lt;INDEX(Auswertung_Sequence!$A$3:$M$59,MATCH($A58,Auswertung_Sequence!$A$6:$A$59,0),9),2,3))</f>
        <v>1</v>
      </c>
      <c r="BN58" s="88">
        <f>IF(AND('Qualifier check'!BM58 &gt;80,'Qualifier check'!BM58 &lt;120),1,
IF(INDEX('raw Sample Amt'!$C$2:$CJ$57,MATCH($A58,'raw Sample Amt'!$C$2:$C$57,0),MATCH(BN$1,'raw Sample Amt'!$C$2:$CJ$2,0))&lt;INDEX(Auswertung_Sequence!$A$3:$M$59,MATCH($A58,Auswertung_Sequence!$A$6:$A$59,0),9),2,3))</f>
        <v>1</v>
      </c>
      <c r="BO58" s="88">
        <f>IF(AND('Qualifier check'!BN58 &gt;80,'Qualifier check'!BN58 &lt;120),1,
IF(INDEX('raw Sample Amt'!$C$2:$CJ$57,MATCH($A58,'raw Sample Amt'!$C$2:$C$57,0),MATCH(BO$1,'raw Sample Amt'!$C$2:$CJ$2,0))&lt;INDEX(Auswertung_Sequence!$A$3:$M$59,MATCH($A58,Auswertung_Sequence!$A$6:$A$59,0),9),2,3))</f>
        <v>1</v>
      </c>
      <c r="BP58" s="88">
        <f>IF(AND('Qualifier check'!BO58 &gt;80,'Qualifier check'!BO58 &lt;120),1,
IF(INDEX('raw Sample Amt'!$C$2:$CJ$57,MATCH($A58,'raw Sample Amt'!$C$2:$C$57,0),MATCH(BP$1,'raw Sample Amt'!$C$2:$CJ$2,0))&lt;INDEX(Auswertung_Sequence!$A$3:$M$59,MATCH($A58,Auswertung_Sequence!$A$6:$A$59,0),9),2,3))</f>
        <v>1</v>
      </c>
      <c r="BQ58" s="88">
        <f>IF(AND('Qualifier check'!BP58 &gt;80,'Qualifier check'!BP58 &lt;120),1,
IF(INDEX('raw Sample Amt'!$C$2:$CJ$57,MATCH($A58,'raw Sample Amt'!$C$2:$C$57,0),MATCH(BQ$1,'raw Sample Amt'!$C$2:$CJ$2,0))&lt;INDEX(Auswertung_Sequence!$A$3:$M$59,MATCH($A58,Auswertung_Sequence!$A$6:$A$59,0),9),2,3))</f>
        <v>2</v>
      </c>
      <c r="BR58" s="88">
        <f>IF(AND('Qualifier check'!BQ58 &gt;80,'Qualifier check'!BQ58 &lt;120),1,
IF(INDEX('raw Sample Amt'!$C$2:$CJ$57,MATCH($A58,'raw Sample Amt'!$C$2:$C$57,0),MATCH(BR$1,'raw Sample Amt'!$C$2:$CJ$2,0))&lt;INDEX(Auswertung_Sequence!$A$3:$M$59,MATCH($A58,Auswertung_Sequence!$A$6:$A$59,0),9),2,3))</f>
        <v>2</v>
      </c>
      <c r="BS58" s="88">
        <f>IF(AND('Qualifier check'!BR58 &gt;80,'Qualifier check'!BR58 &lt;120),1,
IF(INDEX('raw Sample Amt'!$C$2:$CJ$57,MATCH($A58,'raw Sample Amt'!$C$2:$C$57,0),MATCH(BS$1,'raw Sample Amt'!$C$2:$CJ$2,0))&lt;INDEX(Auswertung_Sequence!$A$3:$M$59,MATCH($A58,Auswertung_Sequence!$A$6:$A$59,0),9),2,3))</f>
        <v>2</v>
      </c>
      <c r="BT58" s="88">
        <f>IF(AND('Qualifier check'!BS58 &gt;80,'Qualifier check'!BS58 &lt;120),1,
IF(INDEX('raw Sample Amt'!$C$2:$CJ$57,MATCH($A58,'raw Sample Amt'!$C$2:$C$57,0),MATCH(BT$1,'raw Sample Amt'!$C$2:$CJ$2,0))&lt;INDEX(Auswertung_Sequence!$A$3:$M$59,MATCH($A58,Auswertung_Sequence!$A$6:$A$59,0),9),2,3))</f>
        <v>2</v>
      </c>
      <c r="BU58" s="88">
        <f>IF(AND('Qualifier check'!BT58 &gt;80,'Qualifier check'!BT58 &lt;120),1,
IF(INDEX('raw Sample Amt'!$C$2:$CJ$57,MATCH($A58,'raw Sample Amt'!$C$2:$C$57,0),MATCH(BU$1,'raw Sample Amt'!$C$2:$CJ$2,0))&lt;INDEX(Auswertung_Sequence!$A$3:$M$59,MATCH($A58,Auswertung_Sequence!$A$6:$A$59,0),9),2,3))</f>
        <v>2</v>
      </c>
      <c r="BV58" s="88">
        <f>IF(AND('Qualifier check'!BU58 &gt;80,'Qualifier check'!BU58 &lt;120),1,
IF(INDEX('raw Sample Amt'!$C$2:$CJ$57,MATCH($A58,'raw Sample Amt'!$C$2:$C$57,0),MATCH(BV$1,'raw Sample Amt'!$C$2:$CJ$2,0))&lt;INDEX(Auswertung_Sequence!$A$3:$M$59,MATCH($A58,Auswertung_Sequence!$A$6:$A$59,0),9),2,3))</f>
        <v>2</v>
      </c>
      <c r="BW58" s="88">
        <f>IF(AND('Qualifier check'!BV58 &gt;80,'Qualifier check'!BV58 &lt;120),1,
IF(INDEX('raw Sample Amt'!$C$2:$CJ$57,MATCH($A58,'raw Sample Amt'!$C$2:$C$57,0),MATCH(BW$1,'raw Sample Amt'!$C$2:$CJ$2,0))&lt;INDEX(Auswertung_Sequence!$A$3:$M$59,MATCH($A58,Auswertung_Sequence!$A$6:$A$59,0),9),2,3))</f>
        <v>2</v>
      </c>
      <c r="BX58" s="88">
        <f>IF(AND('Qualifier check'!BW58 &gt;80,'Qualifier check'!BW58 &lt;120),1,
IF(INDEX('raw Sample Amt'!$C$2:$CJ$57,MATCH($A58,'raw Sample Amt'!$C$2:$C$57,0),MATCH(BX$1,'raw Sample Amt'!$C$2:$CJ$2,0))&lt;INDEX(Auswertung_Sequence!$A$3:$M$59,MATCH($A58,Auswertung_Sequence!$A$6:$A$59,0),9),2,3))</f>
        <v>1</v>
      </c>
      <c r="BY58" s="88">
        <f>IF(AND('Qualifier check'!BX58 &gt;80,'Qualifier check'!BX58 &lt;120),1,
IF(INDEX('raw Sample Amt'!$C$2:$CJ$57,MATCH($A58,'raw Sample Amt'!$C$2:$C$57,0),MATCH(BY$1,'raw Sample Amt'!$C$2:$CJ$2,0))&lt;INDEX(Auswertung_Sequence!$A$3:$M$59,MATCH($A58,Auswertung_Sequence!$A$6:$A$59,0),9),2,3))</f>
        <v>1</v>
      </c>
      <c r="BZ58" s="88">
        <f>IF(AND('Qualifier check'!BY58 &gt;80,'Qualifier check'!BY58 &lt;120),1,
IF(INDEX('raw Sample Amt'!$C$2:$CJ$57,MATCH($A58,'raw Sample Amt'!$C$2:$C$57,0),MATCH(BZ$1,'raw Sample Amt'!$C$2:$CJ$2,0))&lt;INDEX(Auswertung_Sequence!$A$3:$M$59,MATCH($A58,Auswertung_Sequence!$A$6:$A$59,0),9),2,3))</f>
        <v>1</v>
      </c>
      <c r="CA58" s="88">
        <f>IF(AND('Qualifier check'!BZ58 &gt;80,'Qualifier check'!BZ58 &lt;120),1,
IF(INDEX('raw Sample Amt'!$C$2:$CJ$57,MATCH($A58,'raw Sample Amt'!$C$2:$C$57,0),MATCH(CA$1,'raw Sample Amt'!$C$2:$CJ$2,0))&lt;INDEX(Auswertung_Sequence!$A$3:$M$59,MATCH($A58,Auswertung_Sequence!$A$6:$A$59,0),9),2,3))</f>
        <v>1</v>
      </c>
      <c r="CB58" s="88">
        <f>IF(AND('Qualifier check'!CA58 &gt;80,'Qualifier check'!CA58 &lt;120),1,
IF(INDEX('raw Sample Amt'!$C$2:$CJ$57,MATCH($A58,'raw Sample Amt'!$C$2:$C$57,0),MATCH(CB$1,'raw Sample Amt'!$C$2:$CJ$2,0))&lt;INDEX(Auswertung_Sequence!$A$3:$M$59,MATCH($A58,Auswertung_Sequence!$A$6:$A$59,0),9),2,3))</f>
        <v>1</v>
      </c>
      <c r="CC58" s="88">
        <f>IF(AND('Qualifier check'!CB58 &gt;80,'Qualifier check'!CB58 &lt;120),1,
IF(INDEX('raw Sample Amt'!$C$2:$CJ$57,MATCH($A58,'raw Sample Amt'!$C$2:$C$57,0),MATCH(CC$1,'raw Sample Amt'!$C$2:$CJ$2,0))&lt;INDEX(Auswertung_Sequence!$A$3:$M$59,MATCH($A58,Auswertung_Sequence!$A$6:$A$59,0),9),2,3))</f>
        <v>1</v>
      </c>
      <c r="CD58" s="88">
        <f>IF(AND('Qualifier check'!CC58 &gt;80,'Qualifier check'!CC58 &lt;120),1,
IF(INDEX('raw Sample Amt'!$C$2:$CJ$57,MATCH($A58,'raw Sample Amt'!$C$2:$C$57,0),MATCH(CD$1,'raw Sample Amt'!$C$2:$CJ$2,0))&lt;INDEX(Auswertung_Sequence!$A$3:$M$59,MATCH($A58,Auswertung_Sequence!$A$6:$A$59,0),9),2,3))</f>
        <v>1</v>
      </c>
      <c r="CE58" s="88">
        <f>IF(AND('Qualifier check'!CD58 &gt;80,'Qualifier check'!CD58 &lt;120),1,
IF(INDEX('raw Sample Amt'!$C$2:$CJ$57,MATCH($A58,'raw Sample Amt'!$C$2:$C$57,0),MATCH(CE$1,'raw Sample Amt'!$C$2:$CJ$2,0))&lt;INDEX(Auswertung_Sequence!$A$3:$M$59,MATCH($A58,Auswertung_Sequence!$A$6:$A$59,0),9),2,3))</f>
        <v>1</v>
      </c>
      <c r="CF58" s="88">
        <f>IF(AND('Qualifier check'!CE58 &gt;80,'Qualifier check'!CE58 &lt;120),1,
IF(INDEX('raw Sample Amt'!$C$2:$CJ$57,MATCH($A58,'raw Sample Amt'!$C$2:$C$57,0),MATCH(CF$1,'raw Sample Amt'!$C$2:$CJ$2,0))&lt;INDEX(Auswertung_Sequence!$A$3:$M$59,MATCH($A58,Auswertung_Sequence!$A$6:$A$59,0),9),2,3))</f>
        <v>1</v>
      </c>
      <c r="CG58" s="88">
        <f>IF(AND('Qualifier check'!CF58 &gt;80,'Qualifier check'!CF58 &lt;120),1,
IF(INDEX('raw Sample Amt'!$C$2:$CJ$57,MATCH($A58,'raw Sample Amt'!$C$2:$C$57,0),MATCH(CG$1,'raw Sample Amt'!$C$2:$CJ$2,0))&lt;INDEX(Auswertung_Sequence!$A$3:$M$59,MATCH($A58,Auswertung_Sequence!$A$6:$A$59,0),9),2,3))</f>
        <v>1</v>
      </c>
      <c r="CH58" s="88">
        <f>IF(AND('Qualifier check'!CG58 &gt;80,'Qualifier check'!CG58 &lt;120),1,
IF(INDEX('raw Sample Amt'!$C$2:$CJ$57,MATCH($A58,'raw Sample Amt'!$C$2:$C$57,0),MATCH(CH$1,'raw Sample Amt'!$C$2:$CJ$2,0))&lt;INDEX(Auswertung_Sequence!$A$3:$M$59,MATCH($A58,Auswertung_Sequence!$A$6:$A$59,0),9),2,3))</f>
        <v>1</v>
      </c>
      <c r="CI58" s="88">
        <f>IF(AND('Qualifier check'!CH58 &gt;80,'Qualifier check'!CH58 &lt;120),1,
IF(INDEX('raw Sample Amt'!$C$2:$CJ$57,MATCH($A58,'raw Sample Amt'!$C$2:$C$57,0),MATCH(CI$1,'raw Sample Amt'!$C$2:$CJ$2,0))&lt;INDEX(Auswertung_Sequence!$A$3:$M$59,MATCH($A58,Auswertung_Sequence!$A$6:$A$59,0),9),2,3))</f>
        <v>1</v>
      </c>
    </row>
  </sheetData>
  <mergeCells count="1">
    <mergeCell ref="A3:B3"/>
  </mergeCells>
  <conditionalFormatting sqref="D5:CI58">
    <cfRule type="cellIs" dxfId="4" priority="5" operator="equal">
      <formula>3</formula>
    </cfRule>
    <cfRule type="cellIs" dxfId="3" priority="6" operator="equal">
      <formula>2</formula>
    </cfRule>
    <cfRule type="cellIs" dxfId="2" priority="7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39997558519241921"/>
    <outlinePr summaryBelow="0"/>
  </sheetPr>
  <dimension ref="A1:CH58"/>
  <sheetViews>
    <sheetView zoomScaleNormal="1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9.140625" defaultRowHeight="15" x14ac:dyDescent="0.25"/>
  <cols>
    <col min="1" max="1" width="31.140625" customWidth="1"/>
    <col min="2" max="2" width="27" customWidth="1"/>
    <col min="3" max="86" width="7.140625" customWidth="1"/>
  </cols>
  <sheetData>
    <row r="1" spans="1:86" s="86" customFormat="1" ht="48.75" customHeight="1" x14ac:dyDescent="0.4">
      <c r="A1" s="114" t="s">
        <v>125</v>
      </c>
      <c r="C1" s="101" t="s">
        <v>293</v>
      </c>
      <c r="D1" s="101" t="s">
        <v>294</v>
      </c>
      <c r="E1" s="101" t="s">
        <v>295</v>
      </c>
      <c r="F1" s="101" t="s">
        <v>296</v>
      </c>
      <c r="G1" s="101" t="s">
        <v>297</v>
      </c>
      <c r="H1" s="101" t="s">
        <v>298</v>
      </c>
      <c r="I1" s="101" t="s">
        <v>299</v>
      </c>
      <c r="J1" s="101" t="s">
        <v>300</v>
      </c>
      <c r="K1" s="101" t="s">
        <v>301</v>
      </c>
      <c r="L1" s="101" t="s">
        <v>302</v>
      </c>
      <c r="M1" s="101" t="s">
        <v>303</v>
      </c>
      <c r="N1" s="101" t="s">
        <v>304</v>
      </c>
      <c r="O1" s="101" t="s">
        <v>305</v>
      </c>
      <c r="P1" s="101" t="s">
        <v>306</v>
      </c>
      <c r="Q1" s="101" t="s">
        <v>307</v>
      </c>
      <c r="R1" s="101" t="s">
        <v>308</v>
      </c>
      <c r="S1" s="101" t="s">
        <v>309</v>
      </c>
      <c r="T1" s="101" t="s">
        <v>310</v>
      </c>
      <c r="U1" s="101" t="s">
        <v>311</v>
      </c>
      <c r="V1" s="101" t="s">
        <v>312</v>
      </c>
      <c r="W1" s="101" t="s">
        <v>313</v>
      </c>
      <c r="X1" s="101" t="s">
        <v>314</v>
      </c>
      <c r="Y1" s="101" t="s">
        <v>315</v>
      </c>
      <c r="Z1" s="101" t="s">
        <v>316</v>
      </c>
      <c r="AA1" s="101" t="s">
        <v>317</v>
      </c>
      <c r="AB1" s="101" t="s">
        <v>318</v>
      </c>
      <c r="AC1" s="101" t="s">
        <v>319</v>
      </c>
      <c r="AD1" s="101" t="s">
        <v>320</v>
      </c>
      <c r="AE1" s="101" t="s">
        <v>321</v>
      </c>
      <c r="AF1" s="101" t="s">
        <v>322</v>
      </c>
      <c r="AG1" s="101" t="s">
        <v>323</v>
      </c>
      <c r="AH1" s="101" t="s">
        <v>324</v>
      </c>
      <c r="AI1" s="101" t="s">
        <v>325</v>
      </c>
      <c r="AJ1" s="101" t="s">
        <v>326</v>
      </c>
      <c r="AK1" s="101" t="s">
        <v>327</v>
      </c>
      <c r="AL1" s="101" t="s">
        <v>328</v>
      </c>
      <c r="AM1" s="101" t="s">
        <v>329</v>
      </c>
      <c r="AN1" s="101" t="s">
        <v>330</v>
      </c>
      <c r="AO1" s="101" t="s">
        <v>331</v>
      </c>
      <c r="AP1" s="101" t="s">
        <v>332</v>
      </c>
      <c r="AQ1" s="101" t="s">
        <v>333</v>
      </c>
      <c r="AR1" s="101" t="s">
        <v>334</v>
      </c>
      <c r="AS1" s="101" t="s">
        <v>335</v>
      </c>
      <c r="AT1" s="101" t="s">
        <v>336</v>
      </c>
      <c r="AU1" s="101" t="s">
        <v>337</v>
      </c>
      <c r="AV1" s="101" t="s">
        <v>338</v>
      </c>
      <c r="AW1" s="101" t="s">
        <v>339</v>
      </c>
      <c r="AX1" s="101" t="s">
        <v>340</v>
      </c>
      <c r="AY1" s="101" t="s">
        <v>341</v>
      </c>
      <c r="AZ1" s="101" t="s">
        <v>342</v>
      </c>
      <c r="BA1" s="101" t="s">
        <v>343</v>
      </c>
      <c r="BB1" s="101" t="s">
        <v>344</v>
      </c>
      <c r="BC1" s="101" t="s">
        <v>345</v>
      </c>
      <c r="BD1" s="101" t="s">
        <v>346</v>
      </c>
      <c r="BE1" s="101" t="s">
        <v>347</v>
      </c>
      <c r="BF1" s="101" t="s">
        <v>348</v>
      </c>
      <c r="BG1" s="101" t="s">
        <v>349</v>
      </c>
      <c r="BH1" s="101" t="s">
        <v>350</v>
      </c>
      <c r="BI1" s="101" t="s">
        <v>351</v>
      </c>
      <c r="BJ1" s="101" t="s">
        <v>352</v>
      </c>
      <c r="BK1" s="101" t="s">
        <v>353</v>
      </c>
      <c r="BL1" s="101" t="s">
        <v>354</v>
      </c>
      <c r="BM1" s="101" t="s">
        <v>355</v>
      </c>
      <c r="BN1" s="101" t="s">
        <v>356</v>
      </c>
      <c r="BO1" s="101" t="s">
        <v>357</v>
      </c>
      <c r="BP1" s="101" t="s">
        <v>358</v>
      </c>
      <c r="BQ1" s="101" t="s">
        <v>359</v>
      </c>
      <c r="BR1" s="101" t="s">
        <v>360</v>
      </c>
      <c r="BS1" s="101" t="s">
        <v>361</v>
      </c>
      <c r="BT1" s="101" t="s">
        <v>362</v>
      </c>
      <c r="BU1" s="101" t="s">
        <v>363</v>
      </c>
      <c r="BV1" s="101" t="s">
        <v>364</v>
      </c>
      <c r="BW1" s="101" t="s">
        <v>365</v>
      </c>
      <c r="BX1" s="101" t="s">
        <v>366</v>
      </c>
      <c r="BY1" s="101" t="s">
        <v>367</v>
      </c>
      <c r="BZ1" s="101" t="s">
        <v>368</v>
      </c>
      <c r="CA1" s="101" t="s">
        <v>369</v>
      </c>
      <c r="CB1" s="101" t="s">
        <v>370</v>
      </c>
      <c r="CC1" s="101" t="s">
        <v>371</v>
      </c>
      <c r="CD1" s="101" t="s">
        <v>372</v>
      </c>
      <c r="CE1" s="101" t="s">
        <v>373</v>
      </c>
      <c r="CF1" s="101" t="s">
        <v>374</v>
      </c>
      <c r="CG1" s="101" t="s">
        <v>375</v>
      </c>
      <c r="CH1" s="101" t="s">
        <v>376</v>
      </c>
    </row>
    <row r="2" spans="1:86" s="101" customFormat="1" ht="48.75" customHeight="1" x14ac:dyDescent="0.4">
      <c r="A2" s="115" t="s">
        <v>126</v>
      </c>
      <c r="C2" s="101" t="s">
        <v>293</v>
      </c>
      <c r="D2" s="101" t="s">
        <v>294</v>
      </c>
      <c r="E2" s="101" t="s">
        <v>295</v>
      </c>
      <c r="F2" s="101" t="s">
        <v>296</v>
      </c>
      <c r="G2" s="101" t="s">
        <v>297</v>
      </c>
      <c r="H2" s="101" t="s">
        <v>298</v>
      </c>
      <c r="I2" s="101" t="s">
        <v>299</v>
      </c>
      <c r="J2" s="101" t="s">
        <v>300</v>
      </c>
      <c r="K2" s="101" t="s">
        <v>301</v>
      </c>
      <c r="L2" s="101" t="s">
        <v>302</v>
      </c>
      <c r="M2" s="101" t="s">
        <v>303</v>
      </c>
      <c r="N2" s="101" t="s">
        <v>304</v>
      </c>
      <c r="O2" s="101" t="s">
        <v>305</v>
      </c>
      <c r="P2" s="101" t="s">
        <v>306</v>
      </c>
      <c r="Q2" s="101" t="s">
        <v>307</v>
      </c>
      <c r="R2" s="101" t="s">
        <v>308</v>
      </c>
      <c r="S2" s="101" t="s">
        <v>309</v>
      </c>
      <c r="T2" s="101" t="s">
        <v>310</v>
      </c>
      <c r="U2" s="101" t="s">
        <v>311</v>
      </c>
      <c r="V2" s="101" t="s">
        <v>312</v>
      </c>
      <c r="W2" s="101" t="s">
        <v>313</v>
      </c>
      <c r="X2" s="101" t="s">
        <v>314</v>
      </c>
      <c r="Y2" s="101" t="s">
        <v>315</v>
      </c>
      <c r="Z2" s="101" t="s">
        <v>316</v>
      </c>
      <c r="AA2" s="101" t="s">
        <v>317</v>
      </c>
      <c r="AB2" s="101" t="s">
        <v>318</v>
      </c>
      <c r="AC2" s="101" t="s">
        <v>319</v>
      </c>
      <c r="AD2" s="101" t="s">
        <v>320</v>
      </c>
      <c r="AE2" s="101" t="s">
        <v>321</v>
      </c>
      <c r="AF2" s="101" t="s">
        <v>322</v>
      </c>
      <c r="AG2" s="101" t="s">
        <v>323</v>
      </c>
      <c r="AH2" s="101" t="s">
        <v>324</v>
      </c>
      <c r="AI2" s="101" t="s">
        <v>325</v>
      </c>
      <c r="AJ2" s="101" t="s">
        <v>326</v>
      </c>
      <c r="AK2" s="101" t="s">
        <v>327</v>
      </c>
      <c r="AL2" s="101" t="s">
        <v>328</v>
      </c>
      <c r="AM2" s="101" t="s">
        <v>329</v>
      </c>
      <c r="AN2" s="101" t="s">
        <v>330</v>
      </c>
      <c r="AO2" s="101" t="s">
        <v>331</v>
      </c>
      <c r="AP2" s="101" t="s">
        <v>332</v>
      </c>
      <c r="AQ2" s="101" t="s">
        <v>333</v>
      </c>
      <c r="AR2" s="101" t="s">
        <v>334</v>
      </c>
      <c r="AS2" s="101" t="s">
        <v>335</v>
      </c>
      <c r="AT2" s="101" t="s">
        <v>336</v>
      </c>
      <c r="AU2" s="101" t="s">
        <v>337</v>
      </c>
      <c r="AV2" s="101" t="s">
        <v>338</v>
      </c>
      <c r="AW2" s="101" t="s">
        <v>339</v>
      </c>
      <c r="AX2" s="101" t="s">
        <v>340</v>
      </c>
      <c r="AY2" s="101" t="s">
        <v>341</v>
      </c>
      <c r="AZ2" s="101" t="s">
        <v>342</v>
      </c>
      <c r="BA2" s="101" t="s">
        <v>343</v>
      </c>
      <c r="BB2" s="101" t="s">
        <v>344</v>
      </c>
      <c r="BC2" s="101" t="s">
        <v>345</v>
      </c>
      <c r="BD2" s="101" t="s">
        <v>346</v>
      </c>
      <c r="BE2" s="101" t="s">
        <v>347</v>
      </c>
      <c r="BF2" s="101" t="s">
        <v>348</v>
      </c>
      <c r="BG2" s="101" t="s">
        <v>349</v>
      </c>
      <c r="BH2" s="101" t="s">
        <v>350</v>
      </c>
      <c r="BI2" s="101" t="s">
        <v>351</v>
      </c>
      <c r="BJ2" s="101" t="s">
        <v>352</v>
      </c>
      <c r="BK2" s="101" t="s">
        <v>353</v>
      </c>
      <c r="BL2" s="101" t="s">
        <v>354</v>
      </c>
      <c r="BM2" s="101" t="s">
        <v>355</v>
      </c>
      <c r="BN2" s="101" t="s">
        <v>356</v>
      </c>
      <c r="BO2" s="101" t="s">
        <v>357</v>
      </c>
      <c r="BP2" s="101" t="s">
        <v>358</v>
      </c>
      <c r="BQ2" s="101" t="s">
        <v>359</v>
      </c>
      <c r="BR2" s="101" t="s">
        <v>360</v>
      </c>
      <c r="BS2" s="101" t="s">
        <v>361</v>
      </c>
      <c r="BT2" s="101" t="s">
        <v>362</v>
      </c>
      <c r="BU2" s="101" t="s">
        <v>363</v>
      </c>
      <c r="BV2" s="101" t="s">
        <v>364</v>
      </c>
      <c r="BW2" s="101" t="s">
        <v>365</v>
      </c>
      <c r="BX2" s="101" t="s">
        <v>366</v>
      </c>
      <c r="BY2" s="101" t="s">
        <v>367</v>
      </c>
      <c r="BZ2" s="101" t="s">
        <v>368</v>
      </c>
      <c r="CA2" s="101" t="s">
        <v>369</v>
      </c>
      <c r="CB2" s="101" t="s">
        <v>370</v>
      </c>
      <c r="CC2" s="101" t="s">
        <v>371</v>
      </c>
      <c r="CD2" s="101" t="s">
        <v>372</v>
      </c>
      <c r="CE2" s="101" t="s">
        <v>373</v>
      </c>
      <c r="CF2" s="101" t="s">
        <v>374</v>
      </c>
      <c r="CG2" s="101" t="s">
        <v>375</v>
      </c>
      <c r="CH2" s="101" t="s">
        <v>376</v>
      </c>
    </row>
    <row r="3" spans="1:86" ht="17.25" customHeight="1" x14ac:dyDescent="0.25">
      <c r="A3" s="270" t="s">
        <v>13</v>
      </c>
      <c r="B3" s="271"/>
      <c r="C3" s="2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</row>
    <row r="4" spans="1:86" ht="15" customHeight="1" x14ac:dyDescent="0.25">
      <c r="A4" s="2" t="s">
        <v>14</v>
      </c>
      <c r="B4" s="2" t="s">
        <v>6</v>
      </c>
      <c r="C4" s="2" t="s">
        <v>106</v>
      </c>
      <c r="D4" s="85" t="s">
        <v>106</v>
      </c>
      <c r="E4" s="85" t="s">
        <v>106</v>
      </c>
      <c r="F4" s="85" t="s">
        <v>106</v>
      </c>
      <c r="G4" s="85" t="s">
        <v>106</v>
      </c>
      <c r="H4" s="85" t="s">
        <v>106</v>
      </c>
      <c r="I4" s="85" t="s">
        <v>106</v>
      </c>
      <c r="J4" s="85" t="s">
        <v>106</v>
      </c>
      <c r="K4" s="85" t="s">
        <v>106</v>
      </c>
      <c r="L4" s="85" t="s">
        <v>106</v>
      </c>
      <c r="M4" s="85" t="s">
        <v>106</v>
      </c>
      <c r="N4" s="85" t="s">
        <v>106</v>
      </c>
      <c r="O4" s="85" t="s">
        <v>106</v>
      </c>
      <c r="P4" s="85" t="s">
        <v>106</v>
      </c>
      <c r="Q4" s="85" t="s">
        <v>106</v>
      </c>
      <c r="R4" s="85" t="s">
        <v>106</v>
      </c>
      <c r="S4" s="85" t="s">
        <v>106</v>
      </c>
      <c r="T4" s="85" t="s">
        <v>106</v>
      </c>
      <c r="U4" s="85" t="s">
        <v>106</v>
      </c>
      <c r="V4" s="85" t="s">
        <v>106</v>
      </c>
      <c r="W4" s="85" t="s">
        <v>106</v>
      </c>
      <c r="X4" s="85" t="s">
        <v>106</v>
      </c>
      <c r="Y4" s="85" t="s">
        <v>106</v>
      </c>
      <c r="Z4" s="85" t="s">
        <v>106</v>
      </c>
      <c r="AA4" s="85" t="s">
        <v>106</v>
      </c>
      <c r="AB4" s="85" t="s">
        <v>106</v>
      </c>
      <c r="AC4" s="85" t="s">
        <v>106</v>
      </c>
      <c r="AD4" s="85" t="s">
        <v>106</v>
      </c>
      <c r="AE4" s="85" t="s">
        <v>106</v>
      </c>
      <c r="AF4" s="85" t="s">
        <v>106</v>
      </c>
      <c r="AG4" s="85" t="s">
        <v>106</v>
      </c>
      <c r="AH4" s="85" t="s">
        <v>106</v>
      </c>
      <c r="AI4" s="85" t="s">
        <v>106</v>
      </c>
      <c r="AJ4" s="85" t="s">
        <v>106</v>
      </c>
      <c r="AK4" s="85" t="s">
        <v>106</v>
      </c>
      <c r="AL4" s="85" t="s">
        <v>106</v>
      </c>
      <c r="AM4" s="85" t="s">
        <v>106</v>
      </c>
      <c r="AN4" s="85" t="s">
        <v>106</v>
      </c>
      <c r="AO4" s="85" t="s">
        <v>106</v>
      </c>
      <c r="AP4" s="85" t="s">
        <v>106</v>
      </c>
      <c r="AQ4" s="85" t="s">
        <v>106</v>
      </c>
      <c r="AR4" s="85" t="s">
        <v>106</v>
      </c>
      <c r="AS4" s="85" t="s">
        <v>106</v>
      </c>
      <c r="AT4" s="85" t="s">
        <v>106</v>
      </c>
      <c r="AU4" s="85" t="s">
        <v>106</v>
      </c>
      <c r="AV4" s="85" t="s">
        <v>106</v>
      </c>
      <c r="AW4" s="85" t="s">
        <v>106</v>
      </c>
      <c r="AX4" s="85" t="s">
        <v>106</v>
      </c>
      <c r="AY4" s="85" t="s">
        <v>106</v>
      </c>
      <c r="AZ4" s="85" t="s">
        <v>106</v>
      </c>
      <c r="BA4" s="85" t="s">
        <v>106</v>
      </c>
      <c r="BB4" s="85" t="s">
        <v>106</v>
      </c>
      <c r="BC4" s="85" t="s">
        <v>106</v>
      </c>
      <c r="BD4" s="85" t="s">
        <v>106</v>
      </c>
      <c r="BE4" s="85" t="s">
        <v>106</v>
      </c>
      <c r="BF4" s="85" t="s">
        <v>106</v>
      </c>
      <c r="BG4" s="85" t="s">
        <v>106</v>
      </c>
      <c r="BH4" s="85" t="s">
        <v>106</v>
      </c>
      <c r="BI4" s="85" t="s">
        <v>106</v>
      </c>
      <c r="BJ4" s="85" t="s">
        <v>106</v>
      </c>
      <c r="BK4" s="85" t="s">
        <v>106</v>
      </c>
      <c r="BL4" s="85" t="s">
        <v>106</v>
      </c>
      <c r="BM4" s="85" t="s">
        <v>106</v>
      </c>
      <c r="BN4" s="85" t="s">
        <v>106</v>
      </c>
      <c r="BO4" s="85" t="s">
        <v>106</v>
      </c>
      <c r="BP4" s="85" t="s">
        <v>106</v>
      </c>
      <c r="BQ4" s="85" t="s">
        <v>106</v>
      </c>
      <c r="BR4" s="85" t="s">
        <v>106</v>
      </c>
      <c r="BS4" s="85" t="s">
        <v>106</v>
      </c>
      <c r="BT4" s="85" t="s">
        <v>106</v>
      </c>
      <c r="BU4" s="85" t="s">
        <v>106</v>
      </c>
      <c r="BV4" s="85" t="s">
        <v>106</v>
      </c>
      <c r="BW4" s="85" t="s">
        <v>106</v>
      </c>
      <c r="BX4" s="85" t="s">
        <v>106</v>
      </c>
      <c r="BY4" s="85" t="s">
        <v>106</v>
      </c>
      <c r="BZ4" s="85" t="s">
        <v>106</v>
      </c>
      <c r="CA4" s="85" t="s">
        <v>106</v>
      </c>
      <c r="CB4" s="85" t="s">
        <v>106</v>
      </c>
      <c r="CC4" s="85" t="s">
        <v>106</v>
      </c>
      <c r="CD4" s="85" t="s">
        <v>106</v>
      </c>
      <c r="CE4" s="85" t="s">
        <v>106</v>
      </c>
      <c r="CF4" s="85" t="s">
        <v>106</v>
      </c>
      <c r="CG4" s="85" t="s">
        <v>106</v>
      </c>
      <c r="CH4" s="85" t="s">
        <v>106</v>
      </c>
    </row>
    <row r="5" spans="1:86" x14ac:dyDescent="0.25">
      <c r="A5" s="101" t="s">
        <v>213</v>
      </c>
      <c r="B5" s="101" t="s">
        <v>214</v>
      </c>
      <c r="C5" s="1">
        <f>('raw Qualifier ratios'!E4/'raw Qualifier median'!E4)*100</f>
        <v>0</v>
      </c>
      <c r="D5" s="84">
        <f>('raw Qualifier ratios'!F4/'raw Qualifier median'!F4)*100</f>
        <v>0</v>
      </c>
      <c r="E5" s="84">
        <f>('raw Qualifier ratios'!G4/'raw Qualifier median'!G4)*100</f>
        <v>0</v>
      </c>
      <c r="F5" s="84">
        <f>('raw Qualifier ratios'!H4/'raw Qualifier median'!H4)*100</f>
        <v>0</v>
      </c>
      <c r="G5" s="84">
        <f>('raw Qualifier ratios'!I4/'raw Qualifier median'!I4)*100</f>
        <v>0</v>
      </c>
      <c r="H5" s="84">
        <f>('raw Qualifier ratios'!J4/'raw Qualifier median'!J4)*100</f>
        <v>0</v>
      </c>
      <c r="I5" s="84">
        <f>('raw Qualifier ratios'!K4/'raw Qualifier median'!K4)*100</f>
        <v>0</v>
      </c>
      <c r="J5" s="84">
        <f>('raw Qualifier ratios'!L4/'raw Qualifier median'!L4)*100</f>
        <v>0</v>
      </c>
      <c r="K5" s="84">
        <f>('raw Qualifier ratios'!M4/'raw Qualifier median'!M4)*100</f>
        <v>113.50210970464134</v>
      </c>
      <c r="L5" s="84">
        <f>('raw Qualifier ratios'!N4/'raw Qualifier median'!N4)*100</f>
        <v>111.39240506329114</v>
      </c>
      <c r="M5" s="84">
        <f>('raw Qualifier ratios'!O4/'raw Qualifier median'!O4)*100</f>
        <v>92.827004219409275</v>
      </c>
      <c r="N5" s="84">
        <f>('raw Qualifier ratios'!P4/'raw Qualifier median'!P4)*100</f>
        <v>101.26582278481013</v>
      </c>
      <c r="O5" s="84">
        <f>('raw Qualifier ratios'!Q4/'raw Qualifier median'!Q4)*100</f>
        <v>100.42194092827006</v>
      </c>
      <c r="P5" s="84">
        <f>('raw Qualifier ratios'!R4/'raw Qualifier median'!R4)*100</f>
        <v>102.10970464135021</v>
      </c>
      <c r="Q5" s="84">
        <f>('raw Qualifier ratios'!S4/'raw Qualifier median'!S4)*100</f>
        <v>100</v>
      </c>
      <c r="R5" s="84">
        <f>('raw Qualifier ratios'!T4/'raw Qualifier median'!T4)*100</f>
        <v>98.734177215189874</v>
      </c>
      <c r="S5" s="84">
        <f>('raw Qualifier ratios'!U4/'raw Qualifier median'!U4)*100</f>
        <v>99.578059071729967</v>
      </c>
      <c r="T5" s="84">
        <f>('raw Qualifier ratios'!V4/'raw Qualifier median'!V4)*100</f>
        <v>99.578059071729967</v>
      </c>
      <c r="U5" s="84">
        <f>('raw Qualifier ratios'!W4/'raw Qualifier median'!W4)*100</f>
        <v>100.84388185654008</v>
      </c>
      <c r="V5" s="84">
        <f>('raw Qualifier ratios'!X4/'raw Qualifier median'!X4)*100</f>
        <v>0</v>
      </c>
      <c r="W5" s="84">
        <f>('raw Qualifier ratios'!Y4/'raw Qualifier median'!Y4)*100</f>
        <v>0</v>
      </c>
      <c r="X5" s="84">
        <f>('raw Qualifier ratios'!Z4/'raw Qualifier median'!Z4)*100</f>
        <v>0</v>
      </c>
      <c r="Y5" s="84">
        <f>('raw Qualifier ratios'!AA4/'raw Qualifier median'!AA4)*100</f>
        <v>0</v>
      </c>
      <c r="Z5" s="84">
        <f>('raw Qualifier ratios'!AB4/'raw Qualifier median'!AB4)*100</f>
        <v>0</v>
      </c>
      <c r="AA5" s="84">
        <f>('raw Qualifier ratios'!AC4/'raw Qualifier median'!AC4)*100</f>
        <v>0</v>
      </c>
      <c r="AB5" s="84">
        <f>('raw Qualifier ratios'!AD4/'raw Qualifier median'!AD4)*100</f>
        <v>0</v>
      </c>
      <c r="AC5" s="84">
        <f>('raw Qualifier ratios'!AE4/'raw Qualifier median'!AE4)*100</f>
        <v>0</v>
      </c>
      <c r="AD5" s="84">
        <f>('raw Qualifier ratios'!AF4/'raw Qualifier median'!AF4)*100</f>
        <v>0</v>
      </c>
      <c r="AE5" s="84">
        <f>('raw Qualifier ratios'!AG4/'raw Qualifier median'!AG4)*100</f>
        <v>0</v>
      </c>
      <c r="AF5" s="84">
        <f>('raw Qualifier ratios'!AH4/'raw Qualifier median'!AH4)*100</f>
        <v>0</v>
      </c>
      <c r="AG5" s="84">
        <f>('raw Qualifier ratios'!AI4/'raw Qualifier median'!AI4)*100</f>
        <v>0</v>
      </c>
      <c r="AH5" s="84">
        <f>('raw Qualifier ratios'!AJ4/'raw Qualifier median'!AJ4)*100</f>
        <v>0</v>
      </c>
      <c r="AI5" s="84">
        <f>('raw Qualifier ratios'!AK4/'raw Qualifier median'!AK4)*100</f>
        <v>0</v>
      </c>
      <c r="AJ5" s="84">
        <f>('raw Qualifier ratios'!AL4/'raw Qualifier median'!AL4)*100</f>
        <v>0</v>
      </c>
      <c r="AK5" s="84">
        <f>('raw Qualifier ratios'!AM4/'raw Qualifier median'!AM4)*100</f>
        <v>0</v>
      </c>
      <c r="AL5" s="84">
        <f>('raw Qualifier ratios'!AN4/'raw Qualifier median'!AN4)*100</f>
        <v>0</v>
      </c>
      <c r="AM5" s="84">
        <f>('raw Qualifier ratios'!AO4/'raw Qualifier median'!AO4)*100</f>
        <v>0</v>
      </c>
      <c r="AN5" s="84">
        <f>('raw Qualifier ratios'!AP4/'raw Qualifier median'!AP4)*100</f>
        <v>0</v>
      </c>
      <c r="AO5" s="84">
        <f>('raw Qualifier ratios'!AQ4/'raw Qualifier median'!AQ4)*100</f>
        <v>0</v>
      </c>
      <c r="AP5" s="84">
        <f>('raw Qualifier ratios'!AR4/'raw Qualifier median'!AR4)*100</f>
        <v>99.578059071729967</v>
      </c>
      <c r="AQ5" s="84">
        <f>('raw Qualifier ratios'!AS4/'raw Qualifier median'!AS4)*100</f>
        <v>0</v>
      </c>
      <c r="AR5" s="84">
        <f>('raw Qualifier ratios'!AT4/'raw Qualifier median'!AT4)*100</f>
        <v>0</v>
      </c>
      <c r="AS5" s="84">
        <f>('raw Qualifier ratios'!AU4/'raw Qualifier median'!AU4)*100</f>
        <v>0</v>
      </c>
      <c r="AT5" s="84">
        <f>('raw Qualifier ratios'!AV4/'raw Qualifier median'!AV4)*100</f>
        <v>0</v>
      </c>
      <c r="AU5" s="84">
        <f>('raw Qualifier ratios'!AW4/'raw Qualifier median'!AW4)*100</f>
        <v>0</v>
      </c>
      <c r="AV5" s="84">
        <f>('raw Qualifier ratios'!AX4/'raw Qualifier median'!AX4)*100</f>
        <v>0</v>
      </c>
      <c r="AW5" s="84">
        <f>('raw Qualifier ratios'!AY4/'raw Qualifier median'!AY4)*100</f>
        <v>0</v>
      </c>
      <c r="AX5" s="84">
        <f>('raw Qualifier ratios'!AZ4/'raw Qualifier median'!AZ4)*100</f>
        <v>0</v>
      </c>
      <c r="AY5" s="84">
        <f>('raw Qualifier ratios'!BA4/'raw Qualifier median'!BA4)*100</f>
        <v>0</v>
      </c>
      <c r="AZ5" s="84">
        <f>('raw Qualifier ratios'!BB4/'raw Qualifier median'!BB4)*100</f>
        <v>0</v>
      </c>
      <c r="BA5" s="84">
        <f>('raw Qualifier ratios'!BC4/'raw Qualifier median'!BC4)*100</f>
        <v>0</v>
      </c>
      <c r="BB5" s="84">
        <f>('raw Qualifier ratios'!BD4/'raw Qualifier median'!BD4)*100</f>
        <v>0</v>
      </c>
      <c r="BC5" s="84">
        <f>('raw Qualifier ratios'!BE4/'raw Qualifier median'!BE4)*100</f>
        <v>0</v>
      </c>
      <c r="BD5" s="84">
        <f>('raw Qualifier ratios'!BF4/'raw Qualifier median'!BF4)*100</f>
        <v>0</v>
      </c>
      <c r="BE5" s="84">
        <f>('raw Qualifier ratios'!BG4/'raw Qualifier median'!BG4)*100</f>
        <v>0</v>
      </c>
      <c r="BF5" s="84">
        <f>('raw Qualifier ratios'!BH4/'raw Qualifier median'!BH4)*100</f>
        <v>0</v>
      </c>
      <c r="BG5" s="84">
        <f>('raw Qualifier ratios'!BI4/'raw Qualifier median'!BI4)*100</f>
        <v>101.26582278481013</v>
      </c>
      <c r="BH5" s="84">
        <f>('raw Qualifier ratios'!BJ4/'raw Qualifier median'!BJ4)*100</f>
        <v>0</v>
      </c>
      <c r="BI5" s="84">
        <f>('raw Qualifier ratios'!BK4/'raw Qualifier median'!BK4)*100</f>
        <v>0</v>
      </c>
      <c r="BJ5" s="84">
        <f>('raw Qualifier ratios'!BL4/'raw Qualifier median'!BL4)*100</f>
        <v>0</v>
      </c>
      <c r="BK5" s="84">
        <f>('raw Qualifier ratios'!BM4/'raw Qualifier median'!BM4)*100</f>
        <v>0</v>
      </c>
      <c r="BL5" s="84">
        <f>('raw Qualifier ratios'!BN4/'raw Qualifier median'!BN4)*100</f>
        <v>91.98312236286921</v>
      </c>
      <c r="BM5" s="84">
        <f>('raw Qualifier ratios'!BO4/'raw Qualifier median'!BO4)*100</f>
        <v>91.98312236286921</v>
      </c>
      <c r="BN5" s="84">
        <f>('raw Qualifier ratios'!BP4/'raw Qualifier median'!BP4)*100</f>
        <v>0</v>
      </c>
      <c r="BO5" s="84">
        <f>('raw Qualifier ratios'!BQ4/'raw Qualifier median'!BQ4)*100</f>
        <v>0</v>
      </c>
      <c r="BP5" s="84">
        <f>('raw Qualifier ratios'!BR4/'raw Qualifier median'!BR4)*100</f>
        <v>0</v>
      </c>
      <c r="BQ5" s="84">
        <f>('raw Qualifier ratios'!BS4/'raw Qualifier median'!BS4)*100</f>
        <v>0</v>
      </c>
      <c r="BR5" s="84">
        <f>('raw Qualifier ratios'!BT4/'raw Qualifier median'!BT4)*100</f>
        <v>0</v>
      </c>
      <c r="BS5" s="84">
        <f>('raw Qualifier ratios'!BU4/'raw Qualifier median'!BU4)*100</f>
        <v>0</v>
      </c>
      <c r="BT5" s="84">
        <f>('raw Qualifier ratios'!BV4/'raw Qualifier median'!BV4)*100</f>
        <v>0</v>
      </c>
      <c r="BU5" s="84">
        <f>('raw Qualifier ratios'!BW4/'raw Qualifier median'!BW4)*100</f>
        <v>0</v>
      </c>
      <c r="BV5" s="84">
        <f>('raw Qualifier ratios'!BX4/'raw Qualifier median'!BX4)*100</f>
        <v>0</v>
      </c>
      <c r="BW5" s="84">
        <f>('raw Qualifier ratios'!BY4/'raw Qualifier median'!BY4)*100</f>
        <v>0</v>
      </c>
      <c r="BX5" s="84">
        <f>('raw Qualifier ratios'!BZ4/'raw Qualifier median'!BZ4)*100</f>
        <v>85.654008438818579</v>
      </c>
      <c r="BY5" s="84">
        <f>('raw Qualifier ratios'!CA4/'raw Qualifier median'!CA4)*100</f>
        <v>97.046413502109701</v>
      </c>
      <c r="BZ5" s="84">
        <f>('raw Qualifier ratios'!CB4/'raw Qualifier median'!CB4)*100</f>
        <v>102.10970464135021</v>
      </c>
      <c r="CA5" s="84">
        <f>('raw Qualifier ratios'!CC4/'raw Qualifier median'!CC4)*100</f>
        <v>96.202531645569621</v>
      </c>
      <c r="CB5" s="84">
        <f>('raw Qualifier ratios'!CD4/'raw Qualifier median'!CD4)*100</f>
        <v>104.21940928270041</v>
      </c>
      <c r="CC5" s="84">
        <f>('raw Qualifier ratios'!CE4/'raw Qualifier median'!CE4)*100</f>
        <v>97.468354430379762</v>
      </c>
      <c r="CD5" s="84">
        <f>('raw Qualifier ratios'!CF4/'raw Qualifier median'!CF4)*100</f>
        <v>98.734177215189874</v>
      </c>
      <c r="CE5" s="84">
        <f>('raw Qualifier ratios'!CG4/'raw Qualifier median'!CG4)*100</f>
        <v>99.156118143459921</v>
      </c>
      <c r="CF5" s="84">
        <f>('raw Qualifier ratios'!CH4/'raw Qualifier median'!CH4)*100</f>
        <v>100</v>
      </c>
      <c r="CG5" s="84">
        <f>('raw Qualifier ratios'!CI4/'raw Qualifier median'!CI4)*100</f>
        <v>97.468354430379762</v>
      </c>
      <c r="CH5" s="84">
        <f>('raw Qualifier ratios'!CJ4/'raw Qualifier median'!CJ4)*100</f>
        <v>99.156118143459921</v>
      </c>
    </row>
    <row r="6" spans="1:86" x14ac:dyDescent="0.25">
      <c r="A6" s="101" t="s">
        <v>215</v>
      </c>
      <c r="B6" s="101" t="s">
        <v>216</v>
      </c>
      <c r="C6" s="84">
        <f>('raw Qualifier ratios'!E5/'raw Qualifier median'!E5)*100</f>
        <v>0</v>
      </c>
      <c r="D6" s="84">
        <f>('raw Qualifier ratios'!F5/'raw Qualifier median'!F5)*100</f>
        <v>0</v>
      </c>
      <c r="E6" s="84">
        <f>('raw Qualifier ratios'!G5/'raw Qualifier median'!G5)*100</f>
        <v>0</v>
      </c>
      <c r="F6" s="84">
        <f>('raw Qualifier ratios'!H5/'raw Qualifier median'!H5)*100</f>
        <v>0</v>
      </c>
      <c r="G6" s="84">
        <f>('raw Qualifier ratios'!I5/'raw Qualifier median'!I5)*100</f>
        <v>0</v>
      </c>
      <c r="H6" s="84">
        <f>('raw Qualifier ratios'!J5/'raw Qualifier median'!J5)*100</f>
        <v>0</v>
      </c>
      <c r="I6" s="84">
        <f>('raw Qualifier ratios'!K5/'raw Qualifier median'!K5)*100</f>
        <v>0</v>
      </c>
      <c r="J6" s="84">
        <f>('raw Qualifier ratios'!L5/'raw Qualifier median'!L5)*100</f>
        <v>0</v>
      </c>
      <c r="K6" s="84">
        <f>('raw Qualifier ratios'!M5/'raw Qualifier median'!M5)*100</f>
        <v>97.92663476874003</v>
      </c>
      <c r="L6" s="84">
        <f>('raw Qualifier ratios'!N5/'raw Qualifier median'!N5)*100</f>
        <v>96.012759170653908</v>
      </c>
      <c r="M6" s="84">
        <f>('raw Qualifier ratios'!O5/'raw Qualifier median'!O5)*100</f>
        <v>98.40510366826156</v>
      </c>
      <c r="N6" s="84">
        <f>('raw Qualifier ratios'!P5/'raw Qualifier median'!P5)*100</f>
        <v>101.91387559808611</v>
      </c>
      <c r="O6" s="84">
        <f>('raw Qualifier ratios'!Q5/'raw Qualifier median'!Q5)*100</f>
        <v>99.202551834130787</v>
      </c>
      <c r="P6" s="84">
        <f>('raw Qualifier ratios'!R5/'raw Qualifier median'!R5)*100</f>
        <v>99.840510366826152</v>
      </c>
      <c r="Q6" s="84">
        <f>('raw Qualifier ratios'!S5/'raw Qualifier median'!S5)*100</f>
        <v>100</v>
      </c>
      <c r="R6" s="84">
        <f>('raw Qualifier ratios'!T5/'raw Qualifier median'!T5)*100</f>
        <v>102.71132376395535</v>
      </c>
      <c r="S6" s="84">
        <f>('raw Qualifier ratios'!U5/'raw Qualifier median'!U5)*100</f>
        <v>103.03030303030303</v>
      </c>
      <c r="T6" s="84">
        <f>('raw Qualifier ratios'!V5/'raw Qualifier median'!V5)*100</f>
        <v>104.30622009569379</v>
      </c>
      <c r="U6" s="84">
        <f>('raw Qualifier ratios'!W5/'raw Qualifier median'!W5)*100</f>
        <v>105.26315789473684</v>
      </c>
      <c r="V6" s="84">
        <f>('raw Qualifier ratios'!X5/'raw Qualifier median'!X5)*100</f>
        <v>0</v>
      </c>
      <c r="W6" s="84">
        <f>('raw Qualifier ratios'!Y5/'raw Qualifier median'!Y5)*100</f>
        <v>0</v>
      </c>
      <c r="X6" s="84">
        <f>('raw Qualifier ratios'!Z5/'raw Qualifier median'!Z5)*100</f>
        <v>0</v>
      </c>
      <c r="Y6" s="84">
        <f>('raw Qualifier ratios'!AA5/'raw Qualifier median'!AA5)*100</f>
        <v>0</v>
      </c>
      <c r="Z6" s="84">
        <f>('raw Qualifier ratios'!AB5/'raw Qualifier median'!AB5)*100</f>
        <v>109.72886762360446</v>
      </c>
      <c r="AA6" s="84">
        <f>('raw Qualifier ratios'!AC5/'raw Qualifier median'!AC5)*100</f>
        <v>0</v>
      </c>
      <c r="AB6" s="84">
        <f>('raw Qualifier ratios'!AD5/'raw Qualifier median'!AD5)*100</f>
        <v>0</v>
      </c>
      <c r="AC6" s="84">
        <f>('raw Qualifier ratios'!AE5/'raw Qualifier median'!AE5)*100</f>
        <v>0</v>
      </c>
      <c r="AD6" s="84">
        <f>('raw Qualifier ratios'!AF5/'raw Qualifier median'!AF5)*100</f>
        <v>110.52631578947367</v>
      </c>
      <c r="AE6" s="84">
        <f>('raw Qualifier ratios'!AG5/'raw Qualifier median'!AG5)*100</f>
        <v>107.33652312599679</v>
      </c>
      <c r="AF6" s="84">
        <f>('raw Qualifier ratios'!AH5/'raw Qualifier median'!AH5)*100</f>
        <v>0</v>
      </c>
      <c r="AG6" s="84">
        <f>('raw Qualifier ratios'!AI5/'raw Qualifier median'!AI5)*100</f>
        <v>104.14673046251993</v>
      </c>
      <c r="AH6" s="84">
        <f>('raw Qualifier ratios'!AJ5/'raw Qualifier median'!AJ5)*100</f>
        <v>98.245614035087712</v>
      </c>
      <c r="AI6" s="84">
        <f>('raw Qualifier ratios'!AK5/'raw Qualifier median'!AK5)*100</f>
        <v>87.878787878787875</v>
      </c>
      <c r="AJ6" s="84">
        <f>('raw Qualifier ratios'!AL5/'raw Qualifier median'!AL5)*100</f>
        <v>90.271132376395542</v>
      </c>
      <c r="AK6" s="84">
        <f>('raw Qualifier ratios'!AM5/'raw Qualifier median'!AM5)*100</f>
        <v>95.374800637958529</v>
      </c>
      <c r="AL6" s="84">
        <f>('raw Qualifier ratios'!AN5/'raw Qualifier median'!AN5)*100</f>
        <v>0</v>
      </c>
      <c r="AM6" s="84">
        <f>('raw Qualifier ratios'!AO5/'raw Qualifier median'!AO5)*100</f>
        <v>0</v>
      </c>
      <c r="AN6" s="84">
        <f>('raw Qualifier ratios'!AP5/'raw Qualifier median'!AP5)*100</f>
        <v>0</v>
      </c>
      <c r="AO6" s="84">
        <f>('raw Qualifier ratios'!AQ5/'raw Qualifier median'!AQ5)*100</f>
        <v>0</v>
      </c>
      <c r="AP6" s="84">
        <f>('raw Qualifier ratios'!AR5/'raw Qualifier median'!AR5)*100</f>
        <v>104.78468899521532</v>
      </c>
      <c r="AQ6" s="84">
        <f>('raw Qualifier ratios'!AS5/'raw Qualifier median'!AS5)*100</f>
        <v>0</v>
      </c>
      <c r="AR6" s="84">
        <f>('raw Qualifier ratios'!AT5/'raw Qualifier median'!AT5)*100</f>
        <v>0</v>
      </c>
      <c r="AS6" s="84">
        <f>('raw Qualifier ratios'!AU5/'raw Qualifier median'!AU5)*100</f>
        <v>0</v>
      </c>
      <c r="AT6" s="84">
        <f>('raw Qualifier ratios'!AV5/'raw Qualifier median'!AV5)*100</f>
        <v>0</v>
      </c>
      <c r="AU6" s="84">
        <f>('raw Qualifier ratios'!AW5/'raw Qualifier median'!AW5)*100</f>
        <v>111.3237639553429</v>
      </c>
      <c r="AV6" s="84">
        <f>('raw Qualifier ratios'!AX5/'raw Qualifier median'!AX5)*100</f>
        <v>104.62519936204144</v>
      </c>
      <c r="AW6" s="84">
        <f>('raw Qualifier ratios'!AY5/'raw Qualifier median'!AY5)*100</f>
        <v>108.61244019138753</v>
      </c>
      <c r="AX6" s="84">
        <f>('raw Qualifier ratios'!AZ5/'raw Qualifier median'!AZ5)*100</f>
        <v>98.724082934609243</v>
      </c>
      <c r="AY6" s="84">
        <f>('raw Qualifier ratios'!BA5/'raw Qualifier median'!BA5)*100</f>
        <v>93.620414673046241</v>
      </c>
      <c r="AZ6" s="84">
        <f>('raw Qualifier ratios'!BB5/'raw Qualifier median'!BB5)*100</f>
        <v>101.59489633173844</v>
      </c>
      <c r="BA6" s="84">
        <f>('raw Qualifier ratios'!BC5/'raw Qualifier median'!BC5)*100</f>
        <v>87.400318979266331</v>
      </c>
      <c r="BB6" s="84">
        <f>('raw Qualifier ratios'!BD5/'raw Qualifier median'!BD5)*100</f>
        <v>95.215311004784681</v>
      </c>
      <c r="BC6" s="84">
        <f>('raw Qualifier ratios'!BE5/'raw Qualifier median'!BE5)*100</f>
        <v>0</v>
      </c>
      <c r="BD6" s="84">
        <f>('raw Qualifier ratios'!BF5/'raw Qualifier median'!BF5)*100</f>
        <v>0</v>
      </c>
      <c r="BE6" s="84">
        <f>('raw Qualifier ratios'!BG5/'raw Qualifier median'!BG5)*100</f>
        <v>0</v>
      </c>
      <c r="BF6" s="84">
        <f>('raw Qualifier ratios'!BH5/'raw Qualifier median'!BH5)*100</f>
        <v>0</v>
      </c>
      <c r="BG6" s="84">
        <f>('raw Qualifier ratios'!BI5/'raw Qualifier median'!BI5)*100</f>
        <v>96.172248803827742</v>
      </c>
      <c r="BH6" s="84">
        <f>('raw Qualifier ratios'!BJ5/'raw Qualifier median'!BJ5)*100</f>
        <v>0</v>
      </c>
      <c r="BI6" s="84">
        <f>('raw Qualifier ratios'!BK5/'raw Qualifier median'!BK5)*100</f>
        <v>0</v>
      </c>
      <c r="BJ6" s="84">
        <f>('raw Qualifier ratios'!BL5/'raw Qualifier median'!BL5)*100</f>
        <v>0</v>
      </c>
      <c r="BK6" s="84">
        <f>('raw Qualifier ratios'!BM5/'raw Qualifier median'!BM5)*100</f>
        <v>0</v>
      </c>
      <c r="BL6" s="84">
        <f>('raw Qualifier ratios'!BN5/'raw Qualifier median'!BN5)*100</f>
        <v>99.681020733652304</v>
      </c>
      <c r="BM6" s="84">
        <f>('raw Qualifier ratios'!BO5/'raw Qualifier median'!BO5)*100</f>
        <v>97.607655502392348</v>
      </c>
      <c r="BN6" s="84">
        <f>('raw Qualifier ratios'!BP5/'raw Qualifier median'!BP5)*100</f>
        <v>97.92663476874003</v>
      </c>
      <c r="BO6" s="84">
        <f>('raw Qualifier ratios'!BQ5/'raw Qualifier median'!BQ5)*100</f>
        <v>100.15948963317382</v>
      </c>
      <c r="BP6" s="84">
        <f>('raw Qualifier ratios'!BR5/'raw Qualifier median'!BR5)*100</f>
        <v>0</v>
      </c>
      <c r="BQ6" s="84">
        <f>('raw Qualifier ratios'!BS5/'raw Qualifier median'!BS5)*100</f>
        <v>0</v>
      </c>
      <c r="BR6" s="84">
        <f>('raw Qualifier ratios'!BT5/'raw Qualifier median'!BT5)*100</f>
        <v>0</v>
      </c>
      <c r="BS6" s="84">
        <f>('raw Qualifier ratios'!BU5/'raw Qualifier median'!BU5)*100</f>
        <v>0</v>
      </c>
      <c r="BT6" s="84">
        <f>('raw Qualifier ratios'!BV5/'raw Qualifier median'!BV5)*100</f>
        <v>0</v>
      </c>
      <c r="BU6" s="84">
        <f>('raw Qualifier ratios'!BW5/'raw Qualifier median'!BW5)*100</f>
        <v>0</v>
      </c>
      <c r="BV6" s="84">
        <f>('raw Qualifier ratios'!BX5/'raw Qualifier median'!BX5)*100</f>
        <v>0</v>
      </c>
      <c r="BW6" s="84">
        <f>('raw Qualifier ratios'!BY5/'raw Qualifier median'!BY5)*100</f>
        <v>0</v>
      </c>
      <c r="BX6" s="84">
        <f>('raw Qualifier ratios'!BZ5/'raw Qualifier median'!BZ5)*100</f>
        <v>100</v>
      </c>
      <c r="BY6" s="84">
        <f>('raw Qualifier ratios'!CA5/'raw Qualifier median'!CA5)*100</f>
        <v>98.086124401913864</v>
      </c>
      <c r="BZ6" s="84">
        <f>('raw Qualifier ratios'!CB5/'raw Qualifier median'!CB5)*100</f>
        <v>100</v>
      </c>
      <c r="CA6" s="84">
        <f>('raw Qualifier ratios'!CC5/'raw Qualifier median'!CC5)*100</f>
        <v>99.043062200956939</v>
      </c>
      <c r="CB6" s="84">
        <f>('raw Qualifier ratios'!CD5/'raw Qualifier median'!CD5)*100</f>
        <v>98.086124401913864</v>
      </c>
      <c r="CC6" s="84">
        <f>('raw Qualifier ratios'!CE5/'raw Qualifier median'!CE5)*100</f>
        <v>98.086124401913864</v>
      </c>
      <c r="CD6" s="84">
        <f>('raw Qualifier ratios'!CF5/'raw Qualifier median'!CF5)*100</f>
        <v>98.724082934609243</v>
      </c>
      <c r="CE6" s="84">
        <f>('raw Qualifier ratios'!CG5/'raw Qualifier median'!CG5)*100</f>
        <v>101.43540669856459</v>
      </c>
      <c r="CF6" s="84">
        <f>('raw Qualifier ratios'!CH5/'raw Qualifier median'!CH5)*100</f>
        <v>100.95693779904305</v>
      </c>
      <c r="CG6" s="84">
        <f>('raw Qualifier ratios'!CI5/'raw Qualifier median'!CI5)*100</f>
        <v>101.11642743221689</v>
      </c>
      <c r="CH6" s="84">
        <f>('raw Qualifier ratios'!CJ5/'raw Qualifier median'!CJ5)*100</f>
        <v>100.63795853269536</v>
      </c>
    </row>
    <row r="7" spans="1:86" x14ac:dyDescent="0.25">
      <c r="A7" s="101" t="s">
        <v>217</v>
      </c>
      <c r="B7" s="101" t="s">
        <v>218</v>
      </c>
      <c r="C7" s="84">
        <f>('raw Qualifier ratios'!E6/'raw Qualifier median'!E6)*100</f>
        <v>0</v>
      </c>
      <c r="D7" s="84">
        <f>('raw Qualifier ratios'!F6/'raw Qualifier median'!F6)*100</f>
        <v>0</v>
      </c>
      <c r="E7" s="84">
        <f>('raw Qualifier ratios'!G6/'raw Qualifier median'!G6)*100</f>
        <v>0</v>
      </c>
      <c r="F7" s="84">
        <f>('raw Qualifier ratios'!H6/'raw Qualifier median'!H6)*100</f>
        <v>0</v>
      </c>
      <c r="G7" s="84">
        <f>('raw Qualifier ratios'!I6/'raw Qualifier median'!I6)*100</f>
        <v>0</v>
      </c>
      <c r="H7" s="84">
        <f>('raw Qualifier ratios'!J6/'raw Qualifier median'!J6)*100</f>
        <v>0</v>
      </c>
      <c r="I7" s="84">
        <f>('raw Qualifier ratios'!K6/'raw Qualifier median'!K6)*100</f>
        <v>0</v>
      </c>
      <c r="J7" s="84">
        <f>('raw Qualifier ratios'!L6/'raw Qualifier median'!L6)*100</f>
        <v>0</v>
      </c>
      <c r="K7" s="84">
        <f>('raw Qualifier ratios'!M6/'raw Qualifier median'!M6)*100</f>
        <v>0</v>
      </c>
      <c r="L7" s="84">
        <f>('raw Qualifier ratios'!N6/'raw Qualifier median'!N6)*100</f>
        <v>0</v>
      </c>
      <c r="M7" s="84">
        <f>('raw Qualifier ratios'!O6/'raw Qualifier median'!O6)*100</f>
        <v>0</v>
      </c>
      <c r="N7" s="84">
        <f>('raw Qualifier ratios'!P6/'raw Qualifier median'!P6)*100</f>
        <v>97.249999999999986</v>
      </c>
      <c r="O7" s="84">
        <f>('raw Qualifier ratios'!Q6/'raw Qualifier median'!Q6)*100</f>
        <v>100.50000000000001</v>
      </c>
      <c r="P7" s="84">
        <f>('raw Qualifier ratios'!R6/'raw Qualifier median'!R6)*100</f>
        <v>96.875</v>
      </c>
      <c r="Q7" s="84">
        <f>('raw Qualifier ratios'!S6/'raw Qualifier median'!S6)*100</f>
        <v>100</v>
      </c>
      <c r="R7" s="84">
        <f>('raw Qualifier ratios'!T6/'raw Qualifier median'!T6)*100</f>
        <v>101.125</v>
      </c>
      <c r="S7" s="84">
        <f>('raw Qualifier ratios'!U6/'raw Qualifier median'!U6)*100</f>
        <v>102.75000000000001</v>
      </c>
      <c r="T7" s="84">
        <f>('raw Qualifier ratios'!V6/'raw Qualifier median'!V6)*100</f>
        <v>103.87499999999999</v>
      </c>
      <c r="U7" s="84">
        <f>('raw Qualifier ratios'!W6/'raw Qualifier median'!W6)*100</f>
        <v>105</v>
      </c>
      <c r="V7" s="84">
        <f>('raw Qualifier ratios'!X6/'raw Qualifier median'!X6)*100</f>
        <v>0</v>
      </c>
      <c r="W7" s="84">
        <f>('raw Qualifier ratios'!Y6/'raw Qualifier median'!Y6)*100</f>
        <v>0</v>
      </c>
      <c r="X7" s="84">
        <f>('raw Qualifier ratios'!Z6/'raw Qualifier median'!Z6)*100</f>
        <v>0</v>
      </c>
      <c r="Y7" s="84">
        <f>('raw Qualifier ratios'!AA6/'raw Qualifier median'!AA6)*100</f>
        <v>0</v>
      </c>
      <c r="Z7" s="84">
        <f>('raw Qualifier ratios'!AB6/'raw Qualifier median'!AB6)*100</f>
        <v>104.74999999999999</v>
      </c>
      <c r="AA7" s="84">
        <f>('raw Qualifier ratios'!AC6/'raw Qualifier median'!AC6)*100</f>
        <v>0</v>
      </c>
      <c r="AB7" s="84">
        <f>('raw Qualifier ratios'!AD6/'raw Qualifier median'!AD6)*100</f>
        <v>0</v>
      </c>
      <c r="AC7" s="84">
        <f>('raw Qualifier ratios'!AE6/'raw Qualifier median'!AE6)*100</f>
        <v>0</v>
      </c>
      <c r="AD7" s="84">
        <f>('raw Qualifier ratios'!AF6/'raw Qualifier median'!AF6)*100</f>
        <v>0</v>
      </c>
      <c r="AE7" s="84">
        <f>('raw Qualifier ratios'!AG6/'raw Qualifier median'!AG6)*100</f>
        <v>0</v>
      </c>
      <c r="AF7" s="84">
        <f>('raw Qualifier ratios'!AH6/'raw Qualifier median'!AH6)*100</f>
        <v>0</v>
      </c>
      <c r="AG7" s="84">
        <f>('raw Qualifier ratios'!AI6/'raw Qualifier median'!AI6)*100</f>
        <v>118.5</v>
      </c>
      <c r="AH7" s="84">
        <f>('raw Qualifier ratios'!AJ6/'raw Qualifier median'!AJ6)*100</f>
        <v>106.75000000000001</v>
      </c>
      <c r="AI7" s="84">
        <f>('raw Qualifier ratios'!AK6/'raw Qualifier median'!AK6)*100</f>
        <v>106.87500000000001</v>
      </c>
      <c r="AJ7" s="84">
        <f>('raw Qualifier ratios'!AL6/'raw Qualifier median'!AL6)*100</f>
        <v>99.499999999999986</v>
      </c>
      <c r="AK7" s="84">
        <f>('raw Qualifier ratios'!AM6/'raw Qualifier median'!AM6)*100</f>
        <v>102.25</v>
      </c>
      <c r="AL7" s="84">
        <f>('raw Qualifier ratios'!AN6/'raw Qualifier median'!AN6)*100</f>
        <v>0</v>
      </c>
      <c r="AM7" s="84">
        <f>('raw Qualifier ratios'!AO6/'raw Qualifier median'!AO6)*100</f>
        <v>0</v>
      </c>
      <c r="AN7" s="84">
        <f>('raw Qualifier ratios'!AP6/'raw Qualifier median'!AP6)*100</f>
        <v>0</v>
      </c>
      <c r="AO7" s="84">
        <f>('raw Qualifier ratios'!AQ6/'raw Qualifier median'!AQ6)*100</f>
        <v>0</v>
      </c>
      <c r="AP7" s="84">
        <f>('raw Qualifier ratios'!AR6/'raw Qualifier median'!AR6)*100</f>
        <v>104.74999999999999</v>
      </c>
      <c r="AQ7" s="84">
        <f>('raw Qualifier ratios'!AS6/'raw Qualifier median'!AS6)*100</f>
        <v>0</v>
      </c>
      <c r="AR7" s="84">
        <f>('raw Qualifier ratios'!AT6/'raw Qualifier median'!AT6)*100</f>
        <v>0</v>
      </c>
      <c r="AS7" s="84">
        <f>('raw Qualifier ratios'!AU6/'raw Qualifier median'!AU6)*100</f>
        <v>0</v>
      </c>
      <c r="AT7" s="84">
        <f>('raw Qualifier ratios'!AV6/'raw Qualifier median'!AV6)*100</f>
        <v>0</v>
      </c>
      <c r="AU7" s="84">
        <f>('raw Qualifier ratios'!AW6/'raw Qualifier median'!AW6)*100</f>
        <v>114.87500000000001</v>
      </c>
      <c r="AV7" s="84">
        <f>('raw Qualifier ratios'!AX6/'raw Qualifier median'!AX6)*100</f>
        <v>108</v>
      </c>
      <c r="AW7" s="84">
        <f>('raw Qualifier ratios'!AY6/'raw Qualifier median'!AY6)*100</f>
        <v>107.75000000000001</v>
      </c>
      <c r="AX7" s="84">
        <f>('raw Qualifier ratios'!AZ6/'raw Qualifier median'!AZ6)*100</f>
        <v>93.5</v>
      </c>
      <c r="AY7" s="84">
        <f>('raw Qualifier ratios'!BA6/'raw Qualifier median'!BA6)*100</f>
        <v>97.875</v>
      </c>
      <c r="AZ7" s="84">
        <f>('raw Qualifier ratios'!BB6/'raw Qualifier median'!BB6)*100</f>
        <v>98.75</v>
      </c>
      <c r="BA7" s="84">
        <f>('raw Qualifier ratios'!BC6/'raw Qualifier median'!BC6)*100</f>
        <v>104.375</v>
      </c>
      <c r="BB7" s="84">
        <f>('raw Qualifier ratios'!BD6/'raw Qualifier median'!BD6)*100</f>
        <v>107.5</v>
      </c>
      <c r="BC7" s="84">
        <f>('raw Qualifier ratios'!BE6/'raw Qualifier median'!BE6)*100</f>
        <v>0</v>
      </c>
      <c r="BD7" s="84">
        <f>('raw Qualifier ratios'!BF6/'raw Qualifier median'!BF6)*100</f>
        <v>0</v>
      </c>
      <c r="BE7" s="84">
        <f>('raw Qualifier ratios'!BG6/'raw Qualifier median'!BG6)*100</f>
        <v>0</v>
      </c>
      <c r="BF7" s="84">
        <f>('raw Qualifier ratios'!BH6/'raw Qualifier median'!BH6)*100</f>
        <v>0</v>
      </c>
      <c r="BG7" s="84">
        <f>('raw Qualifier ratios'!BI6/'raw Qualifier median'!BI6)*100</f>
        <v>98.375</v>
      </c>
      <c r="BH7" s="84">
        <f>('raw Qualifier ratios'!BJ6/'raw Qualifier median'!BJ6)*100</f>
        <v>0</v>
      </c>
      <c r="BI7" s="84">
        <f>('raw Qualifier ratios'!BK6/'raw Qualifier median'!BK6)*100</f>
        <v>0</v>
      </c>
      <c r="BJ7" s="84">
        <f>('raw Qualifier ratios'!BL6/'raw Qualifier median'!BL6)*100</f>
        <v>0</v>
      </c>
      <c r="BK7" s="84">
        <f>('raw Qualifier ratios'!BM6/'raw Qualifier median'!BM6)*100</f>
        <v>0</v>
      </c>
      <c r="BL7" s="84">
        <f>('raw Qualifier ratios'!BN6/'raw Qualifier median'!BN6)*100</f>
        <v>104.5</v>
      </c>
      <c r="BM7" s="84">
        <f>('raw Qualifier ratios'!BO6/'raw Qualifier median'!BO6)*100</f>
        <v>101.25</v>
      </c>
      <c r="BN7" s="84">
        <f>('raw Qualifier ratios'!BP6/'raw Qualifier median'!BP6)*100</f>
        <v>102.125</v>
      </c>
      <c r="BO7" s="84">
        <f>('raw Qualifier ratios'!BQ6/'raw Qualifier median'!BQ6)*100</f>
        <v>104.74999999999999</v>
      </c>
      <c r="BP7" s="84">
        <f>('raw Qualifier ratios'!BR6/'raw Qualifier median'!BR6)*100</f>
        <v>0</v>
      </c>
      <c r="BQ7" s="84">
        <f>('raw Qualifier ratios'!BS6/'raw Qualifier median'!BS6)*100</f>
        <v>0</v>
      </c>
      <c r="BR7" s="84">
        <f>('raw Qualifier ratios'!BT6/'raw Qualifier median'!BT6)*100</f>
        <v>0</v>
      </c>
      <c r="BS7" s="84">
        <f>('raw Qualifier ratios'!BU6/'raw Qualifier median'!BU6)*100</f>
        <v>0</v>
      </c>
      <c r="BT7" s="84">
        <f>('raw Qualifier ratios'!BV6/'raw Qualifier median'!BV6)*100</f>
        <v>0</v>
      </c>
      <c r="BU7" s="84">
        <f>('raw Qualifier ratios'!BW6/'raw Qualifier median'!BW6)*100</f>
        <v>0</v>
      </c>
      <c r="BV7" s="84">
        <f>('raw Qualifier ratios'!BX6/'raw Qualifier median'!BX6)*100</f>
        <v>0</v>
      </c>
      <c r="BW7" s="84">
        <f>('raw Qualifier ratios'!BY6/'raw Qualifier median'!BY6)*100</f>
        <v>0</v>
      </c>
      <c r="BX7" s="84">
        <f>('raw Qualifier ratios'!BZ6/'raw Qualifier median'!BZ6)*100</f>
        <v>0</v>
      </c>
      <c r="BY7" s="84">
        <f>('raw Qualifier ratios'!CA6/'raw Qualifier median'!CA6)*100</f>
        <v>0</v>
      </c>
      <c r="BZ7" s="84">
        <f>('raw Qualifier ratios'!CB6/'raw Qualifier median'!CB6)*100</f>
        <v>0</v>
      </c>
      <c r="CA7" s="84">
        <f>('raw Qualifier ratios'!CC6/'raw Qualifier median'!CC6)*100</f>
        <v>102.75000000000001</v>
      </c>
      <c r="CB7" s="84">
        <f>('raw Qualifier ratios'!CD6/'raw Qualifier median'!CD6)*100</f>
        <v>98.125</v>
      </c>
      <c r="CC7" s="84">
        <f>('raw Qualifier ratios'!CE6/'raw Qualifier median'!CE6)*100</f>
        <v>101.375</v>
      </c>
      <c r="CD7" s="84">
        <f>('raw Qualifier ratios'!CF6/'raw Qualifier median'!CF6)*100</f>
        <v>100.25</v>
      </c>
      <c r="CE7" s="84">
        <f>('raw Qualifier ratios'!CG6/'raw Qualifier median'!CG6)*100</f>
        <v>99</v>
      </c>
      <c r="CF7" s="84">
        <f>('raw Qualifier ratios'!CH6/'raw Qualifier median'!CH6)*100</f>
        <v>102.37500000000001</v>
      </c>
      <c r="CG7" s="84">
        <f>('raw Qualifier ratios'!CI6/'raw Qualifier median'!CI6)*100</f>
        <v>102.25</v>
      </c>
      <c r="CH7" s="84">
        <f>('raw Qualifier ratios'!CJ6/'raw Qualifier median'!CJ6)*100</f>
        <v>100.50000000000001</v>
      </c>
    </row>
    <row r="8" spans="1:86" x14ac:dyDescent="0.25">
      <c r="A8" s="101" t="s">
        <v>219</v>
      </c>
      <c r="B8" s="101" t="s">
        <v>220</v>
      </c>
      <c r="C8" s="84">
        <f>('raw Qualifier ratios'!E7/'raw Qualifier median'!E7)*100</f>
        <v>0</v>
      </c>
      <c r="D8" s="84">
        <f>('raw Qualifier ratios'!F7/'raw Qualifier median'!F7)*100</f>
        <v>0</v>
      </c>
      <c r="E8" s="84">
        <f>('raw Qualifier ratios'!G7/'raw Qualifier median'!G7)*100</f>
        <v>0</v>
      </c>
      <c r="F8" s="84">
        <f>('raw Qualifier ratios'!H7/'raw Qualifier median'!H7)*100</f>
        <v>0</v>
      </c>
      <c r="G8" s="84">
        <f>('raw Qualifier ratios'!I7/'raw Qualifier median'!I7)*100</f>
        <v>0</v>
      </c>
      <c r="H8" s="84">
        <f>('raw Qualifier ratios'!J7/'raw Qualifier median'!J7)*100</f>
        <v>0</v>
      </c>
      <c r="I8" s="84">
        <f>('raw Qualifier ratios'!K7/'raw Qualifier median'!K7)*100</f>
        <v>0</v>
      </c>
      <c r="J8" s="84">
        <f>('raw Qualifier ratios'!L7/'raw Qualifier median'!L7)*100</f>
        <v>99.333333333333343</v>
      </c>
      <c r="K8" s="84">
        <f>('raw Qualifier ratios'!M7/'raw Qualifier median'!M7)*100</f>
        <v>101.16666666666667</v>
      </c>
      <c r="L8" s="84">
        <f>('raw Qualifier ratios'!N7/'raw Qualifier median'!N7)*100</f>
        <v>98</v>
      </c>
      <c r="M8" s="84">
        <f>('raw Qualifier ratios'!O7/'raw Qualifier median'!O7)*100</f>
        <v>99.833333333333329</v>
      </c>
      <c r="N8" s="84">
        <f>('raw Qualifier ratios'!P7/'raw Qualifier median'!P7)*100</f>
        <v>100.49999999999999</v>
      </c>
      <c r="O8" s="84">
        <f>('raw Qualifier ratios'!Q7/'raw Qualifier median'!Q7)*100</f>
        <v>100.16666666666667</v>
      </c>
      <c r="P8" s="84">
        <f>('raw Qualifier ratios'!R7/'raw Qualifier median'!R7)*100</f>
        <v>99.833333333333329</v>
      </c>
      <c r="Q8" s="84">
        <f>('raw Qualifier ratios'!S7/'raw Qualifier median'!S7)*100</f>
        <v>100</v>
      </c>
      <c r="R8" s="84">
        <f>('raw Qualifier ratios'!T7/'raw Qualifier median'!T7)*100</f>
        <v>100.33333333333334</v>
      </c>
      <c r="S8" s="84">
        <f>('raw Qualifier ratios'!U7/'raw Qualifier median'!U7)*100</f>
        <v>99.666666666666657</v>
      </c>
      <c r="T8" s="84">
        <f>('raw Qualifier ratios'!V7/'raw Qualifier median'!V7)*100</f>
        <v>100</v>
      </c>
      <c r="U8" s="84">
        <f>('raw Qualifier ratios'!W7/'raw Qualifier median'!W7)*100</f>
        <v>99.833333333333329</v>
      </c>
      <c r="V8" s="84">
        <f>('raw Qualifier ratios'!X7/'raw Qualifier median'!X7)*100</f>
        <v>0</v>
      </c>
      <c r="W8" s="84">
        <f>('raw Qualifier ratios'!Y7/'raw Qualifier median'!Y7)*100</f>
        <v>0</v>
      </c>
      <c r="X8" s="84">
        <f>('raw Qualifier ratios'!Z7/'raw Qualifier median'!Z7)*100</f>
        <v>0</v>
      </c>
      <c r="Y8" s="84">
        <f>('raw Qualifier ratios'!AA7/'raw Qualifier median'!AA7)*100</f>
        <v>0</v>
      </c>
      <c r="Z8" s="84">
        <f>('raw Qualifier ratios'!AB7/'raw Qualifier median'!AB7)*100</f>
        <v>101.16666666666667</v>
      </c>
      <c r="AA8" s="84">
        <f>('raw Qualifier ratios'!AC7/'raw Qualifier median'!AC7)*100</f>
        <v>100.16666666666667</v>
      </c>
      <c r="AB8" s="84">
        <f>('raw Qualifier ratios'!AD7/'raw Qualifier median'!AD7)*100</f>
        <v>101.83333333333333</v>
      </c>
      <c r="AC8" s="84">
        <f>('raw Qualifier ratios'!AE7/'raw Qualifier median'!AE7)*100</f>
        <v>99.666666666666657</v>
      </c>
      <c r="AD8" s="84">
        <f>('raw Qualifier ratios'!AF7/'raw Qualifier median'!AF7)*100</f>
        <v>100.83333333333333</v>
      </c>
      <c r="AE8" s="84">
        <f>('raw Qualifier ratios'!AG7/'raw Qualifier median'!AG7)*100</f>
        <v>101</v>
      </c>
      <c r="AF8" s="84">
        <f>('raw Qualifier ratios'!AH7/'raw Qualifier median'!AH7)*100</f>
        <v>103.49999999999999</v>
      </c>
      <c r="AG8" s="84">
        <f>('raw Qualifier ratios'!AI7/'raw Qualifier median'!AI7)*100</f>
        <v>99.333333333333343</v>
      </c>
      <c r="AH8" s="84">
        <f>('raw Qualifier ratios'!AJ7/'raw Qualifier median'!AJ7)*100</f>
        <v>100.83333333333333</v>
      </c>
      <c r="AI8" s="84">
        <f>('raw Qualifier ratios'!AK7/'raw Qualifier median'!AK7)*100</f>
        <v>97.666666666666671</v>
      </c>
      <c r="AJ8" s="84">
        <f>('raw Qualifier ratios'!AL7/'raw Qualifier median'!AL7)*100</f>
        <v>97.000000000000014</v>
      </c>
      <c r="AK8" s="84">
        <f>('raw Qualifier ratios'!AM7/'raw Qualifier median'!AM7)*100</f>
        <v>97.333333333333329</v>
      </c>
      <c r="AL8" s="84">
        <f>('raw Qualifier ratios'!AN7/'raw Qualifier median'!AN7)*100</f>
        <v>0</v>
      </c>
      <c r="AM8" s="84">
        <f>('raw Qualifier ratios'!AO7/'raw Qualifier median'!AO7)*100</f>
        <v>0</v>
      </c>
      <c r="AN8" s="84">
        <f>('raw Qualifier ratios'!AP7/'raw Qualifier median'!AP7)*100</f>
        <v>0</v>
      </c>
      <c r="AO8" s="84">
        <f>('raw Qualifier ratios'!AQ7/'raw Qualifier median'!AQ7)*100</f>
        <v>0</v>
      </c>
      <c r="AP8" s="84">
        <f>('raw Qualifier ratios'!AR7/'raw Qualifier median'!AR7)*100</f>
        <v>101.33333333333331</v>
      </c>
      <c r="AQ8" s="84">
        <f>('raw Qualifier ratios'!AS7/'raw Qualifier median'!AS7)*100</f>
        <v>0</v>
      </c>
      <c r="AR8" s="84">
        <f>('raw Qualifier ratios'!AT7/'raw Qualifier median'!AT7)*100</f>
        <v>0</v>
      </c>
      <c r="AS8" s="84">
        <f>('raw Qualifier ratios'!AU7/'raw Qualifier median'!AU7)*100</f>
        <v>0</v>
      </c>
      <c r="AT8" s="84">
        <f>('raw Qualifier ratios'!AV7/'raw Qualifier median'!AV7)*100</f>
        <v>0</v>
      </c>
      <c r="AU8" s="84">
        <f>('raw Qualifier ratios'!AW7/'raw Qualifier median'!AW7)*100</f>
        <v>100.49999999999999</v>
      </c>
      <c r="AV8" s="84">
        <f>('raw Qualifier ratios'!AX7/'raw Qualifier median'!AX7)*100</f>
        <v>95.666666666666671</v>
      </c>
      <c r="AW8" s="84">
        <f>('raw Qualifier ratios'!AY7/'raw Qualifier median'!AY7)*100</f>
        <v>100.83333333333333</v>
      </c>
      <c r="AX8" s="84">
        <f>('raw Qualifier ratios'!AZ7/'raw Qualifier median'!AZ7)*100</f>
        <v>97.166666666666657</v>
      </c>
      <c r="AY8" s="84">
        <f>('raw Qualifier ratios'!BA7/'raw Qualifier median'!BA7)*100</f>
        <v>98.833333333333329</v>
      </c>
      <c r="AZ8" s="84">
        <f>('raw Qualifier ratios'!BB7/'raw Qualifier median'!BB7)*100</f>
        <v>98</v>
      </c>
      <c r="BA8" s="84">
        <f>('raw Qualifier ratios'!BC7/'raw Qualifier median'!BC7)*100</f>
        <v>97.833333333333343</v>
      </c>
      <c r="BB8" s="84">
        <f>('raw Qualifier ratios'!BD7/'raw Qualifier median'!BD7)*100</f>
        <v>96.833333333333343</v>
      </c>
      <c r="BC8" s="84">
        <f>('raw Qualifier ratios'!BE7/'raw Qualifier median'!BE7)*100</f>
        <v>0</v>
      </c>
      <c r="BD8" s="84">
        <f>('raw Qualifier ratios'!BF7/'raw Qualifier median'!BF7)*100</f>
        <v>0</v>
      </c>
      <c r="BE8" s="84">
        <f>('raw Qualifier ratios'!BG7/'raw Qualifier median'!BG7)*100</f>
        <v>0</v>
      </c>
      <c r="BF8" s="84">
        <f>('raw Qualifier ratios'!BH7/'raw Qualifier median'!BH7)*100</f>
        <v>0</v>
      </c>
      <c r="BG8" s="84">
        <f>('raw Qualifier ratios'!BI7/'raw Qualifier median'!BI7)*100</f>
        <v>98.833333333333329</v>
      </c>
      <c r="BH8" s="84">
        <f>('raw Qualifier ratios'!BJ7/'raw Qualifier median'!BJ7)*100</f>
        <v>0</v>
      </c>
      <c r="BI8" s="84">
        <f>('raw Qualifier ratios'!BK7/'raw Qualifier median'!BK7)*100</f>
        <v>0</v>
      </c>
      <c r="BJ8" s="84">
        <f>('raw Qualifier ratios'!BL7/'raw Qualifier median'!BL7)*100</f>
        <v>0</v>
      </c>
      <c r="BK8" s="84">
        <f>('raw Qualifier ratios'!BM7/'raw Qualifier median'!BM7)*100</f>
        <v>0</v>
      </c>
      <c r="BL8" s="84">
        <f>('raw Qualifier ratios'!BN7/'raw Qualifier median'!BN7)*100</f>
        <v>101.49999999999999</v>
      </c>
      <c r="BM8" s="84">
        <f>('raw Qualifier ratios'!BO7/'raw Qualifier median'!BO7)*100</f>
        <v>95.833333333333343</v>
      </c>
      <c r="BN8" s="84">
        <f>('raw Qualifier ratios'!BP7/'raw Qualifier median'!BP7)*100</f>
        <v>98</v>
      </c>
      <c r="BO8" s="84">
        <f>('raw Qualifier ratios'!BQ7/'raw Qualifier median'!BQ7)*100</f>
        <v>99.333333333333343</v>
      </c>
      <c r="BP8" s="84">
        <f>('raw Qualifier ratios'!BR7/'raw Qualifier median'!BR7)*100</f>
        <v>0</v>
      </c>
      <c r="BQ8" s="84">
        <f>('raw Qualifier ratios'!BS7/'raw Qualifier median'!BS7)*100</f>
        <v>0</v>
      </c>
      <c r="BR8" s="84">
        <f>('raw Qualifier ratios'!BT7/'raw Qualifier median'!BT7)*100</f>
        <v>0</v>
      </c>
      <c r="BS8" s="84">
        <f>('raw Qualifier ratios'!BU7/'raw Qualifier median'!BU7)*100</f>
        <v>0</v>
      </c>
      <c r="BT8" s="84">
        <f>('raw Qualifier ratios'!BV7/'raw Qualifier median'!BV7)*100</f>
        <v>0</v>
      </c>
      <c r="BU8" s="84">
        <f>('raw Qualifier ratios'!BW7/'raw Qualifier median'!BW7)*100</f>
        <v>0</v>
      </c>
      <c r="BV8" s="84">
        <f>('raw Qualifier ratios'!BX7/'raw Qualifier median'!BX7)*100</f>
        <v>0</v>
      </c>
      <c r="BW8" s="84">
        <f>('raw Qualifier ratios'!BY7/'raw Qualifier median'!BY7)*100</f>
        <v>96.5</v>
      </c>
      <c r="BX8" s="84">
        <f>('raw Qualifier ratios'!BZ7/'raw Qualifier median'!BZ7)*100</f>
        <v>98</v>
      </c>
      <c r="BY8" s="84">
        <f>('raw Qualifier ratios'!CA7/'raw Qualifier median'!CA7)*100</f>
        <v>100.66666666666666</v>
      </c>
      <c r="BZ8" s="84">
        <f>('raw Qualifier ratios'!CB7/'raw Qualifier median'!CB7)*100</f>
        <v>99</v>
      </c>
      <c r="CA8" s="84">
        <f>('raw Qualifier ratios'!CC7/'raw Qualifier median'!CC7)*100</f>
        <v>99.166666666666671</v>
      </c>
      <c r="CB8" s="84">
        <f>('raw Qualifier ratios'!CD7/'raw Qualifier median'!CD7)*100</f>
        <v>100.16666666666667</v>
      </c>
      <c r="CC8" s="84">
        <f>('raw Qualifier ratios'!CE7/'raw Qualifier median'!CE7)*100</f>
        <v>99.5</v>
      </c>
      <c r="CD8" s="84">
        <f>('raw Qualifier ratios'!CF7/'raw Qualifier median'!CF7)*100</f>
        <v>99</v>
      </c>
      <c r="CE8" s="84">
        <f>('raw Qualifier ratios'!CG7/'raw Qualifier median'!CG7)*100</f>
        <v>100.33333333333334</v>
      </c>
      <c r="CF8" s="84">
        <f>('raw Qualifier ratios'!CH7/'raw Qualifier median'!CH7)*100</f>
        <v>100</v>
      </c>
      <c r="CG8" s="84">
        <f>('raw Qualifier ratios'!CI7/'raw Qualifier median'!CI7)*100</f>
        <v>99.666666666666657</v>
      </c>
      <c r="CH8" s="84">
        <f>('raw Qualifier ratios'!CJ7/'raw Qualifier median'!CJ7)*100</f>
        <v>99.666666666666657</v>
      </c>
    </row>
    <row r="9" spans="1:86" x14ac:dyDescent="0.25">
      <c r="A9" s="101" t="s">
        <v>30</v>
      </c>
      <c r="B9" s="101" t="s">
        <v>221</v>
      </c>
      <c r="C9" s="84">
        <f>('raw Qualifier ratios'!E8/'raw Qualifier median'!E8)*100</f>
        <v>0</v>
      </c>
      <c r="D9" s="84">
        <f>('raw Qualifier ratios'!F8/'raw Qualifier median'!F8)*100</f>
        <v>0</v>
      </c>
      <c r="E9" s="84">
        <f>('raw Qualifier ratios'!G8/'raw Qualifier median'!G8)*100</f>
        <v>0</v>
      </c>
      <c r="F9" s="84">
        <f>('raw Qualifier ratios'!H8/'raw Qualifier median'!H8)*100</f>
        <v>0</v>
      </c>
      <c r="G9" s="84">
        <f>('raw Qualifier ratios'!I8/'raw Qualifier median'!I8)*100</f>
        <v>0</v>
      </c>
      <c r="H9" s="84">
        <f>('raw Qualifier ratios'!J8/'raw Qualifier median'!J8)*100</f>
        <v>0</v>
      </c>
      <c r="I9" s="84">
        <f>('raw Qualifier ratios'!K8/'raw Qualifier median'!K8)*100</f>
        <v>0</v>
      </c>
      <c r="J9" s="84">
        <f>('raw Qualifier ratios'!L8/'raw Qualifier median'!L8)*100</f>
        <v>0</v>
      </c>
      <c r="K9" s="84">
        <f>('raw Qualifier ratios'!M8/'raw Qualifier median'!M8)*100</f>
        <v>0</v>
      </c>
      <c r="L9" s="84">
        <f>('raw Qualifier ratios'!N8/'raw Qualifier median'!N8)*100</f>
        <v>0</v>
      </c>
      <c r="M9" s="84">
        <f>('raw Qualifier ratios'!O8/'raw Qualifier median'!O8)*100</f>
        <v>147.44186046511626</v>
      </c>
      <c r="N9" s="84">
        <f>('raw Qualifier ratios'!P8/'raw Qualifier median'!P8)*100</f>
        <v>163.72093023255815</v>
      </c>
      <c r="O9" s="84">
        <f>('raw Qualifier ratios'!Q8/'raw Qualifier median'!Q8)*100</f>
        <v>158.6046511627907</v>
      </c>
      <c r="P9" s="84">
        <f>('raw Qualifier ratios'!R8/'raw Qualifier median'!R8)*100</f>
        <v>156.27906976744185</v>
      </c>
      <c r="Q9" s="84">
        <f>('raw Qualifier ratios'!S8/'raw Qualifier median'!S8)*100</f>
        <v>159.5348837209302</v>
      </c>
      <c r="R9" s="84">
        <f>('raw Qualifier ratios'!T8/'raw Qualifier median'!T8)*100</f>
        <v>160.93023255813955</v>
      </c>
      <c r="S9" s="84">
        <f>('raw Qualifier ratios'!U8/'raw Qualifier median'!U8)*100</f>
        <v>161.39534883720933</v>
      </c>
      <c r="T9" s="84">
        <f>('raw Qualifier ratios'!V8/'raw Qualifier median'!V8)*100</f>
        <v>159.06976744186048</v>
      </c>
      <c r="U9" s="84">
        <f>('raw Qualifier ratios'!W8/'raw Qualifier median'!W8)*100</f>
        <v>160.93023255813955</v>
      </c>
      <c r="V9" s="84">
        <f>('raw Qualifier ratios'!X8/'raw Qualifier median'!X8)*100</f>
        <v>0</v>
      </c>
      <c r="W9" s="84">
        <f>('raw Qualifier ratios'!Y8/'raw Qualifier median'!Y8)*100</f>
        <v>0</v>
      </c>
      <c r="X9" s="84">
        <f>('raw Qualifier ratios'!Z8/'raw Qualifier median'!Z8)*100</f>
        <v>0</v>
      </c>
      <c r="Y9" s="84">
        <f>('raw Qualifier ratios'!AA8/'raw Qualifier median'!AA8)*100</f>
        <v>0</v>
      </c>
      <c r="Z9" s="84">
        <f>('raw Qualifier ratios'!AB8/'raw Qualifier median'!AB8)*100</f>
        <v>155.34883720930233</v>
      </c>
      <c r="AA9" s="84">
        <f>('raw Qualifier ratios'!AC8/'raw Qualifier median'!AC8)*100</f>
        <v>0</v>
      </c>
      <c r="AB9" s="84">
        <f>('raw Qualifier ratios'!AD8/'raw Qualifier median'!AD8)*100</f>
        <v>0</v>
      </c>
      <c r="AC9" s="84">
        <f>('raw Qualifier ratios'!AE8/'raw Qualifier median'!AE8)*100</f>
        <v>0</v>
      </c>
      <c r="AD9" s="84">
        <f>('raw Qualifier ratios'!AF8/'raw Qualifier median'!AF8)*100</f>
        <v>163.25581395348837</v>
      </c>
      <c r="AE9" s="84">
        <f>('raw Qualifier ratios'!AG8/'raw Qualifier median'!AG8)*100</f>
        <v>161.86046511627904</v>
      </c>
      <c r="AF9" s="84">
        <f>('raw Qualifier ratios'!AH8/'raw Qualifier median'!AH8)*100</f>
        <v>0</v>
      </c>
      <c r="AG9" s="84">
        <f>('raw Qualifier ratios'!AI8/'raw Qualifier median'!AI8)*100</f>
        <v>164.65116279069767</v>
      </c>
      <c r="AH9" s="84">
        <f>('raw Qualifier ratios'!AJ8/'raw Qualifier median'!AJ8)*100</f>
        <v>157.67441860465115</v>
      </c>
      <c r="AI9" s="84">
        <f>('raw Qualifier ratios'!AK8/'raw Qualifier median'!AK8)*100</f>
        <v>162.7906976744186</v>
      </c>
      <c r="AJ9" s="84">
        <f>('raw Qualifier ratios'!AL8/'raw Qualifier median'!AL8)*100</f>
        <v>162.7906976744186</v>
      </c>
      <c r="AK9" s="84">
        <f>('raw Qualifier ratios'!AM8/'raw Qualifier median'!AM8)*100</f>
        <v>165.11627906976744</v>
      </c>
      <c r="AL9" s="84">
        <f>('raw Qualifier ratios'!AN8/'raw Qualifier median'!AN8)*100</f>
        <v>0</v>
      </c>
      <c r="AM9" s="84">
        <f>('raw Qualifier ratios'!AO8/'raw Qualifier median'!AO8)*100</f>
        <v>0</v>
      </c>
      <c r="AN9" s="84">
        <f>('raw Qualifier ratios'!AP8/'raw Qualifier median'!AP8)*100</f>
        <v>0</v>
      </c>
      <c r="AO9" s="84">
        <f>('raw Qualifier ratios'!AQ8/'raw Qualifier median'!AQ8)*100</f>
        <v>0</v>
      </c>
      <c r="AP9" s="84">
        <f>('raw Qualifier ratios'!AR8/'raw Qualifier median'!AR8)*100</f>
        <v>160.46511627906978</v>
      </c>
      <c r="AQ9" s="84">
        <f>('raw Qualifier ratios'!AS8/'raw Qualifier median'!AS8)*100</f>
        <v>0</v>
      </c>
      <c r="AR9" s="84">
        <f>('raw Qualifier ratios'!AT8/'raw Qualifier median'!AT8)*100</f>
        <v>0</v>
      </c>
      <c r="AS9" s="84">
        <f>('raw Qualifier ratios'!AU8/'raw Qualifier median'!AU8)*100</f>
        <v>0</v>
      </c>
      <c r="AT9" s="84">
        <f>('raw Qualifier ratios'!AV8/'raw Qualifier median'!AV8)*100</f>
        <v>0</v>
      </c>
      <c r="AU9" s="84">
        <f>('raw Qualifier ratios'!AW8/'raw Qualifier median'!AW8)*100</f>
        <v>160</v>
      </c>
      <c r="AV9" s="84">
        <f>('raw Qualifier ratios'!AX8/'raw Qualifier median'!AX8)*100</f>
        <v>160.46511627906978</v>
      </c>
      <c r="AW9" s="84">
        <f>('raw Qualifier ratios'!AY8/'raw Qualifier median'!AY8)*100</f>
        <v>160.46511627906978</v>
      </c>
      <c r="AX9" s="84">
        <f>('raw Qualifier ratios'!AZ8/'raw Qualifier median'!AZ8)*100</f>
        <v>161.86046511627904</v>
      </c>
      <c r="AY9" s="84">
        <f>('raw Qualifier ratios'!BA8/'raw Qualifier median'!BA8)*100</f>
        <v>157.2093023255814</v>
      </c>
      <c r="AZ9" s="84">
        <f>('raw Qualifier ratios'!BB8/'raw Qualifier median'!BB8)*100</f>
        <v>166.97674418604652</v>
      </c>
      <c r="BA9" s="84">
        <f>('raw Qualifier ratios'!BC8/'raw Qualifier median'!BC8)*100</f>
        <v>164.18604651162789</v>
      </c>
      <c r="BB9" s="84">
        <f>('raw Qualifier ratios'!BD8/'raw Qualifier median'!BD8)*100</f>
        <v>171.16279069767441</v>
      </c>
      <c r="BC9" s="84">
        <f>('raw Qualifier ratios'!BE8/'raw Qualifier median'!BE8)*100</f>
        <v>0</v>
      </c>
      <c r="BD9" s="84">
        <f>('raw Qualifier ratios'!BF8/'raw Qualifier median'!BF8)*100</f>
        <v>0</v>
      </c>
      <c r="BE9" s="84">
        <f>('raw Qualifier ratios'!BG8/'raw Qualifier median'!BG8)*100</f>
        <v>0</v>
      </c>
      <c r="BF9" s="84">
        <f>('raw Qualifier ratios'!BH8/'raw Qualifier median'!BH8)*100</f>
        <v>0</v>
      </c>
      <c r="BG9" s="84">
        <f>('raw Qualifier ratios'!BI8/'raw Qualifier median'!BI8)*100</f>
        <v>161.86046511627904</v>
      </c>
      <c r="BH9" s="84">
        <f>('raw Qualifier ratios'!BJ8/'raw Qualifier median'!BJ8)*100</f>
        <v>0</v>
      </c>
      <c r="BI9" s="84">
        <f>('raw Qualifier ratios'!BK8/'raw Qualifier median'!BK8)*100</f>
        <v>0</v>
      </c>
      <c r="BJ9" s="84">
        <f>('raw Qualifier ratios'!BL8/'raw Qualifier median'!BL8)*100</f>
        <v>0</v>
      </c>
      <c r="BK9" s="84">
        <f>('raw Qualifier ratios'!BM8/'raw Qualifier median'!BM8)*100</f>
        <v>0</v>
      </c>
      <c r="BL9" s="84">
        <f>('raw Qualifier ratios'!BN8/'raw Qualifier median'!BN8)*100</f>
        <v>160</v>
      </c>
      <c r="BM9" s="84">
        <f>('raw Qualifier ratios'!BO8/'raw Qualifier median'!BO8)*100</f>
        <v>159.5348837209302</v>
      </c>
      <c r="BN9" s="84">
        <f>('raw Qualifier ratios'!BP8/'raw Qualifier median'!BP8)*100</f>
        <v>164.18604651162789</v>
      </c>
      <c r="BO9" s="84">
        <f>('raw Qualifier ratios'!BQ8/'raw Qualifier median'!BQ8)*100</f>
        <v>161.39534883720933</v>
      </c>
      <c r="BP9" s="84">
        <f>('raw Qualifier ratios'!BR8/'raw Qualifier median'!BR8)*100</f>
        <v>0</v>
      </c>
      <c r="BQ9" s="84">
        <f>('raw Qualifier ratios'!BS8/'raw Qualifier median'!BS8)*100</f>
        <v>0</v>
      </c>
      <c r="BR9" s="84">
        <f>('raw Qualifier ratios'!BT8/'raw Qualifier median'!BT8)*100</f>
        <v>0</v>
      </c>
      <c r="BS9" s="84">
        <f>('raw Qualifier ratios'!BU8/'raw Qualifier median'!BU8)*100</f>
        <v>0</v>
      </c>
      <c r="BT9" s="84">
        <f>('raw Qualifier ratios'!BV8/'raw Qualifier median'!BV8)*100</f>
        <v>0</v>
      </c>
      <c r="BU9" s="84">
        <f>('raw Qualifier ratios'!BW8/'raw Qualifier median'!BW8)*100</f>
        <v>0</v>
      </c>
      <c r="BV9" s="84">
        <f>('raw Qualifier ratios'!BX8/'raw Qualifier median'!BX8)*100</f>
        <v>0</v>
      </c>
      <c r="BW9" s="84">
        <f>('raw Qualifier ratios'!BY8/'raw Qualifier median'!BY8)*100</f>
        <v>0</v>
      </c>
      <c r="BX9" s="84">
        <f>('raw Qualifier ratios'!BZ8/'raw Qualifier median'!BZ8)*100</f>
        <v>0</v>
      </c>
      <c r="BY9" s="84">
        <f>('raw Qualifier ratios'!CA8/'raw Qualifier median'!CA8)*100</f>
        <v>0</v>
      </c>
      <c r="BZ9" s="84">
        <f>('raw Qualifier ratios'!CB8/'raw Qualifier median'!CB8)*100</f>
        <v>161.39534883720933</v>
      </c>
      <c r="CA9" s="84">
        <f>('raw Qualifier ratios'!CC8/'raw Qualifier median'!CC8)*100</f>
        <v>165.11627906976744</v>
      </c>
      <c r="CB9" s="84">
        <f>('raw Qualifier ratios'!CD8/'raw Qualifier median'!CD8)*100</f>
        <v>163.25581395348837</v>
      </c>
      <c r="CC9" s="84">
        <f>('raw Qualifier ratios'!CE8/'raw Qualifier median'!CE8)*100</f>
        <v>165.11627906976744</v>
      </c>
      <c r="CD9" s="84">
        <f>('raw Qualifier ratios'!CF8/'raw Qualifier median'!CF8)*100</f>
        <v>160.46511627906978</v>
      </c>
      <c r="CE9" s="84">
        <f>('raw Qualifier ratios'!CG8/'raw Qualifier median'!CG8)*100</f>
        <v>163.25581395348837</v>
      </c>
      <c r="CF9" s="84">
        <f>('raw Qualifier ratios'!CH8/'raw Qualifier median'!CH8)*100</f>
        <v>161.86046511627904</v>
      </c>
      <c r="CG9" s="84">
        <f>('raw Qualifier ratios'!CI8/'raw Qualifier median'!CI8)*100</f>
        <v>161.86046511627904</v>
      </c>
      <c r="CH9" s="84">
        <f>('raw Qualifier ratios'!CJ8/'raw Qualifier median'!CJ8)*100</f>
        <v>160.93023255813955</v>
      </c>
    </row>
    <row r="10" spans="1:86" x14ac:dyDescent="0.25">
      <c r="A10" s="101" t="s">
        <v>31</v>
      </c>
      <c r="B10" s="101" t="s">
        <v>77</v>
      </c>
      <c r="C10" s="84">
        <f>('raw Qualifier ratios'!E9/'raw Qualifier median'!E9)*100</f>
        <v>0</v>
      </c>
      <c r="D10" s="84">
        <f>('raw Qualifier ratios'!F9/'raw Qualifier median'!F9)*100</f>
        <v>0</v>
      </c>
      <c r="E10" s="84">
        <f>('raw Qualifier ratios'!G9/'raw Qualifier median'!G9)*100</f>
        <v>0</v>
      </c>
      <c r="F10" s="84">
        <f>('raw Qualifier ratios'!H9/'raw Qualifier median'!H9)*100</f>
        <v>0</v>
      </c>
      <c r="G10" s="84">
        <f>('raw Qualifier ratios'!I9/'raw Qualifier median'!I9)*100</f>
        <v>0</v>
      </c>
      <c r="H10" s="84">
        <f>('raw Qualifier ratios'!J9/'raw Qualifier median'!J9)*100</f>
        <v>0</v>
      </c>
      <c r="I10" s="84">
        <f>('raw Qualifier ratios'!K9/'raw Qualifier median'!K9)*100</f>
        <v>93.333333333333329</v>
      </c>
      <c r="J10" s="84">
        <f>('raw Qualifier ratios'!L9/'raw Qualifier median'!L9)*100</f>
        <v>108.78787878787878</v>
      </c>
      <c r="K10" s="84">
        <f>('raw Qualifier ratios'!M9/'raw Qualifier median'!M9)*100</f>
        <v>97.27272727272728</v>
      </c>
      <c r="L10" s="84">
        <f>('raw Qualifier ratios'!N9/'raw Qualifier median'!N9)*100</f>
        <v>98.181818181818187</v>
      </c>
      <c r="M10" s="84">
        <f>('raw Qualifier ratios'!O9/'raw Qualifier median'!O9)*100</f>
        <v>91.818181818181827</v>
      </c>
      <c r="N10" s="84">
        <f>('raw Qualifier ratios'!P9/'raw Qualifier median'!P9)*100</f>
        <v>100.90909090909091</v>
      </c>
      <c r="O10" s="84">
        <f>('raw Qualifier ratios'!Q9/'raw Qualifier median'!Q9)*100</f>
        <v>99.696969696969688</v>
      </c>
      <c r="P10" s="84">
        <f>('raw Qualifier ratios'!R9/'raw Qualifier median'!R9)*100</f>
        <v>95.454545454545453</v>
      </c>
      <c r="Q10" s="84">
        <f>('raw Qualifier ratios'!S9/'raw Qualifier median'!S9)*100</f>
        <v>100</v>
      </c>
      <c r="R10" s="84">
        <f>('raw Qualifier ratios'!T9/'raw Qualifier median'!T9)*100</f>
        <v>100</v>
      </c>
      <c r="S10" s="84">
        <f>('raw Qualifier ratios'!U9/'raw Qualifier median'!U9)*100</f>
        <v>101.51515151515152</v>
      </c>
      <c r="T10" s="84">
        <f>('raw Qualifier ratios'!V9/'raw Qualifier median'!V9)*100</f>
        <v>104.54545454545455</v>
      </c>
      <c r="U10" s="84">
        <f>('raw Qualifier ratios'!W9/'raw Qualifier median'!W9)*100</f>
        <v>102.42424242424242</v>
      </c>
      <c r="V10" s="84">
        <f>('raw Qualifier ratios'!X9/'raw Qualifier median'!X9)*100</f>
        <v>0</v>
      </c>
      <c r="W10" s="84">
        <f>('raw Qualifier ratios'!Y9/'raw Qualifier median'!Y9)*100</f>
        <v>0</v>
      </c>
      <c r="X10" s="84">
        <f>('raw Qualifier ratios'!Z9/'raw Qualifier median'!Z9)*100</f>
        <v>0</v>
      </c>
      <c r="Y10" s="84">
        <f>('raw Qualifier ratios'!AA9/'raw Qualifier median'!AA9)*100</f>
        <v>0</v>
      </c>
      <c r="Z10" s="84">
        <f>('raw Qualifier ratios'!AB9/'raw Qualifier median'!AB9)*100</f>
        <v>99.090909090909093</v>
      </c>
      <c r="AA10" s="84">
        <f>('raw Qualifier ratios'!AC9/'raw Qualifier median'!AC9)*100</f>
        <v>115.45454545454545</v>
      </c>
      <c r="AB10" s="84">
        <f>('raw Qualifier ratios'!AD9/'raw Qualifier median'!AD9)*100</f>
        <v>114.84848484848484</v>
      </c>
      <c r="AC10" s="84">
        <f>('raw Qualifier ratios'!AE9/'raw Qualifier median'!AE9)*100</f>
        <v>81.515151515151501</v>
      </c>
      <c r="AD10" s="84">
        <f>('raw Qualifier ratios'!AF9/'raw Qualifier median'!AF9)*100</f>
        <v>112.72727272727275</v>
      </c>
      <c r="AE10" s="84">
        <f>('raw Qualifier ratios'!AG9/'raw Qualifier median'!AG9)*100</f>
        <v>99.090909090909093</v>
      </c>
      <c r="AF10" s="84">
        <f>('raw Qualifier ratios'!AH9/'raw Qualifier median'!AH9)*100</f>
        <v>105.15151515151516</v>
      </c>
      <c r="AG10" s="84">
        <f>('raw Qualifier ratios'!AI9/'raw Qualifier median'!AI9)*100</f>
        <v>109.99999999999999</v>
      </c>
      <c r="AH10" s="84">
        <f>('raw Qualifier ratios'!AJ9/'raw Qualifier median'!AJ9)*100</f>
        <v>103.33333333333334</v>
      </c>
      <c r="AI10" s="84">
        <f>('raw Qualifier ratios'!AK9/'raw Qualifier median'!AK9)*100</f>
        <v>109.09090909090908</v>
      </c>
      <c r="AJ10" s="84">
        <f>('raw Qualifier ratios'!AL9/'raw Qualifier median'!AL9)*100</f>
        <v>100</v>
      </c>
      <c r="AK10" s="84">
        <f>('raw Qualifier ratios'!AM9/'raw Qualifier median'!AM9)*100</f>
        <v>96.36363636363636</v>
      </c>
      <c r="AL10" s="84">
        <f>('raw Qualifier ratios'!AN9/'raw Qualifier median'!AN9)*100</f>
        <v>0</v>
      </c>
      <c r="AM10" s="84">
        <f>('raw Qualifier ratios'!AO9/'raw Qualifier median'!AO9)*100</f>
        <v>0</v>
      </c>
      <c r="AN10" s="84">
        <f>('raw Qualifier ratios'!AP9/'raw Qualifier median'!AP9)*100</f>
        <v>0</v>
      </c>
      <c r="AO10" s="84">
        <f>('raw Qualifier ratios'!AQ9/'raw Qualifier median'!AQ9)*100</f>
        <v>0</v>
      </c>
      <c r="AP10" s="84">
        <f>('raw Qualifier ratios'!AR9/'raw Qualifier median'!AR9)*100</f>
        <v>108.48484848484847</v>
      </c>
      <c r="AQ10" s="84">
        <f>('raw Qualifier ratios'!AS9/'raw Qualifier median'!AS9)*100</f>
        <v>0</v>
      </c>
      <c r="AR10" s="84">
        <f>('raw Qualifier ratios'!AT9/'raw Qualifier median'!AT9)*100</f>
        <v>0</v>
      </c>
      <c r="AS10" s="84">
        <f>('raw Qualifier ratios'!AU9/'raw Qualifier median'!AU9)*100</f>
        <v>0</v>
      </c>
      <c r="AT10" s="84">
        <f>('raw Qualifier ratios'!AV9/'raw Qualifier median'!AV9)*100</f>
        <v>0</v>
      </c>
      <c r="AU10" s="84">
        <f>('raw Qualifier ratios'!AW9/'raw Qualifier median'!AW9)*100</f>
        <v>103.03030303030303</v>
      </c>
      <c r="AV10" s="84">
        <f>('raw Qualifier ratios'!AX9/'raw Qualifier median'!AX9)*100</f>
        <v>103.63636363636364</v>
      </c>
      <c r="AW10" s="84">
        <f>('raw Qualifier ratios'!AY9/'raw Qualifier median'!AY9)*100</f>
        <v>116.66666666666667</v>
      </c>
      <c r="AX10" s="84">
        <f>('raw Qualifier ratios'!AZ9/'raw Qualifier median'!AZ9)*100</f>
        <v>109.69696969696972</v>
      </c>
      <c r="AY10" s="84">
        <f>('raw Qualifier ratios'!BA9/'raw Qualifier median'!BA9)*100</f>
        <v>96.666666666666671</v>
      </c>
      <c r="AZ10" s="84">
        <f>('raw Qualifier ratios'!BB9/'raw Qualifier median'!BB9)*100</f>
        <v>97.878787878787861</v>
      </c>
      <c r="BA10" s="84">
        <f>('raw Qualifier ratios'!BC9/'raw Qualifier median'!BC9)*100</f>
        <v>102.42424242424242</v>
      </c>
      <c r="BB10" s="84">
        <f>('raw Qualifier ratios'!BD9/'raw Qualifier median'!BD9)*100</f>
        <v>98.787878787878796</v>
      </c>
      <c r="BC10" s="84">
        <f>('raw Qualifier ratios'!BE9/'raw Qualifier median'!BE9)*100</f>
        <v>0</v>
      </c>
      <c r="BD10" s="84">
        <f>('raw Qualifier ratios'!BF9/'raw Qualifier median'!BF9)*100</f>
        <v>0</v>
      </c>
      <c r="BE10" s="84">
        <f>('raw Qualifier ratios'!BG9/'raw Qualifier median'!BG9)*100</f>
        <v>0</v>
      </c>
      <c r="BF10" s="84">
        <f>('raw Qualifier ratios'!BH9/'raw Qualifier median'!BH9)*100</f>
        <v>0</v>
      </c>
      <c r="BG10" s="84">
        <f>('raw Qualifier ratios'!BI9/'raw Qualifier median'!BI9)*100</f>
        <v>98.484848484848484</v>
      </c>
      <c r="BH10" s="84">
        <f>('raw Qualifier ratios'!BJ9/'raw Qualifier median'!BJ9)*100</f>
        <v>0</v>
      </c>
      <c r="BI10" s="84">
        <f>('raw Qualifier ratios'!BK9/'raw Qualifier median'!BK9)*100</f>
        <v>0</v>
      </c>
      <c r="BJ10" s="84">
        <f>('raw Qualifier ratios'!BL9/'raw Qualifier median'!BL9)*100</f>
        <v>0</v>
      </c>
      <c r="BK10" s="84">
        <f>('raw Qualifier ratios'!BM9/'raw Qualifier median'!BM9)*100</f>
        <v>0</v>
      </c>
      <c r="BL10" s="84">
        <f>('raw Qualifier ratios'!BN9/'raw Qualifier median'!BN9)*100</f>
        <v>97.575757575757578</v>
      </c>
      <c r="BM10" s="84">
        <f>('raw Qualifier ratios'!BO9/'raw Qualifier median'!BO9)*100</f>
        <v>96.666666666666671</v>
      </c>
      <c r="BN10" s="84">
        <f>('raw Qualifier ratios'!BP9/'raw Qualifier median'!BP9)*100</f>
        <v>95.454545454545453</v>
      </c>
      <c r="BO10" s="84">
        <f>('raw Qualifier ratios'!BQ9/'raw Qualifier median'!BQ9)*100</f>
        <v>96.666666666666671</v>
      </c>
      <c r="BP10" s="84">
        <f>('raw Qualifier ratios'!BR9/'raw Qualifier median'!BR9)*100</f>
        <v>0</v>
      </c>
      <c r="BQ10" s="84">
        <f>('raw Qualifier ratios'!BS9/'raw Qualifier median'!BS9)*100</f>
        <v>0</v>
      </c>
      <c r="BR10" s="84">
        <f>('raw Qualifier ratios'!BT9/'raw Qualifier median'!BT9)*100</f>
        <v>0</v>
      </c>
      <c r="BS10" s="84">
        <f>('raw Qualifier ratios'!BU9/'raw Qualifier median'!BU9)*100</f>
        <v>0</v>
      </c>
      <c r="BT10" s="84">
        <f>('raw Qualifier ratios'!BV9/'raw Qualifier median'!BV9)*100</f>
        <v>0</v>
      </c>
      <c r="BU10" s="84">
        <f>('raw Qualifier ratios'!BW9/'raw Qualifier median'!BW9)*100</f>
        <v>0</v>
      </c>
      <c r="BV10" s="84">
        <f>('raw Qualifier ratios'!BX9/'raw Qualifier median'!BX9)*100</f>
        <v>118.18181818181819</v>
      </c>
      <c r="BW10" s="84">
        <f>('raw Qualifier ratios'!BY9/'raw Qualifier median'!BY9)*100</f>
        <v>85.757575757575751</v>
      </c>
      <c r="BX10" s="84">
        <f>('raw Qualifier ratios'!BZ9/'raw Qualifier median'!BZ9)*100</f>
        <v>91.212121212121218</v>
      </c>
      <c r="BY10" s="84">
        <f>('raw Qualifier ratios'!CA9/'raw Qualifier median'!CA9)*100</f>
        <v>93.939393939393938</v>
      </c>
      <c r="BZ10" s="84">
        <f>('raw Qualifier ratios'!CB9/'raw Qualifier median'!CB9)*100</f>
        <v>102.42424242424242</v>
      </c>
      <c r="CA10" s="84">
        <f>('raw Qualifier ratios'!CC9/'raw Qualifier median'!CC9)*100</f>
        <v>100.30303030303031</v>
      </c>
      <c r="CB10" s="84">
        <f>('raw Qualifier ratios'!CD9/'raw Qualifier median'!CD9)*100</f>
        <v>98.181818181818187</v>
      </c>
      <c r="CC10" s="84">
        <f>('raw Qualifier ratios'!CE9/'raw Qualifier median'!CE9)*100</f>
        <v>96.060606060606062</v>
      </c>
      <c r="CD10" s="84">
        <f>('raw Qualifier ratios'!CF9/'raw Qualifier median'!CF9)*100</f>
        <v>95.454545454545453</v>
      </c>
      <c r="CE10" s="84">
        <f>('raw Qualifier ratios'!CG9/'raw Qualifier median'!CG9)*100</f>
        <v>97.878787878787861</v>
      </c>
      <c r="CF10" s="84">
        <f>('raw Qualifier ratios'!CH9/'raw Qualifier median'!CH9)*100</f>
        <v>97.878787878787861</v>
      </c>
      <c r="CG10" s="84">
        <f>('raw Qualifier ratios'!CI9/'raw Qualifier median'!CI9)*100</f>
        <v>100.60606060606061</v>
      </c>
      <c r="CH10" s="84">
        <f>('raw Qualifier ratios'!CJ9/'raw Qualifier median'!CJ9)*100</f>
        <v>96.36363636363636</v>
      </c>
    </row>
    <row r="11" spans="1:86" x14ac:dyDescent="0.25">
      <c r="A11" s="101" t="s">
        <v>34</v>
      </c>
      <c r="B11" s="101" t="s">
        <v>78</v>
      </c>
      <c r="C11" s="84">
        <f>('raw Qualifier ratios'!E10/'raw Qualifier median'!E10)*100</f>
        <v>0</v>
      </c>
      <c r="D11" s="84">
        <f>('raw Qualifier ratios'!F10/'raw Qualifier median'!F10)*100</f>
        <v>0</v>
      </c>
      <c r="E11" s="84">
        <f>('raw Qualifier ratios'!G10/'raw Qualifier median'!G10)*100</f>
        <v>0</v>
      </c>
      <c r="F11" s="84">
        <f>('raw Qualifier ratios'!H10/'raw Qualifier median'!H10)*100</f>
        <v>0</v>
      </c>
      <c r="G11" s="84">
        <f>('raw Qualifier ratios'!I10/'raw Qualifier median'!I10)*100</f>
        <v>0</v>
      </c>
      <c r="H11" s="84">
        <f>('raw Qualifier ratios'!J10/'raw Qualifier median'!J10)*100</f>
        <v>0</v>
      </c>
      <c r="I11" s="84">
        <f>('raw Qualifier ratios'!K10/'raw Qualifier median'!K10)*100</f>
        <v>0</v>
      </c>
      <c r="J11" s="84">
        <f>('raw Qualifier ratios'!L10/'raw Qualifier median'!L10)*100</f>
        <v>0</v>
      </c>
      <c r="K11" s="84">
        <f>('raw Qualifier ratios'!M10/'raw Qualifier median'!M10)*100</f>
        <v>104.63499420625723</v>
      </c>
      <c r="L11" s="84">
        <f>('raw Qualifier ratios'!N10/'raw Qualifier median'!N10)*100</f>
        <v>101.73812282734647</v>
      </c>
      <c r="M11" s="84">
        <f>('raw Qualifier ratios'!O10/'raw Qualifier median'!O10)*100</f>
        <v>100.92699884125145</v>
      </c>
      <c r="N11" s="84">
        <f>('raw Qualifier ratios'!P10/'raw Qualifier median'!P10)*100</f>
        <v>100.23174971031285</v>
      </c>
      <c r="O11" s="84">
        <f>('raw Qualifier ratios'!Q10/'raw Qualifier median'!Q10)*100</f>
        <v>102.78099652375434</v>
      </c>
      <c r="P11" s="84">
        <f>('raw Qualifier ratios'!R10/'raw Qualifier median'!R10)*100</f>
        <v>102.2016222479722</v>
      </c>
      <c r="Q11" s="84">
        <f>('raw Qualifier ratios'!S10/'raw Qualifier median'!S10)*100</f>
        <v>100</v>
      </c>
      <c r="R11" s="84">
        <f>('raw Qualifier ratios'!T10/'raw Qualifier median'!T10)*100</f>
        <v>101.1587485515643</v>
      </c>
      <c r="S11" s="84">
        <f>('raw Qualifier ratios'!U10/'raw Qualifier median'!U10)*100</f>
        <v>102.89687137891077</v>
      </c>
      <c r="T11" s="84">
        <f>('raw Qualifier ratios'!V10/'raw Qualifier median'!V10)*100</f>
        <v>103.01274623406722</v>
      </c>
      <c r="U11" s="84">
        <f>('raw Qualifier ratios'!W10/'raw Qualifier median'!W10)*100</f>
        <v>101.5063731170336</v>
      </c>
      <c r="V11" s="84">
        <f>('raw Qualifier ratios'!X10/'raw Qualifier median'!X10)*100</f>
        <v>0</v>
      </c>
      <c r="W11" s="84">
        <f>('raw Qualifier ratios'!Y10/'raw Qualifier median'!Y10)*100</f>
        <v>0</v>
      </c>
      <c r="X11" s="84">
        <f>('raw Qualifier ratios'!Z10/'raw Qualifier median'!Z10)*100</f>
        <v>0</v>
      </c>
      <c r="Y11" s="84">
        <f>('raw Qualifier ratios'!AA10/'raw Qualifier median'!AA10)*100</f>
        <v>0</v>
      </c>
      <c r="Z11" s="84">
        <f>('raw Qualifier ratios'!AB10/'raw Qualifier median'!AB10)*100</f>
        <v>105.67786790266513</v>
      </c>
      <c r="AA11" s="84">
        <f>('raw Qualifier ratios'!AC10/'raw Qualifier median'!AC10)*100</f>
        <v>0</v>
      </c>
      <c r="AB11" s="84">
        <f>('raw Qualifier ratios'!AD10/'raw Qualifier median'!AD10)*100</f>
        <v>0</v>
      </c>
      <c r="AC11" s="84">
        <f>('raw Qualifier ratios'!AE10/'raw Qualifier median'!AE10)*100</f>
        <v>0</v>
      </c>
      <c r="AD11" s="84">
        <f>('raw Qualifier ratios'!AF10/'raw Qualifier median'!AF10)*100</f>
        <v>0</v>
      </c>
      <c r="AE11" s="84">
        <f>('raw Qualifier ratios'!AG10/'raw Qualifier median'!AG10)*100</f>
        <v>0</v>
      </c>
      <c r="AF11" s="84">
        <f>('raw Qualifier ratios'!AH10/'raw Qualifier median'!AH10)*100</f>
        <v>0</v>
      </c>
      <c r="AG11" s="84">
        <f>('raw Qualifier ratios'!AI10/'raw Qualifier median'!AI10)*100</f>
        <v>0</v>
      </c>
      <c r="AH11" s="84">
        <f>('raw Qualifier ratios'!AJ10/'raw Qualifier median'!AJ10)*100</f>
        <v>0</v>
      </c>
      <c r="AI11" s="84">
        <f>('raw Qualifier ratios'!AK10/'raw Qualifier median'!AK10)*100</f>
        <v>0</v>
      </c>
      <c r="AJ11" s="84">
        <f>('raw Qualifier ratios'!AL10/'raw Qualifier median'!AL10)*100</f>
        <v>0</v>
      </c>
      <c r="AK11" s="84">
        <f>('raw Qualifier ratios'!AM10/'raw Qualifier median'!AM10)*100</f>
        <v>114.83198146002319</v>
      </c>
      <c r="AL11" s="84">
        <f>('raw Qualifier ratios'!AN10/'raw Qualifier median'!AN10)*100</f>
        <v>0</v>
      </c>
      <c r="AM11" s="84">
        <f>('raw Qualifier ratios'!AO10/'raw Qualifier median'!AO10)*100</f>
        <v>0</v>
      </c>
      <c r="AN11" s="84">
        <f>('raw Qualifier ratios'!AP10/'raw Qualifier median'!AP10)*100</f>
        <v>0</v>
      </c>
      <c r="AO11" s="84">
        <f>('raw Qualifier ratios'!AQ10/'raw Qualifier median'!AQ10)*100</f>
        <v>0</v>
      </c>
      <c r="AP11" s="84">
        <f>('raw Qualifier ratios'!AR10/'raw Qualifier median'!AR10)*100</f>
        <v>101.39049826187718</v>
      </c>
      <c r="AQ11" s="84">
        <f>('raw Qualifier ratios'!AS10/'raw Qualifier median'!AS10)*100</f>
        <v>0</v>
      </c>
      <c r="AR11" s="84">
        <f>('raw Qualifier ratios'!AT10/'raw Qualifier median'!AT10)*100</f>
        <v>0</v>
      </c>
      <c r="AS11" s="84">
        <f>('raw Qualifier ratios'!AU10/'raw Qualifier median'!AU10)*100</f>
        <v>0</v>
      </c>
      <c r="AT11" s="84">
        <f>('raw Qualifier ratios'!AV10/'raw Qualifier median'!AV10)*100</f>
        <v>0</v>
      </c>
      <c r="AU11" s="84">
        <f>('raw Qualifier ratios'!AW10/'raw Qualifier median'!AW10)*100</f>
        <v>111.12398609501739</v>
      </c>
      <c r="AV11" s="84">
        <f>('raw Qualifier ratios'!AX10/'raw Qualifier median'!AX10)*100</f>
        <v>113.90498261877173</v>
      </c>
      <c r="AW11" s="84">
        <f>('raw Qualifier ratios'!AY10/'raw Qualifier median'!AY10)*100</f>
        <v>118.88760139049825</v>
      </c>
      <c r="AX11" s="84">
        <f>('raw Qualifier ratios'!AZ10/'raw Qualifier median'!AZ10)*100</f>
        <v>105.09849362688297</v>
      </c>
      <c r="AY11" s="84">
        <f>('raw Qualifier ratios'!BA10/'raw Qualifier median'!BA10)*100</f>
        <v>0</v>
      </c>
      <c r="AZ11" s="84">
        <f>('raw Qualifier ratios'!BB10/'raw Qualifier median'!BB10)*100</f>
        <v>117.84472769409038</v>
      </c>
      <c r="BA11" s="84">
        <f>('raw Qualifier ratios'!BC10/'raw Qualifier median'!BC10)*100</f>
        <v>0</v>
      </c>
      <c r="BB11" s="84">
        <f>('raw Qualifier ratios'!BD10/'raw Qualifier median'!BD10)*100</f>
        <v>111.81923522595598</v>
      </c>
      <c r="BC11" s="84">
        <f>('raw Qualifier ratios'!BE10/'raw Qualifier median'!BE10)*100</f>
        <v>0</v>
      </c>
      <c r="BD11" s="84">
        <f>('raw Qualifier ratios'!BF10/'raw Qualifier median'!BF10)*100</f>
        <v>0</v>
      </c>
      <c r="BE11" s="84">
        <f>('raw Qualifier ratios'!BG10/'raw Qualifier median'!BG10)*100</f>
        <v>0</v>
      </c>
      <c r="BF11" s="84">
        <f>('raw Qualifier ratios'!BH10/'raw Qualifier median'!BH10)*100</f>
        <v>0</v>
      </c>
      <c r="BG11" s="84">
        <f>('raw Qualifier ratios'!BI10/'raw Qualifier median'!BI10)*100</f>
        <v>102.31749710312863</v>
      </c>
      <c r="BH11" s="84">
        <f>('raw Qualifier ratios'!BJ10/'raw Qualifier median'!BJ10)*100</f>
        <v>0</v>
      </c>
      <c r="BI11" s="84">
        <f>('raw Qualifier ratios'!BK10/'raw Qualifier median'!BK10)*100</f>
        <v>0</v>
      </c>
      <c r="BJ11" s="84">
        <f>('raw Qualifier ratios'!BL10/'raw Qualifier median'!BL10)*100</f>
        <v>0</v>
      </c>
      <c r="BK11" s="84">
        <f>('raw Qualifier ratios'!BM10/'raw Qualifier median'!BM10)*100</f>
        <v>0</v>
      </c>
      <c r="BL11" s="84">
        <f>('raw Qualifier ratios'!BN10/'raw Qualifier median'!BN10)*100</f>
        <v>98.030127462340673</v>
      </c>
      <c r="BM11" s="84">
        <f>('raw Qualifier ratios'!BO10/'raw Qualifier median'!BO10)*100</f>
        <v>98.030127462340673</v>
      </c>
      <c r="BN11" s="84">
        <f>('raw Qualifier ratios'!BP10/'raw Qualifier median'!BP10)*100</f>
        <v>103.47624565469293</v>
      </c>
      <c r="BO11" s="84">
        <f>('raw Qualifier ratios'!BQ10/'raw Qualifier median'!BQ10)*100</f>
        <v>101.96987253765933</v>
      </c>
      <c r="BP11" s="84">
        <f>('raw Qualifier ratios'!BR10/'raw Qualifier median'!BR10)*100</f>
        <v>0</v>
      </c>
      <c r="BQ11" s="84">
        <f>('raw Qualifier ratios'!BS10/'raw Qualifier median'!BS10)*100</f>
        <v>0</v>
      </c>
      <c r="BR11" s="84">
        <f>('raw Qualifier ratios'!BT10/'raw Qualifier median'!BT10)*100</f>
        <v>0</v>
      </c>
      <c r="BS11" s="84">
        <f>('raw Qualifier ratios'!BU10/'raw Qualifier median'!BU10)*100</f>
        <v>0</v>
      </c>
      <c r="BT11" s="84">
        <f>('raw Qualifier ratios'!BV10/'raw Qualifier median'!BV10)*100</f>
        <v>0</v>
      </c>
      <c r="BU11" s="84">
        <f>('raw Qualifier ratios'!BW10/'raw Qualifier median'!BW10)*100</f>
        <v>0</v>
      </c>
      <c r="BV11" s="84">
        <f>('raw Qualifier ratios'!BX10/'raw Qualifier median'!BX10)*100</f>
        <v>0</v>
      </c>
      <c r="BW11" s="84">
        <f>('raw Qualifier ratios'!BY10/'raw Qualifier median'!BY10)*100</f>
        <v>0</v>
      </c>
      <c r="BX11" s="84">
        <f>('raw Qualifier ratios'!BZ10/'raw Qualifier median'!BZ10)*100</f>
        <v>103.70799536500579</v>
      </c>
      <c r="BY11" s="84">
        <f>('raw Qualifier ratios'!CA10/'raw Qualifier median'!CA10)*100</f>
        <v>105.2143684820394</v>
      </c>
      <c r="BZ11" s="84">
        <f>('raw Qualifier ratios'!CB10/'raw Qualifier median'!CB10)*100</f>
        <v>100.81112398609503</v>
      </c>
      <c r="CA11" s="84">
        <f>('raw Qualifier ratios'!CC10/'raw Qualifier median'!CC10)*100</f>
        <v>101.96987253765933</v>
      </c>
      <c r="CB11" s="84">
        <f>('raw Qualifier ratios'!CD10/'raw Qualifier median'!CD10)*100</f>
        <v>101.85399768250292</v>
      </c>
      <c r="CC11" s="84">
        <f>('raw Qualifier ratios'!CE10/'raw Qualifier median'!CE10)*100</f>
        <v>98.957126303592133</v>
      </c>
      <c r="CD11" s="84">
        <f>('raw Qualifier ratios'!CF10/'raw Qualifier median'!CF10)*100</f>
        <v>100.69524913093859</v>
      </c>
      <c r="CE11" s="84">
        <f>('raw Qualifier ratios'!CG10/'raw Qualifier median'!CG10)*100</f>
        <v>100.69524913093859</v>
      </c>
      <c r="CF11" s="84">
        <f>('raw Qualifier ratios'!CH10/'raw Qualifier median'!CH10)*100</f>
        <v>100.34762456546929</v>
      </c>
      <c r="CG11" s="84">
        <f>('raw Qualifier ratios'!CI10/'raw Qualifier median'!CI10)*100</f>
        <v>101.73812282734647</v>
      </c>
      <c r="CH11" s="84">
        <f>('raw Qualifier ratios'!CJ10/'raw Qualifier median'!CJ10)*100</f>
        <v>100.57937427578216</v>
      </c>
    </row>
    <row r="12" spans="1:86" x14ac:dyDescent="0.25">
      <c r="A12" s="101" t="s">
        <v>5</v>
      </c>
      <c r="B12" s="101" t="s">
        <v>20</v>
      </c>
      <c r="C12" s="84">
        <f>('raw Qualifier ratios'!E11/'raw Qualifier median'!E11)*100</f>
        <v>0</v>
      </c>
      <c r="D12" s="84">
        <f>('raw Qualifier ratios'!F11/'raw Qualifier median'!F11)*100</f>
        <v>0</v>
      </c>
      <c r="E12" s="84">
        <f>('raw Qualifier ratios'!G11/'raw Qualifier median'!G11)*100</f>
        <v>0</v>
      </c>
      <c r="F12" s="84">
        <f>('raw Qualifier ratios'!H11/'raw Qualifier median'!H11)*100</f>
        <v>132.31939163498097</v>
      </c>
      <c r="G12" s="84">
        <f>('raw Qualifier ratios'!I11/'raw Qualifier median'!I11)*100</f>
        <v>106.46387832699619</v>
      </c>
      <c r="H12" s="84">
        <f>('raw Qualifier ratios'!J11/'raw Qualifier median'!J11)*100</f>
        <v>114.44866920152093</v>
      </c>
      <c r="I12" s="84">
        <f>('raw Qualifier ratios'!K11/'raw Qualifier median'!K11)*100</f>
        <v>119.3916349809886</v>
      </c>
      <c r="J12" s="84">
        <f>('raw Qualifier ratios'!L11/'raw Qualifier median'!L11)*100</f>
        <v>166.92015209125475</v>
      </c>
      <c r="K12" s="84">
        <f>('raw Qualifier ratios'!M11/'raw Qualifier median'!M11)*100</f>
        <v>181.36882129277566</v>
      </c>
      <c r="L12" s="84">
        <f>('raw Qualifier ratios'!N11/'raw Qualifier median'!N11)*100</f>
        <v>180.22813688212926</v>
      </c>
      <c r="M12" s="84">
        <f>('raw Qualifier ratios'!O11/'raw Qualifier median'!O11)*100</f>
        <v>0</v>
      </c>
      <c r="N12" s="84">
        <f>('raw Qualifier ratios'!P11/'raw Qualifier median'!P11)*100</f>
        <v>98.859315589353614</v>
      </c>
      <c r="O12" s="84">
        <f>('raw Qualifier ratios'!Q11/'raw Qualifier median'!Q11)*100</f>
        <v>98.098859315589351</v>
      </c>
      <c r="P12" s="84">
        <f>('raw Qualifier ratios'!R11/'raw Qualifier median'!R11)*100</f>
        <v>104.56273764258555</v>
      </c>
      <c r="Q12" s="84">
        <f>('raw Qualifier ratios'!S11/'raw Qualifier median'!S11)*100</f>
        <v>100</v>
      </c>
      <c r="R12" s="84">
        <f>('raw Qualifier ratios'!T11/'raw Qualifier median'!T11)*100</f>
        <v>99.619771863117862</v>
      </c>
      <c r="S12" s="84">
        <f>('raw Qualifier ratios'!U11/'raw Qualifier median'!U11)*100</f>
        <v>99.239543726235752</v>
      </c>
      <c r="T12" s="84">
        <f>('raw Qualifier ratios'!V11/'raw Qualifier median'!V11)*100</f>
        <v>100.38022813688212</v>
      </c>
      <c r="U12" s="84">
        <f>('raw Qualifier ratios'!W11/'raw Qualifier median'!W11)*100</f>
        <v>99.619771863117862</v>
      </c>
      <c r="V12" s="84">
        <f>('raw Qualifier ratios'!X11/'raw Qualifier median'!X11)*100</f>
        <v>0</v>
      </c>
      <c r="W12" s="84">
        <f>('raw Qualifier ratios'!Y11/'raw Qualifier median'!Y11)*100</f>
        <v>0</v>
      </c>
      <c r="X12" s="84">
        <f>('raw Qualifier ratios'!Z11/'raw Qualifier median'!Z11)*100</f>
        <v>0</v>
      </c>
      <c r="Y12" s="84">
        <f>('raw Qualifier ratios'!AA11/'raw Qualifier median'!AA11)*100</f>
        <v>0</v>
      </c>
      <c r="Z12" s="84">
        <f>('raw Qualifier ratios'!AB11/'raw Qualifier median'!AB11)*100</f>
        <v>330.79847908745251</v>
      </c>
      <c r="AA12" s="84">
        <f>('raw Qualifier ratios'!AC11/'raw Qualifier median'!AC11)*100</f>
        <v>358.55513307984791</v>
      </c>
      <c r="AB12" s="84">
        <f>('raw Qualifier ratios'!AD11/'raw Qualifier median'!AD11)*100</f>
        <v>277.56653992395439</v>
      </c>
      <c r="AC12" s="84">
        <f>('raw Qualifier ratios'!AE11/'raw Qualifier median'!AE11)*100</f>
        <v>347.90874524714826</v>
      </c>
      <c r="AD12" s="84">
        <f>('raw Qualifier ratios'!AF11/'raw Qualifier median'!AF11)*100</f>
        <v>198.09885931558935</v>
      </c>
      <c r="AE12" s="84">
        <f>('raw Qualifier ratios'!AG11/'raw Qualifier median'!AG11)*100</f>
        <v>214.82889733840301</v>
      </c>
      <c r="AF12" s="84">
        <f>('raw Qualifier ratios'!AH11/'raw Qualifier median'!AH11)*100</f>
        <v>193.53612167300381</v>
      </c>
      <c r="AG12" s="84">
        <f>('raw Qualifier ratios'!AI11/'raw Qualifier median'!AI11)*100</f>
        <v>176.80608365019012</v>
      </c>
      <c r="AH12" s="84">
        <f>('raw Qualifier ratios'!AJ11/'raw Qualifier median'!AJ11)*100</f>
        <v>305.32319391634979</v>
      </c>
      <c r="AI12" s="84">
        <f>('raw Qualifier ratios'!AK11/'raw Qualifier median'!AK11)*100</f>
        <v>349.42965779467681</v>
      </c>
      <c r="AJ12" s="84">
        <f>('raw Qualifier ratios'!AL11/'raw Qualifier median'!AL11)*100</f>
        <v>394.67680608365015</v>
      </c>
      <c r="AK12" s="84">
        <f>('raw Qualifier ratios'!AM11/'raw Qualifier median'!AM11)*100</f>
        <v>275.66539923954372</v>
      </c>
      <c r="AL12" s="84">
        <f>('raw Qualifier ratios'!AN11/'raw Qualifier median'!AN11)*100</f>
        <v>0</v>
      </c>
      <c r="AM12" s="84">
        <f>('raw Qualifier ratios'!AO11/'raw Qualifier median'!AO11)*100</f>
        <v>0</v>
      </c>
      <c r="AN12" s="84">
        <f>('raw Qualifier ratios'!AP11/'raw Qualifier median'!AP11)*100</f>
        <v>0</v>
      </c>
      <c r="AO12" s="84">
        <f>('raw Qualifier ratios'!AQ11/'raw Qualifier median'!AQ11)*100</f>
        <v>0</v>
      </c>
      <c r="AP12" s="84">
        <f>('raw Qualifier ratios'!AR11/'raw Qualifier median'!AR11)*100</f>
        <v>99.619771863117862</v>
      </c>
      <c r="AQ12" s="84">
        <f>('raw Qualifier ratios'!AS11/'raw Qualifier median'!AS11)*100</f>
        <v>0</v>
      </c>
      <c r="AR12" s="84">
        <f>('raw Qualifier ratios'!AT11/'raw Qualifier median'!AT11)*100</f>
        <v>0</v>
      </c>
      <c r="AS12" s="84">
        <f>('raw Qualifier ratios'!AU11/'raw Qualifier median'!AU11)*100</f>
        <v>0</v>
      </c>
      <c r="AT12" s="84">
        <f>('raw Qualifier ratios'!AV11/'raw Qualifier median'!AV11)*100</f>
        <v>0</v>
      </c>
      <c r="AU12" s="84">
        <f>('raw Qualifier ratios'!AW11/'raw Qualifier median'!AW11)*100</f>
        <v>262.3574144486692</v>
      </c>
      <c r="AV12" s="84">
        <f>('raw Qualifier ratios'!AX11/'raw Qualifier median'!AX11)*100</f>
        <v>344.48669201520909</v>
      </c>
      <c r="AW12" s="84">
        <f>('raw Qualifier ratios'!AY11/'raw Qualifier median'!AY11)*100</f>
        <v>358.55513307984791</v>
      </c>
      <c r="AX12" s="84">
        <f>('raw Qualifier ratios'!AZ11/'raw Qualifier median'!AZ11)*100</f>
        <v>438.40304182509504</v>
      </c>
      <c r="AY12" s="84">
        <f>('raw Qualifier ratios'!BA11/'raw Qualifier median'!BA11)*100</f>
        <v>184.41064638783268</v>
      </c>
      <c r="AZ12" s="84">
        <f>('raw Qualifier ratios'!BB11/'raw Qualifier median'!BB11)*100</f>
        <v>322.43346007604561</v>
      </c>
      <c r="BA12" s="84">
        <f>('raw Qualifier ratios'!BC11/'raw Qualifier median'!BC11)*100</f>
        <v>380.98859315589351</v>
      </c>
      <c r="BB12" s="84">
        <f>('raw Qualifier ratios'!BD11/'raw Qualifier median'!BD11)*100</f>
        <v>316.34980988593156</v>
      </c>
      <c r="BC12" s="84">
        <f>('raw Qualifier ratios'!BE11/'raw Qualifier median'!BE11)*100</f>
        <v>0</v>
      </c>
      <c r="BD12" s="84">
        <f>('raw Qualifier ratios'!BF11/'raw Qualifier median'!BF11)*100</f>
        <v>0</v>
      </c>
      <c r="BE12" s="84">
        <f>('raw Qualifier ratios'!BG11/'raw Qualifier median'!BG11)*100</f>
        <v>0</v>
      </c>
      <c r="BF12" s="84">
        <f>('raw Qualifier ratios'!BH11/'raw Qualifier median'!BH11)*100</f>
        <v>0</v>
      </c>
      <c r="BG12" s="84">
        <f>('raw Qualifier ratios'!BI11/'raw Qualifier median'!BI11)*100</f>
        <v>97.718631178707213</v>
      </c>
      <c r="BH12" s="84">
        <f>('raw Qualifier ratios'!BJ11/'raw Qualifier median'!BJ11)*100</f>
        <v>0</v>
      </c>
      <c r="BI12" s="84">
        <f>('raw Qualifier ratios'!BK11/'raw Qualifier median'!BK11)*100</f>
        <v>0</v>
      </c>
      <c r="BJ12" s="84">
        <f>('raw Qualifier ratios'!BL11/'raw Qualifier median'!BL11)*100</f>
        <v>0</v>
      </c>
      <c r="BK12" s="84">
        <f>('raw Qualifier ratios'!BM11/'raw Qualifier median'!BM11)*100</f>
        <v>0</v>
      </c>
      <c r="BL12" s="84">
        <f>('raw Qualifier ratios'!BN11/'raw Qualifier median'!BN11)*100</f>
        <v>303.8022813688213</v>
      </c>
      <c r="BM12" s="84">
        <f>('raw Qualifier ratios'!BO11/'raw Qualifier median'!BO11)*100</f>
        <v>200.38022813688215</v>
      </c>
      <c r="BN12" s="84">
        <f>('raw Qualifier ratios'!BP11/'raw Qualifier median'!BP11)*100</f>
        <v>298.47908745247145</v>
      </c>
      <c r="BO12" s="84">
        <f>('raw Qualifier ratios'!BQ11/'raw Qualifier median'!BQ11)*100</f>
        <v>251.71102661596959</v>
      </c>
      <c r="BP12" s="84">
        <f>('raw Qualifier ratios'!BR11/'raw Qualifier median'!BR11)*100</f>
        <v>0</v>
      </c>
      <c r="BQ12" s="84">
        <f>('raw Qualifier ratios'!BS11/'raw Qualifier median'!BS11)*100</f>
        <v>0</v>
      </c>
      <c r="BR12" s="84">
        <f>('raw Qualifier ratios'!BT11/'raw Qualifier median'!BT11)*100</f>
        <v>0</v>
      </c>
      <c r="BS12" s="84">
        <f>('raw Qualifier ratios'!BU11/'raw Qualifier median'!BU11)*100</f>
        <v>0</v>
      </c>
      <c r="BT12" s="84">
        <f>('raw Qualifier ratios'!BV11/'raw Qualifier median'!BV11)*100</f>
        <v>136.88212927756652</v>
      </c>
      <c r="BU12" s="84">
        <f>('raw Qualifier ratios'!BW11/'raw Qualifier median'!BW11)*100</f>
        <v>115.20912547528516</v>
      </c>
      <c r="BV12" s="84">
        <f>('raw Qualifier ratios'!BX11/'raw Qualifier median'!BX11)*100</f>
        <v>92.395437262357419</v>
      </c>
      <c r="BW12" s="84">
        <f>('raw Qualifier ratios'!BY11/'raw Qualifier median'!BY11)*100</f>
        <v>156.65399239543726</v>
      </c>
      <c r="BX12" s="84">
        <f>('raw Qualifier ratios'!BZ11/'raw Qualifier median'!BZ11)*100</f>
        <v>166.5399239543726</v>
      </c>
      <c r="BY12" s="84">
        <f>('raw Qualifier ratios'!CA11/'raw Qualifier median'!CA11)*100</f>
        <v>207.22433460076047</v>
      </c>
      <c r="BZ12" s="84">
        <f>('raw Qualifier ratios'!CB11/'raw Qualifier median'!CB11)*100</f>
        <v>0</v>
      </c>
      <c r="CA12" s="84">
        <f>('raw Qualifier ratios'!CC11/'raw Qualifier median'!CC11)*100</f>
        <v>100</v>
      </c>
      <c r="CB12" s="84">
        <f>('raw Qualifier ratios'!CD11/'raw Qualifier median'!CD11)*100</f>
        <v>102.28136882129277</v>
      </c>
      <c r="CC12" s="84">
        <f>('raw Qualifier ratios'!CE11/'raw Qualifier median'!CE11)*100</f>
        <v>104.18250950570342</v>
      </c>
      <c r="CD12" s="84">
        <f>('raw Qualifier ratios'!CF11/'raw Qualifier median'!CF11)*100</f>
        <v>101.52091254752851</v>
      </c>
      <c r="CE12" s="84">
        <f>('raw Qualifier ratios'!CG11/'raw Qualifier median'!CG11)*100</f>
        <v>99.619771863117862</v>
      </c>
      <c r="CF12" s="84">
        <f>('raw Qualifier ratios'!CH11/'raw Qualifier median'!CH11)*100</f>
        <v>100</v>
      </c>
      <c r="CG12" s="84">
        <f>('raw Qualifier ratios'!CI11/'raw Qualifier median'!CI11)*100</f>
        <v>100.76045627376426</v>
      </c>
      <c r="CH12" s="84">
        <f>('raw Qualifier ratios'!CJ11/'raw Qualifier median'!CJ11)*100</f>
        <v>99.619771863117862</v>
      </c>
    </row>
    <row r="13" spans="1:86" x14ac:dyDescent="0.25">
      <c r="A13" s="101" t="s">
        <v>171</v>
      </c>
      <c r="B13" s="101" t="s">
        <v>222</v>
      </c>
      <c r="C13" s="84">
        <f>('raw Qualifier ratios'!E12/'raw Qualifier median'!E12)*100</f>
        <v>0</v>
      </c>
      <c r="D13" s="84">
        <f>('raw Qualifier ratios'!F12/'raw Qualifier median'!F12)*100</f>
        <v>0</v>
      </c>
      <c r="E13" s="84">
        <f>('raw Qualifier ratios'!G12/'raw Qualifier median'!G12)*100</f>
        <v>0</v>
      </c>
      <c r="F13" s="84">
        <f>('raw Qualifier ratios'!H12/'raw Qualifier median'!H12)*100</f>
        <v>0</v>
      </c>
      <c r="G13" s="84">
        <f>('raw Qualifier ratios'!I12/'raw Qualifier median'!I12)*100</f>
        <v>118.83561643835618</v>
      </c>
      <c r="H13" s="84">
        <f>('raw Qualifier ratios'!J12/'raw Qualifier median'!J12)*100</f>
        <v>119.17808219178082</v>
      </c>
      <c r="I13" s="84">
        <f>('raw Qualifier ratios'!K12/'raw Qualifier median'!K12)*100</f>
        <v>79.794520547945211</v>
      </c>
      <c r="J13" s="84">
        <f>('raw Qualifier ratios'!L12/'raw Qualifier median'!L12)*100</f>
        <v>104.45205479452055</v>
      </c>
      <c r="K13" s="84">
        <f>('raw Qualifier ratios'!M12/'raw Qualifier median'!M12)*100</f>
        <v>82.534246575342479</v>
      </c>
      <c r="L13" s="84">
        <f>('raw Qualifier ratios'!N12/'raw Qualifier median'!N12)*100</f>
        <v>100.68493150684932</v>
      </c>
      <c r="M13" s="84">
        <f>('raw Qualifier ratios'!O12/'raw Qualifier median'!O12)*100</f>
        <v>108.56164383561644</v>
      </c>
      <c r="N13" s="84">
        <f>('raw Qualifier ratios'!P12/'raw Qualifier median'!P12)*100</f>
        <v>98.972602739726028</v>
      </c>
      <c r="O13" s="84">
        <f>('raw Qualifier ratios'!Q12/'raw Qualifier median'!Q12)*100</f>
        <v>105.47945205479452</v>
      </c>
      <c r="P13" s="84">
        <f>('raw Qualifier ratios'!R12/'raw Qualifier median'!R12)*100</f>
        <v>100</v>
      </c>
      <c r="Q13" s="84">
        <f>('raw Qualifier ratios'!S12/'raw Qualifier median'!S12)*100</f>
        <v>100</v>
      </c>
      <c r="R13" s="84">
        <f>('raw Qualifier ratios'!T12/'raw Qualifier median'!T12)*100</f>
        <v>100</v>
      </c>
      <c r="S13" s="84">
        <f>('raw Qualifier ratios'!U12/'raw Qualifier median'!U12)*100</f>
        <v>98.972602739726028</v>
      </c>
      <c r="T13" s="84">
        <f>('raw Qualifier ratios'!V12/'raw Qualifier median'!V12)*100</f>
        <v>99.315068493150676</v>
      </c>
      <c r="U13" s="84">
        <f>('raw Qualifier ratios'!W12/'raw Qualifier median'!W12)*100</f>
        <v>98.63013698630138</v>
      </c>
      <c r="V13" s="84">
        <f>('raw Qualifier ratios'!X12/'raw Qualifier median'!X12)*100</f>
        <v>0</v>
      </c>
      <c r="W13" s="84">
        <f>('raw Qualifier ratios'!Y12/'raw Qualifier median'!Y12)*100</f>
        <v>0</v>
      </c>
      <c r="X13" s="84">
        <f>('raw Qualifier ratios'!Z12/'raw Qualifier median'!Z12)*100</f>
        <v>0</v>
      </c>
      <c r="Y13" s="84">
        <f>('raw Qualifier ratios'!AA12/'raw Qualifier median'!AA12)*100</f>
        <v>0</v>
      </c>
      <c r="Z13" s="84">
        <f>('raw Qualifier ratios'!AB12/'raw Qualifier median'!AB12)*100</f>
        <v>97.260273972602747</v>
      </c>
      <c r="AA13" s="84">
        <f>('raw Qualifier ratios'!AC12/'raw Qualifier median'!AC12)*100</f>
        <v>103.08219178082192</v>
      </c>
      <c r="AB13" s="84">
        <f>('raw Qualifier ratios'!AD12/'raw Qualifier median'!AD12)*100</f>
        <v>97.945205479452056</v>
      </c>
      <c r="AC13" s="84">
        <f>('raw Qualifier ratios'!AE12/'raw Qualifier median'!AE12)*100</f>
        <v>108.21917808219179</v>
      </c>
      <c r="AD13" s="84">
        <f>('raw Qualifier ratios'!AF12/'raw Qualifier median'!AF12)*100</f>
        <v>95.205479452054803</v>
      </c>
      <c r="AE13" s="84">
        <f>('raw Qualifier ratios'!AG12/'raw Qualifier median'!AG12)*100</f>
        <v>97.945205479452056</v>
      </c>
      <c r="AF13" s="84">
        <f>('raw Qualifier ratios'!AH12/'raw Qualifier median'!AH12)*100</f>
        <v>100.68493150684932</v>
      </c>
      <c r="AG13" s="84">
        <f>('raw Qualifier ratios'!AI12/'raw Qualifier median'!AI12)*100</f>
        <v>98.287671232876718</v>
      </c>
      <c r="AH13" s="84">
        <f>('raw Qualifier ratios'!AJ12/'raw Qualifier median'!AJ12)*100</f>
        <v>94.520547945205493</v>
      </c>
      <c r="AI13" s="84">
        <f>('raw Qualifier ratios'!AK12/'raw Qualifier median'!AK12)*100</f>
        <v>95.205479452054803</v>
      </c>
      <c r="AJ13" s="84">
        <f>('raw Qualifier ratios'!AL12/'raw Qualifier median'!AL12)*100</f>
        <v>96.917808219178099</v>
      </c>
      <c r="AK13" s="84">
        <f>('raw Qualifier ratios'!AM12/'raw Qualifier median'!AM12)*100</f>
        <v>95.890410958904113</v>
      </c>
      <c r="AL13" s="84">
        <f>('raw Qualifier ratios'!AN12/'raw Qualifier median'!AN12)*100</f>
        <v>0</v>
      </c>
      <c r="AM13" s="84">
        <f>('raw Qualifier ratios'!AO12/'raw Qualifier median'!AO12)*100</f>
        <v>0</v>
      </c>
      <c r="AN13" s="84">
        <f>('raw Qualifier ratios'!AP12/'raw Qualifier median'!AP12)*100</f>
        <v>0</v>
      </c>
      <c r="AO13" s="84">
        <f>('raw Qualifier ratios'!AQ12/'raw Qualifier median'!AQ12)*100</f>
        <v>0</v>
      </c>
      <c r="AP13" s="84">
        <f>('raw Qualifier ratios'!AR12/'raw Qualifier median'!AR12)*100</f>
        <v>101.02739726027397</v>
      </c>
      <c r="AQ13" s="84">
        <f>('raw Qualifier ratios'!AS12/'raw Qualifier median'!AS12)*100</f>
        <v>0</v>
      </c>
      <c r="AR13" s="84">
        <f>('raw Qualifier ratios'!AT12/'raw Qualifier median'!AT12)*100</f>
        <v>0</v>
      </c>
      <c r="AS13" s="84">
        <f>('raw Qualifier ratios'!AU12/'raw Qualifier median'!AU12)*100</f>
        <v>0</v>
      </c>
      <c r="AT13" s="84">
        <f>('raw Qualifier ratios'!AV12/'raw Qualifier median'!AV12)*100</f>
        <v>0</v>
      </c>
      <c r="AU13" s="84">
        <f>('raw Qualifier ratios'!AW12/'raw Qualifier median'!AW12)*100</f>
        <v>102.39726027397261</v>
      </c>
      <c r="AV13" s="84">
        <f>('raw Qualifier ratios'!AX12/'raw Qualifier median'!AX12)*100</f>
        <v>97.945205479452056</v>
      </c>
      <c r="AW13" s="84">
        <f>('raw Qualifier ratios'!AY12/'raw Qualifier median'!AY12)*100</f>
        <v>89.726027397260282</v>
      </c>
      <c r="AX13" s="84">
        <f>('raw Qualifier ratios'!AZ12/'raw Qualifier median'!AZ12)*100</f>
        <v>99.657534246575352</v>
      </c>
      <c r="AY13" s="84">
        <f>('raw Qualifier ratios'!BA12/'raw Qualifier median'!BA12)*100</f>
        <v>97.602739726027394</v>
      </c>
      <c r="AZ13" s="84">
        <f>('raw Qualifier ratios'!BB12/'raw Qualifier median'!BB12)*100</f>
        <v>98.972602739726028</v>
      </c>
      <c r="BA13" s="84">
        <f>('raw Qualifier ratios'!BC12/'raw Qualifier median'!BC12)*100</f>
        <v>96.917808219178099</v>
      </c>
      <c r="BB13" s="84">
        <f>('raw Qualifier ratios'!BD12/'raw Qualifier median'!BD12)*100</f>
        <v>105.82191780821917</v>
      </c>
      <c r="BC13" s="84">
        <f>('raw Qualifier ratios'!BE12/'raw Qualifier median'!BE12)*100</f>
        <v>0</v>
      </c>
      <c r="BD13" s="84">
        <f>('raw Qualifier ratios'!BF12/'raw Qualifier median'!BF12)*100</f>
        <v>0</v>
      </c>
      <c r="BE13" s="84">
        <f>('raw Qualifier ratios'!BG12/'raw Qualifier median'!BG12)*100</f>
        <v>0</v>
      </c>
      <c r="BF13" s="84">
        <f>('raw Qualifier ratios'!BH12/'raw Qualifier median'!BH12)*100</f>
        <v>0</v>
      </c>
      <c r="BG13" s="84">
        <f>('raw Qualifier ratios'!BI12/'raw Qualifier median'!BI12)*100</f>
        <v>97.602739726027394</v>
      </c>
      <c r="BH13" s="84">
        <f>('raw Qualifier ratios'!BJ12/'raw Qualifier median'!BJ12)*100</f>
        <v>0</v>
      </c>
      <c r="BI13" s="84">
        <f>('raw Qualifier ratios'!BK12/'raw Qualifier median'!BK12)*100</f>
        <v>0</v>
      </c>
      <c r="BJ13" s="84">
        <f>('raw Qualifier ratios'!BL12/'raw Qualifier median'!BL12)*100</f>
        <v>0</v>
      </c>
      <c r="BK13" s="84">
        <f>('raw Qualifier ratios'!BM12/'raw Qualifier median'!BM12)*100</f>
        <v>0</v>
      </c>
      <c r="BL13" s="84">
        <f>('raw Qualifier ratios'!BN12/'raw Qualifier median'!BN12)*100</f>
        <v>96.232876712328775</v>
      </c>
      <c r="BM13" s="84">
        <f>('raw Qualifier ratios'!BO12/'raw Qualifier median'!BO12)*100</f>
        <v>90.753424657534254</v>
      </c>
      <c r="BN13" s="84">
        <f>('raw Qualifier ratios'!BP12/'raw Qualifier median'!BP12)*100</f>
        <v>93.493150684931521</v>
      </c>
      <c r="BO13" s="84">
        <f>('raw Qualifier ratios'!BQ12/'raw Qualifier median'!BQ12)*100</f>
        <v>97.602739726027394</v>
      </c>
      <c r="BP13" s="84">
        <f>('raw Qualifier ratios'!BR12/'raw Qualifier median'!BR12)*100</f>
        <v>0</v>
      </c>
      <c r="BQ13" s="84">
        <f>('raw Qualifier ratios'!BS12/'raw Qualifier median'!BS12)*100</f>
        <v>0</v>
      </c>
      <c r="BR13" s="84">
        <f>('raw Qualifier ratios'!BT12/'raw Qualifier median'!BT12)*100</f>
        <v>0</v>
      </c>
      <c r="BS13" s="84">
        <f>('raw Qualifier ratios'!BU12/'raw Qualifier median'!BU12)*100</f>
        <v>0</v>
      </c>
      <c r="BT13" s="84">
        <f>('raw Qualifier ratios'!BV12/'raw Qualifier median'!BV12)*100</f>
        <v>69.863013698630141</v>
      </c>
      <c r="BU13" s="84">
        <f>('raw Qualifier ratios'!BW12/'raw Qualifier median'!BW12)*100</f>
        <v>123.97260273972603</v>
      </c>
      <c r="BV13" s="84">
        <f>('raw Qualifier ratios'!BX12/'raw Qualifier median'!BX12)*100</f>
        <v>93.493150684931521</v>
      </c>
      <c r="BW13" s="84">
        <f>('raw Qualifier ratios'!BY12/'raw Qualifier median'!BY12)*100</f>
        <v>110.61643835616437</v>
      </c>
      <c r="BX13" s="84">
        <f>('raw Qualifier ratios'!BZ12/'raw Qualifier median'!BZ12)*100</f>
        <v>93.835616438356169</v>
      </c>
      <c r="BY13" s="84">
        <f>('raw Qualifier ratios'!CA12/'raw Qualifier median'!CA12)*100</f>
        <v>104.10958904109589</v>
      </c>
      <c r="BZ13" s="84">
        <f>('raw Qualifier ratios'!CB12/'raw Qualifier median'!CB12)*100</f>
        <v>91.780821917808225</v>
      </c>
      <c r="CA13" s="84">
        <f>('raw Qualifier ratios'!CC12/'raw Qualifier median'!CC12)*100</f>
        <v>102.05479452054796</v>
      </c>
      <c r="CB13" s="84">
        <f>('raw Qualifier ratios'!CD12/'raw Qualifier median'!CD12)*100</f>
        <v>102.73972602739727</v>
      </c>
      <c r="CC13" s="84">
        <f>('raw Qualifier ratios'!CE12/'raw Qualifier median'!CE12)*100</f>
        <v>98.63013698630138</v>
      </c>
      <c r="CD13" s="84">
        <f>('raw Qualifier ratios'!CF12/'raw Qualifier median'!CF12)*100</f>
        <v>98.287671232876718</v>
      </c>
      <c r="CE13" s="84">
        <f>('raw Qualifier ratios'!CG12/'raw Qualifier median'!CG12)*100</f>
        <v>98.63013698630138</v>
      </c>
      <c r="CF13" s="84">
        <f>('raw Qualifier ratios'!CH12/'raw Qualifier median'!CH12)*100</f>
        <v>96.232876712328775</v>
      </c>
      <c r="CG13" s="84">
        <f>('raw Qualifier ratios'!CI12/'raw Qualifier median'!CI12)*100</f>
        <v>98.63013698630138</v>
      </c>
      <c r="CH13" s="84">
        <f>('raw Qualifier ratios'!CJ12/'raw Qualifier median'!CJ12)*100</f>
        <v>99.315068493150676</v>
      </c>
    </row>
    <row r="14" spans="1:86" x14ac:dyDescent="0.25">
      <c r="A14" s="101" t="s">
        <v>37</v>
      </c>
      <c r="B14" s="101" t="s">
        <v>223</v>
      </c>
      <c r="C14" s="84">
        <f>('raw Qualifier ratios'!E13/'raw Qualifier median'!E13)*100</f>
        <v>0</v>
      </c>
      <c r="D14" s="84">
        <f>('raw Qualifier ratios'!F13/'raw Qualifier median'!F13)*100</f>
        <v>0</v>
      </c>
      <c r="E14" s="84">
        <f>('raw Qualifier ratios'!G13/'raw Qualifier median'!G13)*100</f>
        <v>0</v>
      </c>
      <c r="F14" s="84">
        <f>('raw Qualifier ratios'!H13/'raw Qualifier median'!H13)*100</f>
        <v>0</v>
      </c>
      <c r="G14" s="84">
        <f>('raw Qualifier ratios'!I13/'raw Qualifier median'!I13)*100</f>
        <v>0</v>
      </c>
      <c r="H14" s="84">
        <f>('raw Qualifier ratios'!J13/'raw Qualifier median'!J13)*100</f>
        <v>0</v>
      </c>
      <c r="I14" s="84">
        <f>('raw Qualifier ratios'!K13/'raw Qualifier median'!K13)*100</f>
        <v>0</v>
      </c>
      <c r="J14" s="84">
        <f>('raw Qualifier ratios'!L13/'raw Qualifier median'!L13)*100</f>
        <v>0</v>
      </c>
      <c r="K14" s="84">
        <f>('raw Qualifier ratios'!M13/'raw Qualifier median'!M13)*100</f>
        <v>0</v>
      </c>
      <c r="L14" s="84">
        <f>('raw Qualifier ratios'!N13/'raw Qualifier median'!N13)*100</f>
        <v>0</v>
      </c>
      <c r="M14" s="84">
        <f>('raw Qualifier ratios'!O13/'raw Qualifier median'!O13)*100</f>
        <v>0</v>
      </c>
      <c r="N14" s="84">
        <f>('raw Qualifier ratios'!P13/'raw Qualifier median'!P13)*100</f>
        <v>0</v>
      </c>
      <c r="O14" s="84">
        <f>('raw Qualifier ratios'!Q13/'raw Qualifier median'!Q13)*100</f>
        <v>113.8801261829653</v>
      </c>
      <c r="P14" s="84">
        <f>('raw Qualifier ratios'!R13/'raw Qualifier median'!R13)*100</f>
        <v>105.04731861198738</v>
      </c>
      <c r="Q14" s="84">
        <f>('raw Qualifier ratios'!S13/'raw Qualifier median'!S13)*100</f>
        <v>98.422712933753942</v>
      </c>
      <c r="R14" s="84">
        <f>('raw Qualifier ratios'!T13/'raw Qualifier median'!T13)*100</f>
        <v>104.41640378548898</v>
      </c>
      <c r="S14" s="84">
        <f>('raw Qualifier ratios'!U13/'raw Qualifier median'!U13)*100</f>
        <v>109.77917981072554</v>
      </c>
      <c r="T14" s="84">
        <f>('raw Qualifier ratios'!V13/'raw Qualifier median'!V13)*100</f>
        <v>108.5173501577287</v>
      </c>
      <c r="U14" s="84">
        <f>('raw Qualifier ratios'!W13/'raw Qualifier median'!W13)*100</f>
        <v>114.51104100946372</v>
      </c>
      <c r="V14" s="84">
        <f>('raw Qualifier ratios'!X13/'raw Qualifier median'!X13)*100</f>
        <v>0</v>
      </c>
      <c r="W14" s="84">
        <f>('raw Qualifier ratios'!Y13/'raw Qualifier median'!Y13)*100</f>
        <v>0</v>
      </c>
      <c r="X14" s="84">
        <f>('raw Qualifier ratios'!Z13/'raw Qualifier median'!Z13)*100</f>
        <v>0</v>
      </c>
      <c r="Y14" s="84">
        <f>('raw Qualifier ratios'!AA13/'raw Qualifier median'!AA13)*100</f>
        <v>0</v>
      </c>
      <c r="Z14" s="84">
        <f>('raw Qualifier ratios'!AB13/'raw Qualifier median'!AB13)*100</f>
        <v>116.403785488959</v>
      </c>
      <c r="AA14" s="84">
        <f>('raw Qualifier ratios'!AC13/'raw Qualifier median'!AC13)*100</f>
        <v>0</v>
      </c>
      <c r="AB14" s="84">
        <f>('raw Qualifier ratios'!AD13/'raw Qualifier median'!AD13)*100</f>
        <v>0</v>
      </c>
      <c r="AC14" s="84">
        <f>('raw Qualifier ratios'!AE13/'raw Qualifier median'!AE13)*100</f>
        <v>0</v>
      </c>
      <c r="AD14" s="84">
        <f>('raw Qualifier ratios'!AF13/'raw Qualifier median'!AF13)*100</f>
        <v>0</v>
      </c>
      <c r="AE14" s="84">
        <f>('raw Qualifier ratios'!AG13/'raw Qualifier median'!AG13)*100</f>
        <v>0</v>
      </c>
      <c r="AF14" s="84">
        <f>('raw Qualifier ratios'!AH13/'raw Qualifier median'!AH13)*100</f>
        <v>0</v>
      </c>
      <c r="AG14" s="84">
        <f>('raw Qualifier ratios'!AI13/'raw Qualifier median'!AI13)*100</f>
        <v>0</v>
      </c>
      <c r="AH14" s="84">
        <f>('raw Qualifier ratios'!AJ13/'raw Qualifier median'!AJ13)*100</f>
        <v>101.89274447949526</v>
      </c>
      <c r="AI14" s="84">
        <f>('raw Qualifier ratios'!AK13/'raw Qualifier median'!AK13)*100</f>
        <v>0</v>
      </c>
      <c r="AJ14" s="84">
        <f>('raw Qualifier ratios'!AL13/'raw Qualifier median'!AL13)*100</f>
        <v>92.113564668769726</v>
      </c>
      <c r="AK14" s="84">
        <f>('raw Qualifier ratios'!AM13/'raw Qualifier median'!AM13)*100</f>
        <v>96.214511041009459</v>
      </c>
      <c r="AL14" s="84">
        <f>('raw Qualifier ratios'!AN13/'raw Qualifier median'!AN13)*100</f>
        <v>0</v>
      </c>
      <c r="AM14" s="84">
        <f>('raw Qualifier ratios'!AO13/'raw Qualifier median'!AO13)*100</f>
        <v>0</v>
      </c>
      <c r="AN14" s="84">
        <f>('raw Qualifier ratios'!AP13/'raw Qualifier median'!AP13)*100</f>
        <v>0</v>
      </c>
      <c r="AO14" s="84">
        <f>('raw Qualifier ratios'!AQ13/'raw Qualifier median'!AQ13)*100</f>
        <v>0</v>
      </c>
      <c r="AP14" s="84">
        <f>('raw Qualifier ratios'!AR13/'raw Qualifier median'!AR13)*100</f>
        <v>109.46372239747635</v>
      </c>
      <c r="AQ14" s="84">
        <f>('raw Qualifier ratios'!AS13/'raw Qualifier median'!AS13)*100</f>
        <v>0</v>
      </c>
      <c r="AR14" s="84">
        <f>('raw Qualifier ratios'!AT13/'raw Qualifier median'!AT13)*100</f>
        <v>0</v>
      </c>
      <c r="AS14" s="84">
        <f>('raw Qualifier ratios'!AU13/'raw Qualifier median'!AU13)*100</f>
        <v>0</v>
      </c>
      <c r="AT14" s="84">
        <f>('raw Qualifier ratios'!AV13/'raw Qualifier median'!AV13)*100</f>
        <v>0</v>
      </c>
      <c r="AU14" s="84">
        <f>('raw Qualifier ratios'!AW13/'raw Qualifier median'!AW13)*100</f>
        <v>105.67823343848582</v>
      </c>
      <c r="AV14" s="84">
        <f>('raw Qualifier ratios'!AX13/'raw Qualifier median'!AX13)*100</f>
        <v>118.29652996845425</v>
      </c>
      <c r="AW14" s="84">
        <f>('raw Qualifier ratios'!AY13/'raw Qualifier median'!AY13)*100</f>
        <v>0</v>
      </c>
      <c r="AX14" s="84">
        <f>('raw Qualifier ratios'!AZ13/'raw Qualifier median'!AZ13)*100</f>
        <v>111.04100946372242</v>
      </c>
      <c r="AY14" s="84">
        <f>('raw Qualifier ratios'!BA13/'raw Qualifier median'!BA13)*100</f>
        <v>0</v>
      </c>
      <c r="AZ14" s="84">
        <f>('raw Qualifier ratios'!BB13/'raw Qualifier median'!BB13)*100</f>
        <v>94.952681388012621</v>
      </c>
      <c r="BA14" s="84">
        <f>('raw Qualifier ratios'!BC13/'raw Qualifier median'!BC13)*100</f>
        <v>118.61198738170349</v>
      </c>
      <c r="BB14" s="84">
        <f>('raw Qualifier ratios'!BD13/'raw Qualifier median'!BD13)*100</f>
        <v>100.94637223974763</v>
      </c>
      <c r="BC14" s="84">
        <f>('raw Qualifier ratios'!BE13/'raw Qualifier median'!BE13)*100</f>
        <v>0</v>
      </c>
      <c r="BD14" s="84">
        <f>('raw Qualifier ratios'!BF13/'raw Qualifier median'!BF13)*100</f>
        <v>0</v>
      </c>
      <c r="BE14" s="84">
        <f>('raw Qualifier ratios'!BG13/'raw Qualifier median'!BG13)*100</f>
        <v>0</v>
      </c>
      <c r="BF14" s="84">
        <f>('raw Qualifier ratios'!BH13/'raw Qualifier median'!BH13)*100</f>
        <v>0</v>
      </c>
      <c r="BG14" s="84">
        <f>('raw Qualifier ratios'!BI13/'raw Qualifier median'!BI13)*100</f>
        <v>100</v>
      </c>
      <c r="BH14" s="84">
        <f>('raw Qualifier ratios'!BJ13/'raw Qualifier median'!BJ13)*100</f>
        <v>0</v>
      </c>
      <c r="BI14" s="84">
        <f>('raw Qualifier ratios'!BK13/'raw Qualifier median'!BK13)*100</f>
        <v>0</v>
      </c>
      <c r="BJ14" s="84">
        <f>('raw Qualifier ratios'!BL13/'raw Qualifier median'!BL13)*100</f>
        <v>0</v>
      </c>
      <c r="BK14" s="84">
        <f>('raw Qualifier ratios'!BM13/'raw Qualifier median'!BM13)*100</f>
        <v>0</v>
      </c>
      <c r="BL14" s="84">
        <f>('raw Qualifier ratios'!BN13/'raw Qualifier median'!BN13)*100</f>
        <v>100.31545741324921</v>
      </c>
      <c r="BM14" s="84">
        <f>('raw Qualifier ratios'!BO13/'raw Qualifier median'!BO13)*100</f>
        <v>100.63091482649841</v>
      </c>
      <c r="BN14" s="84">
        <f>('raw Qualifier ratios'!BP13/'raw Qualifier median'!BP13)*100</f>
        <v>107.8864353312303</v>
      </c>
      <c r="BO14" s="84">
        <f>('raw Qualifier ratios'!BQ13/'raw Qualifier median'!BQ13)*100</f>
        <v>104.73186119873819</v>
      </c>
      <c r="BP14" s="84">
        <f>('raw Qualifier ratios'!BR13/'raw Qualifier median'!BR13)*100</f>
        <v>0</v>
      </c>
      <c r="BQ14" s="84">
        <f>('raw Qualifier ratios'!BS13/'raw Qualifier median'!BS13)*100</f>
        <v>0</v>
      </c>
      <c r="BR14" s="84">
        <f>('raw Qualifier ratios'!BT13/'raw Qualifier median'!BT13)*100</f>
        <v>0</v>
      </c>
      <c r="BS14" s="84">
        <f>('raw Qualifier ratios'!BU13/'raw Qualifier median'!BU13)*100</f>
        <v>0</v>
      </c>
      <c r="BT14" s="84">
        <f>('raw Qualifier ratios'!BV13/'raw Qualifier median'!BV13)*100</f>
        <v>0</v>
      </c>
      <c r="BU14" s="84">
        <f>('raw Qualifier ratios'!BW13/'raw Qualifier median'!BW13)*100</f>
        <v>0</v>
      </c>
      <c r="BV14" s="84">
        <f>('raw Qualifier ratios'!BX13/'raw Qualifier median'!BX13)*100</f>
        <v>0</v>
      </c>
      <c r="BW14" s="84">
        <f>('raw Qualifier ratios'!BY13/'raw Qualifier median'!BY13)*100</f>
        <v>0</v>
      </c>
      <c r="BX14" s="84">
        <f>('raw Qualifier ratios'!BZ13/'raw Qualifier median'!BZ13)*100</f>
        <v>0</v>
      </c>
      <c r="BY14" s="84">
        <f>('raw Qualifier ratios'!CA13/'raw Qualifier median'!CA13)*100</f>
        <v>0</v>
      </c>
      <c r="BZ14" s="84">
        <f>('raw Qualifier ratios'!CB13/'raw Qualifier median'!CB13)*100</f>
        <v>0</v>
      </c>
      <c r="CA14" s="84">
        <f>('raw Qualifier ratios'!CC13/'raw Qualifier median'!CC13)*100</f>
        <v>0</v>
      </c>
      <c r="CB14" s="84">
        <f>('raw Qualifier ratios'!CD13/'raw Qualifier median'!CD13)*100</f>
        <v>114.82649842271293</v>
      </c>
      <c r="CC14" s="84">
        <f>('raw Qualifier ratios'!CE13/'raw Qualifier median'!CE13)*100</f>
        <v>104.10094637223975</v>
      </c>
      <c r="CD14" s="84">
        <f>('raw Qualifier ratios'!CF13/'raw Qualifier median'!CF13)*100</f>
        <v>107.57097791798107</v>
      </c>
      <c r="CE14" s="84">
        <f>('raw Qualifier ratios'!CG13/'raw Qualifier median'!CG13)*100</f>
        <v>104.41640378548898</v>
      </c>
      <c r="CF14" s="84">
        <f>('raw Qualifier ratios'!CH13/'raw Qualifier median'!CH13)*100</f>
        <v>108.20189274447949</v>
      </c>
      <c r="CG14" s="84">
        <f>('raw Qualifier ratios'!CI13/'raw Qualifier median'!CI13)*100</f>
        <v>108.5173501577287</v>
      </c>
      <c r="CH14" s="84">
        <f>('raw Qualifier ratios'!CJ13/'raw Qualifier median'!CJ13)*100</f>
        <v>111.35646687697161</v>
      </c>
    </row>
    <row r="15" spans="1:86" s="96" customFormat="1" x14ac:dyDescent="0.25">
      <c r="A15" s="101" t="s">
        <v>16</v>
      </c>
      <c r="B15" s="96" t="s">
        <v>8</v>
      </c>
      <c r="C15" s="84">
        <f>('raw Qualifier ratios'!E14/'raw Qualifier median'!E14)*100</f>
        <v>0</v>
      </c>
      <c r="D15" s="84">
        <f>('raw Qualifier ratios'!F14/'raw Qualifier median'!F14)*100</f>
        <v>0</v>
      </c>
      <c r="E15" s="84">
        <f>('raw Qualifier ratios'!G14/'raw Qualifier median'!G14)*100</f>
        <v>0</v>
      </c>
      <c r="F15" s="84">
        <f>('raw Qualifier ratios'!H14/'raw Qualifier median'!H14)*100</f>
        <v>0</v>
      </c>
      <c r="G15" s="84">
        <f>('raw Qualifier ratios'!I14/'raw Qualifier median'!I14)*100</f>
        <v>100.55710306406687</v>
      </c>
      <c r="H15" s="84">
        <f>('raw Qualifier ratios'!J14/'raw Qualifier median'!J14)*100</f>
        <v>104.73537604456826</v>
      </c>
      <c r="I15" s="84">
        <f>('raw Qualifier ratios'!K14/'raw Qualifier median'!K14)*100</f>
        <v>98.607242339832865</v>
      </c>
      <c r="J15" s="84">
        <f>('raw Qualifier ratios'!L14/'raw Qualifier median'!L14)*100</f>
        <v>108.63509749303621</v>
      </c>
      <c r="K15" s="84">
        <f>('raw Qualifier ratios'!M14/'raw Qualifier median'!M14)*100</f>
        <v>104.45682451253482</v>
      </c>
      <c r="L15" s="84">
        <f>('raw Qualifier ratios'!N14/'raw Qualifier median'!N14)*100</f>
        <v>101.39275766016713</v>
      </c>
      <c r="M15" s="84">
        <f>('raw Qualifier ratios'!O14/'raw Qualifier median'!O14)*100</f>
        <v>100</v>
      </c>
      <c r="N15" s="84">
        <f>('raw Qualifier ratios'!P14/'raw Qualifier median'!P14)*100</f>
        <v>101.949860724234</v>
      </c>
      <c r="O15" s="84">
        <f>('raw Qualifier ratios'!Q14/'raw Qualifier median'!Q14)*100</f>
        <v>102.22841225626742</v>
      </c>
      <c r="P15" s="84">
        <f>('raw Qualifier ratios'!R14/'raw Qualifier median'!R14)*100</f>
        <v>103.06406685236769</v>
      </c>
      <c r="Q15" s="84">
        <f>('raw Qualifier ratios'!S14/'raw Qualifier median'!S14)*100</f>
        <v>100</v>
      </c>
      <c r="R15" s="84">
        <f>('raw Qualifier ratios'!T14/'raw Qualifier median'!T14)*100</f>
        <v>103.34261838440113</v>
      </c>
      <c r="S15" s="84">
        <f>('raw Qualifier ratios'!U14/'raw Qualifier median'!U14)*100</f>
        <v>103.06406685236769</v>
      </c>
      <c r="T15" s="84">
        <f>('raw Qualifier ratios'!V14/'raw Qualifier median'!V14)*100</f>
        <v>103.06406685236769</v>
      </c>
      <c r="U15" s="84">
        <f>('raw Qualifier ratios'!W14/'raw Qualifier median'!W14)*100</f>
        <v>103.62116991643455</v>
      </c>
      <c r="V15" s="84">
        <f>('raw Qualifier ratios'!X14/'raw Qualifier median'!X14)*100</f>
        <v>0</v>
      </c>
      <c r="W15" s="84">
        <f>('raw Qualifier ratios'!Y14/'raw Qualifier median'!Y14)*100</f>
        <v>0</v>
      </c>
      <c r="X15" s="84">
        <f>('raw Qualifier ratios'!Z14/'raw Qualifier median'!Z14)*100</f>
        <v>0</v>
      </c>
      <c r="Y15" s="84">
        <f>('raw Qualifier ratios'!AA14/'raw Qualifier median'!AA14)*100</f>
        <v>0</v>
      </c>
      <c r="Z15" s="84">
        <f>('raw Qualifier ratios'!AB14/'raw Qualifier median'!AB14)*100</f>
        <v>105.01392757660169</v>
      </c>
      <c r="AA15" s="84">
        <f>('raw Qualifier ratios'!AC14/'raw Qualifier median'!AC14)*100</f>
        <v>0</v>
      </c>
      <c r="AB15" s="84">
        <f>('raw Qualifier ratios'!AD14/'raw Qualifier median'!AD14)*100</f>
        <v>0</v>
      </c>
      <c r="AC15" s="84">
        <f>('raw Qualifier ratios'!AE14/'raw Qualifier median'!AE14)*100</f>
        <v>0</v>
      </c>
      <c r="AD15" s="84">
        <f>('raw Qualifier ratios'!AF14/'raw Qualifier median'!AF14)*100</f>
        <v>108.63509749303621</v>
      </c>
      <c r="AE15" s="84">
        <f>('raw Qualifier ratios'!AG14/'raw Qualifier median'!AG14)*100</f>
        <v>116.99164345403901</v>
      </c>
      <c r="AF15" s="84">
        <f>('raw Qualifier ratios'!AH14/'raw Qualifier median'!AH14)*100</f>
        <v>0</v>
      </c>
      <c r="AG15" s="84">
        <f>('raw Qualifier ratios'!AI14/'raw Qualifier median'!AI14)*100</f>
        <v>107.79944289693594</v>
      </c>
      <c r="AH15" s="84">
        <f>('raw Qualifier ratios'!AJ14/'raw Qualifier median'!AJ14)*100</f>
        <v>113.09192200557104</v>
      </c>
      <c r="AI15" s="84">
        <f>('raw Qualifier ratios'!AK14/'raw Qualifier median'!AK14)*100</f>
        <v>103.89972144846796</v>
      </c>
      <c r="AJ15" s="84">
        <f>('raw Qualifier ratios'!AL14/'raw Qualifier median'!AL14)*100</f>
        <v>98.885793871866298</v>
      </c>
      <c r="AK15" s="84">
        <f>('raw Qualifier ratios'!AM14/'raw Qualifier median'!AM14)*100</f>
        <v>107.52089136490251</v>
      </c>
      <c r="AL15" s="84">
        <f>('raw Qualifier ratios'!AN14/'raw Qualifier median'!AN14)*100</f>
        <v>0</v>
      </c>
      <c r="AM15" s="84">
        <f>('raw Qualifier ratios'!AO14/'raw Qualifier median'!AO14)*100</f>
        <v>0</v>
      </c>
      <c r="AN15" s="84">
        <f>('raw Qualifier ratios'!AP14/'raw Qualifier median'!AP14)*100</f>
        <v>0</v>
      </c>
      <c r="AO15" s="84">
        <f>('raw Qualifier ratios'!AQ14/'raw Qualifier median'!AQ14)*100</f>
        <v>0</v>
      </c>
      <c r="AP15" s="84">
        <f>('raw Qualifier ratios'!AR14/'raw Qualifier median'!AR14)*100</f>
        <v>106.96378830083566</v>
      </c>
      <c r="AQ15" s="84">
        <f>('raw Qualifier ratios'!AS14/'raw Qualifier median'!AS14)*100</f>
        <v>0</v>
      </c>
      <c r="AR15" s="84">
        <f>('raw Qualifier ratios'!AT14/'raw Qualifier median'!AT14)*100</f>
        <v>0</v>
      </c>
      <c r="AS15" s="84">
        <f>('raw Qualifier ratios'!AU14/'raw Qualifier median'!AU14)*100</f>
        <v>0</v>
      </c>
      <c r="AT15" s="84">
        <f>('raw Qualifier ratios'!AV14/'raw Qualifier median'!AV14)*100</f>
        <v>0</v>
      </c>
      <c r="AU15" s="84">
        <f>('raw Qualifier ratios'!AW14/'raw Qualifier median'!AW14)*100</f>
        <v>112.81337047353762</v>
      </c>
      <c r="AV15" s="84">
        <f>('raw Qualifier ratios'!AX14/'raw Qualifier median'!AX14)*100</f>
        <v>106.96378830083566</v>
      </c>
      <c r="AW15" s="84">
        <f>('raw Qualifier ratios'!AY14/'raw Qualifier median'!AY14)*100</f>
        <v>103.62116991643455</v>
      </c>
      <c r="AX15" s="84">
        <f>('raw Qualifier ratios'!AZ14/'raw Qualifier median'!AZ14)*100</f>
        <v>104.17827298050139</v>
      </c>
      <c r="AY15" s="84">
        <f>('raw Qualifier ratios'!BA14/'raw Qualifier median'!BA14)*100</f>
        <v>103.89972144846796</v>
      </c>
      <c r="AZ15" s="84">
        <f>('raw Qualifier ratios'!BB14/'raw Qualifier median'!BB14)*100</f>
        <v>99.442896935933163</v>
      </c>
      <c r="BA15" s="84">
        <f>('raw Qualifier ratios'!BC14/'raw Qualifier median'!BC14)*100</f>
        <v>98.885793871866298</v>
      </c>
      <c r="BB15" s="84">
        <f>('raw Qualifier ratios'!BD14/'raw Qualifier median'!BD14)*100</f>
        <v>98.607242339832865</v>
      </c>
      <c r="BC15" s="84">
        <f>('raw Qualifier ratios'!BE14/'raw Qualifier median'!BE14)*100</f>
        <v>0</v>
      </c>
      <c r="BD15" s="84">
        <f>('raw Qualifier ratios'!BF14/'raw Qualifier median'!BF14)*100</f>
        <v>0</v>
      </c>
      <c r="BE15" s="84">
        <f>('raw Qualifier ratios'!BG14/'raw Qualifier median'!BG14)*100</f>
        <v>0</v>
      </c>
      <c r="BF15" s="84">
        <f>('raw Qualifier ratios'!BH14/'raw Qualifier median'!BH14)*100</f>
        <v>0</v>
      </c>
      <c r="BG15" s="84">
        <f>('raw Qualifier ratios'!BI14/'raw Qualifier median'!BI14)*100</f>
        <v>100.27855153203342</v>
      </c>
      <c r="BH15" s="84">
        <f>('raw Qualifier ratios'!BJ14/'raw Qualifier median'!BJ14)*100</f>
        <v>0</v>
      </c>
      <c r="BI15" s="84">
        <f>('raw Qualifier ratios'!BK14/'raw Qualifier median'!BK14)*100</f>
        <v>0</v>
      </c>
      <c r="BJ15" s="84">
        <f>('raw Qualifier ratios'!BL14/'raw Qualifier median'!BL14)*100</f>
        <v>0</v>
      </c>
      <c r="BK15" s="84">
        <f>('raw Qualifier ratios'!BM14/'raw Qualifier median'!BM14)*100</f>
        <v>0</v>
      </c>
      <c r="BL15" s="84">
        <f>('raw Qualifier ratios'!BN14/'raw Qualifier median'!BN14)*100</f>
        <v>101.11420612813372</v>
      </c>
      <c r="BM15" s="84">
        <f>('raw Qualifier ratios'!BO14/'raw Qualifier median'!BO14)*100</f>
        <v>101.67130919220055</v>
      </c>
      <c r="BN15" s="84">
        <f>('raw Qualifier ratios'!BP14/'raw Qualifier median'!BP14)*100</f>
        <v>100.55710306406687</v>
      </c>
      <c r="BO15" s="84">
        <f>('raw Qualifier ratios'!BQ14/'raw Qualifier median'!BQ14)*100</f>
        <v>0</v>
      </c>
      <c r="BP15" s="84">
        <f>('raw Qualifier ratios'!BR14/'raw Qualifier median'!BR14)*100</f>
        <v>0</v>
      </c>
      <c r="BQ15" s="84">
        <f>('raw Qualifier ratios'!BS14/'raw Qualifier median'!BS14)*100</f>
        <v>0</v>
      </c>
      <c r="BR15" s="84">
        <f>('raw Qualifier ratios'!BT14/'raw Qualifier median'!BT14)*100</f>
        <v>0</v>
      </c>
      <c r="BS15" s="84">
        <f>('raw Qualifier ratios'!BU14/'raw Qualifier median'!BU14)*100</f>
        <v>0</v>
      </c>
      <c r="BT15" s="84">
        <f>('raw Qualifier ratios'!BV14/'raw Qualifier median'!BV14)*100</f>
        <v>113.37047353760448</v>
      </c>
      <c r="BU15" s="84">
        <f>('raw Qualifier ratios'!BW14/'raw Qualifier median'!BW14)*100</f>
        <v>111.97771587743735</v>
      </c>
      <c r="BV15" s="84">
        <f>('raw Qualifier ratios'!BX14/'raw Qualifier median'!BX14)*100</f>
        <v>110.86350974930362</v>
      </c>
      <c r="BW15" s="84">
        <f>('raw Qualifier ratios'!BY14/'raw Qualifier median'!BY14)*100</f>
        <v>96.100278551532043</v>
      </c>
      <c r="BX15" s="84">
        <f>('raw Qualifier ratios'!BZ14/'raw Qualifier median'!BZ14)*100</f>
        <v>97.771587743732596</v>
      </c>
      <c r="BY15" s="84">
        <f>('raw Qualifier ratios'!CA14/'raw Qualifier median'!CA14)*100</f>
        <v>98.885793871866298</v>
      </c>
      <c r="BZ15" s="84">
        <f>('raw Qualifier ratios'!CB14/'raw Qualifier median'!CB14)*100</f>
        <v>102.78551532033427</v>
      </c>
      <c r="CA15" s="84">
        <f>('raw Qualifier ratios'!CC14/'raw Qualifier median'!CC14)*100</f>
        <v>101.11420612813372</v>
      </c>
      <c r="CB15" s="84">
        <f>('raw Qualifier ratios'!CD14/'raw Qualifier median'!CD14)*100</f>
        <v>100.83565459610028</v>
      </c>
      <c r="CC15" s="84">
        <f>('raw Qualifier ratios'!CE14/'raw Qualifier median'!CE14)*100</f>
        <v>101.39275766016713</v>
      </c>
      <c r="CD15" s="84">
        <f>('raw Qualifier ratios'!CF14/'raw Qualifier median'!CF14)*100</f>
        <v>101.949860724234</v>
      </c>
      <c r="CE15" s="84">
        <f>('raw Qualifier ratios'!CG14/'raw Qualifier median'!CG14)*100</f>
        <v>101.67130919220055</v>
      </c>
      <c r="CF15" s="84">
        <f>('raw Qualifier ratios'!CH14/'raw Qualifier median'!CH14)*100</f>
        <v>101.67130919220055</v>
      </c>
      <c r="CG15" s="84">
        <f>('raw Qualifier ratios'!CI14/'raw Qualifier median'!CI14)*100</f>
        <v>102.50696378830084</v>
      </c>
      <c r="CH15" s="84">
        <f>('raw Qualifier ratios'!CJ14/'raw Qualifier median'!CJ14)*100</f>
        <v>100.83565459610028</v>
      </c>
    </row>
    <row r="16" spans="1:86" x14ac:dyDescent="0.25">
      <c r="A16" s="101" t="s">
        <v>224</v>
      </c>
      <c r="B16" s="101" t="s">
        <v>225</v>
      </c>
      <c r="C16" s="84">
        <f>('raw Qualifier ratios'!E15/'raw Qualifier median'!E15)*100</f>
        <v>0</v>
      </c>
      <c r="D16" s="84">
        <f>('raw Qualifier ratios'!F15/'raw Qualifier median'!F15)*100</f>
        <v>0</v>
      </c>
      <c r="E16" s="84">
        <f>('raw Qualifier ratios'!G15/'raw Qualifier median'!G15)*100</f>
        <v>0</v>
      </c>
      <c r="F16" s="84">
        <f>('raw Qualifier ratios'!H15/'raw Qualifier median'!H15)*100</f>
        <v>0</v>
      </c>
      <c r="G16" s="84">
        <f>('raw Qualifier ratios'!I15/'raw Qualifier median'!I15)*100</f>
        <v>0</v>
      </c>
      <c r="H16" s="84">
        <f>('raw Qualifier ratios'!J15/'raw Qualifier median'!J15)*100</f>
        <v>0</v>
      </c>
      <c r="I16" s="84">
        <f>('raw Qualifier ratios'!K15/'raw Qualifier median'!K15)*100</f>
        <v>0</v>
      </c>
      <c r="J16" s="84">
        <f>('raw Qualifier ratios'!L15/'raw Qualifier median'!L15)*100</f>
        <v>0</v>
      </c>
      <c r="K16" s="84">
        <f>('raw Qualifier ratios'!M15/'raw Qualifier median'!M15)*100</f>
        <v>91.803278688524586</v>
      </c>
      <c r="L16" s="84">
        <f>('raw Qualifier ratios'!N15/'raw Qualifier median'!N15)*100</f>
        <v>105.46448087431695</v>
      </c>
      <c r="M16" s="84">
        <f>('raw Qualifier ratios'!O15/'raw Qualifier median'!O15)*100</f>
        <v>101.63934426229508</v>
      </c>
      <c r="N16" s="84">
        <f>('raw Qualifier ratios'!P15/'raw Qualifier median'!P15)*100</f>
        <v>103.27868852459015</v>
      </c>
      <c r="O16" s="84">
        <f>('raw Qualifier ratios'!Q15/'raw Qualifier median'!Q15)*100</f>
        <v>100.54644808743167</v>
      </c>
      <c r="P16" s="84">
        <f>('raw Qualifier ratios'!R15/'raw Qualifier median'!R15)*100</f>
        <v>98.907103825136616</v>
      </c>
      <c r="Q16" s="84">
        <f>('raw Qualifier ratios'!S15/'raw Qualifier median'!S15)*100</f>
        <v>100</v>
      </c>
      <c r="R16" s="84">
        <f>('raw Qualifier ratios'!T15/'raw Qualifier median'!T15)*100</f>
        <v>100</v>
      </c>
      <c r="S16" s="84">
        <f>('raw Qualifier ratios'!U15/'raw Qualifier median'!U15)*100</f>
        <v>100.54644808743167</v>
      </c>
      <c r="T16" s="84">
        <f>('raw Qualifier ratios'!V15/'raw Qualifier median'!V15)*100</f>
        <v>98.360655737704917</v>
      </c>
      <c r="U16" s="84">
        <f>('raw Qualifier ratios'!W15/'raw Qualifier median'!W15)*100</f>
        <v>97.814207650273204</v>
      </c>
      <c r="V16" s="84">
        <f>('raw Qualifier ratios'!X15/'raw Qualifier median'!X15)*100</f>
        <v>0</v>
      </c>
      <c r="W16" s="84">
        <f>('raw Qualifier ratios'!Y15/'raw Qualifier median'!Y15)*100</f>
        <v>0</v>
      </c>
      <c r="X16" s="84">
        <f>('raw Qualifier ratios'!Z15/'raw Qualifier median'!Z15)*100</f>
        <v>0</v>
      </c>
      <c r="Y16" s="84">
        <f>('raw Qualifier ratios'!AA15/'raw Qualifier median'!AA15)*100</f>
        <v>0</v>
      </c>
      <c r="Z16" s="84">
        <f>('raw Qualifier ratios'!AB15/'raw Qualifier median'!AB15)*100</f>
        <v>116.39344262295081</v>
      </c>
      <c r="AA16" s="84">
        <f>('raw Qualifier ratios'!AC15/'raw Qualifier median'!AC15)*100</f>
        <v>0</v>
      </c>
      <c r="AB16" s="84">
        <f>('raw Qualifier ratios'!AD15/'raw Qualifier median'!AD15)*100</f>
        <v>0</v>
      </c>
      <c r="AC16" s="84">
        <f>('raw Qualifier ratios'!AE15/'raw Qualifier median'!AE15)*100</f>
        <v>0</v>
      </c>
      <c r="AD16" s="84">
        <f>('raw Qualifier ratios'!AF15/'raw Qualifier median'!AF15)*100</f>
        <v>81.967213114754102</v>
      </c>
      <c r="AE16" s="84">
        <f>('raw Qualifier ratios'!AG15/'raw Qualifier median'!AG15)*100</f>
        <v>86.885245901639337</v>
      </c>
      <c r="AF16" s="84">
        <f>('raw Qualifier ratios'!AH15/'raw Qualifier median'!AH15)*100</f>
        <v>90.710382513661202</v>
      </c>
      <c r="AG16" s="84">
        <f>('raw Qualifier ratios'!AI15/'raw Qualifier median'!AI15)*100</f>
        <v>98.907103825136616</v>
      </c>
      <c r="AH16" s="84">
        <f>('raw Qualifier ratios'!AJ15/'raw Qualifier median'!AJ15)*100</f>
        <v>0</v>
      </c>
      <c r="AI16" s="84">
        <f>('raw Qualifier ratios'!AK15/'raw Qualifier median'!AK15)*100</f>
        <v>0</v>
      </c>
      <c r="AJ16" s="84">
        <f>('raw Qualifier ratios'!AL15/'raw Qualifier median'!AL15)*100</f>
        <v>0</v>
      </c>
      <c r="AK16" s="84">
        <f>('raw Qualifier ratios'!AM15/'raw Qualifier median'!AM15)*100</f>
        <v>0</v>
      </c>
      <c r="AL16" s="84">
        <f>('raw Qualifier ratios'!AN15/'raw Qualifier median'!AN15)*100</f>
        <v>0</v>
      </c>
      <c r="AM16" s="84">
        <f>('raw Qualifier ratios'!AO15/'raw Qualifier median'!AO15)*100</f>
        <v>0</v>
      </c>
      <c r="AN16" s="84">
        <f>('raw Qualifier ratios'!AP15/'raw Qualifier median'!AP15)*100</f>
        <v>0</v>
      </c>
      <c r="AO16" s="84">
        <f>('raw Qualifier ratios'!AQ15/'raw Qualifier median'!AQ15)*100</f>
        <v>0</v>
      </c>
      <c r="AP16" s="84">
        <f>('raw Qualifier ratios'!AR15/'raw Qualifier median'!AR15)*100</f>
        <v>103.27868852459015</v>
      </c>
      <c r="AQ16" s="84">
        <f>('raw Qualifier ratios'!AS15/'raw Qualifier median'!AS15)*100</f>
        <v>0</v>
      </c>
      <c r="AR16" s="84">
        <f>('raw Qualifier ratios'!AT15/'raw Qualifier median'!AT15)*100</f>
        <v>0</v>
      </c>
      <c r="AS16" s="84">
        <f>('raw Qualifier ratios'!AU15/'raw Qualifier median'!AU15)*100</f>
        <v>0</v>
      </c>
      <c r="AT16" s="84">
        <f>('raw Qualifier ratios'!AV15/'raw Qualifier median'!AV15)*100</f>
        <v>0</v>
      </c>
      <c r="AU16" s="84">
        <f>('raw Qualifier ratios'!AW15/'raw Qualifier median'!AW15)*100</f>
        <v>0</v>
      </c>
      <c r="AV16" s="84">
        <f>('raw Qualifier ratios'!AX15/'raw Qualifier median'!AX15)*100</f>
        <v>89.617486338797804</v>
      </c>
      <c r="AW16" s="84">
        <f>('raw Qualifier ratios'!AY15/'raw Qualifier median'!AY15)*100</f>
        <v>97.814207650273204</v>
      </c>
      <c r="AX16" s="84">
        <f>('raw Qualifier ratios'!AZ15/'raw Qualifier median'!AZ15)*100</f>
        <v>0</v>
      </c>
      <c r="AY16" s="84">
        <f>('raw Qualifier ratios'!BA15/'raw Qualifier median'!BA15)*100</f>
        <v>0</v>
      </c>
      <c r="AZ16" s="84">
        <f>('raw Qualifier ratios'!BB15/'raw Qualifier median'!BB15)*100</f>
        <v>0</v>
      </c>
      <c r="BA16" s="84">
        <f>('raw Qualifier ratios'!BC15/'raw Qualifier median'!BC15)*100</f>
        <v>0</v>
      </c>
      <c r="BB16" s="84">
        <f>('raw Qualifier ratios'!BD15/'raw Qualifier median'!BD15)*100</f>
        <v>0</v>
      </c>
      <c r="BC16" s="84">
        <f>('raw Qualifier ratios'!BE15/'raw Qualifier median'!BE15)*100</f>
        <v>0</v>
      </c>
      <c r="BD16" s="84">
        <f>('raw Qualifier ratios'!BF15/'raw Qualifier median'!BF15)*100</f>
        <v>0</v>
      </c>
      <c r="BE16" s="84">
        <f>('raw Qualifier ratios'!BG15/'raw Qualifier median'!BG15)*100</f>
        <v>0</v>
      </c>
      <c r="BF16" s="84">
        <f>('raw Qualifier ratios'!BH15/'raw Qualifier median'!BH15)*100</f>
        <v>0</v>
      </c>
      <c r="BG16" s="84">
        <f>('raw Qualifier ratios'!BI15/'raw Qualifier median'!BI15)*100</f>
        <v>101.63934426229508</v>
      </c>
      <c r="BH16" s="84">
        <f>('raw Qualifier ratios'!BJ15/'raw Qualifier median'!BJ15)*100</f>
        <v>0</v>
      </c>
      <c r="BI16" s="84">
        <f>('raw Qualifier ratios'!BK15/'raw Qualifier median'!BK15)*100</f>
        <v>0</v>
      </c>
      <c r="BJ16" s="84">
        <f>('raw Qualifier ratios'!BL15/'raw Qualifier median'!BL15)*100</f>
        <v>0</v>
      </c>
      <c r="BK16" s="84">
        <f>('raw Qualifier ratios'!BM15/'raw Qualifier median'!BM15)*100</f>
        <v>0</v>
      </c>
      <c r="BL16" s="84">
        <f>('raw Qualifier ratios'!BN15/'raw Qualifier median'!BN15)*100</f>
        <v>98.907103825136616</v>
      </c>
      <c r="BM16" s="84">
        <f>('raw Qualifier ratios'!BO15/'raw Qualifier median'!BO15)*100</f>
        <v>98.360655737704917</v>
      </c>
      <c r="BN16" s="84">
        <f>('raw Qualifier ratios'!BP15/'raw Qualifier median'!BP15)*100</f>
        <v>103.27868852459015</v>
      </c>
      <c r="BO16" s="84">
        <f>('raw Qualifier ratios'!BQ15/'raw Qualifier median'!BQ15)*100</f>
        <v>103.27868852459015</v>
      </c>
      <c r="BP16" s="84">
        <f>('raw Qualifier ratios'!BR15/'raw Qualifier median'!BR15)*100</f>
        <v>0</v>
      </c>
      <c r="BQ16" s="84">
        <f>('raw Qualifier ratios'!BS15/'raw Qualifier median'!BS15)*100</f>
        <v>0</v>
      </c>
      <c r="BR16" s="84">
        <f>('raw Qualifier ratios'!BT15/'raw Qualifier median'!BT15)*100</f>
        <v>0</v>
      </c>
      <c r="BS16" s="84">
        <f>('raw Qualifier ratios'!BU15/'raw Qualifier median'!BU15)*100</f>
        <v>0</v>
      </c>
      <c r="BT16" s="84">
        <f>('raw Qualifier ratios'!BV15/'raw Qualifier median'!BV15)*100</f>
        <v>0</v>
      </c>
      <c r="BU16" s="84">
        <f>('raw Qualifier ratios'!BW15/'raw Qualifier median'!BW15)*100</f>
        <v>0</v>
      </c>
      <c r="BV16" s="84">
        <f>('raw Qualifier ratios'!BX15/'raw Qualifier median'!BX15)*100</f>
        <v>0</v>
      </c>
      <c r="BW16" s="84">
        <f>('raw Qualifier ratios'!BY15/'raw Qualifier median'!BY15)*100</f>
        <v>0</v>
      </c>
      <c r="BX16" s="84">
        <f>('raw Qualifier ratios'!BZ15/'raw Qualifier median'!BZ15)*100</f>
        <v>92.34972677595627</v>
      </c>
      <c r="BY16" s="84">
        <f>('raw Qualifier ratios'!CA15/'raw Qualifier median'!CA15)*100</f>
        <v>103.82513661202186</v>
      </c>
      <c r="BZ16" s="84">
        <f>('raw Qualifier ratios'!CB15/'raw Qualifier median'!CB15)*100</f>
        <v>99.453551912568301</v>
      </c>
      <c r="CA16" s="84">
        <f>('raw Qualifier ratios'!CC15/'raw Qualifier median'!CC15)*100</f>
        <v>97.814207650273204</v>
      </c>
      <c r="CB16" s="84">
        <f>('raw Qualifier ratios'!CD15/'raw Qualifier median'!CD15)*100</f>
        <v>100</v>
      </c>
      <c r="CC16" s="84">
        <f>('raw Qualifier ratios'!CE15/'raw Qualifier median'!CE15)*100</f>
        <v>101.09289617486338</v>
      </c>
      <c r="CD16" s="84">
        <f>('raw Qualifier ratios'!CF15/'raw Qualifier median'!CF15)*100</f>
        <v>100</v>
      </c>
      <c r="CE16" s="84">
        <f>('raw Qualifier ratios'!CG15/'raw Qualifier median'!CG15)*100</f>
        <v>101.09289617486338</v>
      </c>
      <c r="CF16" s="84">
        <f>('raw Qualifier ratios'!CH15/'raw Qualifier median'!CH15)*100</f>
        <v>100</v>
      </c>
      <c r="CG16" s="84">
        <f>('raw Qualifier ratios'!CI15/'raw Qualifier median'!CI15)*100</f>
        <v>99.453551912568301</v>
      </c>
      <c r="CH16" s="84">
        <f>('raw Qualifier ratios'!CJ15/'raw Qualifier median'!CJ15)*100</f>
        <v>101.09289617486338</v>
      </c>
    </row>
    <row r="17" spans="1:86" x14ac:dyDescent="0.25">
      <c r="A17" s="101" t="s">
        <v>191</v>
      </c>
      <c r="B17" s="101" t="s">
        <v>226</v>
      </c>
      <c r="C17" s="84">
        <f>('raw Qualifier ratios'!E16/'raw Qualifier median'!E16)*100</f>
        <v>0</v>
      </c>
      <c r="D17" s="84">
        <f>('raw Qualifier ratios'!F16/'raw Qualifier median'!F16)*100</f>
        <v>0</v>
      </c>
      <c r="E17" s="84">
        <f>('raw Qualifier ratios'!G16/'raw Qualifier median'!G16)*100</f>
        <v>0</v>
      </c>
      <c r="F17" s="84">
        <f>('raw Qualifier ratios'!H16/'raw Qualifier median'!H16)*100</f>
        <v>0</v>
      </c>
      <c r="G17" s="84">
        <f>('raw Qualifier ratios'!I16/'raw Qualifier median'!I16)*100</f>
        <v>0</v>
      </c>
      <c r="H17" s="84">
        <f>('raw Qualifier ratios'!J16/'raw Qualifier median'!J16)*100</f>
        <v>0</v>
      </c>
      <c r="I17" s="84">
        <f>('raw Qualifier ratios'!K16/'raw Qualifier median'!K16)*100</f>
        <v>0</v>
      </c>
      <c r="J17" s="84">
        <f>('raw Qualifier ratios'!L16/'raw Qualifier median'!L16)*100</f>
        <v>0</v>
      </c>
      <c r="K17" s="84">
        <f>('raw Qualifier ratios'!M16/'raw Qualifier median'!M16)*100</f>
        <v>109.90990990990991</v>
      </c>
      <c r="L17" s="84">
        <f>('raw Qualifier ratios'!N16/'raw Qualifier median'!N16)*100</f>
        <v>94.594594594594611</v>
      </c>
      <c r="M17" s="84">
        <f>('raw Qualifier ratios'!O16/'raw Qualifier median'!O16)*100</f>
        <v>100.60060060060061</v>
      </c>
      <c r="N17" s="84">
        <f>('raw Qualifier ratios'!P16/'raw Qualifier median'!P16)*100</f>
        <v>93.543543543543549</v>
      </c>
      <c r="O17" s="84">
        <f>('raw Qualifier ratios'!Q16/'raw Qualifier median'!Q16)*100</f>
        <v>93.543543543543549</v>
      </c>
      <c r="P17" s="84">
        <f>('raw Qualifier ratios'!R16/'raw Qualifier median'!R16)*100</f>
        <v>95.645645645645658</v>
      </c>
      <c r="Q17" s="84">
        <f>('raw Qualifier ratios'!S16/'raw Qualifier median'!S16)*100</f>
        <v>96.096096096096105</v>
      </c>
      <c r="R17" s="84">
        <f>('raw Qualifier ratios'!T16/'raw Qualifier median'!T16)*100</f>
        <v>99.099099099099107</v>
      </c>
      <c r="S17" s="84">
        <f>('raw Qualifier ratios'!U16/'raw Qualifier median'!U16)*100</f>
        <v>101.95195195195197</v>
      </c>
      <c r="T17" s="84">
        <f>('raw Qualifier ratios'!V16/'raw Qualifier median'!V16)*100</f>
        <v>101.20120120120121</v>
      </c>
      <c r="U17" s="84">
        <f>('raw Qualifier ratios'!W16/'raw Qualifier median'!W16)*100</f>
        <v>102.40240240240242</v>
      </c>
      <c r="V17" s="84">
        <f>('raw Qualifier ratios'!X16/'raw Qualifier median'!X16)*100</f>
        <v>0</v>
      </c>
      <c r="W17" s="84">
        <f>('raw Qualifier ratios'!Y16/'raw Qualifier median'!Y16)*100</f>
        <v>0</v>
      </c>
      <c r="X17" s="84">
        <f>('raw Qualifier ratios'!Z16/'raw Qualifier median'!Z16)*100</f>
        <v>0</v>
      </c>
      <c r="Y17" s="84">
        <f>('raw Qualifier ratios'!AA16/'raw Qualifier median'!AA16)*100</f>
        <v>0</v>
      </c>
      <c r="Z17" s="84">
        <f>('raw Qualifier ratios'!AB16/'raw Qualifier median'!AB16)*100</f>
        <v>31.231231231231231</v>
      </c>
      <c r="AA17" s="84">
        <f>('raw Qualifier ratios'!AC16/'raw Qualifier median'!AC16)*100</f>
        <v>0</v>
      </c>
      <c r="AB17" s="84">
        <f>('raw Qualifier ratios'!AD16/'raw Qualifier median'!AD16)*100</f>
        <v>0</v>
      </c>
      <c r="AC17" s="84">
        <f>('raw Qualifier ratios'!AE16/'raw Qualifier median'!AE16)*100</f>
        <v>0</v>
      </c>
      <c r="AD17" s="84">
        <f>('raw Qualifier ratios'!AF16/'raw Qualifier median'!AF16)*100</f>
        <v>86.636636636636638</v>
      </c>
      <c r="AE17" s="84">
        <f>('raw Qualifier ratios'!AG16/'raw Qualifier median'!AG16)*100</f>
        <v>139.93993993993996</v>
      </c>
      <c r="AF17" s="84">
        <f>('raw Qualifier ratios'!AH16/'raw Qualifier median'!AH16)*100</f>
        <v>0</v>
      </c>
      <c r="AG17" s="84">
        <f>('raw Qualifier ratios'!AI16/'raw Qualifier median'!AI16)*100</f>
        <v>100.75075075075075</v>
      </c>
      <c r="AH17" s="84">
        <f>('raw Qualifier ratios'!AJ16/'raw Qualifier median'!AJ16)*100</f>
        <v>44.14414414414415</v>
      </c>
      <c r="AI17" s="84">
        <f>('raw Qualifier ratios'!AK16/'raw Qualifier median'!AK16)*100</f>
        <v>103.90390390390391</v>
      </c>
      <c r="AJ17" s="84">
        <f>('raw Qualifier ratios'!AL16/'raw Qualifier median'!AL16)*100</f>
        <v>149.09909909909911</v>
      </c>
      <c r="AK17" s="84">
        <f>('raw Qualifier ratios'!AM16/'raw Qualifier median'!AM16)*100</f>
        <v>49.099099099099107</v>
      </c>
      <c r="AL17" s="84">
        <f>('raw Qualifier ratios'!AN16/'raw Qualifier median'!AN16)*100</f>
        <v>0</v>
      </c>
      <c r="AM17" s="84">
        <f>('raw Qualifier ratios'!AO16/'raw Qualifier median'!AO16)*100</f>
        <v>0</v>
      </c>
      <c r="AN17" s="84">
        <f>('raw Qualifier ratios'!AP16/'raw Qualifier median'!AP16)*100</f>
        <v>0</v>
      </c>
      <c r="AO17" s="84">
        <f>('raw Qualifier ratios'!AQ16/'raw Qualifier median'!AQ16)*100</f>
        <v>0</v>
      </c>
      <c r="AP17" s="84">
        <f>('raw Qualifier ratios'!AR16/'raw Qualifier median'!AR16)*100</f>
        <v>102.10210210210211</v>
      </c>
      <c r="AQ17" s="84">
        <f>('raw Qualifier ratios'!AS16/'raw Qualifier median'!AS16)*100</f>
        <v>0</v>
      </c>
      <c r="AR17" s="84">
        <f>('raw Qualifier ratios'!AT16/'raw Qualifier median'!AT16)*100</f>
        <v>0</v>
      </c>
      <c r="AS17" s="84">
        <f>('raw Qualifier ratios'!AU16/'raw Qualifier median'!AU16)*100</f>
        <v>0</v>
      </c>
      <c r="AT17" s="84">
        <f>('raw Qualifier ratios'!AV16/'raw Qualifier median'!AV16)*100</f>
        <v>0</v>
      </c>
      <c r="AU17" s="84">
        <f>('raw Qualifier ratios'!AW16/'raw Qualifier median'!AW16)*100</f>
        <v>97.897897897897906</v>
      </c>
      <c r="AV17" s="84">
        <f>('raw Qualifier ratios'!AX16/'raw Qualifier median'!AX16)*100</f>
        <v>125.97597597597598</v>
      </c>
      <c r="AW17" s="84">
        <f>('raw Qualifier ratios'!AY16/'raw Qualifier median'!AY16)*100</f>
        <v>115.46546546546548</v>
      </c>
      <c r="AX17" s="84">
        <f>('raw Qualifier ratios'!AZ16/'raw Qualifier median'!AZ16)*100</f>
        <v>118.01801801801801</v>
      </c>
      <c r="AY17" s="84">
        <f>('raw Qualifier ratios'!BA16/'raw Qualifier median'!BA16)*100</f>
        <v>157.05705705705705</v>
      </c>
      <c r="AZ17" s="84">
        <f>('raw Qualifier ratios'!BB16/'raw Qualifier median'!BB16)*100</f>
        <v>41.741741741741748</v>
      </c>
      <c r="BA17" s="84">
        <f>('raw Qualifier ratios'!BC16/'raw Qualifier median'!BC16)*100</f>
        <v>178.82882882882885</v>
      </c>
      <c r="BB17" s="84">
        <f>('raw Qualifier ratios'!BD16/'raw Qualifier median'!BD16)*100</f>
        <v>47.147147147147152</v>
      </c>
      <c r="BC17" s="84">
        <f>('raw Qualifier ratios'!BE16/'raw Qualifier median'!BE16)*100</f>
        <v>0</v>
      </c>
      <c r="BD17" s="84">
        <f>('raw Qualifier ratios'!BF16/'raw Qualifier median'!BF16)*100</f>
        <v>0</v>
      </c>
      <c r="BE17" s="84">
        <f>('raw Qualifier ratios'!BG16/'raw Qualifier median'!BG16)*100</f>
        <v>0</v>
      </c>
      <c r="BF17" s="84">
        <f>('raw Qualifier ratios'!BH16/'raw Qualifier median'!BH16)*100</f>
        <v>0</v>
      </c>
      <c r="BG17" s="84">
        <f>('raw Qualifier ratios'!BI16/'raw Qualifier median'!BI16)*100</f>
        <v>101.20120120120121</v>
      </c>
      <c r="BH17" s="84">
        <f>('raw Qualifier ratios'!BJ16/'raw Qualifier median'!BJ16)*100</f>
        <v>0</v>
      </c>
      <c r="BI17" s="84">
        <f>('raw Qualifier ratios'!BK16/'raw Qualifier median'!BK16)*100</f>
        <v>0</v>
      </c>
      <c r="BJ17" s="84">
        <f>('raw Qualifier ratios'!BL16/'raw Qualifier median'!BL16)*100</f>
        <v>0</v>
      </c>
      <c r="BK17" s="84">
        <f>('raw Qualifier ratios'!BM16/'raw Qualifier median'!BM16)*100</f>
        <v>0</v>
      </c>
      <c r="BL17" s="84">
        <f>('raw Qualifier ratios'!BN16/'raw Qualifier median'!BN16)*100</f>
        <v>65.915915915915917</v>
      </c>
      <c r="BM17" s="84">
        <f>('raw Qualifier ratios'!BO16/'raw Qualifier median'!BO16)*100</f>
        <v>113.81381381381381</v>
      </c>
      <c r="BN17" s="84">
        <f>('raw Qualifier ratios'!BP16/'raw Qualifier median'!BP16)*100</f>
        <v>121.47147147147149</v>
      </c>
      <c r="BO17" s="84">
        <f>('raw Qualifier ratios'!BQ16/'raw Qualifier median'!BQ16)*100</f>
        <v>110.81081081081081</v>
      </c>
      <c r="BP17" s="84">
        <f>('raw Qualifier ratios'!BR16/'raw Qualifier median'!BR16)*100</f>
        <v>0</v>
      </c>
      <c r="BQ17" s="84">
        <f>('raw Qualifier ratios'!BS16/'raw Qualifier median'!BS16)*100</f>
        <v>0</v>
      </c>
      <c r="BR17" s="84">
        <f>('raw Qualifier ratios'!BT16/'raw Qualifier median'!BT16)*100</f>
        <v>0</v>
      </c>
      <c r="BS17" s="84">
        <f>('raw Qualifier ratios'!BU16/'raw Qualifier median'!BU16)*100</f>
        <v>0</v>
      </c>
      <c r="BT17" s="84">
        <f>('raw Qualifier ratios'!BV16/'raw Qualifier median'!BV16)*100</f>
        <v>0</v>
      </c>
      <c r="BU17" s="84">
        <f>('raw Qualifier ratios'!BW16/'raw Qualifier median'!BW16)*100</f>
        <v>0</v>
      </c>
      <c r="BV17" s="84">
        <f>('raw Qualifier ratios'!BX16/'raw Qualifier median'!BX16)*100</f>
        <v>0</v>
      </c>
      <c r="BW17" s="84">
        <f>('raw Qualifier ratios'!BY16/'raw Qualifier median'!BY16)*100</f>
        <v>0</v>
      </c>
      <c r="BX17" s="84">
        <f>('raw Qualifier ratios'!BZ16/'raw Qualifier median'!BZ16)*100</f>
        <v>113.51351351351352</v>
      </c>
      <c r="BY17" s="84">
        <f>('raw Qualifier ratios'!CA16/'raw Qualifier median'!CA16)*100</f>
        <v>98.64864864864866</v>
      </c>
      <c r="BZ17" s="84">
        <f>('raw Qualifier ratios'!CB16/'raw Qualifier median'!CB16)*100</f>
        <v>103.60360360360362</v>
      </c>
      <c r="CA17" s="84">
        <f>('raw Qualifier ratios'!CC16/'raw Qualifier median'!CC16)*100</f>
        <v>96.546546546546551</v>
      </c>
      <c r="CB17" s="84">
        <f>('raw Qualifier ratios'!CD16/'raw Qualifier median'!CD16)*100</f>
        <v>97.447447447447473</v>
      </c>
      <c r="CC17" s="84">
        <f>('raw Qualifier ratios'!CE16/'raw Qualifier median'!CE16)*100</f>
        <v>97.897897897897906</v>
      </c>
      <c r="CD17" s="84">
        <f>('raw Qualifier ratios'!CF16/'raw Qualifier median'!CF16)*100</f>
        <v>94.444444444444457</v>
      </c>
      <c r="CE17" s="84">
        <f>('raw Qualifier ratios'!CG16/'raw Qualifier median'!CG16)*100</f>
        <v>100.60060060060061</v>
      </c>
      <c r="CF17" s="84">
        <f>('raw Qualifier ratios'!CH16/'raw Qualifier median'!CH16)*100</f>
        <v>101.50150150150151</v>
      </c>
      <c r="CG17" s="84">
        <f>('raw Qualifier ratios'!CI16/'raw Qualifier median'!CI16)*100</f>
        <v>102.10210210210211</v>
      </c>
      <c r="CH17" s="84">
        <f>('raw Qualifier ratios'!CJ16/'raw Qualifier median'!CJ16)*100</f>
        <v>103.90390390390391</v>
      </c>
    </row>
    <row r="18" spans="1:86" x14ac:dyDescent="0.25">
      <c r="A18" s="101" t="s">
        <v>227</v>
      </c>
      <c r="B18" s="101" t="s">
        <v>228</v>
      </c>
      <c r="C18" s="84">
        <f>('raw Qualifier ratios'!E17/'raw Qualifier median'!E17)*100</f>
        <v>0</v>
      </c>
      <c r="D18" s="84">
        <f>('raw Qualifier ratios'!F17/'raw Qualifier median'!F17)*100</f>
        <v>0</v>
      </c>
      <c r="E18" s="84">
        <f>('raw Qualifier ratios'!G17/'raw Qualifier median'!G17)*100</f>
        <v>0</v>
      </c>
      <c r="F18" s="84">
        <f>('raw Qualifier ratios'!H17/'raw Qualifier median'!H17)*100</f>
        <v>0</v>
      </c>
      <c r="G18" s="84">
        <f>('raw Qualifier ratios'!I17/'raw Qualifier median'!I17)*100</f>
        <v>0</v>
      </c>
      <c r="H18" s="84">
        <f>('raw Qualifier ratios'!J17/'raw Qualifier median'!J17)*100</f>
        <v>0</v>
      </c>
      <c r="I18" s="84">
        <f>('raw Qualifier ratios'!K17/'raw Qualifier median'!K17)*100</f>
        <v>0</v>
      </c>
      <c r="J18" s="84">
        <f>('raw Qualifier ratios'!L17/'raw Qualifier median'!L17)*100</f>
        <v>0</v>
      </c>
      <c r="K18" s="84">
        <f>('raw Qualifier ratios'!M17/'raw Qualifier median'!M17)*100</f>
        <v>0</v>
      </c>
      <c r="L18" s="84">
        <f>('raw Qualifier ratios'!N17/'raw Qualifier median'!N17)*100</f>
        <v>108.70646766169155</v>
      </c>
      <c r="M18" s="84">
        <f>('raw Qualifier ratios'!O17/'raw Qualifier median'!O17)*100</f>
        <v>103.23383084577114</v>
      </c>
      <c r="N18" s="84">
        <f>('raw Qualifier ratios'!P17/'raw Qualifier median'!P17)*100</f>
        <v>105.97014925373134</v>
      </c>
      <c r="O18" s="84">
        <f>('raw Qualifier ratios'!Q17/'raw Qualifier median'!Q17)*100</f>
        <v>103.73134328358209</v>
      </c>
      <c r="P18" s="84">
        <f>('raw Qualifier ratios'!R17/'raw Qualifier median'!R17)*100</f>
        <v>101.99004975124377</v>
      </c>
      <c r="Q18" s="84">
        <f>('raw Qualifier ratios'!S17/'raw Qualifier median'!S17)*100</f>
        <v>100</v>
      </c>
      <c r="R18" s="84">
        <f>('raw Qualifier ratios'!T17/'raw Qualifier median'!T17)*100</f>
        <v>107.96019900497511</v>
      </c>
      <c r="S18" s="84">
        <f>('raw Qualifier ratios'!U17/'raw Qualifier median'!U17)*100</f>
        <v>102.73631840796018</v>
      </c>
      <c r="T18" s="84">
        <f>('raw Qualifier ratios'!V17/'raw Qualifier median'!V17)*100</f>
        <v>103.73134328358209</v>
      </c>
      <c r="U18" s="84">
        <f>('raw Qualifier ratios'!W17/'raw Qualifier median'!W17)*100</f>
        <v>103.73134328358209</v>
      </c>
      <c r="V18" s="84">
        <f>('raw Qualifier ratios'!X17/'raw Qualifier median'!X17)*100</f>
        <v>0</v>
      </c>
      <c r="W18" s="84">
        <f>('raw Qualifier ratios'!Y17/'raw Qualifier median'!Y17)*100</f>
        <v>0</v>
      </c>
      <c r="X18" s="84">
        <f>('raw Qualifier ratios'!Z17/'raw Qualifier median'!Z17)*100</f>
        <v>0</v>
      </c>
      <c r="Y18" s="84">
        <f>('raw Qualifier ratios'!AA17/'raw Qualifier median'!AA17)*100</f>
        <v>0</v>
      </c>
      <c r="Z18" s="84">
        <f>('raw Qualifier ratios'!AB17/'raw Qualifier median'!AB17)*100</f>
        <v>0</v>
      </c>
      <c r="AA18" s="84">
        <f>('raw Qualifier ratios'!AC17/'raw Qualifier median'!AC17)*100</f>
        <v>0</v>
      </c>
      <c r="AB18" s="84">
        <f>('raw Qualifier ratios'!AD17/'raw Qualifier median'!AD17)*100</f>
        <v>0</v>
      </c>
      <c r="AC18" s="84">
        <f>('raw Qualifier ratios'!AE17/'raw Qualifier median'!AE17)*100</f>
        <v>0</v>
      </c>
      <c r="AD18" s="84">
        <f>('raw Qualifier ratios'!AF17/'raw Qualifier median'!AF17)*100</f>
        <v>0</v>
      </c>
      <c r="AE18" s="84">
        <f>('raw Qualifier ratios'!AG17/'raw Qualifier median'!AG17)*100</f>
        <v>0</v>
      </c>
      <c r="AF18" s="84">
        <f>('raw Qualifier ratios'!AH17/'raw Qualifier median'!AH17)*100</f>
        <v>0</v>
      </c>
      <c r="AG18" s="84">
        <f>('raw Qualifier ratios'!AI17/'raw Qualifier median'!AI17)*100</f>
        <v>0</v>
      </c>
      <c r="AH18" s="84">
        <f>('raw Qualifier ratios'!AJ17/'raw Qualifier median'!AJ17)*100</f>
        <v>0</v>
      </c>
      <c r="AI18" s="84">
        <f>('raw Qualifier ratios'!AK17/'raw Qualifier median'!AK17)*100</f>
        <v>0</v>
      </c>
      <c r="AJ18" s="84">
        <f>('raw Qualifier ratios'!AL17/'raw Qualifier median'!AL17)*100</f>
        <v>0</v>
      </c>
      <c r="AK18" s="84">
        <f>('raw Qualifier ratios'!AM17/'raw Qualifier median'!AM17)*100</f>
        <v>0</v>
      </c>
      <c r="AL18" s="84">
        <f>('raw Qualifier ratios'!AN17/'raw Qualifier median'!AN17)*100</f>
        <v>0</v>
      </c>
      <c r="AM18" s="84">
        <f>('raw Qualifier ratios'!AO17/'raw Qualifier median'!AO17)*100</f>
        <v>0</v>
      </c>
      <c r="AN18" s="84">
        <f>('raw Qualifier ratios'!AP17/'raw Qualifier median'!AP17)*100</f>
        <v>0</v>
      </c>
      <c r="AO18" s="84">
        <f>('raw Qualifier ratios'!AQ17/'raw Qualifier median'!AQ17)*100</f>
        <v>0</v>
      </c>
      <c r="AP18" s="84">
        <f>('raw Qualifier ratios'!AR17/'raw Qualifier median'!AR17)*100</f>
        <v>102.73631840796018</v>
      </c>
      <c r="AQ18" s="84">
        <f>('raw Qualifier ratios'!AS17/'raw Qualifier median'!AS17)*100</f>
        <v>0</v>
      </c>
      <c r="AR18" s="84">
        <f>('raw Qualifier ratios'!AT17/'raw Qualifier median'!AT17)*100</f>
        <v>0</v>
      </c>
      <c r="AS18" s="84">
        <f>('raw Qualifier ratios'!AU17/'raw Qualifier median'!AU17)*100</f>
        <v>0</v>
      </c>
      <c r="AT18" s="84">
        <f>('raw Qualifier ratios'!AV17/'raw Qualifier median'!AV17)*100</f>
        <v>0</v>
      </c>
      <c r="AU18" s="84">
        <f>('raw Qualifier ratios'!AW17/'raw Qualifier median'!AW17)*100</f>
        <v>0</v>
      </c>
      <c r="AV18" s="84">
        <f>('raw Qualifier ratios'!AX17/'raw Qualifier median'!AX17)*100</f>
        <v>0</v>
      </c>
      <c r="AW18" s="84">
        <f>('raw Qualifier ratios'!AY17/'raw Qualifier median'!AY17)*100</f>
        <v>0</v>
      </c>
      <c r="AX18" s="84">
        <f>('raw Qualifier ratios'!AZ17/'raw Qualifier median'!AZ17)*100</f>
        <v>0</v>
      </c>
      <c r="AY18" s="84">
        <f>('raw Qualifier ratios'!BA17/'raw Qualifier median'!BA17)*100</f>
        <v>0</v>
      </c>
      <c r="AZ18" s="84">
        <f>('raw Qualifier ratios'!BB17/'raw Qualifier median'!BB17)*100</f>
        <v>0</v>
      </c>
      <c r="BA18" s="84">
        <f>('raw Qualifier ratios'!BC17/'raw Qualifier median'!BC17)*100</f>
        <v>0</v>
      </c>
      <c r="BB18" s="84">
        <f>('raw Qualifier ratios'!BD17/'raw Qualifier median'!BD17)*100</f>
        <v>0</v>
      </c>
      <c r="BC18" s="84">
        <f>('raw Qualifier ratios'!BE17/'raw Qualifier median'!BE17)*100</f>
        <v>0</v>
      </c>
      <c r="BD18" s="84">
        <f>('raw Qualifier ratios'!BF17/'raw Qualifier median'!BF17)*100</f>
        <v>0</v>
      </c>
      <c r="BE18" s="84">
        <f>('raw Qualifier ratios'!BG17/'raw Qualifier median'!BG17)*100</f>
        <v>0</v>
      </c>
      <c r="BF18" s="84">
        <f>('raw Qualifier ratios'!BH17/'raw Qualifier median'!BH17)*100</f>
        <v>0</v>
      </c>
      <c r="BG18" s="84">
        <f>('raw Qualifier ratios'!BI17/'raw Qualifier median'!BI17)*100</f>
        <v>105.72139303482587</v>
      </c>
      <c r="BH18" s="84">
        <f>('raw Qualifier ratios'!BJ17/'raw Qualifier median'!BJ17)*100</f>
        <v>0</v>
      </c>
      <c r="BI18" s="84">
        <f>('raw Qualifier ratios'!BK17/'raw Qualifier median'!BK17)*100</f>
        <v>0</v>
      </c>
      <c r="BJ18" s="84">
        <f>('raw Qualifier ratios'!BL17/'raw Qualifier median'!BL17)*100</f>
        <v>0</v>
      </c>
      <c r="BK18" s="84">
        <f>('raw Qualifier ratios'!BM17/'raw Qualifier median'!BM17)*100</f>
        <v>0</v>
      </c>
      <c r="BL18" s="84">
        <f>('raw Qualifier ratios'!BN17/'raw Qualifier median'!BN17)*100</f>
        <v>116.91542288557213</v>
      </c>
      <c r="BM18" s="84">
        <f>('raw Qualifier ratios'!BO17/'raw Qualifier median'!BO17)*100</f>
        <v>112.68656716417908</v>
      </c>
      <c r="BN18" s="84">
        <f>('raw Qualifier ratios'!BP17/'raw Qualifier median'!BP17)*100</f>
        <v>0</v>
      </c>
      <c r="BO18" s="84">
        <f>('raw Qualifier ratios'!BQ17/'raw Qualifier median'!BQ17)*100</f>
        <v>0</v>
      </c>
      <c r="BP18" s="84">
        <f>('raw Qualifier ratios'!BR17/'raw Qualifier median'!BR17)*100</f>
        <v>0</v>
      </c>
      <c r="BQ18" s="84">
        <f>('raw Qualifier ratios'!BS17/'raw Qualifier median'!BS17)*100</f>
        <v>0</v>
      </c>
      <c r="BR18" s="84">
        <f>('raw Qualifier ratios'!BT17/'raw Qualifier median'!BT17)*100</f>
        <v>0</v>
      </c>
      <c r="BS18" s="84">
        <f>('raw Qualifier ratios'!BU17/'raw Qualifier median'!BU17)*100</f>
        <v>0</v>
      </c>
      <c r="BT18" s="84">
        <f>('raw Qualifier ratios'!BV17/'raw Qualifier median'!BV17)*100</f>
        <v>0</v>
      </c>
      <c r="BU18" s="84">
        <f>('raw Qualifier ratios'!BW17/'raw Qualifier median'!BW17)*100</f>
        <v>0</v>
      </c>
      <c r="BV18" s="84">
        <f>('raw Qualifier ratios'!BX17/'raw Qualifier median'!BX17)*100</f>
        <v>0</v>
      </c>
      <c r="BW18" s="84">
        <f>('raw Qualifier ratios'!BY17/'raw Qualifier median'!BY17)*100</f>
        <v>0</v>
      </c>
      <c r="BX18" s="84">
        <f>('raw Qualifier ratios'!BZ17/'raw Qualifier median'!BZ17)*100</f>
        <v>0</v>
      </c>
      <c r="BY18" s="84">
        <f>('raw Qualifier ratios'!CA17/'raw Qualifier median'!CA17)*100</f>
        <v>105.47263681592038</v>
      </c>
      <c r="BZ18" s="84">
        <f>('raw Qualifier ratios'!CB17/'raw Qualifier median'!CB17)*100</f>
        <v>104.4776119402985</v>
      </c>
      <c r="CA18" s="84">
        <f>('raw Qualifier ratios'!CC17/'raw Qualifier median'!CC17)*100</f>
        <v>109.20398009950247</v>
      </c>
      <c r="CB18" s="84">
        <f>('raw Qualifier ratios'!CD17/'raw Qualifier median'!CD17)*100</f>
        <v>104.4776119402985</v>
      </c>
      <c r="CC18" s="84">
        <f>('raw Qualifier ratios'!CE17/'raw Qualifier median'!CE17)*100</f>
        <v>100.99502487562188</v>
      </c>
      <c r="CD18" s="84">
        <f>('raw Qualifier ratios'!CF17/'raw Qualifier median'!CF17)*100</f>
        <v>102.73631840796018</v>
      </c>
      <c r="CE18" s="84">
        <f>('raw Qualifier ratios'!CG17/'raw Qualifier median'!CG17)*100</f>
        <v>105.97014925373134</v>
      </c>
      <c r="CF18" s="84">
        <f>('raw Qualifier ratios'!CH17/'raw Qualifier median'!CH17)*100</f>
        <v>104.97512437810946</v>
      </c>
      <c r="CG18" s="84">
        <f>('raw Qualifier ratios'!CI17/'raw Qualifier median'!CI17)*100</f>
        <v>103.48258706467661</v>
      </c>
      <c r="CH18" s="84">
        <f>('raw Qualifier ratios'!CJ17/'raw Qualifier median'!CJ17)*100</f>
        <v>103.23383084577114</v>
      </c>
    </row>
    <row r="19" spans="1:86" s="96" customFormat="1" x14ac:dyDescent="0.25">
      <c r="A19" s="101" t="s">
        <v>229</v>
      </c>
      <c r="B19" s="96" t="s">
        <v>230</v>
      </c>
      <c r="C19" s="84">
        <f>('raw Qualifier ratios'!E18/'raw Qualifier median'!E18)*100</f>
        <v>0</v>
      </c>
      <c r="D19" s="84">
        <f>('raw Qualifier ratios'!F18/'raw Qualifier median'!F18)*100</f>
        <v>0</v>
      </c>
      <c r="E19" s="84">
        <f>('raw Qualifier ratios'!G18/'raw Qualifier median'!G18)*100</f>
        <v>0</v>
      </c>
      <c r="F19" s="84">
        <f>('raw Qualifier ratios'!H18/'raw Qualifier median'!H18)*100</f>
        <v>0</v>
      </c>
      <c r="G19" s="84">
        <f>('raw Qualifier ratios'!I18/'raw Qualifier median'!I18)*100</f>
        <v>0</v>
      </c>
      <c r="H19" s="84">
        <f>('raw Qualifier ratios'!J18/'raw Qualifier median'!J18)*100</f>
        <v>0</v>
      </c>
      <c r="I19" s="84">
        <f>('raw Qualifier ratios'!K18/'raw Qualifier median'!K18)*100</f>
        <v>0</v>
      </c>
      <c r="J19" s="84">
        <f>('raw Qualifier ratios'!L18/'raw Qualifier median'!L18)*100</f>
        <v>102.39410681399632</v>
      </c>
      <c r="K19" s="84">
        <f>('raw Qualifier ratios'!M18/'raw Qualifier median'!M18)*100</f>
        <v>99.079189686924494</v>
      </c>
      <c r="L19" s="84">
        <f>('raw Qualifier ratios'!N18/'raw Qualifier median'!N18)*100</f>
        <v>95.02762430939228</v>
      </c>
      <c r="M19" s="84">
        <f>('raw Qualifier ratios'!O18/'raw Qualifier median'!O18)*100</f>
        <v>96.685082872928191</v>
      </c>
      <c r="N19" s="84">
        <f>('raw Qualifier ratios'!P18/'raw Qualifier median'!P18)*100</f>
        <v>99.815837937384913</v>
      </c>
      <c r="O19" s="84">
        <f>('raw Qualifier ratios'!Q18/'raw Qualifier median'!Q18)*100</f>
        <v>101.47329650092082</v>
      </c>
      <c r="P19" s="84">
        <f>('raw Qualifier ratios'!R18/'raw Qualifier median'!R18)*100</f>
        <v>103.68324125230201</v>
      </c>
      <c r="Q19" s="84">
        <f>('raw Qualifier ratios'!S18/'raw Qualifier median'!S18)*100</f>
        <v>100</v>
      </c>
      <c r="R19" s="84">
        <f>('raw Qualifier ratios'!T18/'raw Qualifier median'!T18)*100</f>
        <v>99.447513812154696</v>
      </c>
      <c r="S19" s="84">
        <f>('raw Qualifier ratios'!U18/'raw Qualifier median'!U18)*100</f>
        <v>99.631675874769812</v>
      </c>
      <c r="T19" s="84">
        <f>('raw Qualifier ratios'!V18/'raw Qualifier median'!V18)*100</f>
        <v>100.18416206261512</v>
      </c>
      <c r="U19" s="84">
        <f>('raw Qualifier ratios'!W18/'raw Qualifier median'!W18)*100</f>
        <v>102.20994475138122</v>
      </c>
      <c r="V19" s="84">
        <f>('raw Qualifier ratios'!X18/'raw Qualifier median'!X18)*100</f>
        <v>0</v>
      </c>
      <c r="W19" s="84">
        <f>('raw Qualifier ratios'!Y18/'raw Qualifier median'!Y18)*100</f>
        <v>0</v>
      </c>
      <c r="X19" s="84">
        <f>('raw Qualifier ratios'!Z18/'raw Qualifier median'!Z18)*100</f>
        <v>0</v>
      </c>
      <c r="Y19" s="84">
        <f>('raw Qualifier ratios'!AA18/'raw Qualifier median'!AA18)*100</f>
        <v>0</v>
      </c>
      <c r="Z19" s="84">
        <f>('raw Qualifier ratios'!AB18/'raw Qualifier median'!AB18)*100</f>
        <v>0</v>
      </c>
      <c r="AA19" s="84">
        <f>('raw Qualifier ratios'!AC18/'raw Qualifier median'!AC18)*100</f>
        <v>0</v>
      </c>
      <c r="AB19" s="84">
        <f>('raw Qualifier ratios'!AD18/'raw Qualifier median'!AD18)*100</f>
        <v>0</v>
      </c>
      <c r="AC19" s="84">
        <f>('raw Qualifier ratios'!AE18/'raw Qualifier median'!AE18)*100</f>
        <v>0</v>
      </c>
      <c r="AD19" s="84">
        <f>('raw Qualifier ratios'!AF18/'raw Qualifier median'!AF18)*100</f>
        <v>0</v>
      </c>
      <c r="AE19" s="84">
        <f>('raw Qualifier ratios'!AG18/'raw Qualifier median'!AG18)*100</f>
        <v>0</v>
      </c>
      <c r="AF19" s="84">
        <f>('raw Qualifier ratios'!AH18/'raw Qualifier median'!AH18)*100</f>
        <v>0</v>
      </c>
      <c r="AG19" s="84">
        <f>('raw Qualifier ratios'!AI18/'raw Qualifier median'!AI18)*100</f>
        <v>0</v>
      </c>
      <c r="AH19" s="84">
        <f>('raw Qualifier ratios'!AJ18/'raw Qualifier median'!AJ18)*100</f>
        <v>0</v>
      </c>
      <c r="AI19" s="84">
        <f>('raw Qualifier ratios'!AK18/'raw Qualifier median'!AK18)*100</f>
        <v>0</v>
      </c>
      <c r="AJ19" s="84">
        <f>('raw Qualifier ratios'!AL18/'raw Qualifier median'!AL18)*100</f>
        <v>0</v>
      </c>
      <c r="AK19" s="84">
        <f>('raw Qualifier ratios'!AM18/'raw Qualifier median'!AM18)*100</f>
        <v>0</v>
      </c>
      <c r="AL19" s="84">
        <f>('raw Qualifier ratios'!AN18/'raw Qualifier median'!AN18)*100</f>
        <v>0</v>
      </c>
      <c r="AM19" s="84">
        <f>('raw Qualifier ratios'!AO18/'raw Qualifier median'!AO18)*100</f>
        <v>0</v>
      </c>
      <c r="AN19" s="84">
        <f>('raw Qualifier ratios'!AP18/'raw Qualifier median'!AP18)*100</f>
        <v>0</v>
      </c>
      <c r="AO19" s="84">
        <f>('raw Qualifier ratios'!AQ18/'raw Qualifier median'!AQ18)*100</f>
        <v>0</v>
      </c>
      <c r="AP19" s="84">
        <f>('raw Qualifier ratios'!AR18/'raw Qualifier median'!AR18)*100</f>
        <v>102.57826887661143</v>
      </c>
      <c r="AQ19" s="84">
        <f>('raw Qualifier ratios'!AS18/'raw Qualifier median'!AS18)*100</f>
        <v>0</v>
      </c>
      <c r="AR19" s="84">
        <f>('raw Qualifier ratios'!AT18/'raw Qualifier median'!AT18)*100</f>
        <v>0</v>
      </c>
      <c r="AS19" s="84">
        <f>('raw Qualifier ratios'!AU18/'raw Qualifier median'!AU18)*100</f>
        <v>0</v>
      </c>
      <c r="AT19" s="84">
        <f>('raw Qualifier ratios'!AV18/'raw Qualifier median'!AV18)*100</f>
        <v>0</v>
      </c>
      <c r="AU19" s="84">
        <f>('raw Qualifier ratios'!AW18/'raw Qualifier median'!AW18)*100</f>
        <v>0</v>
      </c>
      <c r="AV19" s="84">
        <f>('raw Qualifier ratios'!AX18/'raw Qualifier median'!AX18)*100</f>
        <v>0</v>
      </c>
      <c r="AW19" s="84">
        <f>('raw Qualifier ratios'!AY18/'raw Qualifier median'!AY18)*100</f>
        <v>0</v>
      </c>
      <c r="AX19" s="84">
        <f>('raw Qualifier ratios'!AZ18/'raw Qualifier median'!AZ18)*100</f>
        <v>0</v>
      </c>
      <c r="AY19" s="84">
        <f>('raw Qualifier ratios'!BA18/'raw Qualifier median'!BA18)*100</f>
        <v>0</v>
      </c>
      <c r="AZ19" s="84">
        <f>('raw Qualifier ratios'!BB18/'raw Qualifier median'!BB18)*100</f>
        <v>0</v>
      </c>
      <c r="BA19" s="84">
        <f>('raw Qualifier ratios'!BC18/'raw Qualifier median'!BC18)*100</f>
        <v>0</v>
      </c>
      <c r="BB19" s="84">
        <f>('raw Qualifier ratios'!BD18/'raw Qualifier median'!BD18)*100</f>
        <v>0</v>
      </c>
      <c r="BC19" s="84">
        <f>('raw Qualifier ratios'!BE18/'raw Qualifier median'!BE18)*100</f>
        <v>0</v>
      </c>
      <c r="BD19" s="84">
        <f>('raw Qualifier ratios'!BF18/'raw Qualifier median'!BF18)*100</f>
        <v>0</v>
      </c>
      <c r="BE19" s="84">
        <f>('raw Qualifier ratios'!BG18/'raw Qualifier median'!BG18)*100</f>
        <v>0</v>
      </c>
      <c r="BF19" s="84">
        <f>('raw Qualifier ratios'!BH18/'raw Qualifier median'!BH18)*100</f>
        <v>0</v>
      </c>
      <c r="BG19" s="84">
        <f>('raw Qualifier ratios'!BI18/'raw Qualifier median'!BI18)*100</f>
        <v>100</v>
      </c>
      <c r="BH19" s="84">
        <f>('raw Qualifier ratios'!BJ18/'raw Qualifier median'!BJ18)*100</f>
        <v>0</v>
      </c>
      <c r="BI19" s="84">
        <f>('raw Qualifier ratios'!BK18/'raw Qualifier median'!BK18)*100</f>
        <v>0</v>
      </c>
      <c r="BJ19" s="84">
        <f>('raw Qualifier ratios'!BL18/'raw Qualifier median'!BL18)*100</f>
        <v>0</v>
      </c>
      <c r="BK19" s="84">
        <f>('raw Qualifier ratios'!BM18/'raw Qualifier median'!BM18)*100</f>
        <v>0</v>
      </c>
      <c r="BL19" s="84">
        <f>('raw Qualifier ratios'!BN18/'raw Qualifier median'!BN18)*100</f>
        <v>106.07734806629836</v>
      </c>
      <c r="BM19" s="84">
        <f>('raw Qualifier ratios'!BO18/'raw Qualifier median'!BO18)*100</f>
        <v>103.31491712707184</v>
      </c>
      <c r="BN19" s="84">
        <f>('raw Qualifier ratios'!BP18/'raw Qualifier median'!BP18)*100</f>
        <v>102.94659300184162</v>
      </c>
      <c r="BO19" s="84">
        <f>('raw Qualifier ratios'!BQ18/'raw Qualifier median'!BQ18)*100</f>
        <v>0</v>
      </c>
      <c r="BP19" s="84">
        <f>('raw Qualifier ratios'!BR18/'raw Qualifier median'!BR18)*100</f>
        <v>0</v>
      </c>
      <c r="BQ19" s="84">
        <f>('raw Qualifier ratios'!BS18/'raw Qualifier median'!BS18)*100</f>
        <v>0</v>
      </c>
      <c r="BR19" s="84">
        <f>('raw Qualifier ratios'!BT18/'raw Qualifier median'!BT18)*100</f>
        <v>0</v>
      </c>
      <c r="BS19" s="84">
        <f>('raw Qualifier ratios'!BU18/'raw Qualifier median'!BU18)*100</f>
        <v>0</v>
      </c>
      <c r="BT19" s="84">
        <f>('raw Qualifier ratios'!BV18/'raw Qualifier median'!BV18)*100</f>
        <v>0</v>
      </c>
      <c r="BU19" s="84">
        <f>('raw Qualifier ratios'!BW18/'raw Qualifier median'!BW18)*100</f>
        <v>0</v>
      </c>
      <c r="BV19" s="84">
        <f>('raw Qualifier ratios'!BX18/'raw Qualifier median'!BX18)*100</f>
        <v>0</v>
      </c>
      <c r="BW19" s="84">
        <f>('raw Qualifier ratios'!BY18/'raw Qualifier median'!BY18)*100</f>
        <v>111.97053406998158</v>
      </c>
      <c r="BX19" s="84">
        <f>('raw Qualifier ratios'!BZ18/'raw Qualifier median'!BZ18)*100</f>
        <v>113.07550644567219</v>
      </c>
      <c r="BY19" s="84">
        <f>('raw Qualifier ratios'!CA18/'raw Qualifier median'!CA18)*100</f>
        <v>100</v>
      </c>
      <c r="BZ19" s="84">
        <f>('raw Qualifier ratios'!CB18/'raw Qualifier median'!CB18)*100</f>
        <v>99.815837937384913</v>
      </c>
      <c r="CA19" s="84">
        <f>('raw Qualifier ratios'!CC18/'raw Qualifier median'!CC18)*100</f>
        <v>99.815837937384913</v>
      </c>
      <c r="CB19" s="84">
        <f>('raw Qualifier ratios'!CD18/'raw Qualifier median'!CD18)*100</f>
        <v>100.73664825046042</v>
      </c>
      <c r="CC19" s="84">
        <f>('raw Qualifier ratios'!CE18/'raw Qualifier median'!CE18)*100</f>
        <v>104.23572744014733</v>
      </c>
      <c r="CD19" s="84">
        <f>('raw Qualifier ratios'!CF18/'raw Qualifier median'!CF18)*100</f>
        <v>100.92081031307552</v>
      </c>
      <c r="CE19" s="84">
        <f>('raw Qualifier ratios'!CG18/'raw Qualifier median'!CG18)*100</f>
        <v>101.65745856353593</v>
      </c>
      <c r="CF19" s="84">
        <f>('raw Qualifier ratios'!CH18/'raw Qualifier median'!CH18)*100</f>
        <v>100.73664825046042</v>
      </c>
      <c r="CG19" s="84">
        <f>('raw Qualifier ratios'!CI18/'raw Qualifier median'!CI18)*100</f>
        <v>101.47329650092082</v>
      </c>
      <c r="CH19" s="84">
        <f>('raw Qualifier ratios'!CJ18/'raw Qualifier median'!CJ18)*100</f>
        <v>98.895027624309407</v>
      </c>
    </row>
    <row r="20" spans="1:86" x14ac:dyDescent="0.25">
      <c r="A20" s="101" t="s">
        <v>19</v>
      </c>
      <c r="B20" s="101" t="s">
        <v>231</v>
      </c>
      <c r="C20" s="84">
        <f>('raw Qualifier ratios'!E19/'raw Qualifier median'!E19)*100</f>
        <v>0</v>
      </c>
      <c r="D20" s="84">
        <f>('raw Qualifier ratios'!F19/'raw Qualifier median'!F19)*100</f>
        <v>0</v>
      </c>
      <c r="E20" s="84">
        <f>('raw Qualifier ratios'!G19/'raw Qualifier median'!G19)*100</f>
        <v>0</v>
      </c>
      <c r="F20" s="84">
        <f>('raw Qualifier ratios'!H19/'raw Qualifier median'!H19)*100</f>
        <v>104.56852791878173</v>
      </c>
      <c r="G20" s="84">
        <f>('raw Qualifier ratios'!I19/'raw Qualifier median'!I19)*100</f>
        <v>0</v>
      </c>
      <c r="H20" s="84">
        <f>('raw Qualifier ratios'!J19/'raw Qualifier median'!J19)*100</f>
        <v>0</v>
      </c>
      <c r="I20" s="84">
        <f>('raw Qualifier ratios'!K19/'raw Qualifier median'!K19)*100</f>
        <v>0</v>
      </c>
      <c r="J20" s="84">
        <f>('raw Qualifier ratios'!L19/'raw Qualifier median'!L19)*100</f>
        <v>139.34010152284264</v>
      </c>
      <c r="K20" s="84">
        <f>('raw Qualifier ratios'!M19/'raw Qualifier median'!M19)*100</f>
        <v>95.431472081218288</v>
      </c>
      <c r="L20" s="84">
        <f>('raw Qualifier ratios'!N19/'raw Qualifier median'!N19)*100</f>
        <v>106.09137055837563</v>
      </c>
      <c r="M20" s="84">
        <f>('raw Qualifier ratios'!O19/'raw Qualifier median'!O19)*100</f>
        <v>93.654822335025372</v>
      </c>
      <c r="N20" s="84">
        <f>('raw Qualifier ratios'!P19/'raw Qualifier median'!P19)*100</f>
        <v>97.71573604060913</v>
      </c>
      <c r="O20" s="84">
        <f>('raw Qualifier ratios'!Q19/'raw Qualifier median'!Q19)*100</f>
        <v>99.746192893401002</v>
      </c>
      <c r="P20" s="84">
        <f>('raw Qualifier ratios'!R19/'raw Qualifier median'!R19)*100</f>
        <v>94.162436548223354</v>
      </c>
      <c r="Q20" s="84">
        <f>('raw Qualifier ratios'!S19/'raw Qualifier median'!S19)*100</f>
        <v>100</v>
      </c>
      <c r="R20" s="84">
        <f>('raw Qualifier ratios'!T19/'raw Qualifier median'!T19)*100</f>
        <v>87.055837563451774</v>
      </c>
      <c r="S20" s="84">
        <f>('raw Qualifier ratios'!U19/'raw Qualifier median'!U19)*100</f>
        <v>77.664974619289353</v>
      </c>
      <c r="T20" s="84">
        <f>('raw Qualifier ratios'!V19/'raw Qualifier median'!V19)*100</f>
        <v>86.294416243654823</v>
      </c>
      <c r="U20" s="84">
        <f>('raw Qualifier ratios'!W19/'raw Qualifier median'!W19)*100</f>
        <v>71.319796954314725</v>
      </c>
      <c r="V20" s="84">
        <f>('raw Qualifier ratios'!X19/'raw Qualifier median'!X19)*100</f>
        <v>0</v>
      </c>
      <c r="W20" s="84">
        <f>('raw Qualifier ratios'!Y19/'raw Qualifier median'!Y19)*100</f>
        <v>0</v>
      </c>
      <c r="X20" s="84">
        <f>('raw Qualifier ratios'!Z19/'raw Qualifier median'!Z19)*100</f>
        <v>0</v>
      </c>
      <c r="Y20" s="84">
        <f>('raw Qualifier ratios'!AA19/'raw Qualifier median'!AA19)*100</f>
        <v>48.73096446700508</v>
      </c>
      <c r="Z20" s="84">
        <f>('raw Qualifier ratios'!AB19/'raw Qualifier median'!AB19)*100</f>
        <v>72.335025380710661</v>
      </c>
      <c r="AA20" s="84">
        <f>('raw Qualifier ratios'!AC19/'raw Qualifier median'!AC19)*100</f>
        <v>70.812182741116743</v>
      </c>
      <c r="AB20" s="84">
        <f>('raw Qualifier ratios'!AD19/'raw Qualifier median'!AD19)*100</f>
        <v>74.365482233502547</v>
      </c>
      <c r="AC20" s="84">
        <f>('raw Qualifier ratios'!AE19/'raw Qualifier median'!AE19)*100</f>
        <v>79.187817258883257</v>
      </c>
      <c r="AD20" s="84">
        <f>('raw Qualifier ratios'!AF19/'raw Qualifier median'!AF19)*100</f>
        <v>74.111675126903549</v>
      </c>
      <c r="AE20" s="84">
        <f>('raw Qualifier ratios'!AG19/'raw Qualifier median'!AG19)*100</f>
        <v>81.979695431472081</v>
      </c>
      <c r="AF20" s="84">
        <f>('raw Qualifier ratios'!AH19/'raw Qualifier median'!AH19)*100</f>
        <v>62.182741116751274</v>
      </c>
      <c r="AG20" s="84">
        <f>('raw Qualifier ratios'!AI19/'raw Qualifier median'!AI19)*100</f>
        <v>76.395939086294419</v>
      </c>
      <c r="AH20" s="84">
        <f>('raw Qualifier ratios'!AJ19/'raw Qualifier median'!AJ19)*100</f>
        <v>91.370558375634531</v>
      </c>
      <c r="AI20" s="84">
        <f>('raw Qualifier ratios'!AK19/'raw Qualifier median'!AK19)*100</f>
        <v>89.847715736040612</v>
      </c>
      <c r="AJ20" s="84">
        <f>('raw Qualifier ratios'!AL19/'raw Qualifier median'!AL19)*100</f>
        <v>91.6243654822335</v>
      </c>
      <c r="AK20" s="84">
        <f>('raw Qualifier ratios'!AM19/'raw Qualifier median'!AM19)*100</f>
        <v>87.563451776649742</v>
      </c>
      <c r="AL20" s="84">
        <f>('raw Qualifier ratios'!AN19/'raw Qualifier median'!AN19)*100</f>
        <v>0</v>
      </c>
      <c r="AM20" s="84">
        <f>('raw Qualifier ratios'!AO19/'raw Qualifier median'!AO19)*100</f>
        <v>0</v>
      </c>
      <c r="AN20" s="84">
        <f>('raw Qualifier ratios'!AP19/'raw Qualifier median'!AP19)*100</f>
        <v>0</v>
      </c>
      <c r="AO20" s="84">
        <f>('raw Qualifier ratios'!AQ19/'raw Qualifier median'!AQ19)*100</f>
        <v>81.472081218274113</v>
      </c>
      <c r="AP20" s="84">
        <f>('raw Qualifier ratios'!AR19/'raw Qualifier median'!AR19)*100</f>
        <v>76.142131979695435</v>
      </c>
      <c r="AQ20" s="84">
        <f>('raw Qualifier ratios'!AS19/'raw Qualifier median'!AS19)*100</f>
        <v>0</v>
      </c>
      <c r="AR20" s="84">
        <f>('raw Qualifier ratios'!AT19/'raw Qualifier median'!AT19)*100</f>
        <v>0</v>
      </c>
      <c r="AS20" s="84">
        <f>('raw Qualifier ratios'!AU19/'raw Qualifier median'!AU19)*100</f>
        <v>0</v>
      </c>
      <c r="AT20" s="84">
        <f>('raw Qualifier ratios'!AV19/'raw Qualifier median'!AV19)*100</f>
        <v>58.883248730964468</v>
      </c>
      <c r="AU20" s="84">
        <f>('raw Qualifier ratios'!AW19/'raw Qualifier median'!AW19)*100</f>
        <v>61.421319796954307</v>
      </c>
      <c r="AV20" s="84">
        <f>('raw Qualifier ratios'!AX19/'raw Qualifier median'!AX19)*100</f>
        <v>59.390862944162436</v>
      </c>
      <c r="AW20" s="84">
        <f>('raw Qualifier ratios'!AY19/'raw Qualifier median'!AY19)*100</f>
        <v>53.299492385786806</v>
      </c>
      <c r="AX20" s="84">
        <f>('raw Qualifier ratios'!AZ19/'raw Qualifier median'!AZ19)*100</f>
        <v>100.50761421319798</v>
      </c>
      <c r="AY20" s="84">
        <f>('raw Qualifier ratios'!BA19/'raw Qualifier median'!BA19)*100</f>
        <v>105.07614213197969</v>
      </c>
      <c r="AZ20" s="84">
        <f>('raw Qualifier ratios'!BB19/'raw Qualifier median'!BB19)*100</f>
        <v>110.1522842639594</v>
      </c>
      <c r="BA20" s="84">
        <f>('raw Qualifier ratios'!BC19/'raw Qualifier median'!BC19)*100</f>
        <v>97.969543147208128</v>
      </c>
      <c r="BB20" s="84">
        <f>('raw Qualifier ratios'!BD19/'raw Qualifier median'!BD19)*100</f>
        <v>104.31472081218274</v>
      </c>
      <c r="BC20" s="84">
        <f>('raw Qualifier ratios'!BE19/'raw Qualifier median'!BE19)*100</f>
        <v>0</v>
      </c>
      <c r="BD20" s="84">
        <f>('raw Qualifier ratios'!BF19/'raw Qualifier median'!BF19)*100</f>
        <v>0</v>
      </c>
      <c r="BE20" s="84">
        <f>('raw Qualifier ratios'!BG19/'raw Qualifier median'!BG19)*100</f>
        <v>0</v>
      </c>
      <c r="BF20" s="84">
        <f>('raw Qualifier ratios'!BH19/'raw Qualifier median'!BH19)*100</f>
        <v>113.70558375634519</v>
      </c>
      <c r="BG20" s="84">
        <f>('raw Qualifier ratios'!BI19/'raw Qualifier median'!BI19)*100</f>
        <v>101.77664974619289</v>
      </c>
      <c r="BH20" s="84">
        <f>('raw Qualifier ratios'!BJ19/'raw Qualifier median'!BJ19)*100</f>
        <v>0</v>
      </c>
      <c r="BI20" s="84">
        <f>('raw Qualifier ratios'!BK19/'raw Qualifier median'!BK19)*100</f>
        <v>0</v>
      </c>
      <c r="BJ20" s="84">
        <f>('raw Qualifier ratios'!BL19/'raw Qualifier median'!BL19)*100</f>
        <v>0</v>
      </c>
      <c r="BK20" s="84">
        <f>('raw Qualifier ratios'!BM19/'raw Qualifier median'!BM19)*100</f>
        <v>39.593908629441628</v>
      </c>
      <c r="BL20" s="84">
        <f>('raw Qualifier ratios'!BN19/'raw Qualifier median'!BN19)*100</f>
        <v>90.101522842639596</v>
      </c>
      <c r="BM20" s="84">
        <f>('raw Qualifier ratios'!BO19/'raw Qualifier median'!BO19)*100</f>
        <v>106.34517766497463</v>
      </c>
      <c r="BN20" s="84">
        <f>('raw Qualifier ratios'!BP19/'raw Qualifier median'!BP19)*100</f>
        <v>101.77664974619289</v>
      </c>
      <c r="BO20" s="84">
        <f>('raw Qualifier ratios'!BQ19/'raw Qualifier median'!BQ19)*100</f>
        <v>106.09137055837563</v>
      </c>
      <c r="BP20" s="84">
        <f>('raw Qualifier ratios'!BR19/'raw Qualifier median'!BR19)*100</f>
        <v>0</v>
      </c>
      <c r="BQ20" s="84">
        <f>('raw Qualifier ratios'!BS19/'raw Qualifier median'!BS19)*100</f>
        <v>0</v>
      </c>
      <c r="BR20" s="84">
        <f>('raw Qualifier ratios'!BT19/'raw Qualifier median'!BT19)*100</f>
        <v>0</v>
      </c>
      <c r="BS20" s="84">
        <f>('raw Qualifier ratios'!BU19/'raw Qualifier median'!BU19)*100</f>
        <v>66.243654822335031</v>
      </c>
      <c r="BT20" s="84">
        <f>('raw Qualifier ratios'!BV19/'raw Qualifier median'!BV19)*100</f>
        <v>0</v>
      </c>
      <c r="BU20" s="84">
        <f>('raw Qualifier ratios'!BW19/'raw Qualifier median'!BW19)*100</f>
        <v>0</v>
      </c>
      <c r="BV20" s="84">
        <f>('raw Qualifier ratios'!BX19/'raw Qualifier median'!BX19)*100</f>
        <v>0</v>
      </c>
      <c r="BW20" s="84">
        <f>('raw Qualifier ratios'!BY19/'raw Qualifier median'!BY19)*100</f>
        <v>124.61928934010153</v>
      </c>
      <c r="BX20" s="84">
        <f>('raw Qualifier ratios'!BZ19/'raw Qualifier median'!BZ19)*100</f>
        <v>65.736040609137063</v>
      </c>
      <c r="BY20" s="84">
        <f>('raw Qualifier ratios'!CA19/'raw Qualifier median'!CA19)*100</f>
        <v>92.893401015228434</v>
      </c>
      <c r="BZ20" s="84">
        <f>('raw Qualifier ratios'!CB19/'raw Qualifier median'!CB19)*100</f>
        <v>70.812182741116743</v>
      </c>
      <c r="CA20" s="84">
        <f>('raw Qualifier ratios'!CC19/'raw Qualifier median'!CC19)*100</f>
        <v>94.670050761421322</v>
      </c>
      <c r="CB20" s="84">
        <f>('raw Qualifier ratios'!CD19/'raw Qualifier median'!CD19)*100</f>
        <v>100.253807106599</v>
      </c>
      <c r="CC20" s="84">
        <f>('raw Qualifier ratios'!CE19/'raw Qualifier median'!CE19)*100</f>
        <v>89.340101522842659</v>
      </c>
      <c r="CD20" s="84">
        <f>('raw Qualifier ratios'!CF19/'raw Qualifier median'!CF19)*100</f>
        <v>84.771573604060919</v>
      </c>
      <c r="CE20" s="84">
        <f>('raw Qualifier ratios'!CG19/'raw Qualifier median'!CG19)*100</f>
        <v>91.878172588832498</v>
      </c>
      <c r="CF20" s="84">
        <f>('raw Qualifier ratios'!CH19/'raw Qualifier median'!CH19)*100</f>
        <v>82.233502538071065</v>
      </c>
      <c r="CG20" s="84">
        <f>('raw Qualifier ratios'!CI19/'raw Qualifier median'!CI19)*100</f>
        <v>79.949238578680209</v>
      </c>
      <c r="CH20" s="84">
        <f>('raw Qualifier ratios'!CJ19/'raw Qualifier median'!CJ19)*100</f>
        <v>76.649746192893403</v>
      </c>
    </row>
    <row r="21" spans="1:86" x14ac:dyDescent="0.25">
      <c r="A21" s="101" t="s">
        <v>185</v>
      </c>
      <c r="B21" s="101" t="s">
        <v>232</v>
      </c>
      <c r="C21" s="84">
        <f>('raw Qualifier ratios'!E20/'raw Qualifier median'!E20)*100</f>
        <v>0</v>
      </c>
      <c r="D21" s="84">
        <f>('raw Qualifier ratios'!F20/'raw Qualifier median'!F20)*100</f>
        <v>0</v>
      </c>
      <c r="E21" s="84">
        <f>('raw Qualifier ratios'!G20/'raw Qualifier median'!G20)*100</f>
        <v>0</v>
      </c>
      <c r="F21" s="84">
        <f>('raw Qualifier ratios'!H20/'raw Qualifier median'!H20)*100</f>
        <v>0</v>
      </c>
      <c r="G21" s="84">
        <f>('raw Qualifier ratios'!I20/'raw Qualifier median'!I20)*100</f>
        <v>0</v>
      </c>
      <c r="H21" s="84">
        <f>('raw Qualifier ratios'!J20/'raw Qualifier median'!J20)*100</f>
        <v>0</v>
      </c>
      <c r="I21" s="84">
        <f>('raw Qualifier ratios'!K20/'raw Qualifier median'!K20)*100</f>
        <v>0</v>
      </c>
      <c r="J21" s="84">
        <f>('raw Qualifier ratios'!L20/'raw Qualifier median'!L20)*100</f>
        <v>103.09734513274336</v>
      </c>
      <c r="K21" s="84">
        <f>('raw Qualifier ratios'!M20/'raw Qualifier median'!M20)*100</f>
        <v>97.345132743362825</v>
      </c>
      <c r="L21" s="84">
        <f>('raw Qualifier ratios'!N20/'raw Qualifier median'!N20)*100</f>
        <v>100.88495575221239</v>
      </c>
      <c r="M21" s="84">
        <f>('raw Qualifier ratios'!O20/'raw Qualifier median'!O20)*100</f>
        <v>98.230088495575203</v>
      </c>
      <c r="N21" s="84">
        <f>('raw Qualifier ratios'!P20/'raw Qualifier median'!P20)*100</f>
        <v>99.115044247787594</v>
      </c>
      <c r="O21" s="84">
        <f>('raw Qualifier ratios'!Q20/'raw Qualifier median'!Q20)*100</f>
        <v>100</v>
      </c>
      <c r="P21" s="84">
        <f>('raw Qualifier ratios'!R20/'raw Qualifier median'!R20)*100</f>
        <v>100.44247787610618</v>
      </c>
      <c r="Q21" s="84">
        <f>('raw Qualifier ratios'!S20/'raw Qualifier median'!S20)*100</f>
        <v>100</v>
      </c>
      <c r="R21" s="84">
        <f>('raw Qualifier ratios'!T20/'raw Qualifier median'!T20)*100</f>
        <v>100.88495575221239</v>
      </c>
      <c r="S21" s="84">
        <f>('raw Qualifier ratios'!U20/'raw Qualifier median'!U20)*100</f>
        <v>101.32743362831857</v>
      </c>
      <c r="T21" s="84">
        <f>('raw Qualifier ratios'!V20/'raw Qualifier median'!V20)*100</f>
        <v>102.21238938053096</v>
      </c>
      <c r="U21" s="84">
        <f>('raw Qualifier ratios'!W20/'raw Qualifier median'!W20)*100</f>
        <v>101.76991150442478</v>
      </c>
      <c r="V21" s="84">
        <f>('raw Qualifier ratios'!X20/'raw Qualifier median'!X20)*100</f>
        <v>0</v>
      </c>
      <c r="W21" s="84">
        <f>('raw Qualifier ratios'!Y20/'raw Qualifier median'!Y20)*100</f>
        <v>0</v>
      </c>
      <c r="X21" s="84">
        <f>('raw Qualifier ratios'!Z20/'raw Qualifier median'!Z20)*100</f>
        <v>0</v>
      </c>
      <c r="Y21" s="84">
        <f>('raw Qualifier ratios'!AA20/'raw Qualifier median'!AA20)*100</f>
        <v>0</v>
      </c>
      <c r="Z21" s="84">
        <f>('raw Qualifier ratios'!AB20/'raw Qualifier median'!AB20)*100</f>
        <v>103.53982300884954</v>
      </c>
      <c r="AA21" s="84">
        <f>('raw Qualifier ratios'!AC20/'raw Qualifier median'!AC20)*100</f>
        <v>0</v>
      </c>
      <c r="AB21" s="84">
        <f>('raw Qualifier ratios'!AD20/'raw Qualifier median'!AD20)*100</f>
        <v>0</v>
      </c>
      <c r="AC21" s="84">
        <f>('raw Qualifier ratios'!AE20/'raw Qualifier median'!AE20)*100</f>
        <v>0</v>
      </c>
      <c r="AD21" s="84">
        <f>('raw Qualifier ratios'!AF20/'raw Qualifier median'!AF20)*100</f>
        <v>135.84070796460173</v>
      </c>
      <c r="AE21" s="84">
        <f>('raw Qualifier ratios'!AG20/'raw Qualifier median'!AG20)*100</f>
        <v>193.36283185840708</v>
      </c>
      <c r="AF21" s="84">
        <f>('raw Qualifier ratios'!AH20/'raw Qualifier median'!AH20)*100</f>
        <v>0</v>
      </c>
      <c r="AG21" s="84">
        <f>('raw Qualifier ratios'!AI20/'raw Qualifier median'!AI20)*100</f>
        <v>163.71681415929203</v>
      </c>
      <c r="AH21" s="84">
        <f>('raw Qualifier ratios'!AJ20/'raw Qualifier median'!AJ20)*100</f>
        <v>119.02654867256636</v>
      </c>
      <c r="AI21" s="84">
        <f>('raw Qualifier ratios'!AK20/'raw Qualifier median'!AK20)*100</f>
        <v>79.203539823008839</v>
      </c>
      <c r="AJ21" s="84">
        <f>('raw Qualifier ratios'!AL20/'raw Qualifier median'!AL20)*100</f>
        <v>89.380530973451329</v>
      </c>
      <c r="AK21" s="84">
        <f>('raw Qualifier ratios'!AM20/'raw Qualifier median'!AM20)*100</f>
        <v>135.84070796460173</v>
      </c>
      <c r="AL21" s="84">
        <f>('raw Qualifier ratios'!AN20/'raw Qualifier median'!AN20)*100</f>
        <v>0</v>
      </c>
      <c r="AM21" s="84">
        <f>('raw Qualifier ratios'!AO20/'raw Qualifier median'!AO20)*100</f>
        <v>0</v>
      </c>
      <c r="AN21" s="84">
        <f>('raw Qualifier ratios'!AP20/'raw Qualifier median'!AP20)*100</f>
        <v>0</v>
      </c>
      <c r="AO21" s="84">
        <f>('raw Qualifier ratios'!AQ20/'raw Qualifier median'!AQ20)*100</f>
        <v>0</v>
      </c>
      <c r="AP21" s="84">
        <f>('raw Qualifier ratios'!AR20/'raw Qualifier median'!AR20)*100</f>
        <v>100</v>
      </c>
      <c r="AQ21" s="84">
        <f>('raw Qualifier ratios'!AS20/'raw Qualifier median'!AS20)*100</f>
        <v>0</v>
      </c>
      <c r="AR21" s="84">
        <f>('raw Qualifier ratios'!AT20/'raw Qualifier median'!AT20)*100</f>
        <v>0</v>
      </c>
      <c r="AS21" s="84">
        <f>('raw Qualifier ratios'!AU20/'raw Qualifier median'!AU20)*100</f>
        <v>0</v>
      </c>
      <c r="AT21" s="84">
        <f>('raw Qualifier ratios'!AV20/'raw Qualifier median'!AV20)*100</f>
        <v>0</v>
      </c>
      <c r="AU21" s="84">
        <f>('raw Qualifier ratios'!AW20/'raw Qualifier median'!AW20)*100</f>
        <v>116.81415929203538</v>
      </c>
      <c r="AV21" s="84">
        <f>('raw Qualifier ratios'!AX20/'raw Qualifier median'!AX20)*100</f>
        <v>126.99115044247786</v>
      </c>
      <c r="AW21" s="84">
        <f>('raw Qualifier ratios'!AY20/'raw Qualifier median'!AY20)*100</f>
        <v>74.336283185840699</v>
      </c>
      <c r="AX21" s="84">
        <f>('raw Qualifier ratios'!AZ20/'raw Qualifier median'!AZ20)*100</f>
        <v>108.40707964601771</v>
      </c>
      <c r="AY21" s="84">
        <f>('raw Qualifier ratios'!BA20/'raw Qualifier median'!BA20)*100</f>
        <v>163.27433628318582</v>
      </c>
      <c r="AZ21" s="84">
        <f>('raw Qualifier ratios'!BB20/'raw Qualifier median'!BB20)*100</f>
        <v>146.46017699115043</v>
      </c>
      <c r="BA21" s="84">
        <f>('raw Qualifier ratios'!BC20/'raw Qualifier median'!BC20)*100</f>
        <v>117.25663716814158</v>
      </c>
      <c r="BB21" s="84">
        <f>('raw Qualifier ratios'!BD20/'raw Qualifier median'!BD20)*100</f>
        <v>86.725663716814154</v>
      </c>
      <c r="BC21" s="84">
        <f>('raw Qualifier ratios'!BE20/'raw Qualifier median'!BE20)*100</f>
        <v>0</v>
      </c>
      <c r="BD21" s="84">
        <f>('raw Qualifier ratios'!BF20/'raw Qualifier median'!BF20)*100</f>
        <v>0</v>
      </c>
      <c r="BE21" s="84">
        <f>('raw Qualifier ratios'!BG20/'raw Qualifier median'!BG20)*100</f>
        <v>0</v>
      </c>
      <c r="BF21" s="84">
        <f>('raw Qualifier ratios'!BH20/'raw Qualifier median'!BH20)*100</f>
        <v>0</v>
      </c>
      <c r="BG21" s="84">
        <f>('raw Qualifier ratios'!BI20/'raw Qualifier median'!BI20)*100</f>
        <v>100.88495575221239</v>
      </c>
      <c r="BH21" s="84">
        <f>('raw Qualifier ratios'!BJ20/'raw Qualifier median'!BJ20)*100</f>
        <v>0</v>
      </c>
      <c r="BI21" s="84">
        <f>('raw Qualifier ratios'!BK20/'raw Qualifier median'!BK20)*100</f>
        <v>0</v>
      </c>
      <c r="BJ21" s="84">
        <f>('raw Qualifier ratios'!BL20/'raw Qualifier median'!BL20)*100</f>
        <v>0</v>
      </c>
      <c r="BK21" s="84">
        <f>('raw Qualifier ratios'!BM20/'raw Qualifier median'!BM20)*100</f>
        <v>0</v>
      </c>
      <c r="BL21" s="84">
        <f>('raw Qualifier ratios'!BN20/'raw Qualifier median'!BN20)*100</f>
        <v>101.76991150442478</v>
      </c>
      <c r="BM21" s="84">
        <f>('raw Qualifier ratios'!BO20/'raw Qualifier median'!BO20)*100</f>
        <v>103.53982300884954</v>
      </c>
      <c r="BN21" s="84">
        <f>('raw Qualifier ratios'!BP20/'raw Qualifier median'!BP20)*100</f>
        <v>100.88495575221239</v>
      </c>
      <c r="BO21" s="84">
        <f>('raw Qualifier ratios'!BQ20/'raw Qualifier median'!BQ20)*100</f>
        <v>99.55752212389379</v>
      </c>
      <c r="BP21" s="84">
        <f>('raw Qualifier ratios'!BR20/'raw Qualifier median'!BR20)*100</f>
        <v>0</v>
      </c>
      <c r="BQ21" s="84">
        <f>('raw Qualifier ratios'!BS20/'raw Qualifier median'!BS20)*100</f>
        <v>0</v>
      </c>
      <c r="BR21" s="84">
        <f>('raw Qualifier ratios'!BT20/'raw Qualifier median'!BT20)*100</f>
        <v>0</v>
      </c>
      <c r="BS21" s="84">
        <f>('raw Qualifier ratios'!BU20/'raw Qualifier median'!BU20)*100</f>
        <v>0</v>
      </c>
      <c r="BT21" s="84">
        <f>('raw Qualifier ratios'!BV20/'raw Qualifier median'!BV20)*100</f>
        <v>0</v>
      </c>
      <c r="BU21" s="84">
        <f>('raw Qualifier ratios'!BW20/'raw Qualifier median'!BW20)*100</f>
        <v>0</v>
      </c>
      <c r="BV21" s="84">
        <f>('raw Qualifier ratios'!BX20/'raw Qualifier median'!BX20)*100</f>
        <v>0</v>
      </c>
      <c r="BW21" s="84">
        <f>('raw Qualifier ratios'!BY20/'raw Qualifier median'!BY20)*100</f>
        <v>108.40707964601771</v>
      </c>
      <c r="BX21" s="84">
        <f>('raw Qualifier ratios'!BZ20/'raw Qualifier median'!BZ20)*100</f>
        <v>107.0796460176991</v>
      </c>
      <c r="BY21" s="84">
        <f>('raw Qualifier ratios'!CA20/'raw Qualifier median'!CA20)*100</f>
        <v>96.017699115044238</v>
      </c>
      <c r="BZ21" s="84">
        <f>('raw Qualifier ratios'!CB20/'raw Qualifier median'!CB20)*100</f>
        <v>98.230088495575203</v>
      </c>
      <c r="CA21" s="84">
        <f>('raw Qualifier ratios'!CC20/'raw Qualifier median'!CC20)*100</f>
        <v>101.76991150442478</v>
      </c>
      <c r="CB21" s="84">
        <f>('raw Qualifier ratios'!CD20/'raw Qualifier median'!CD20)*100</f>
        <v>100.88495575221239</v>
      </c>
      <c r="CC21" s="84">
        <f>('raw Qualifier ratios'!CE20/'raw Qualifier median'!CE20)*100</f>
        <v>100</v>
      </c>
      <c r="CD21" s="84">
        <f>('raw Qualifier ratios'!CF20/'raw Qualifier median'!CF20)*100</f>
        <v>98.672566371681413</v>
      </c>
      <c r="CE21" s="84">
        <f>('raw Qualifier ratios'!CG20/'raw Qualifier median'!CG20)*100</f>
        <v>99.55752212389379</v>
      </c>
      <c r="CF21" s="84">
        <f>('raw Qualifier ratios'!CH20/'raw Qualifier median'!CH20)*100</f>
        <v>100.44247787610618</v>
      </c>
      <c r="CG21" s="84">
        <f>('raw Qualifier ratios'!CI20/'raw Qualifier median'!CI20)*100</f>
        <v>100.44247787610618</v>
      </c>
      <c r="CH21" s="84">
        <f>('raw Qualifier ratios'!CJ20/'raw Qualifier median'!CJ20)*100</f>
        <v>100.88495575221239</v>
      </c>
    </row>
    <row r="22" spans="1:86" x14ac:dyDescent="0.25">
      <c r="A22" s="101" t="s">
        <v>161</v>
      </c>
      <c r="B22" s="101" t="s">
        <v>233</v>
      </c>
      <c r="C22" s="84">
        <f>('raw Qualifier ratios'!E21/'raw Qualifier median'!E21)*100</f>
        <v>0</v>
      </c>
      <c r="D22" s="84">
        <f>('raw Qualifier ratios'!F21/'raw Qualifier median'!F21)*100</f>
        <v>0</v>
      </c>
      <c r="E22" s="84">
        <f>('raw Qualifier ratios'!G21/'raw Qualifier median'!G21)*100</f>
        <v>0</v>
      </c>
      <c r="F22" s="84">
        <f>('raw Qualifier ratios'!H21/'raw Qualifier median'!H21)*100</f>
        <v>0</v>
      </c>
      <c r="G22" s="84">
        <f>('raw Qualifier ratios'!I21/'raw Qualifier median'!I21)*100</f>
        <v>0</v>
      </c>
      <c r="H22" s="84">
        <f>('raw Qualifier ratios'!J21/'raw Qualifier median'!J21)*100</f>
        <v>0</v>
      </c>
      <c r="I22" s="84">
        <f>('raw Qualifier ratios'!K21/'raw Qualifier median'!K21)*100</f>
        <v>0</v>
      </c>
      <c r="J22" s="84">
        <f>('raw Qualifier ratios'!L21/'raw Qualifier median'!L21)*100</f>
        <v>0</v>
      </c>
      <c r="K22" s="84">
        <f>('raw Qualifier ratios'!M21/'raw Qualifier median'!M21)*100</f>
        <v>0</v>
      </c>
      <c r="L22" s="84">
        <f>('raw Qualifier ratios'!N21/'raw Qualifier median'!N21)*100</f>
        <v>55.555555555555557</v>
      </c>
      <c r="M22" s="84">
        <f>('raw Qualifier ratios'!O21/'raw Qualifier median'!O21)*100</f>
        <v>44.44444444444445</v>
      </c>
      <c r="N22" s="84">
        <f>('raw Qualifier ratios'!P21/'raw Qualifier median'!P21)*100</f>
        <v>22.222222222222225</v>
      </c>
      <c r="O22" s="84">
        <f>('raw Qualifier ratios'!Q21/'raw Qualifier median'!Q21)*100</f>
        <v>33.333333333333329</v>
      </c>
      <c r="P22" s="84">
        <f>('raw Qualifier ratios'!R21/'raw Qualifier median'!R21)*100</f>
        <v>111.11111111111111</v>
      </c>
      <c r="Q22" s="84">
        <f>('raw Qualifier ratios'!S21/'raw Qualifier median'!S21)*100</f>
        <v>100</v>
      </c>
      <c r="R22" s="84">
        <f>('raw Qualifier ratios'!T21/'raw Qualifier median'!T21)*100</f>
        <v>111.11111111111111</v>
      </c>
      <c r="S22" s="84">
        <f>('raw Qualifier ratios'!U21/'raw Qualifier median'!U21)*100</f>
        <v>100</v>
      </c>
      <c r="T22" s="84">
        <f>('raw Qualifier ratios'!V21/'raw Qualifier median'!V21)*100</f>
        <v>111.11111111111111</v>
      </c>
      <c r="U22" s="84">
        <f>('raw Qualifier ratios'!W21/'raw Qualifier median'!W21)*100</f>
        <v>111.11111111111111</v>
      </c>
      <c r="V22" s="84">
        <f>('raw Qualifier ratios'!X21/'raw Qualifier median'!X21)*100</f>
        <v>0</v>
      </c>
      <c r="W22" s="84">
        <f>('raw Qualifier ratios'!Y21/'raw Qualifier median'!Y21)*100</f>
        <v>0</v>
      </c>
      <c r="X22" s="84">
        <f>('raw Qualifier ratios'!Z21/'raw Qualifier median'!Z21)*100</f>
        <v>0</v>
      </c>
      <c r="Y22" s="84">
        <f>('raw Qualifier ratios'!AA21/'raw Qualifier median'!AA21)*100</f>
        <v>0</v>
      </c>
      <c r="Z22" s="84">
        <f>('raw Qualifier ratios'!AB21/'raw Qualifier median'!AB21)*100</f>
        <v>55.555555555555557</v>
      </c>
      <c r="AA22" s="84">
        <f>('raw Qualifier ratios'!AC21/'raw Qualifier median'!AC21)*100</f>
        <v>22.222222222222225</v>
      </c>
      <c r="AB22" s="84">
        <f>('raw Qualifier ratios'!AD21/'raw Qualifier median'!AD21)*100</f>
        <v>66.666666666666657</v>
      </c>
      <c r="AC22" s="84">
        <f>('raw Qualifier ratios'!AE21/'raw Qualifier median'!AE21)*100</f>
        <v>111.11111111111111</v>
      </c>
      <c r="AD22" s="84">
        <f>('raw Qualifier ratios'!AF21/'raw Qualifier median'!AF21)*100</f>
        <v>77.777777777777771</v>
      </c>
      <c r="AE22" s="84">
        <f>('raw Qualifier ratios'!AG21/'raw Qualifier median'!AG21)*100</f>
        <v>22.222222222222225</v>
      </c>
      <c r="AF22" s="84">
        <f>('raw Qualifier ratios'!AH21/'raw Qualifier median'!AH21)*100</f>
        <v>88.8888888888889</v>
      </c>
      <c r="AG22" s="84">
        <f>('raw Qualifier ratios'!AI21/'raw Qualifier median'!AI21)*100</f>
        <v>33.333333333333329</v>
      </c>
      <c r="AH22" s="84">
        <f>('raw Qualifier ratios'!AJ21/'raw Qualifier median'!AJ21)*100</f>
        <v>122.22222222222223</v>
      </c>
      <c r="AI22" s="84">
        <f>('raw Qualifier ratios'!AK21/'raw Qualifier median'!AK21)*100</f>
        <v>44.44444444444445</v>
      </c>
      <c r="AJ22" s="84">
        <f>('raw Qualifier ratios'!AL21/'raw Qualifier median'!AL21)*100</f>
        <v>22.222222222222225</v>
      </c>
      <c r="AK22" s="84">
        <f>('raw Qualifier ratios'!AM21/'raw Qualifier median'!AM21)*100</f>
        <v>11.111111111111112</v>
      </c>
      <c r="AL22" s="84">
        <f>('raw Qualifier ratios'!AN21/'raw Qualifier median'!AN21)*100</f>
        <v>0</v>
      </c>
      <c r="AM22" s="84">
        <f>('raw Qualifier ratios'!AO21/'raw Qualifier median'!AO21)*100</f>
        <v>0</v>
      </c>
      <c r="AN22" s="84">
        <f>('raw Qualifier ratios'!AP21/'raw Qualifier median'!AP21)*100</f>
        <v>0</v>
      </c>
      <c r="AO22" s="84">
        <f>('raw Qualifier ratios'!AQ21/'raw Qualifier median'!AQ21)*100</f>
        <v>0</v>
      </c>
      <c r="AP22" s="84">
        <f>('raw Qualifier ratios'!AR21/'raw Qualifier median'!AR21)*100</f>
        <v>122.22222222222223</v>
      </c>
      <c r="AQ22" s="84">
        <f>('raw Qualifier ratios'!AS21/'raw Qualifier median'!AS21)*100</f>
        <v>0</v>
      </c>
      <c r="AR22" s="84">
        <f>('raw Qualifier ratios'!AT21/'raw Qualifier median'!AT21)*100</f>
        <v>0</v>
      </c>
      <c r="AS22" s="84">
        <f>('raw Qualifier ratios'!AU21/'raw Qualifier median'!AU21)*100</f>
        <v>0</v>
      </c>
      <c r="AT22" s="84">
        <f>('raw Qualifier ratios'!AV21/'raw Qualifier median'!AV21)*100</f>
        <v>0</v>
      </c>
      <c r="AU22" s="84">
        <f>('raw Qualifier ratios'!AW21/'raw Qualifier median'!AW21)*100</f>
        <v>33.333333333333329</v>
      </c>
      <c r="AV22" s="84">
        <f>('raw Qualifier ratios'!AX21/'raw Qualifier median'!AX21)*100</f>
        <v>88.8888888888889</v>
      </c>
      <c r="AW22" s="84">
        <f>('raw Qualifier ratios'!AY21/'raw Qualifier median'!AY21)*100</f>
        <v>44.44444444444445</v>
      </c>
      <c r="AX22" s="84">
        <f>('raw Qualifier ratios'!AZ21/'raw Qualifier median'!AZ21)*100</f>
        <v>144.44444444444443</v>
      </c>
      <c r="AY22" s="84">
        <f>('raw Qualifier ratios'!BA21/'raw Qualifier median'!BA21)*100</f>
        <v>133.33333333333331</v>
      </c>
      <c r="AZ22" s="84">
        <f>('raw Qualifier ratios'!BB21/'raw Qualifier median'!BB21)*100</f>
        <v>144.44444444444443</v>
      </c>
      <c r="BA22" s="84">
        <f>('raw Qualifier ratios'!BC21/'raw Qualifier median'!BC21)*100</f>
        <v>66.666666666666657</v>
      </c>
      <c r="BB22" s="84">
        <f>('raw Qualifier ratios'!BD21/'raw Qualifier median'!BD21)*100</f>
        <v>22.222222222222225</v>
      </c>
      <c r="BC22" s="84">
        <f>('raw Qualifier ratios'!BE21/'raw Qualifier median'!BE21)*100</f>
        <v>0</v>
      </c>
      <c r="BD22" s="84">
        <f>('raw Qualifier ratios'!BF21/'raw Qualifier median'!BF21)*100</f>
        <v>0</v>
      </c>
      <c r="BE22" s="84">
        <f>('raw Qualifier ratios'!BG21/'raw Qualifier median'!BG21)*100</f>
        <v>0</v>
      </c>
      <c r="BF22" s="84">
        <f>('raw Qualifier ratios'!BH21/'raw Qualifier median'!BH21)*100</f>
        <v>0</v>
      </c>
      <c r="BG22" s="84">
        <f>('raw Qualifier ratios'!BI21/'raw Qualifier median'!BI21)*100</f>
        <v>111.11111111111111</v>
      </c>
      <c r="BH22" s="84">
        <f>('raw Qualifier ratios'!BJ21/'raw Qualifier median'!BJ21)*100</f>
        <v>0</v>
      </c>
      <c r="BI22" s="84">
        <f>('raw Qualifier ratios'!BK21/'raw Qualifier median'!BK21)*100</f>
        <v>0</v>
      </c>
      <c r="BJ22" s="84">
        <f>('raw Qualifier ratios'!BL21/'raw Qualifier median'!BL21)*100</f>
        <v>0</v>
      </c>
      <c r="BK22" s="84">
        <f>('raw Qualifier ratios'!BM21/'raw Qualifier median'!BM21)*100</f>
        <v>0</v>
      </c>
      <c r="BL22" s="84">
        <f>('raw Qualifier ratios'!BN21/'raw Qualifier median'!BN21)*100</f>
        <v>77.777777777777771</v>
      </c>
      <c r="BM22" s="84">
        <f>('raw Qualifier ratios'!BO21/'raw Qualifier median'!BO21)*100</f>
        <v>88.8888888888889</v>
      </c>
      <c r="BN22" s="84">
        <f>('raw Qualifier ratios'!BP21/'raw Qualifier median'!BP21)*100</f>
        <v>44.44444444444445</v>
      </c>
      <c r="BO22" s="84">
        <f>('raw Qualifier ratios'!BQ21/'raw Qualifier median'!BQ21)*100</f>
        <v>111.11111111111111</v>
      </c>
      <c r="BP22" s="84">
        <f>('raw Qualifier ratios'!BR21/'raw Qualifier median'!BR21)*100</f>
        <v>0</v>
      </c>
      <c r="BQ22" s="84">
        <f>('raw Qualifier ratios'!BS21/'raw Qualifier median'!BS21)*100</f>
        <v>0</v>
      </c>
      <c r="BR22" s="84">
        <f>('raw Qualifier ratios'!BT21/'raw Qualifier median'!BT21)*100</f>
        <v>0</v>
      </c>
      <c r="BS22" s="84">
        <f>('raw Qualifier ratios'!BU21/'raw Qualifier median'!BU21)*100</f>
        <v>0</v>
      </c>
      <c r="BT22" s="84">
        <f>('raw Qualifier ratios'!BV21/'raw Qualifier median'!BV21)*100</f>
        <v>0</v>
      </c>
      <c r="BU22" s="84">
        <f>('raw Qualifier ratios'!BW21/'raw Qualifier median'!BW21)*100</f>
        <v>0</v>
      </c>
      <c r="BV22" s="84">
        <f>('raw Qualifier ratios'!BX21/'raw Qualifier median'!BX21)*100</f>
        <v>0</v>
      </c>
      <c r="BW22" s="84">
        <f>('raw Qualifier ratios'!BY21/'raw Qualifier median'!BY21)*100</f>
        <v>0</v>
      </c>
      <c r="BX22" s="84">
        <f>('raw Qualifier ratios'!BZ21/'raw Qualifier median'!BZ21)*100</f>
        <v>0</v>
      </c>
      <c r="BY22" s="84">
        <f>('raw Qualifier ratios'!CA21/'raw Qualifier median'!CA21)*100</f>
        <v>0</v>
      </c>
      <c r="BZ22" s="84">
        <f>('raw Qualifier ratios'!CB21/'raw Qualifier median'!CB21)*100</f>
        <v>144.44444444444443</v>
      </c>
      <c r="CA22" s="84">
        <f>('raw Qualifier ratios'!CC21/'raw Qualifier median'!CC21)*100</f>
        <v>111.11111111111111</v>
      </c>
      <c r="CB22" s="84">
        <f>('raw Qualifier ratios'!CD21/'raw Qualifier median'!CD21)*100</f>
        <v>33.333333333333329</v>
      </c>
      <c r="CC22" s="84">
        <f>('raw Qualifier ratios'!CE21/'raw Qualifier median'!CE21)*100</f>
        <v>100</v>
      </c>
      <c r="CD22" s="84">
        <f>('raw Qualifier ratios'!CF21/'raw Qualifier median'!CF21)*100</f>
        <v>100</v>
      </c>
      <c r="CE22" s="84">
        <f>('raw Qualifier ratios'!CG21/'raw Qualifier median'!CG21)*100</f>
        <v>100</v>
      </c>
      <c r="CF22" s="84">
        <f>('raw Qualifier ratios'!CH21/'raw Qualifier median'!CH21)*100</f>
        <v>100</v>
      </c>
      <c r="CG22" s="84">
        <f>('raw Qualifier ratios'!CI21/'raw Qualifier median'!CI21)*100</f>
        <v>100</v>
      </c>
      <c r="CH22" s="84">
        <f>('raw Qualifier ratios'!CJ21/'raw Qualifier median'!CJ21)*100</f>
        <v>111.11111111111111</v>
      </c>
    </row>
    <row r="23" spans="1:86" x14ac:dyDescent="0.25">
      <c r="A23" s="101" t="s">
        <v>44</v>
      </c>
      <c r="B23" s="101" t="s">
        <v>234</v>
      </c>
      <c r="C23" s="84">
        <f>('raw Qualifier ratios'!E22/'raw Qualifier median'!E22)*100</f>
        <v>0</v>
      </c>
      <c r="D23" s="84">
        <f>('raw Qualifier ratios'!F22/'raw Qualifier median'!F22)*100</f>
        <v>0</v>
      </c>
      <c r="E23" s="84">
        <f>('raw Qualifier ratios'!G22/'raw Qualifier median'!G22)*100</f>
        <v>0</v>
      </c>
      <c r="F23" s="84">
        <f>('raw Qualifier ratios'!H22/'raw Qualifier median'!H22)*100</f>
        <v>0</v>
      </c>
      <c r="G23" s="84">
        <f>('raw Qualifier ratios'!I22/'raw Qualifier median'!I22)*100</f>
        <v>0</v>
      </c>
      <c r="H23" s="84">
        <f>('raw Qualifier ratios'!J22/'raw Qualifier median'!J22)*100</f>
        <v>0</v>
      </c>
      <c r="I23" s="84">
        <f>('raw Qualifier ratios'!K22/'raw Qualifier median'!K22)*100</f>
        <v>0</v>
      </c>
      <c r="J23" s="84">
        <f>('raw Qualifier ratios'!L22/'raw Qualifier median'!L22)*100</f>
        <v>104.6740467404674</v>
      </c>
      <c r="K23" s="84">
        <f>('raw Qualifier ratios'!M22/'raw Qualifier median'!M22)*100</f>
        <v>92.988929889298888</v>
      </c>
      <c r="L23" s="84">
        <f>('raw Qualifier ratios'!N22/'raw Qualifier median'!N22)*100</f>
        <v>100.36900369003689</v>
      </c>
      <c r="M23" s="84">
        <f>('raw Qualifier ratios'!O22/'raw Qualifier median'!O22)*100</f>
        <v>94.833948339483385</v>
      </c>
      <c r="N23" s="84">
        <f>('raw Qualifier ratios'!P22/'raw Qualifier median'!P22)*100</f>
        <v>98.400984009840101</v>
      </c>
      <c r="O23" s="84">
        <f>('raw Qualifier ratios'!Q22/'raw Qualifier median'!Q22)*100</f>
        <v>100.49200492004921</v>
      </c>
      <c r="P23" s="84">
        <f>('raw Qualifier ratios'!R22/'raw Qualifier median'!R22)*100</f>
        <v>102.46002460024602</v>
      </c>
      <c r="Q23" s="84">
        <f>('raw Qualifier ratios'!S22/'raw Qualifier median'!S22)*100</f>
        <v>100</v>
      </c>
      <c r="R23" s="84">
        <f>('raw Qualifier ratios'!T22/'raw Qualifier median'!T22)*100</f>
        <v>94.464944649446494</v>
      </c>
      <c r="S23" s="84">
        <f>('raw Qualifier ratios'!U22/'raw Qualifier median'!U22)*100</f>
        <v>98.031980319803196</v>
      </c>
      <c r="T23" s="84">
        <f>('raw Qualifier ratios'!V22/'raw Qualifier median'!V22)*100</f>
        <v>99.630996309963109</v>
      </c>
      <c r="U23" s="84">
        <f>('raw Qualifier ratios'!W22/'raw Qualifier median'!W22)*100</f>
        <v>98.031980319803196</v>
      </c>
      <c r="V23" s="84">
        <f>('raw Qualifier ratios'!X22/'raw Qualifier median'!X22)*100</f>
        <v>0</v>
      </c>
      <c r="W23" s="84">
        <f>('raw Qualifier ratios'!Y22/'raw Qualifier median'!Y22)*100</f>
        <v>0</v>
      </c>
      <c r="X23" s="84">
        <f>('raw Qualifier ratios'!Z22/'raw Qualifier median'!Z22)*100</f>
        <v>0</v>
      </c>
      <c r="Y23" s="84">
        <f>('raw Qualifier ratios'!AA22/'raw Qualifier median'!AA22)*100</f>
        <v>0</v>
      </c>
      <c r="Z23" s="84">
        <f>('raw Qualifier ratios'!AB22/'raw Qualifier median'!AB22)*100</f>
        <v>102.33702337023371</v>
      </c>
      <c r="AA23" s="84">
        <f>('raw Qualifier ratios'!AC22/'raw Qualifier median'!AC22)*100</f>
        <v>101.1070110701107</v>
      </c>
      <c r="AB23" s="84">
        <f>('raw Qualifier ratios'!AD22/'raw Qualifier median'!AD22)*100</f>
        <v>97.416974169741692</v>
      </c>
      <c r="AC23" s="84">
        <f>('raw Qualifier ratios'!AE22/'raw Qualifier median'!AE22)*100</f>
        <v>98.892988929889313</v>
      </c>
      <c r="AD23" s="84">
        <f>('raw Qualifier ratios'!AF22/'raw Qualifier median'!AF22)*100</f>
        <v>97.293972939729386</v>
      </c>
      <c r="AE23" s="84">
        <f>('raw Qualifier ratios'!AG22/'raw Qualifier median'!AG22)*100</f>
        <v>102.58302583025831</v>
      </c>
      <c r="AF23" s="84">
        <f>('raw Qualifier ratios'!AH22/'raw Qualifier median'!AH22)*100</f>
        <v>98.031980319803196</v>
      </c>
      <c r="AG23" s="84">
        <f>('raw Qualifier ratios'!AI22/'raw Qualifier median'!AI22)*100</f>
        <v>99.015990159901605</v>
      </c>
      <c r="AH23" s="84">
        <f>('raw Qualifier ratios'!AJ22/'raw Qualifier median'!AJ22)*100</f>
        <v>97.662976629766305</v>
      </c>
      <c r="AI23" s="84">
        <f>('raw Qualifier ratios'!AK22/'raw Qualifier median'!AK22)*100</f>
        <v>99.753997539975387</v>
      </c>
      <c r="AJ23" s="84">
        <f>('raw Qualifier ratios'!AL22/'raw Qualifier median'!AL22)*100</f>
        <v>99.384993849938496</v>
      </c>
      <c r="AK23" s="84">
        <f>('raw Qualifier ratios'!AM22/'raw Qualifier median'!AM22)*100</f>
        <v>98.031980319803196</v>
      </c>
      <c r="AL23" s="84">
        <f>('raw Qualifier ratios'!AN22/'raw Qualifier median'!AN22)*100</f>
        <v>0</v>
      </c>
      <c r="AM23" s="84">
        <f>('raw Qualifier ratios'!AO22/'raw Qualifier median'!AO22)*100</f>
        <v>0</v>
      </c>
      <c r="AN23" s="84">
        <f>('raw Qualifier ratios'!AP22/'raw Qualifier median'!AP22)*100</f>
        <v>0</v>
      </c>
      <c r="AO23" s="84">
        <f>('raw Qualifier ratios'!AQ22/'raw Qualifier median'!AQ22)*100</f>
        <v>0</v>
      </c>
      <c r="AP23" s="84">
        <f>('raw Qualifier ratios'!AR22/'raw Qualifier median'!AR22)*100</f>
        <v>96.924969249692495</v>
      </c>
      <c r="AQ23" s="84">
        <f>('raw Qualifier ratios'!AS22/'raw Qualifier median'!AS22)*100</f>
        <v>0</v>
      </c>
      <c r="AR23" s="84">
        <f>('raw Qualifier ratios'!AT22/'raw Qualifier median'!AT22)*100</f>
        <v>0</v>
      </c>
      <c r="AS23" s="84">
        <f>('raw Qualifier ratios'!AU22/'raw Qualifier median'!AU22)*100</f>
        <v>0</v>
      </c>
      <c r="AT23" s="84">
        <f>('raw Qualifier ratios'!AV22/'raw Qualifier median'!AV22)*100</f>
        <v>0</v>
      </c>
      <c r="AU23" s="84">
        <f>('raw Qualifier ratios'!AW22/'raw Qualifier median'!AW22)*100</f>
        <v>97.416974169741692</v>
      </c>
      <c r="AV23" s="84">
        <f>('raw Qualifier ratios'!AX22/'raw Qualifier median'!AX22)*100</f>
        <v>97.90897908979089</v>
      </c>
      <c r="AW23" s="84">
        <f>('raw Qualifier ratios'!AY22/'raw Qualifier median'!AY22)*100</f>
        <v>99.876998769987708</v>
      </c>
      <c r="AX23" s="84">
        <f>('raw Qualifier ratios'!AZ22/'raw Qualifier median'!AZ22)*100</f>
        <v>102.33702337023371</v>
      </c>
      <c r="AY23" s="84">
        <f>('raw Qualifier ratios'!BA22/'raw Qualifier median'!BA22)*100</f>
        <v>100.2460024600246</v>
      </c>
      <c r="AZ23" s="84">
        <f>('raw Qualifier ratios'!BB22/'raw Qualifier median'!BB22)*100</f>
        <v>100.73800738007381</v>
      </c>
      <c r="BA23" s="84">
        <f>('raw Qualifier ratios'!BC22/'raw Qualifier median'!BC22)*100</f>
        <v>98.892988929889313</v>
      </c>
      <c r="BB23" s="84">
        <f>('raw Qualifier ratios'!BD22/'raw Qualifier median'!BD22)*100</f>
        <v>97.785977859778612</v>
      </c>
      <c r="BC23" s="84">
        <f>('raw Qualifier ratios'!BE22/'raw Qualifier median'!BE22)*100</f>
        <v>0</v>
      </c>
      <c r="BD23" s="84">
        <f>('raw Qualifier ratios'!BF22/'raw Qualifier median'!BF22)*100</f>
        <v>0</v>
      </c>
      <c r="BE23" s="84">
        <f>('raw Qualifier ratios'!BG22/'raw Qualifier median'!BG22)*100</f>
        <v>0</v>
      </c>
      <c r="BF23" s="84">
        <f>('raw Qualifier ratios'!BH22/'raw Qualifier median'!BH22)*100</f>
        <v>0</v>
      </c>
      <c r="BG23" s="84">
        <f>('raw Qualifier ratios'!BI22/'raw Qualifier median'!BI22)*100</f>
        <v>98.400984009840101</v>
      </c>
      <c r="BH23" s="84">
        <f>('raw Qualifier ratios'!BJ22/'raw Qualifier median'!BJ22)*100</f>
        <v>0</v>
      </c>
      <c r="BI23" s="84">
        <f>('raw Qualifier ratios'!BK22/'raw Qualifier median'!BK22)*100</f>
        <v>0</v>
      </c>
      <c r="BJ23" s="84">
        <f>('raw Qualifier ratios'!BL22/'raw Qualifier median'!BL22)*100</f>
        <v>0</v>
      </c>
      <c r="BK23" s="84">
        <f>('raw Qualifier ratios'!BM22/'raw Qualifier median'!BM22)*100</f>
        <v>0</v>
      </c>
      <c r="BL23" s="84">
        <f>('raw Qualifier ratios'!BN22/'raw Qualifier median'!BN22)*100</f>
        <v>99.876998769987708</v>
      </c>
      <c r="BM23" s="84">
        <f>('raw Qualifier ratios'!BO22/'raw Qualifier median'!BO22)*100</f>
        <v>99.876998769987708</v>
      </c>
      <c r="BN23" s="84">
        <f>('raw Qualifier ratios'!BP22/'raw Qualifier median'!BP22)*100</f>
        <v>100.73800738007381</v>
      </c>
      <c r="BO23" s="84">
        <f>('raw Qualifier ratios'!BQ22/'raw Qualifier median'!BQ22)*100</f>
        <v>0</v>
      </c>
      <c r="BP23" s="84">
        <f>('raw Qualifier ratios'!BR22/'raw Qualifier median'!BR22)*100</f>
        <v>0</v>
      </c>
      <c r="BQ23" s="84">
        <f>('raw Qualifier ratios'!BS22/'raw Qualifier median'!BS22)*100</f>
        <v>0</v>
      </c>
      <c r="BR23" s="84">
        <f>('raw Qualifier ratios'!BT22/'raw Qualifier median'!BT22)*100</f>
        <v>0</v>
      </c>
      <c r="BS23" s="84">
        <f>('raw Qualifier ratios'!BU22/'raw Qualifier median'!BU22)*100</f>
        <v>0</v>
      </c>
      <c r="BT23" s="84">
        <f>('raw Qualifier ratios'!BV22/'raw Qualifier median'!BV22)*100</f>
        <v>0</v>
      </c>
      <c r="BU23" s="84">
        <f>('raw Qualifier ratios'!BW22/'raw Qualifier median'!BW22)*100</f>
        <v>0</v>
      </c>
      <c r="BV23" s="84">
        <f>('raw Qualifier ratios'!BX22/'raw Qualifier median'!BX22)*100</f>
        <v>0</v>
      </c>
      <c r="BW23" s="84">
        <f>('raw Qualifier ratios'!BY22/'raw Qualifier median'!BY22)*100</f>
        <v>100.86100861008612</v>
      </c>
      <c r="BX23" s="84">
        <f>('raw Qualifier ratios'!BZ22/'raw Qualifier median'!BZ22)*100</f>
        <v>87.576875768757688</v>
      </c>
      <c r="BY23" s="84">
        <f>('raw Qualifier ratios'!CA22/'raw Qualifier median'!CA22)*100</f>
        <v>97.416974169741692</v>
      </c>
      <c r="BZ23" s="84">
        <f>('raw Qualifier ratios'!CB22/'raw Qualifier median'!CB22)*100</f>
        <v>95.571955719557195</v>
      </c>
      <c r="CA23" s="84">
        <f>('raw Qualifier ratios'!CC22/'raw Qualifier median'!CC22)*100</f>
        <v>99.261992619926204</v>
      </c>
      <c r="CB23" s="84">
        <f>('raw Qualifier ratios'!CD22/'raw Qualifier median'!CD22)*100</f>
        <v>100.2460024600246</v>
      </c>
      <c r="CC23" s="84">
        <f>('raw Qualifier ratios'!CE22/'raw Qualifier median'!CE22)*100</f>
        <v>98.6469864698647</v>
      </c>
      <c r="CD23" s="84">
        <f>('raw Qualifier ratios'!CF22/'raw Qualifier median'!CF22)*100</f>
        <v>98.769987699876992</v>
      </c>
      <c r="CE23" s="84">
        <f>('raw Qualifier ratios'!CG22/'raw Qualifier median'!CG22)*100</f>
        <v>97.785977859778612</v>
      </c>
      <c r="CF23" s="84">
        <f>('raw Qualifier ratios'!CH22/'raw Qualifier median'!CH22)*100</f>
        <v>98.400984009840101</v>
      </c>
      <c r="CG23" s="84">
        <f>('raw Qualifier ratios'!CI22/'raw Qualifier median'!CI22)*100</f>
        <v>98.154981549815503</v>
      </c>
      <c r="CH23" s="84">
        <f>('raw Qualifier ratios'!CJ22/'raw Qualifier median'!CJ22)*100</f>
        <v>98.892988929889313</v>
      </c>
    </row>
    <row r="24" spans="1:86" x14ac:dyDescent="0.25">
      <c r="A24" s="101" t="s">
        <v>0</v>
      </c>
      <c r="B24" s="101" t="s">
        <v>17</v>
      </c>
      <c r="C24" s="84">
        <f>('raw Qualifier ratios'!E23/'raw Qualifier median'!E23)*100</f>
        <v>0</v>
      </c>
      <c r="D24" s="84">
        <f>('raw Qualifier ratios'!F23/'raw Qualifier median'!F23)*100</f>
        <v>0</v>
      </c>
      <c r="E24" s="84">
        <f>('raw Qualifier ratios'!G23/'raw Qualifier median'!G23)*100</f>
        <v>0</v>
      </c>
      <c r="F24" s="84">
        <f>('raw Qualifier ratios'!H23/'raw Qualifier median'!H23)*100</f>
        <v>0</v>
      </c>
      <c r="G24" s="84">
        <f>('raw Qualifier ratios'!I23/'raw Qualifier median'!I23)*100</f>
        <v>0</v>
      </c>
      <c r="H24" s="84">
        <f>('raw Qualifier ratios'!J23/'raw Qualifier median'!J23)*100</f>
        <v>0</v>
      </c>
      <c r="I24" s="84">
        <f>('raw Qualifier ratios'!K23/'raw Qualifier median'!K23)*100</f>
        <v>0</v>
      </c>
      <c r="J24" s="84">
        <f>('raw Qualifier ratios'!L23/'raw Qualifier median'!L23)*100</f>
        <v>97.84560143626571</v>
      </c>
      <c r="K24" s="84">
        <f>('raw Qualifier ratios'!M23/'raw Qualifier median'!M23)*100</f>
        <v>100.17953321364452</v>
      </c>
      <c r="L24" s="84">
        <f>('raw Qualifier ratios'!N23/'raw Qualifier median'!N23)*100</f>
        <v>105.56552962298025</v>
      </c>
      <c r="M24" s="84">
        <f>('raw Qualifier ratios'!O23/'raw Qualifier median'!O23)*100</f>
        <v>99.10233393177738</v>
      </c>
      <c r="N24" s="84">
        <f>('raw Qualifier ratios'!P23/'raw Qualifier median'!P23)*100</f>
        <v>100.71813285457809</v>
      </c>
      <c r="O24" s="84">
        <f>('raw Qualifier ratios'!Q23/'raw Qualifier median'!Q23)*100</f>
        <v>102.33393177737882</v>
      </c>
      <c r="P24" s="84">
        <f>('raw Qualifier ratios'!R23/'raw Qualifier median'!R23)*100</f>
        <v>102.33393177737882</v>
      </c>
      <c r="Q24" s="84">
        <f>('raw Qualifier ratios'!S23/'raw Qualifier median'!S23)*100</f>
        <v>100</v>
      </c>
      <c r="R24" s="84">
        <f>('raw Qualifier ratios'!T23/'raw Qualifier median'!T23)*100</f>
        <v>103.23159784560143</v>
      </c>
      <c r="S24" s="84">
        <f>('raw Qualifier ratios'!U23/'raw Qualifier median'!U23)*100</f>
        <v>102.87253141831239</v>
      </c>
      <c r="T24" s="84">
        <f>('raw Qualifier ratios'!V23/'raw Qualifier median'!V23)*100</f>
        <v>100.53859964093357</v>
      </c>
      <c r="U24" s="84">
        <f>('raw Qualifier ratios'!W23/'raw Qualifier median'!W23)*100</f>
        <v>103.41113105924595</v>
      </c>
      <c r="V24" s="84">
        <f>('raw Qualifier ratios'!X23/'raw Qualifier median'!X23)*100</f>
        <v>0</v>
      </c>
      <c r="W24" s="84">
        <f>('raw Qualifier ratios'!Y23/'raw Qualifier median'!Y23)*100</f>
        <v>0</v>
      </c>
      <c r="X24" s="84">
        <f>('raw Qualifier ratios'!Z23/'raw Qualifier median'!Z23)*100</f>
        <v>0</v>
      </c>
      <c r="Y24" s="84">
        <f>('raw Qualifier ratios'!AA23/'raw Qualifier median'!AA23)*100</f>
        <v>0</v>
      </c>
      <c r="Z24" s="84">
        <f>('raw Qualifier ratios'!AB23/'raw Qualifier median'!AB23)*100</f>
        <v>0</v>
      </c>
      <c r="AA24" s="84">
        <f>('raw Qualifier ratios'!AC23/'raw Qualifier median'!AC23)*100</f>
        <v>0</v>
      </c>
      <c r="AB24" s="84">
        <f>('raw Qualifier ratios'!AD23/'raw Qualifier median'!AD23)*100</f>
        <v>0</v>
      </c>
      <c r="AC24" s="84">
        <f>('raw Qualifier ratios'!AE23/'raw Qualifier median'!AE23)*100</f>
        <v>0</v>
      </c>
      <c r="AD24" s="84">
        <f>('raw Qualifier ratios'!AF23/'raw Qualifier median'!AF23)*100</f>
        <v>0</v>
      </c>
      <c r="AE24" s="84">
        <f>('raw Qualifier ratios'!AG23/'raw Qualifier median'!AG23)*100</f>
        <v>0</v>
      </c>
      <c r="AF24" s="84">
        <f>('raw Qualifier ratios'!AH23/'raw Qualifier median'!AH23)*100</f>
        <v>0</v>
      </c>
      <c r="AG24" s="84">
        <f>('raw Qualifier ratios'!AI23/'raw Qualifier median'!AI23)*100</f>
        <v>0</v>
      </c>
      <c r="AH24" s="84">
        <f>('raw Qualifier ratios'!AJ23/'raw Qualifier median'!AJ23)*100</f>
        <v>0</v>
      </c>
      <c r="AI24" s="84">
        <f>('raw Qualifier ratios'!AK23/'raw Qualifier median'!AK23)*100</f>
        <v>0</v>
      </c>
      <c r="AJ24" s="84">
        <f>('raw Qualifier ratios'!AL23/'raw Qualifier median'!AL23)*100</f>
        <v>0</v>
      </c>
      <c r="AK24" s="84">
        <f>('raw Qualifier ratios'!AM23/'raw Qualifier median'!AM23)*100</f>
        <v>0</v>
      </c>
      <c r="AL24" s="84">
        <f>('raw Qualifier ratios'!AN23/'raw Qualifier median'!AN23)*100</f>
        <v>0</v>
      </c>
      <c r="AM24" s="84">
        <f>('raw Qualifier ratios'!AO23/'raw Qualifier median'!AO23)*100</f>
        <v>0</v>
      </c>
      <c r="AN24" s="84">
        <f>('raw Qualifier ratios'!AP23/'raw Qualifier median'!AP23)*100</f>
        <v>0</v>
      </c>
      <c r="AO24" s="84">
        <f>('raw Qualifier ratios'!AQ23/'raw Qualifier median'!AQ23)*100</f>
        <v>0</v>
      </c>
      <c r="AP24" s="84">
        <f>('raw Qualifier ratios'!AR23/'raw Qualifier median'!AR23)*100</f>
        <v>101.25673249551166</v>
      </c>
      <c r="AQ24" s="84">
        <f>('raw Qualifier ratios'!AS23/'raw Qualifier median'!AS23)*100</f>
        <v>0</v>
      </c>
      <c r="AR24" s="84">
        <f>('raw Qualifier ratios'!AT23/'raw Qualifier median'!AT23)*100</f>
        <v>0</v>
      </c>
      <c r="AS24" s="84">
        <f>('raw Qualifier ratios'!AU23/'raw Qualifier median'!AU23)*100</f>
        <v>0</v>
      </c>
      <c r="AT24" s="84">
        <f>('raw Qualifier ratios'!AV23/'raw Qualifier median'!AV23)*100</f>
        <v>0</v>
      </c>
      <c r="AU24" s="84">
        <f>('raw Qualifier ratios'!AW23/'raw Qualifier median'!AW23)*100</f>
        <v>0</v>
      </c>
      <c r="AV24" s="84">
        <f>('raw Qualifier ratios'!AX23/'raw Qualifier median'!AX23)*100</f>
        <v>0</v>
      </c>
      <c r="AW24" s="84">
        <f>('raw Qualifier ratios'!AY23/'raw Qualifier median'!AY23)*100</f>
        <v>0</v>
      </c>
      <c r="AX24" s="84">
        <f>('raw Qualifier ratios'!AZ23/'raw Qualifier median'!AZ23)*100</f>
        <v>0</v>
      </c>
      <c r="AY24" s="84">
        <f>('raw Qualifier ratios'!BA23/'raw Qualifier median'!BA23)*100</f>
        <v>0</v>
      </c>
      <c r="AZ24" s="84">
        <f>('raw Qualifier ratios'!BB23/'raw Qualifier median'!BB23)*100</f>
        <v>0</v>
      </c>
      <c r="BA24" s="84">
        <f>('raw Qualifier ratios'!BC23/'raw Qualifier median'!BC23)*100</f>
        <v>0</v>
      </c>
      <c r="BB24" s="84">
        <f>('raw Qualifier ratios'!BD23/'raw Qualifier median'!BD23)*100</f>
        <v>0</v>
      </c>
      <c r="BC24" s="84">
        <f>('raw Qualifier ratios'!BE23/'raw Qualifier median'!BE23)*100</f>
        <v>0</v>
      </c>
      <c r="BD24" s="84">
        <f>('raw Qualifier ratios'!BF23/'raw Qualifier median'!BF23)*100</f>
        <v>0</v>
      </c>
      <c r="BE24" s="84">
        <f>('raw Qualifier ratios'!BG23/'raw Qualifier median'!BG23)*100</f>
        <v>0</v>
      </c>
      <c r="BF24" s="84">
        <f>('raw Qualifier ratios'!BH23/'raw Qualifier median'!BH23)*100</f>
        <v>0</v>
      </c>
      <c r="BG24" s="84">
        <f>('raw Qualifier ratios'!BI23/'raw Qualifier median'!BI23)*100</f>
        <v>98.922800718132848</v>
      </c>
      <c r="BH24" s="84">
        <f>('raw Qualifier ratios'!BJ23/'raw Qualifier median'!BJ23)*100</f>
        <v>0</v>
      </c>
      <c r="BI24" s="84">
        <f>('raw Qualifier ratios'!BK23/'raw Qualifier median'!BK23)*100</f>
        <v>0</v>
      </c>
      <c r="BJ24" s="84">
        <f>('raw Qualifier ratios'!BL23/'raw Qualifier median'!BL23)*100</f>
        <v>0</v>
      </c>
      <c r="BK24" s="84">
        <f>('raw Qualifier ratios'!BM23/'raw Qualifier median'!BM23)*100</f>
        <v>0</v>
      </c>
      <c r="BL24" s="84">
        <f>('raw Qualifier ratios'!BN23/'raw Qualifier median'!BN23)*100</f>
        <v>93.716337522441648</v>
      </c>
      <c r="BM24" s="84">
        <f>('raw Qualifier ratios'!BO23/'raw Qualifier median'!BO23)*100</f>
        <v>100.89766606822262</v>
      </c>
      <c r="BN24" s="84">
        <f>('raw Qualifier ratios'!BP23/'raw Qualifier median'!BP23)*100</f>
        <v>99.640933572710949</v>
      </c>
      <c r="BO24" s="84">
        <f>('raw Qualifier ratios'!BQ23/'raw Qualifier median'!BQ23)*100</f>
        <v>101.97486535008974</v>
      </c>
      <c r="BP24" s="84">
        <f>('raw Qualifier ratios'!BR23/'raw Qualifier median'!BR23)*100</f>
        <v>0</v>
      </c>
      <c r="BQ24" s="84">
        <f>('raw Qualifier ratios'!BS23/'raw Qualifier median'!BS23)*100</f>
        <v>0</v>
      </c>
      <c r="BR24" s="84">
        <f>('raw Qualifier ratios'!BT23/'raw Qualifier median'!BT23)*100</f>
        <v>0</v>
      </c>
      <c r="BS24" s="84">
        <f>('raw Qualifier ratios'!BU23/'raw Qualifier median'!BU23)*100</f>
        <v>0</v>
      </c>
      <c r="BT24" s="84">
        <f>('raw Qualifier ratios'!BV23/'raw Qualifier median'!BV23)*100</f>
        <v>0</v>
      </c>
      <c r="BU24" s="84">
        <f>('raw Qualifier ratios'!BW23/'raw Qualifier median'!BW23)*100</f>
        <v>0</v>
      </c>
      <c r="BV24" s="84">
        <f>('raw Qualifier ratios'!BX23/'raw Qualifier median'!BX23)*100</f>
        <v>0</v>
      </c>
      <c r="BW24" s="84">
        <f>('raw Qualifier ratios'!BY23/'raw Qualifier median'!BY23)*100</f>
        <v>99.820466786355482</v>
      </c>
      <c r="BX24" s="84">
        <f>('raw Qualifier ratios'!BZ23/'raw Qualifier median'!BZ23)*100</f>
        <v>93.357271095152598</v>
      </c>
      <c r="BY24" s="84">
        <f>('raw Qualifier ratios'!CA23/'raw Qualifier median'!CA23)*100</f>
        <v>103.59066427289048</v>
      </c>
      <c r="BZ24" s="84">
        <f>('raw Qualifier ratios'!CB23/'raw Qualifier median'!CB23)*100</f>
        <v>102.15439856373428</v>
      </c>
      <c r="CA24" s="84">
        <f>('raw Qualifier ratios'!CC23/'raw Qualifier median'!CC23)*100</f>
        <v>99.281867145421899</v>
      </c>
      <c r="CB24" s="84">
        <f>('raw Qualifier ratios'!CD23/'raw Qualifier median'!CD23)*100</f>
        <v>101.43626570915617</v>
      </c>
      <c r="CC24" s="84">
        <f>('raw Qualifier ratios'!CE23/'raw Qualifier median'!CE23)*100</f>
        <v>101.61579892280072</v>
      </c>
      <c r="CD24" s="84">
        <f>('raw Qualifier ratios'!CF23/'raw Qualifier median'!CF23)*100</f>
        <v>99.640933572710949</v>
      </c>
      <c r="CE24" s="84">
        <f>('raw Qualifier ratios'!CG23/'raw Qualifier median'!CG23)*100</f>
        <v>105.56552962298025</v>
      </c>
      <c r="CF24" s="84">
        <f>('raw Qualifier ratios'!CH23/'raw Qualifier median'!CH23)*100</f>
        <v>102.33393177737882</v>
      </c>
      <c r="CG24" s="84">
        <f>('raw Qualifier ratios'!CI23/'raw Qualifier median'!CI23)*100</f>
        <v>99.820466786355482</v>
      </c>
      <c r="CH24" s="84">
        <f>('raw Qualifier ratios'!CJ23/'raw Qualifier median'!CJ23)*100</f>
        <v>103.05206463195691</v>
      </c>
    </row>
    <row r="25" spans="1:86" x14ac:dyDescent="0.25">
      <c r="A25" s="101" t="s">
        <v>2</v>
      </c>
      <c r="B25" s="101" t="s">
        <v>120</v>
      </c>
      <c r="C25" s="84">
        <f>('raw Qualifier ratios'!E24/'raw Qualifier median'!E24)*100</f>
        <v>0</v>
      </c>
      <c r="D25" s="84">
        <f>('raw Qualifier ratios'!F24/'raw Qualifier median'!F24)*100</f>
        <v>0</v>
      </c>
      <c r="E25" s="84">
        <f>('raw Qualifier ratios'!G24/'raw Qualifier median'!G24)*100</f>
        <v>0</v>
      </c>
      <c r="F25" s="84">
        <f>('raw Qualifier ratios'!H24/'raw Qualifier median'!H24)*100</f>
        <v>0</v>
      </c>
      <c r="G25" s="84">
        <f>('raw Qualifier ratios'!I24/'raw Qualifier median'!I24)*100</f>
        <v>0</v>
      </c>
      <c r="H25" s="84">
        <f>('raw Qualifier ratios'!J24/'raw Qualifier median'!J24)*100</f>
        <v>0</v>
      </c>
      <c r="I25" s="84">
        <f>('raw Qualifier ratios'!K24/'raw Qualifier median'!K24)*100</f>
        <v>0</v>
      </c>
      <c r="J25" s="84">
        <f>('raw Qualifier ratios'!L24/'raw Qualifier median'!L24)*100</f>
        <v>0</v>
      </c>
      <c r="K25" s="84">
        <f>('raw Qualifier ratios'!M24/'raw Qualifier median'!M24)*100</f>
        <v>0</v>
      </c>
      <c r="L25" s="84">
        <f>('raw Qualifier ratios'!N24/'raw Qualifier median'!N24)*100</f>
        <v>106.28019323671498</v>
      </c>
      <c r="M25" s="84">
        <f>('raw Qualifier ratios'!O24/'raw Qualifier median'!O24)*100</f>
        <v>94.68599033816426</v>
      </c>
      <c r="N25" s="84">
        <f>('raw Qualifier ratios'!P24/'raw Qualifier median'!P24)*100</f>
        <v>106.28019323671498</v>
      </c>
      <c r="O25" s="84">
        <f>('raw Qualifier ratios'!Q24/'raw Qualifier median'!Q24)*100</f>
        <v>103.38164251207729</v>
      </c>
      <c r="P25" s="84">
        <f>('raw Qualifier ratios'!R24/'raw Qualifier median'!R24)*100</f>
        <v>107.72946859903382</v>
      </c>
      <c r="Q25" s="84">
        <f>('raw Qualifier ratios'!S24/'raw Qualifier median'!S24)*100</f>
        <v>100</v>
      </c>
      <c r="R25" s="84">
        <f>('raw Qualifier ratios'!T24/'raw Qualifier median'!T24)*100</f>
        <v>113.04347826086956</v>
      </c>
      <c r="S25" s="84">
        <f>('raw Qualifier ratios'!U24/'raw Qualifier median'!U24)*100</f>
        <v>115.45893719806763</v>
      </c>
      <c r="T25" s="84">
        <f>('raw Qualifier ratios'!V24/'raw Qualifier median'!V24)*100</f>
        <v>112.56038647342996</v>
      </c>
      <c r="U25" s="84">
        <f>('raw Qualifier ratios'!W24/'raw Qualifier median'!W24)*100</f>
        <v>115.94202898550725</v>
      </c>
      <c r="V25" s="84">
        <f>('raw Qualifier ratios'!X24/'raw Qualifier median'!X24)*100</f>
        <v>0</v>
      </c>
      <c r="W25" s="84">
        <f>('raw Qualifier ratios'!Y24/'raw Qualifier median'!Y24)*100</f>
        <v>0</v>
      </c>
      <c r="X25" s="84">
        <f>('raw Qualifier ratios'!Z24/'raw Qualifier median'!Z24)*100</f>
        <v>0</v>
      </c>
      <c r="Y25" s="84">
        <f>('raw Qualifier ratios'!AA24/'raw Qualifier median'!AA24)*100</f>
        <v>0</v>
      </c>
      <c r="Z25" s="84">
        <f>('raw Qualifier ratios'!AB24/'raw Qualifier median'!AB24)*100</f>
        <v>117.8743961352657</v>
      </c>
      <c r="AA25" s="84">
        <f>('raw Qualifier ratios'!AC24/'raw Qualifier median'!AC24)*100</f>
        <v>0</v>
      </c>
      <c r="AB25" s="84">
        <f>('raw Qualifier ratios'!AD24/'raw Qualifier median'!AD24)*100</f>
        <v>0</v>
      </c>
      <c r="AC25" s="84">
        <f>('raw Qualifier ratios'!AE24/'raw Qualifier median'!AE24)*100</f>
        <v>0</v>
      </c>
      <c r="AD25" s="84">
        <f>('raw Qualifier ratios'!AF24/'raw Qualifier median'!AF24)*100</f>
        <v>118.35748792270533</v>
      </c>
      <c r="AE25" s="84">
        <f>('raw Qualifier ratios'!AG24/'raw Qualifier median'!AG24)*100</f>
        <v>99.516908212560395</v>
      </c>
      <c r="AF25" s="84">
        <f>('raw Qualifier ratios'!AH24/'raw Qualifier median'!AH24)*100</f>
        <v>0</v>
      </c>
      <c r="AG25" s="84">
        <f>('raw Qualifier ratios'!AI24/'raw Qualifier median'!AI24)*100</f>
        <v>115.94202898550725</v>
      </c>
      <c r="AH25" s="84">
        <f>('raw Qualifier ratios'!AJ24/'raw Qualifier median'!AJ24)*100</f>
        <v>101.44927536231884</v>
      </c>
      <c r="AI25" s="84">
        <f>('raw Qualifier ratios'!AK24/'raw Qualifier median'!AK24)*100</f>
        <v>87.439613526570056</v>
      </c>
      <c r="AJ25" s="84">
        <f>('raw Qualifier ratios'!AL24/'raw Qualifier median'!AL24)*100</f>
        <v>114.97584541062803</v>
      </c>
      <c r="AK25" s="84">
        <f>('raw Qualifier ratios'!AM24/'raw Qualifier median'!AM24)*100</f>
        <v>106.28019323671498</v>
      </c>
      <c r="AL25" s="84">
        <f>('raw Qualifier ratios'!AN24/'raw Qualifier median'!AN24)*100</f>
        <v>0</v>
      </c>
      <c r="AM25" s="84">
        <f>('raw Qualifier ratios'!AO24/'raw Qualifier median'!AO24)*100</f>
        <v>0</v>
      </c>
      <c r="AN25" s="84">
        <f>('raw Qualifier ratios'!AP24/'raw Qualifier median'!AP24)*100</f>
        <v>0</v>
      </c>
      <c r="AO25" s="84">
        <f>('raw Qualifier ratios'!AQ24/'raw Qualifier median'!AQ24)*100</f>
        <v>0</v>
      </c>
      <c r="AP25" s="84">
        <f>('raw Qualifier ratios'!AR24/'raw Qualifier median'!AR24)*100</f>
        <v>116.42512077294687</v>
      </c>
      <c r="AQ25" s="84">
        <f>('raw Qualifier ratios'!AS24/'raw Qualifier median'!AS24)*100</f>
        <v>0</v>
      </c>
      <c r="AR25" s="84">
        <f>('raw Qualifier ratios'!AT24/'raw Qualifier median'!AT24)*100</f>
        <v>0</v>
      </c>
      <c r="AS25" s="84">
        <f>('raw Qualifier ratios'!AU24/'raw Qualifier median'!AU24)*100</f>
        <v>0</v>
      </c>
      <c r="AT25" s="84">
        <f>('raw Qualifier ratios'!AV24/'raw Qualifier median'!AV24)*100</f>
        <v>0</v>
      </c>
      <c r="AU25" s="84">
        <f>('raw Qualifier ratios'!AW24/'raw Qualifier median'!AW24)*100</f>
        <v>117.8743961352657</v>
      </c>
      <c r="AV25" s="84">
        <f>('raw Qualifier ratios'!AX24/'raw Qualifier median'!AX24)*100</f>
        <v>115.45893719806763</v>
      </c>
      <c r="AW25" s="84">
        <f>('raw Qualifier ratios'!AY24/'raw Qualifier median'!AY24)*100</f>
        <v>105.79710144927536</v>
      </c>
      <c r="AX25" s="84">
        <f>('raw Qualifier ratios'!AZ24/'raw Qualifier median'!AZ24)*100</f>
        <v>94.68599033816426</v>
      </c>
      <c r="AY25" s="84">
        <f>('raw Qualifier ratios'!BA24/'raw Qualifier median'!BA24)*100</f>
        <v>98.067632850241552</v>
      </c>
      <c r="AZ25" s="84">
        <f>('raw Qualifier ratios'!BB24/'raw Qualifier median'!BB24)*100</f>
        <v>102.41545893719808</v>
      </c>
      <c r="BA25" s="84">
        <f>('raw Qualifier ratios'!BC24/'raw Qualifier median'!BC24)*100</f>
        <v>103.38164251207729</v>
      </c>
      <c r="BB25" s="84">
        <f>('raw Qualifier ratios'!BD24/'raw Qualifier median'!BD24)*100</f>
        <v>106.28019323671498</v>
      </c>
      <c r="BC25" s="84">
        <f>('raw Qualifier ratios'!BE24/'raw Qualifier median'!BE24)*100</f>
        <v>0</v>
      </c>
      <c r="BD25" s="84">
        <f>('raw Qualifier ratios'!BF24/'raw Qualifier median'!BF24)*100</f>
        <v>0</v>
      </c>
      <c r="BE25" s="84">
        <f>('raw Qualifier ratios'!BG24/'raw Qualifier median'!BG24)*100</f>
        <v>0</v>
      </c>
      <c r="BF25" s="84">
        <f>('raw Qualifier ratios'!BH24/'raw Qualifier median'!BH24)*100</f>
        <v>0</v>
      </c>
      <c r="BG25" s="84">
        <f>('raw Qualifier ratios'!BI24/'raw Qualifier median'!BI24)*100</f>
        <v>101.93236714975846</v>
      </c>
      <c r="BH25" s="84">
        <f>('raw Qualifier ratios'!BJ24/'raw Qualifier median'!BJ24)*100</f>
        <v>0</v>
      </c>
      <c r="BI25" s="84">
        <f>('raw Qualifier ratios'!BK24/'raw Qualifier median'!BK24)*100</f>
        <v>0</v>
      </c>
      <c r="BJ25" s="84">
        <f>('raw Qualifier ratios'!BL24/'raw Qualifier median'!BL24)*100</f>
        <v>0</v>
      </c>
      <c r="BK25" s="84">
        <f>('raw Qualifier ratios'!BM24/'raw Qualifier median'!BM24)*100</f>
        <v>0</v>
      </c>
      <c r="BL25" s="84">
        <f>('raw Qualifier ratios'!BN24/'raw Qualifier median'!BN24)*100</f>
        <v>105.31400966183575</v>
      </c>
      <c r="BM25" s="84">
        <f>('raw Qualifier ratios'!BO24/'raw Qualifier median'!BO24)*100</f>
        <v>102.89855072463769</v>
      </c>
      <c r="BN25" s="84">
        <f>('raw Qualifier ratios'!BP24/'raw Qualifier median'!BP24)*100</f>
        <v>107.72946859903382</v>
      </c>
      <c r="BO25" s="84">
        <f>('raw Qualifier ratios'!BQ24/'raw Qualifier median'!BQ24)*100</f>
        <v>0</v>
      </c>
      <c r="BP25" s="84">
        <f>('raw Qualifier ratios'!BR24/'raw Qualifier median'!BR24)*100</f>
        <v>0</v>
      </c>
      <c r="BQ25" s="84">
        <f>('raw Qualifier ratios'!BS24/'raw Qualifier median'!BS24)*100</f>
        <v>0</v>
      </c>
      <c r="BR25" s="84">
        <f>('raw Qualifier ratios'!BT24/'raw Qualifier median'!BT24)*100</f>
        <v>0</v>
      </c>
      <c r="BS25" s="84">
        <f>('raw Qualifier ratios'!BU24/'raw Qualifier median'!BU24)*100</f>
        <v>0</v>
      </c>
      <c r="BT25" s="84">
        <f>('raw Qualifier ratios'!BV24/'raw Qualifier median'!BV24)*100</f>
        <v>0</v>
      </c>
      <c r="BU25" s="84">
        <f>('raw Qualifier ratios'!BW24/'raw Qualifier median'!BW24)*100</f>
        <v>0</v>
      </c>
      <c r="BV25" s="84">
        <f>('raw Qualifier ratios'!BX24/'raw Qualifier median'!BX24)*100</f>
        <v>0</v>
      </c>
      <c r="BW25" s="84">
        <f>('raw Qualifier ratios'!BY24/'raw Qualifier median'!BY24)*100</f>
        <v>0</v>
      </c>
      <c r="BX25" s="84">
        <f>('raw Qualifier ratios'!BZ24/'raw Qualifier median'!BZ24)*100</f>
        <v>0</v>
      </c>
      <c r="BY25" s="84">
        <f>('raw Qualifier ratios'!CA24/'raw Qualifier median'!CA24)*100</f>
        <v>112.07729468599035</v>
      </c>
      <c r="BZ25" s="84">
        <f>('raw Qualifier ratios'!CB24/'raw Qualifier median'!CB24)*100</f>
        <v>113.52657004830917</v>
      </c>
      <c r="CA25" s="84">
        <f>('raw Qualifier ratios'!CC24/'raw Qualifier median'!CC24)*100</f>
        <v>112.07729468599035</v>
      </c>
      <c r="CB25" s="84">
        <f>('raw Qualifier ratios'!CD24/'raw Qualifier median'!CD24)*100</f>
        <v>105.31400966183575</v>
      </c>
      <c r="CC25" s="84">
        <f>('raw Qualifier ratios'!CE24/'raw Qualifier median'!CE24)*100</f>
        <v>103.8647342995169</v>
      </c>
      <c r="CD25" s="84">
        <f>('raw Qualifier ratios'!CF24/'raw Qualifier median'!CF24)*100</f>
        <v>106.28019323671498</v>
      </c>
      <c r="CE25" s="84">
        <f>('raw Qualifier ratios'!CG24/'raw Qualifier median'!CG24)*100</f>
        <v>112.07729468599035</v>
      </c>
      <c r="CF25" s="84">
        <f>('raw Qualifier ratios'!CH24/'raw Qualifier median'!CH24)*100</f>
        <v>106.28019323671498</v>
      </c>
      <c r="CG25" s="84">
        <f>('raw Qualifier ratios'!CI24/'raw Qualifier median'!CI24)*100</f>
        <v>111.11111111111111</v>
      </c>
      <c r="CH25" s="84">
        <f>('raw Qualifier ratios'!CJ24/'raw Qualifier median'!CJ24)*100</f>
        <v>110.14492753623189</v>
      </c>
    </row>
    <row r="26" spans="1:86" x14ac:dyDescent="0.25">
      <c r="A26" s="101" t="s">
        <v>202</v>
      </c>
      <c r="B26" s="101" t="s">
        <v>235</v>
      </c>
      <c r="C26" s="84">
        <f>('raw Qualifier ratios'!E25/'raw Qualifier median'!E25)*100</f>
        <v>0</v>
      </c>
      <c r="D26" s="84">
        <f>('raw Qualifier ratios'!F25/'raw Qualifier median'!F25)*100</f>
        <v>0</v>
      </c>
      <c r="E26" s="84">
        <f>('raw Qualifier ratios'!G25/'raw Qualifier median'!G25)*100</f>
        <v>0</v>
      </c>
      <c r="F26" s="84">
        <f>('raw Qualifier ratios'!H25/'raw Qualifier median'!H25)*100</f>
        <v>15.566037735849056</v>
      </c>
      <c r="G26" s="84">
        <f>('raw Qualifier ratios'!I25/'raw Qualifier median'!I25)*100</f>
        <v>0</v>
      </c>
      <c r="H26" s="84">
        <f>('raw Qualifier ratios'!J25/'raw Qualifier median'!J25)*100</f>
        <v>0</v>
      </c>
      <c r="I26" s="84">
        <f>('raw Qualifier ratios'!K25/'raw Qualifier median'!K25)*100</f>
        <v>0</v>
      </c>
      <c r="J26" s="84">
        <f>('raw Qualifier ratios'!L25/'raw Qualifier median'!L25)*100</f>
        <v>0</v>
      </c>
      <c r="K26" s="84">
        <f>('raw Qualifier ratios'!M25/'raw Qualifier median'!M25)*100</f>
        <v>0</v>
      </c>
      <c r="L26" s="84">
        <f>('raw Qualifier ratios'!N25/'raw Qualifier median'!N25)*100</f>
        <v>100.47169811320755</v>
      </c>
      <c r="M26" s="84">
        <f>('raw Qualifier ratios'!O25/'raw Qualifier median'!O25)*100</f>
        <v>102.35849056603774</v>
      </c>
      <c r="N26" s="84">
        <f>('raw Qualifier ratios'!P25/'raw Qualifier median'!P25)*100</f>
        <v>102.8301886792453</v>
      </c>
      <c r="O26" s="84">
        <f>('raw Qualifier ratios'!Q25/'raw Qualifier median'!Q25)*100</f>
        <v>101.41509433962264</v>
      </c>
      <c r="P26" s="84">
        <f>('raw Qualifier ratios'!R25/'raw Qualifier median'!R25)*100</f>
        <v>100.47169811320755</v>
      </c>
      <c r="Q26" s="84">
        <f>('raw Qualifier ratios'!S25/'raw Qualifier median'!S25)*100</f>
        <v>100</v>
      </c>
      <c r="R26" s="84">
        <f>('raw Qualifier ratios'!T25/'raw Qualifier median'!T25)*100</f>
        <v>101.41509433962264</v>
      </c>
      <c r="S26" s="84">
        <f>('raw Qualifier ratios'!U25/'raw Qualifier median'!U25)*100</f>
        <v>104.24528301886792</v>
      </c>
      <c r="T26" s="84">
        <f>('raw Qualifier ratios'!V25/'raw Qualifier median'!V25)*100</f>
        <v>102.35849056603774</v>
      </c>
      <c r="U26" s="84">
        <f>('raw Qualifier ratios'!W25/'raw Qualifier median'!W25)*100</f>
        <v>102.8301886792453</v>
      </c>
      <c r="V26" s="84">
        <f>('raw Qualifier ratios'!X25/'raw Qualifier median'!X25)*100</f>
        <v>0</v>
      </c>
      <c r="W26" s="84">
        <f>('raw Qualifier ratios'!Y25/'raw Qualifier median'!Y25)*100</f>
        <v>0</v>
      </c>
      <c r="X26" s="84">
        <f>('raw Qualifier ratios'!Z25/'raw Qualifier median'!Z25)*100</f>
        <v>0</v>
      </c>
      <c r="Y26" s="84">
        <f>('raw Qualifier ratios'!AA25/'raw Qualifier median'!AA25)*100</f>
        <v>0</v>
      </c>
      <c r="Z26" s="84">
        <f>('raw Qualifier ratios'!AB25/'raw Qualifier median'!AB25)*100</f>
        <v>0</v>
      </c>
      <c r="AA26" s="84">
        <f>('raw Qualifier ratios'!AC25/'raw Qualifier median'!AC25)*100</f>
        <v>0</v>
      </c>
      <c r="AB26" s="84">
        <f>('raw Qualifier ratios'!AD25/'raw Qualifier median'!AD25)*100</f>
        <v>0</v>
      </c>
      <c r="AC26" s="84">
        <f>('raw Qualifier ratios'!AE25/'raw Qualifier median'!AE25)*100</f>
        <v>0</v>
      </c>
      <c r="AD26" s="84">
        <f>('raw Qualifier ratios'!AF25/'raw Qualifier median'!AF25)*100</f>
        <v>0</v>
      </c>
      <c r="AE26" s="84">
        <f>('raw Qualifier ratios'!AG25/'raw Qualifier median'!AG25)*100</f>
        <v>0</v>
      </c>
      <c r="AF26" s="84">
        <f>('raw Qualifier ratios'!AH25/'raw Qualifier median'!AH25)*100</f>
        <v>0</v>
      </c>
      <c r="AG26" s="84">
        <f>('raw Qualifier ratios'!AI25/'raw Qualifier median'!AI25)*100</f>
        <v>0</v>
      </c>
      <c r="AH26" s="84">
        <f>('raw Qualifier ratios'!AJ25/'raw Qualifier median'!AJ25)*100</f>
        <v>0</v>
      </c>
      <c r="AI26" s="84">
        <f>('raw Qualifier ratios'!AK25/'raw Qualifier median'!AK25)*100</f>
        <v>0</v>
      </c>
      <c r="AJ26" s="84">
        <f>('raw Qualifier ratios'!AL25/'raw Qualifier median'!AL25)*100</f>
        <v>0</v>
      </c>
      <c r="AK26" s="84">
        <f>('raw Qualifier ratios'!AM25/'raw Qualifier median'!AM25)*100</f>
        <v>0</v>
      </c>
      <c r="AL26" s="84">
        <f>('raw Qualifier ratios'!AN25/'raw Qualifier median'!AN25)*100</f>
        <v>0</v>
      </c>
      <c r="AM26" s="84">
        <f>('raw Qualifier ratios'!AO25/'raw Qualifier median'!AO25)*100</f>
        <v>0</v>
      </c>
      <c r="AN26" s="84">
        <f>('raw Qualifier ratios'!AP25/'raw Qualifier median'!AP25)*100</f>
        <v>0</v>
      </c>
      <c r="AO26" s="84">
        <f>('raw Qualifier ratios'!AQ25/'raw Qualifier median'!AQ25)*100</f>
        <v>0</v>
      </c>
      <c r="AP26" s="84">
        <f>('raw Qualifier ratios'!AR25/'raw Qualifier median'!AR25)*100</f>
        <v>102.8301886792453</v>
      </c>
      <c r="AQ26" s="84">
        <f>('raw Qualifier ratios'!AS25/'raw Qualifier median'!AS25)*100</f>
        <v>0</v>
      </c>
      <c r="AR26" s="84">
        <f>('raw Qualifier ratios'!AT25/'raw Qualifier median'!AT25)*100</f>
        <v>0</v>
      </c>
      <c r="AS26" s="84">
        <f>('raw Qualifier ratios'!AU25/'raw Qualifier median'!AU25)*100</f>
        <v>0</v>
      </c>
      <c r="AT26" s="84">
        <f>('raw Qualifier ratios'!AV25/'raw Qualifier median'!AV25)*100</f>
        <v>0</v>
      </c>
      <c r="AU26" s="84">
        <f>('raw Qualifier ratios'!AW25/'raw Qualifier median'!AW25)*100</f>
        <v>0</v>
      </c>
      <c r="AV26" s="84">
        <f>('raw Qualifier ratios'!AX25/'raw Qualifier median'!AX25)*100</f>
        <v>0</v>
      </c>
      <c r="AW26" s="84">
        <f>('raw Qualifier ratios'!AY25/'raw Qualifier median'!AY25)*100</f>
        <v>0</v>
      </c>
      <c r="AX26" s="84">
        <f>('raw Qualifier ratios'!AZ25/'raw Qualifier median'!AZ25)*100</f>
        <v>0</v>
      </c>
      <c r="AY26" s="84">
        <f>('raw Qualifier ratios'!BA25/'raw Qualifier median'!BA25)*100</f>
        <v>0</v>
      </c>
      <c r="AZ26" s="84">
        <f>('raw Qualifier ratios'!BB25/'raw Qualifier median'!BB25)*100</f>
        <v>0</v>
      </c>
      <c r="BA26" s="84">
        <f>('raw Qualifier ratios'!BC25/'raw Qualifier median'!BC25)*100</f>
        <v>0</v>
      </c>
      <c r="BB26" s="84">
        <f>('raw Qualifier ratios'!BD25/'raw Qualifier median'!BD25)*100</f>
        <v>0</v>
      </c>
      <c r="BC26" s="84">
        <f>('raw Qualifier ratios'!BE25/'raw Qualifier median'!BE25)*100</f>
        <v>0</v>
      </c>
      <c r="BD26" s="84">
        <f>('raw Qualifier ratios'!BF25/'raw Qualifier median'!BF25)*100</f>
        <v>0</v>
      </c>
      <c r="BE26" s="84">
        <f>('raw Qualifier ratios'!BG25/'raw Qualifier median'!BG25)*100</f>
        <v>0</v>
      </c>
      <c r="BF26" s="84">
        <f>('raw Qualifier ratios'!BH25/'raw Qualifier median'!BH25)*100</f>
        <v>0</v>
      </c>
      <c r="BG26" s="84">
        <f>('raw Qualifier ratios'!BI25/'raw Qualifier median'!BI25)*100</f>
        <v>100.47169811320755</v>
      </c>
      <c r="BH26" s="84">
        <f>('raw Qualifier ratios'!BJ25/'raw Qualifier median'!BJ25)*100</f>
        <v>0</v>
      </c>
      <c r="BI26" s="84">
        <f>('raw Qualifier ratios'!BK25/'raw Qualifier median'!BK25)*100</f>
        <v>0</v>
      </c>
      <c r="BJ26" s="84">
        <f>('raw Qualifier ratios'!BL25/'raw Qualifier median'!BL25)*100</f>
        <v>0</v>
      </c>
      <c r="BK26" s="84">
        <f>('raw Qualifier ratios'!BM25/'raw Qualifier median'!BM25)*100</f>
        <v>0</v>
      </c>
      <c r="BL26" s="84">
        <f>('raw Qualifier ratios'!BN25/'raw Qualifier median'!BN25)*100</f>
        <v>95.283018867924525</v>
      </c>
      <c r="BM26" s="84">
        <f>('raw Qualifier ratios'!BO25/'raw Qualifier median'!BO25)*100</f>
        <v>96.698113207547181</v>
      </c>
      <c r="BN26" s="84">
        <f>('raw Qualifier ratios'!BP25/'raw Qualifier median'!BP25)*100</f>
        <v>100</v>
      </c>
      <c r="BO26" s="84">
        <f>('raw Qualifier ratios'!BQ25/'raw Qualifier median'!BQ25)*100</f>
        <v>99.056603773584911</v>
      </c>
      <c r="BP26" s="84">
        <f>('raw Qualifier ratios'!BR25/'raw Qualifier median'!BR25)*100</f>
        <v>0</v>
      </c>
      <c r="BQ26" s="84">
        <f>('raw Qualifier ratios'!BS25/'raw Qualifier median'!BS25)*100</f>
        <v>0</v>
      </c>
      <c r="BR26" s="84">
        <f>('raw Qualifier ratios'!BT25/'raw Qualifier median'!BT25)*100</f>
        <v>0</v>
      </c>
      <c r="BS26" s="84">
        <f>('raw Qualifier ratios'!BU25/'raw Qualifier median'!BU25)*100</f>
        <v>0</v>
      </c>
      <c r="BT26" s="84">
        <f>('raw Qualifier ratios'!BV25/'raw Qualifier median'!BV25)*100</f>
        <v>0</v>
      </c>
      <c r="BU26" s="84">
        <f>('raw Qualifier ratios'!BW25/'raw Qualifier median'!BW25)*100</f>
        <v>0</v>
      </c>
      <c r="BV26" s="84">
        <f>('raw Qualifier ratios'!BX25/'raw Qualifier median'!BX25)*100</f>
        <v>0</v>
      </c>
      <c r="BW26" s="84">
        <f>('raw Qualifier ratios'!BY25/'raw Qualifier median'!BY25)*100</f>
        <v>0</v>
      </c>
      <c r="BX26" s="84">
        <f>('raw Qualifier ratios'!BZ25/'raw Qualifier median'!BZ25)*100</f>
        <v>0</v>
      </c>
      <c r="BY26" s="84">
        <f>('raw Qualifier ratios'!CA25/'raw Qualifier median'!CA25)*100</f>
        <v>99.528301886792462</v>
      </c>
      <c r="BZ26" s="84">
        <f>('raw Qualifier ratios'!CB25/'raw Qualifier median'!CB25)*100</f>
        <v>98.584905660377359</v>
      </c>
      <c r="CA26" s="84">
        <f>('raw Qualifier ratios'!CC25/'raw Qualifier median'!CC25)*100</f>
        <v>101.41509433962264</v>
      </c>
      <c r="CB26" s="84">
        <f>('raw Qualifier ratios'!CD25/'raw Qualifier median'!CD25)*100</f>
        <v>102.35849056603774</v>
      </c>
      <c r="CC26" s="84">
        <f>('raw Qualifier ratios'!CE25/'raw Qualifier median'!CE25)*100</f>
        <v>101.41509433962264</v>
      </c>
      <c r="CD26" s="84">
        <f>('raw Qualifier ratios'!CF25/'raw Qualifier median'!CF25)*100</f>
        <v>102.35849056603774</v>
      </c>
      <c r="CE26" s="84">
        <f>('raw Qualifier ratios'!CG25/'raw Qualifier median'!CG25)*100</f>
        <v>102.35849056603774</v>
      </c>
      <c r="CF26" s="84">
        <f>('raw Qualifier ratios'!CH25/'raw Qualifier median'!CH25)*100</f>
        <v>102.35849056603774</v>
      </c>
      <c r="CG26" s="84">
        <f>('raw Qualifier ratios'!CI25/'raw Qualifier median'!CI25)*100</f>
        <v>101.88679245283019</v>
      </c>
      <c r="CH26" s="84">
        <f>('raw Qualifier ratios'!CJ25/'raw Qualifier median'!CJ25)*100</f>
        <v>101.88679245283019</v>
      </c>
    </row>
    <row r="27" spans="1:86" x14ac:dyDescent="0.25">
      <c r="A27" s="101" t="s">
        <v>183</v>
      </c>
      <c r="B27" s="101" t="s">
        <v>236</v>
      </c>
      <c r="C27" s="84">
        <f>('raw Qualifier ratios'!E26/'raw Qualifier median'!E26)*100</f>
        <v>0</v>
      </c>
      <c r="D27" s="84">
        <f>('raw Qualifier ratios'!F26/'raw Qualifier median'!F26)*100</f>
        <v>0</v>
      </c>
      <c r="E27" s="84">
        <f>('raw Qualifier ratios'!G26/'raw Qualifier median'!G26)*100</f>
        <v>0</v>
      </c>
      <c r="F27" s="84">
        <f>('raw Qualifier ratios'!H26/'raw Qualifier median'!H26)*100</f>
        <v>0</v>
      </c>
      <c r="G27" s="84">
        <f>('raw Qualifier ratios'!I26/'raw Qualifier median'!I26)*100</f>
        <v>0</v>
      </c>
      <c r="H27" s="84">
        <f>('raw Qualifier ratios'!J26/'raw Qualifier median'!J26)*100</f>
        <v>0</v>
      </c>
      <c r="I27" s="84">
        <f>('raw Qualifier ratios'!K26/'raw Qualifier median'!K26)*100</f>
        <v>0</v>
      </c>
      <c r="J27" s="84">
        <f>('raw Qualifier ratios'!L26/'raw Qualifier median'!L26)*100</f>
        <v>100</v>
      </c>
      <c r="K27" s="84">
        <f>('raw Qualifier ratios'!M26/'raw Qualifier median'!M26)*100</f>
        <v>88.755020080321302</v>
      </c>
      <c r="L27" s="84">
        <f>('raw Qualifier ratios'!N26/'raw Qualifier median'!N26)*100</f>
        <v>98.795180722891573</v>
      </c>
      <c r="M27" s="84">
        <f>('raw Qualifier ratios'!O26/'raw Qualifier median'!O26)*100</f>
        <v>116.46586345381526</v>
      </c>
      <c r="N27" s="84">
        <f>('raw Qualifier ratios'!P26/'raw Qualifier median'!P26)*100</f>
        <v>106.02409638554218</v>
      </c>
      <c r="O27" s="84">
        <f>('raw Qualifier ratios'!Q26/'raw Qualifier median'!Q26)*100</f>
        <v>99.196787148594382</v>
      </c>
      <c r="P27" s="84">
        <f>('raw Qualifier ratios'!R26/'raw Qualifier median'!R26)*100</f>
        <v>95.98393574297188</v>
      </c>
      <c r="Q27" s="84">
        <f>('raw Qualifier ratios'!S26/'raw Qualifier median'!S26)*100</f>
        <v>100</v>
      </c>
      <c r="R27" s="84">
        <f>('raw Qualifier ratios'!T26/'raw Qualifier median'!T26)*100</f>
        <v>95.98393574297188</v>
      </c>
      <c r="S27" s="84">
        <f>('raw Qualifier ratios'!U26/'raw Qualifier median'!U26)*100</f>
        <v>95.180722891566276</v>
      </c>
      <c r="T27" s="84">
        <f>('raw Qualifier ratios'!V26/'raw Qualifier median'!V26)*100</f>
        <v>93.172690763052216</v>
      </c>
      <c r="U27" s="84">
        <f>('raw Qualifier ratios'!W26/'raw Qualifier median'!W26)*100</f>
        <v>90.361445783132538</v>
      </c>
      <c r="V27" s="84">
        <f>('raw Qualifier ratios'!X26/'raw Qualifier median'!X26)*100</f>
        <v>0</v>
      </c>
      <c r="W27" s="84">
        <f>('raw Qualifier ratios'!Y26/'raw Qualifier median'!Y26)*100</f>
        <v>0</v>
      </c>
      <c r="X27" s="84">
        <f>('raw Qualifier ratios'!Z26/'raw Qualifier median'!Z26)*100</f>
        <v>0</v>
      </c>
      <c r="Y27" s="84">
        <f>('raw Qualifier ratios'!AA26/'raw Qualifier median'!AA26)*100</f>
        <v>0</v>
      </c>
      <c r="Z27" s="84">
        <f>('raw Qualifier ratios'!AB26/'raw Qualifier median'!AB26)*100</f>
        <v>0</v>
      </c>
      <c r="AA27" s="84">
        <f>('raw Qualifier ratios'!AC26/'raw Qualifier median'!AC26)*100</f>
        <v>0</v>
      </c>
      <c r="AB27" s="84">
        <f>('raw Qualifier ratios'!AD26/'raw Qualifier median'!AD26)*100</f>
        <v>0</v>
      </c>
      <c r="AC27" s="84">
        <f>('raw Qualifier ratios'!AE26/'raw Qualifier median'!AE26)*100</f>
        <v>0</v>
      </c>
      <c r="AD27" s="84">
        <f>('raw Qualifier ratios'!AF26/'raw Qualifier median'!AF26)*100</f>
        <v>0</v>
      </c>
      <c r="AE27" s="84">
        <f>('raw Qualifier ratios'!AG26/'raw Qualifier median'!AG26)*100</f>
        <v>0</v>
      </c>
      <c r="AF27" s="84">
        <f>('raw Qualifier ratios'!AH26/'raw Qualifier median'!AH26)*100</f>
        <v>0</v>
      </c>
      <c r="AG27" s="84">
        <f>('raw Qualifier ratios'!AI26/'raw Qualifier median'!AI26)*100</f>
        <v>0</v>
      </c>
      <c r="AH27" s="84">
        <f>('raw Qualifier ratios'!AJ26/'raw Qualifier median'!AJ26)*100</f>
        <v>0</v>
      </c>
      <c r="AI27" s="84">
        <f>('raw Qualifier ratios'!AK26/'raw Qualifier median'!AK26)*100</f>
        <v>0</v>
      </c>
      <c r="AJ27" s="84">
        <f>('raw Qualifier ratios'!AL26/'raw Qualifier median'!AL26)*100</f>
        <v>0</v>
      </c>
      <c r="AK27" s="84">
        <f>('raw Qualifier ratios'!AM26/'raw Qualifier median'!AM26)*100</f>
        <v>0</v>
      </c>
      <c r="AL27" s="84">
        <f>('raw Qualifier ratios'!AN26/'raw Qualifier median'!AN26)*100</f>
        <v>0</v>
      </c>
      <c r="AM27" s="84">
        <f>('raw Qualifier ratios'!AO26/'raw Qualifier median'!AO26)*100</f>
        <v>0</v>
      </c>
      <c r="AN27" s="84">
        <f>('raw Qualifier ratios'!AP26/'raw Qualifier median'!AP26)*100</f>
        <v>0</v>
      </c>
      <c r="AO27" s="84">
        <f>('raw Qualifier ratios'!AQ26/'raw Qualifier median'!AQ26)*100</f>
        <v>0</v>
      </c>
      <c r="AP27" s="84">
        <f>('raw Qualifier ratios'!AR26/'raw Qualifier median'!AR26)*100</f>
        <v>83.53413654618474</v>
      </c>
      <c r="AQ27" s="84">
        <f>('raw Qualifier ratios'!AS26/'raw Qualifier median'!AS26)*100</f>
        <v>0</v>
      </c>
      <c r="AR27" s="84">
        <f>('raw Qualifier ratios'!AT26/'raw Qualifier median'!AT26)*100</f>
        <v>0</v>
      </c>
      <c r="AS27" s="84">
        <f>('raw Qualifier ratios'!AU26/'raw Qualifier median'!AU26)*100</f>
        <v>0</v>
      </c>
      <c r="AT27" s="84">
        <f>('raw Qualifier ratios'!AV26/'raw Qualifier median'!AV26)*100</f>
        <v>0</v>
      </c>
      <c r="AU27" s="84">
        <f>('raw Qualifier ratios'!AW26/'raw Qualifier median'!AW26)*100</f>
        <v>0</v>
      </c>
      <c r="AV27" s="84">
        <f>('raw Qualifier ratios'!AX26/'raw Qualifier median'!AX26)*100</f>
        <v>0</v>
      </c>
      <c r="AW27" s="84">
        <f>('raw Qualifier ratios'!AY26/'raw Qualifier median'!AY26)*100</f>
        <v>0</v>
      </c>
      <c r="AX27" s="84">
        <f>('raw Qualifier ratios'!AZ26/'raw Qualifier median'!AZ26)*100</f>
        <v>0</v>
      </c>
      <c r="AY27" s="84">
        <f>('raw Qualifier ratios'!BA26/'raw Qualifier median'!BA26)*100</f>
        <v>0</v>
      </c>
      <c r="AZ27" s="84">
        <f>('raw Qualifier ratios'!BB26/'raw Qualifier median'!BB26)*100</f>
        <v>0</v>
      </c>
      <c r="BA27" s="84">
        <f>('raw Qualifier ratios'!BC26/'raw Qualifier median'!BC26)*100</f>
        <v>0</v>
      </c>
      <c r="BB27" s="84">
        <f>('raw Qualifier ratios'!BD26/'raw Qualifier median'!BD26)*100</f>
        <v>0</v>
      </c>
      <c r="BC27" s="84">
        <f>('raw Qualifier ratios'!BE26/'raw Qualifier median'!BE26)*100</f>
        <v>0</v>
      </c>
      <c r="BD27" s="84">
        <f>('raw Qualifier ratios'!BF26/'raw Qualifier median'!BF26)*100</f>
        <v>0</v>
      </c>
      <c r="BE27" s="84">
        <f>('raw Qualifier ratios'!BG26/'raw Qualifier median'!BG26)*100</f>
        <v>0</v>
      </c>
      <c r="BF27" s="84">
        <f>('raw Qualifier ratios'!BH26/'raw Qualifier median'!BH26)*100</f>
        <v>0</v>
      </c>
      <c r="BG27" s="84">
        <f>('raw Qualifier ratios'!BI26/'raw Qualifier median'!BI26)*100</f>
        <v>104.81927710843375</v>
      </c>
      <c r="BH27" s="84">
        <f>('raw Qualifier ratios'!BJ26/'raw Qualifier median'!BJ26)*100</f>
        <v>0</v>
      </c>
      <c r="BI27" s="84">
        <f>('raw Qualifier ratios'!BK26/'raw Qualifier median'!BK26)*100</f>
        <v>0</v>
      </c>
      <c r="BJ27" s="84">
        <f>('raw Qualifier ratios'!BL26/'raw Qualifier median'!BL26)*100</f>
        <v>0</v>
      </c>
      <c r="BK27" s="84">
        <f>('raw Qualifier ratios'!BM26/'raw Qualifier median'!BM26)*100</f>
        <v>0</v>
      </c>
      <c r="BL27" s="84">
        <f>('raw Qualifier ratios'!BN26/'raw Qualifier median'!BN26)*100</f>
        <v>100.80321285140563</v>
      </c>
      <c r="BM27" s="84">
        <f>('raw Qualifier ratios'!BO26/'raw Qualifier median'!BO26)*100</f>
        <v>100.40160642570282</v>
      </c>
      <c r="BN27" s="84">
        <f>('raw Qualifier ratios'!BP26/'raw Qualifier median'!BP26)*100</f>
        <v>112.85140562248996</v>
      </c>
      <c r="BO27" s="84">
        <f>('raw Qualifier ratios'!BQ26/'raw Qualifier median'!BQ26)*100</f>
        <v>103.21285140562249</v>
      </c>
      <c r="BP27" s="84">
        <f>('raw Qualifier ratios'!BR26/'raw Qualifier median'!BR26)*100</f>
        <v>0</v>
      </c>
      <c r="BQ27" s="84">
        <f>('raw Qualifier ratios'!BS26/'raw Qualifier median'!BS26)*100</f>
        <v>0</v>
      </c>
      <c r="BR27" s="84">
        <f>('raw Qualifier ratios'!BT26/'raw Qualifier median'!BT26)*100</f>
        <v>0</v>
      </c>
      <c r="BS27" s="84">
        <f>('raw Qualifier ratios'!BU26/'raw Qualifier median'!BU26)*100</f>
        <v>0</v>
      </c>
      <c r="BT27" s="84">
        <f>('raw Qualifier ratios'!BV26/'raw Qualifier median'!BV26)*100</f>
        <v>0</v>
      </c>
      <c r="BU27" s="84">
        <f>('raw Qualifier ratios'!BW26/'raw Qualifier median'!BW26)*100</f>
        <v>0</v>
      </c>
      <c r="BV27" s="84">
        <f>('raw Qualifier ratios'!BX26/'raw Qualifier median'!BX26)*100</f>
        <v>0</v>
      </c>
      <c r="BW27" s="84">
        <f>('raw Qualifier ratios'!BY26/'raw Qualifier median'!BY26)*100</f>
        <v>118.47389558232932</v>
      </c>
      <c r="BX27" s="84">
        <f>('raw Qualifier ratios'!BZ26/'raw Qualifier median'!BZ26)*100</f>
        <v>92.369477911646598</v>
      </c>
      <c r="BY27" s="84">
        <f>('raw Qualifier ratios'!CA26/'raw Qualifier median'!CA26)*100</f>
        <v>114.45783132530121</v>
      </c>
      <c r="BZ27" s="84">
        <f>('raw Qualifier ratios'!CB26/'raw Qualifier median'!CB26)*100</f>
        <v>99.196787148594382</v>
      </c>
      <c r="CA27" s="84">
        <f>('raw Qualifier ratios'!CC26/'raw Qualifier median'!CC26)*100</f>
        <v>101.60642570281124</v>
      </c>
      <c r="CB27" s="84">
        <f>('raw Qualifier ratios'!CD26/'raw Qualifier median'!CD26)*100</f>
        <v>103.6144578313253</v>
      </c>
      <c r="CC27" s="84">
        <f>('raw Qualifier ratios'!CE26/'raw Qualifier median'!CE26)*100</f>
        <v>103.6144578313253</v>
      </c>
      <c r="CD27" s="84">
        <f>('raw Qualifier ratios'!CF26/'raw Qualifier median'!CF26)*100</f>
        <v>101.60642570281124</v>
      </c>
      <c r="CE27" s="84">
        <f>('raw Qualifier ratios'!CG26/'raw Qualifier median'!CG26)*100</f>
        <v>96.385542168674704</v>
      </c>
      <c r="CF27" s="84">
        <f>('raw Qualifier ratios'!CH26/'raw Qualifier median'!CH26)*100</f>
        <v>97.99196787148594</v>
      </c>
      <c r="CG27" s="84">
        <f>('raw Qualifier ratios'!CI26/'raw Qualifier median'!CI26)*100</f>
        <v>97.188755020080322</v>
      </c>
      <c r="CH27" s="84">
        <f>('raw Qualifier ratios'!CJ26/'raw Qualifier median'!CJ26)*100</f>
        <v>97.99196787148594</v>
      </c>
    </row>
    <row r="28" spans="1:86" x14ac:dyDescent="0.25">
      <c r="A28" s="101" t="s">
        <v>3</v>
      </c>
      <c r="B28" s="101" t="s">
        <v>121</v>
      </c>
      <c r="C28" s="84">
        <f>('raw Qualifier ratios'!E27/'raw Qualifier median'!E27)*100</f>
        <v>0</v>
      </c>
      <c r="D28" s="84">
        <f>('raw Qualifier ratios'!F27/'raw Qualifier median'!F27)*100</f>
        <v>0</v>
      </c>
      <c r="E28" s="84">
        <f>('raw Qualifier ratios'!G27/'raw Qualifier median'!G27)*100</f>
        <v>0</v>
      </c>
      <c r="F28" s="84">
        <f>('raw Qualifier ratios'!H27/'raw Qualifier median'!H27)*100</f>
        <v>0</v>
      </c>
      <c r="G28" s="84">
        <f>('raw Qualifier ratios'!I27/'raw Qualifier median'!I27)*100</f>
        <v>0</v>
      </c>
      <c r="H28" s="84">
        <f>('raw Qualifier ratios'!J27/'raw Qualifier median'!J27)*100</f>
        <v>0</v>
      </c>
      <c r="I28" s="84">
        <f>('raw Qualifier ratios'!K27/'raw Qualifier median'!K27)*100</f>
        <v>0</v>
      </c>
      <c r="J28" s="84">
        <f>('raw Qualifier ratios'!L27/'raw Qualifier median'!L27)*100</f>
        <v>100.92592592592592</v>
      </c>
      <c r="K28" s="84">
        <f>('raw Qualifier ratios'!M27/'raw Qualifier median'!M27)*100</f>
        <v>100</v>
      </c>
      <c r="L28" s="84">
        <f>('raw Qualifier ratios'!N27/'raw Qualifier median'!N27)*100</f>
        <v>98.6111111111111</v>
      </c>
      <c r="M28" s="84">
        <f>('raw Qualifier ratios'!O27/'raw Qualifier median'!O27)*100</f>
        <v>101.85185185185183</v>
      </c>
      <c r="N28" s="84">
        <f>('raw Qualifier ratios'!P27/'raw Qualifier median'!P27)*100</f>
        <v>99.537037037037038</v>
      </c>
      <c r="O28" s="84">
        <f>('raw Qualifier ratios'!Q27/'raw Qualifier median'!Q27)*100</f>
        <v>100.46296296296295</v>
      </c>
      <c r="P28" s="84">
        <f>('raw Qualifier ratios'!R27/'raw Qualifier median'!R27)*100</f>
        <v>99.768518518518505</v>
      </c>
      <c r="Q28" s="84">
        <f>('raw Qualifier ratios'!S27/'raw Qualifier median'!S27)*100</f>
        <v>100</v>
      </c>
      <c r="R28" s="84">
        <f>('raw Qualifier ratios'!T27/'raw Qualifier median'!T27)*100</f>
        <v>99.074074074074062</v>
      </c>
      <c r="S28" s="84">
        <f>('raw Qualifier ratios'!U27/'raw Qualifier median'!U27)*100</f>
        <v>99.537037037037038</v>
      </c>
      <c r="T28" s="84">
        <f>('raw Qualifier ratios'!V27/'raw Qualifier median'!V27)*100</f>
        <v>98.379629629629633</v>
      </c>
      <c r="U28" s="84">
        <f>('raw Qualifier ratios'!W27/'raw Qualifier median'!W27)*100</f>
        <v>98.6111111111111</v>
      </c>
      <c r="V28" s="84">
        <f>('raw Qualifier ratios'!X27/'raw Qualifier median'!X27)*100</f>
        <v>0</v>
      </c>
      <c r="W28" s="84">
        <f>('raw Qualifier ratios'!Y27/'raw Qualifier median'!Y27)*100</f>
        <v>0</v>
      </c>
      <c r="X28" s="84">
        <f>('raw Qualifier ratios'!Z27/'raw Qualifier median'!Z27)*100</f>
        <v>0</v>
      </c>
      <c r="Y28" s="84">
        <f>('raw Qualifier ratios'!AA27/'raw Qualifier median'!AA27)*100</f>
        <v>0</v>
      </c>
      <c r="Z28" s="84">
        <f>('raw Qualifier ratios'!AB27/'raw Qualifier median'!AB27)*100</f>
        <v>98.842592592592595</v>
      </c>
      <c r="AA28" s="84">
        <f>('raw Qualifier ratios'!AC27/'raw Qualifier median'!AC27)*100</f>
        <v>101.15740740740742</v>
      </c>
      <c r="AB28" s="84">
        <f>('raw Qualifier ratios'!AD27/'raw Qualifier median'!AD27)*100</f>
        <v>97.222222222222214</v>
      </c>
      <c r="AC28" s="84">
        <f>('raw Qualifier ratios'!AE27/'raw Qualifier median'!AE27)*100</f>
        <v>98.842592592592595</v>
      </c>
      <c r="AD28" s="84">
        <f>('raw Qualifier ratios'!AF27/'raw Qualifier median'!AF27)*100</f>
        <v>96.06481481481481</v>
      </c>
      <c r="AE28" s="84">
        <f>('raw Qualifier ratios'!AG27/'raw Qualifier median'!AG27)*100</f>
        <v>102.54629629629628</v>
      </c>
      <c r="AF28" s="84">
        <f>('raw Qualifier ratios'!AH27/'raw Qualifier median'!AH27)*100</f>
        <v>99.768518518518505</v>
      </c>
      <c r="AG28" s="84">
        <f>('raw Qualifier ratios'!AI27/'raw Qualifier median'!AI27)*100</f>
        <v>96.990740740740733</v>
      </c>
      <c r="AH28" s="84">
        <f>('raw Qualifier ratios'!AJ27/'raw Qualifier median'!AJ27)*100</f>
        <v>104.8611111111111</v>
      </c>
      <c r="AI28" s="84">
        <f>('raw Qualifier ratios'!AK27/'raw Qualifier median'!AK27)*100</f>
        <v>97.453703703703695</v>
      </c>
      <c r="AJ28" s="84">
        <f>('raw Qualifier ratios'!AL27/'raw Qualifier median'!AL27)*100</f>
        <v>97.68518518518519</v>
      </c>
      <c r="AK28" s="84">
        <f>('raw Qualifier ratios'!AM27/'raw Qualifier median'!AM27)*100</f>
        <v>97.68518518518519</v>
      </c>
      <c r="AL28" s="84">
        <f>('raw Qualifier ratios'!AN27/'raw Qualifier median'!AN27)*100</f>
        <v>0</v>
      </c>
      <c r="AM28" s="84">
        <f>('raw Qualifier ratios'!AO27/'raw Qualifier median'!AO27)*100</f>
        <v>0</v>
      </c>
      <c r="AN28" s="84">
        <f>('raw Qualifier ratios'!AP27/'raw Qualifier median'!AP27)*100</f>
        <v>0</v>
      </c>
      <c r="AO28" s="84">
        <f>('raw Qualifier ratios'!AQ27/'raw Qualifier median'!AQ27)*100</f>
        <v>0</v>
      </c>
      <c r="AP28" s="84">
        <f>('raw Qualifier ratios'!AR27/'raw Qualifier median'!AR27)*100</f>
        <v>98.379629629629633</v>
      </c>
      <c r="AQ28" s="84">
        <f>('raw Qualifier ratios'!AS27/'raw Qualifier median'!AS27)*100</f>
        <v>0</v>
      </c>
      <c r="AR28" s="84">
        <f>('raw Qualifier ratios'!AT27/'raw Qualifier median'!AT27)*100</f>
        <v>0</v>
      </c>
      <c r="AS28" s="84">
        <f>('raw Qualifier ratios'!AU27/'raw Qualifier median'!AU27)*100</f>
        <v>0</v>
      </c>
      <c r="AT28" s="84">
        <f>('raw Qualifier ratios'!AV27/'raw Qualifier median'!AV27)*100</f>
        <v>0</v>
      </c>
      <c r="AU28" s="84">
        <f>('raw Qualifier ratios'!AW27/'raw Qualifier median'!AW27)*100</f>
        <v>97.916666666666657</v>
      </c>
      <c r="AV28" s="84">
        <f>('raw Qualifier ratios'!AX27/'raw Qualifier median'!AX27)*100</f>
        <v>99.537037037037038</v>
      </c>
      <c r="AW28" s="84">
        <f>('raw Qualifier ratios'!AY27/'raw Qualifier median'!AY27)*100</f>
        <v>93.981481481481481</v>
      </c>
      <c r="AX28" s="84">
        <f>('raw Qualifier ratios'!AZ27/'raw Qualifier median'!AZ27)*100</f>
        <v>102.54629629629628</v>
      </c>
      <c r="AY28" s="84">
        <f>('raw Qualifier ratios'!BA27/'raw Qualifier median'!BA27)*100</f>
        <v>100</v>
      </c>
      <c r="AZ28" s="84">
        <f>('raw Qualifier ratios'!BB27/'raw Qualifier median'!BB27)*100</f>
        <v>99.305555555555543</v>
      </c>
      <c r="BA28" s="84">
        <f>('raw Qualifier ratios'!BC27/'raw Qualifier median'!BC27)*100</f>
        <v>99.537037037037038</v>
      </c>
      <c r="BB28" s="84">
        <f>('raw Qualifier ratios'!BD27/'raw Qualifier median'!BD27)*100</f>
        <v>100</v>
      </c>
      <c r="BC28" s="84">
        <f>('raw Qualifier ratios'!BE27/'raw Qualifier median'!BE27)*100</f>
        <v>0</v>
      </c>
      <c r="BD28" s="84">
        <f>('raw Qualifier ratios'!BF27/'raw Qualifier median'!BF27)*100</f>
        <v>0</v>
      </c>
      <c r="BE28" s="84">
        <f>('raw Qualifier ratios'!BG27/'raw Qualifier median'!BG27)*100</f>
        <v>0</v>
      </c>
      <c r="BF28" s="84">
        <f>('raw Qualifier ratios'!BH27/'raw Qualifier median'!BH27)*100</f>
        <v>0</v>
      </c>
      <c r="BG28" s="84">
        <f>('raw Qualifier ratios'!BI27/'raw Qualifier median'!BI27)*100</f>
        <v>99.074074074074062</v>
      </c>
      <c r="BH28" s="84">
        <f>('raw Qualifier ratios'!BJ27/'raw Qualifier median'!BJ27)*100</f>
        <v>0</v>
      </c>
      <c r="BI28" s="84">
        <f>('raw Qualifier ratios'!BK27/'raw Qualifier median'!BK27)*100</f>
        <v>0</v>
      </c>
      <c r="BJ28" s="84">
        <f>('raw Qualifier ratios'!BL27/'raw Qualifier median'!BL27)*100</f>
        <v>0</v>
      </c>
      <c r="BK28" s="84">
        <f>('raw Qualifier ratios'!BM27/'raw Qualifier median'!BM27)*100</f>
        <v>0</v>
      </c>
      <c r="BL28" s="84">
        <f>('raw Qualifier ratios'!BN27/'raw Qualifier median'!BN27)*100</f>
        <v>102.08333333333333</v>
      </c>
      <c r="BM28" s="84">
        <f>('raw Qualifier ratios'!BO27/'raw Qualifier median'!BO27)*100</f>
        <v>101.15740740740742</v>
      </c>
      <c r="BN28" s="84">
        <f>('raw Qualifier ratios'!BP27/'raw Qualifier median'!BP27)*100</f>
        <v>100.69444444444444</v>
      </c>
      <c r="BO28" s="84">
        <f>('raw Qualifier ratios'!BQ27/'raw Qualifier median'!BQ27)*100</f>
        <v>0</v>
      </c>
      <c r="BP28" s="84">
        <f>('raw Qualifier ratios'!BR27/'raw Qualifier median'!BR27)*100</f>
        <v>0</v>
      </c>
      <c r="BQ28" s="84">
        <f>('raw Qualifier ratios'!BS27/'raw Qualifier median'!BS27)*100</f>
        <v>0</v>
      </c>
      <c r="BR28" s="84">
        <f>('raw Qualifier ratios'!BT27/'raw Qualifier median'!BT27)*100</f>
        <v>0</v>
      </c>
      <c r="BS28" s="84">
        <f>('raw Qualifier ratios'!BU27/'raw Qualifier median'!BU27)*100</f>
        <v>0</v>
      </c>
      <c r="BT28" s="84">
        <f>('raw Qualifier ratios'!BV27/'raw Qualifier median'!BV27)*100</f>
        <v>0</v>
      </c>
      <c r="BU28" s="84">
        <f>('raw Qualifier ratios'!BW27/'raw Qualifier median'!BW27)*100</f>
        <v>0</v>
      </c>
      <c r="BV28" s="84">
        <f>('raw Qualifier ratios'!BX27/'raw Qualifier median'!BX27)*100</f>
        <v>0</v>
      </c>
      <c r="BW28" s="84">
        <f>('raw Qualifier ratios'!BY27/'raw Qualifier median'!BY27)*100</f>
        <v>94.444444444444429</v>
      </c>
      <c r="BX28" s="84">
        <f>('raw Qualifier ratios'!BZ27/'raw Qualifier median'!BZ27)*100</f>
        <v>102.54629629629628</v>
      </c>
      <c r="BY28" s="84">
        <f>('raw Qualifier ratios'!CA27/'raw Qualifier median'!CA27)*100</f>
        <v>95.601851851851833</v>
      </c>
      <c r="BZ28" s="84">
        <f>('raw Qualifier ratios'!CB27/'raw Qualifier median'!CB27)*100</f>
        <v>96.527777777777786</v>
      </c>
      <c r="CA28" s="84">
        <f>('raw Qualifier ratios'!CC27/'raw Qualifier median'!CC27)*100</f>
        <v>99.305555555555543</v>
      </c>
      <c r="CB28" s="84">
        <f>('raw Qualifier ratios'!CD27/'raw Qualifier median'!CD27)*100</f>
        <v>102.08333333333333</v>
      </c>
      <c r="CC28" s="84">
        <f>('raw Qualifier ratios'!CE27/'raw Qualifier median'!CE27)*100</f>
        <v>100.23148148148147</v>
      </c>
      <c r="CD28" s="84">
        <f>('raw Qualifier ratios'!CF27/'raw Qualifier median'!CF27)*100</f>
        <v>98.148148148148138</v>
      </c>
      <c r="CE28" s="84">
        <f>('raw Qualifier ratios'!CG27/'raw Qualifier median'!CG27)*100</f>
        <v>97.68518518518519</v>
      </c>
      <c r="CF28" s="84">
        <f>('raw Qualifier ratios'!CH27/'raw Qualifier median'!CH27)*100</f>
        <v>98.842592592592595</v>
      </c>
      <c r="CG28" s="84">
        <f>('raw Qualifier ratios'!CI27/'raw Qualifier median'!CI27)*100</f>
        <v>98.379629629629633</v>
      </c>
      <c r="CH28" s="84">
        <f>('raw Qualifier ratios'!CJ27/'raw Qualifier median'!CJ27)*100</f>
        <v>98.842592592592595</v>
      </c>
    </row>
    <row r="29" spans="1:86" x14ac:dyDescent="0.25">
      <c r="A29" s="101" t="s">
        <v>205</v>
      </c>
      <c r="B29" s="101" t="s">
        <v>237</v>
      </c>
      <c r="C29" s="84">
        <f>('raw Qualifier ratios'!E28/'raw Qualifier median'!E28)*100</f>
        <v>0</v>
      </c>
      <c r="D29" s="84">
        <f>('raw Qualifier ratios'!F28/'raw Qualifier median'!F28)*100</f>
        <v>0</v>
      </c>
      <c r="E29" s="84">
        <f>('raw Qualifier ratios'!G28/'raw Qualifier median'!G28)*100</f>
        <v>0</v>
      </c>
      <c r="F29" s="84">
        <f>('raw Qualifier ratios'!H28/'raw Qualifier median'!H28)*100</f>
        <v>0</v>
      </c>
      <c r="G29" s="84">
        <f>('raw Qualifier ratios'!I28/'raw Qualifier median'!I28)*100</f>
        <v>0</v>
      </c>
      <c r="H29" s="84">
        <f>('raw Qualifier ratios'!J28/'raw Qualifier median'!J28)*100</f>
        <v>0</v>
      </c>
      <c r="I29" s="84">
        <f>('raw Qualifier ratios'!K28/'raw Qualifier median'!K28)*100</f>
        <v>0</v>
      </c>
      <c r="J29" s="84">
        <f>('raw Qualifier ratios'!L28/'raw Qualifier median'!L28)*100</f>
        <v>98.300283286118997</v>
      </c>
      <c r="K29" s="84">
        <f>('raw Qualifier ratios'!M28/'raw Qualifier median'!M28)*100</f>
        <v>100.14164305949009</v>
      </c>
      <c r="L29" s="84">
        <f>('raw Qualifier ratios'!N28/'raw Qualifier median'!N28)*100</f>
        <v>94.334277620396605</v>
      </c>
      <c r="M29" s="84">
        <f>('raw Qualifier ratios'!O28/'raw Qualifier median'!O28)*100</f>
        <v>98.158640226628904</v>
      </c>
      <c r="N29" s="84">
        <f>('raw Qualifier ratios'!P28/'raw Qualifier median'!P28)*100</f>
        <v>97.592067988668575</v>
      </c>
      <c r="O29" s="84">
        <f>('raw Qualifier ratios'!Q28/'raw Qualifier median'!Q28)*100</f>
        <v>99.150141643059499</v>
      </c>
      <c r="P29" s="84">
        <f>('raw Qualifier ratios'!R28/'raw Qualifier median'!R28)*100</f>
        <v>100.14164305949009</v>
      </c>
      <c r="Q29" s="84">
        <f>('raw Qualifier ratios'!S28/'raw Qualifier median'!S28)*100</f>
        <v>100</v>
      </c>
      <c r="R29" s="84">
        <f>('raw Qualifier ratios'!T28/'raw Qualifier median'!T28)*100</f>
        <v>97.450424929178467</v>
      </c>
      <c r="S29" s="84">
        <f>('raw Qualifier ratios'!U28/'raw Qualifier median'!U28)*100</f>
        <v>99.43342776203967</v>
      </c>
      <c r="T29" s="84">
        <f>('raw Qualifier ratios'!V28/'raw Qualifier median'!V28)*100</f>
        <v>100.84985835694052</v>
      </c>
      <c r="U29" s="84">
        <f>('raw Qualifier ratios'!W28/'raw Qualifier median'!W28)*100</f>
        <v>100.28328611898016</v>
      </c>
      <c r="V29" s="84">
        <f>('raw Qualifier ratios'!X28/'raw Qualifier median'!X28)*100</f>
        <v>0</v>
      </c>
      <c r="W29" s="84">
        <f>('raw Qualifier ratios'!Y28/'raw Qualifier median'!Y28)*100</f>
        <v>0</v>
      </c>
      <c r="X29" s="84">
        <f>('raw Qualifier ratios'!Z28/'raw Qualifier median'!Z28)*100</f>
        <v>0</v>
      </c>
      <c r="Y29" s="84">
        <f>('raw Qualifier ratios'!AA28/'raw Qualifier median'!AA28)*100</f>
        <v>0</v>
      </c>
      <c r="Z29" s="84">
        <f>('raw Qualifier ratios'!AB28/'raw Qualifier median'!AB28)*100</f>
        <v>0</v>
      </c>
      <c r="AA29" s="84">
        <f>('raw Qualifier ratios'!AC28/'raw Qualifier median'!AC28)*100</f>
        <v>0</v>
      </c>
      <c r="AB29" s="84">
        <f>('raw Qualifier ratios'!AD28/'raw Qualifier median'!AD28)*100</f>
        <v>0</v>
      </c>
      <c r="AC29" s="84">
        <f>('raw Qualifier ratios'!AE28/'raw Qualifier median'!AE28)*100</f>
        <v>0</v>
      </c>
      <c r="AD29" s="84">
        <f>('raw Qualifier ratios'!AF28/'raw Qualifier median'!AF28)*100</f>
        <v>0</v>
      </c>
      <c r="AE29" s="84">
        <f>('raw Qualifier ratios'!AG28/'raw Qualifier median'!AG28)*100</f>
        <v>0</v>
      </c>
      <c r="AF29" s="84">
        <f>('raw Qualifier ratios'!AH28/'raw Qualifier median'!AH28)*100</f>
        <v>0</v>
      </c>
      <c r="AG29" s="84">
        <f>('raw Qualifier ratios'!AI28/'raw Qualifier median'!AI28)*100</f>
        <v>0</v>
      </c>
      <c r="AH29" s="84">
        <f>('raw Qualifier ratios'!AJ28/'raw Qualifier median'!AJ28)*100</f>
        <v>0</v>
      </c>
      <c r="AI29" s="84">
        <f>('raw Qualifier ratios'!AK28/'raw Qualifier median'!AK28)*100</f>
        <v>0</v>
      </c>
      <c r="AJ29" s="84">
        <f>('raw Qualifier ratios'!AL28/'raw Qualifier median'!AL28)*100</f>
        <v>0</v>
      </c>
      <c r="AK29" s="84">
        <f>('raw Qualifier ratios'!AM28/'raw Qualifier median'!AM28)*100</f>
        <v>0</v>
      </c>
      <c r="AL29" s="84">
        <f>('raw Qualifier ratios'!AN28/'raw Qualifier median'!AN28)*100</f>
        <v>0</v>
      </c>
      <c r="AM29" s="84">
        <f>('raw Qualifier ratios'!AO28/'raw Qualifier median'!AO28)*100</f>
        <v>0</v>
      </c>
      <c r="AN29" s="84">
        <f>('raw Qualifier ratios'!AP28/'raw Qualifier median'!AP28)*100</f>
        <v>0</v>
      </c>
      <c r="AO29" s="84">
        <f>('raw Qualifier ratios'!AQ28/'raw Qualifier median'!AQ28)*100</f>
        <v>0</v>
      </c>
      <c r="AP29" s="84">
        <f>('raw Qualifier ratios'!AR28/'raw Qualifier median'!AR28)*100</f>
        <v>100.42492917847028</v>
      </c>
      <c r="AQ29" s="84">
        <f>('raw Qualifier ratios'!AS28/'raw Qualifier median'!AS28)*100</f>
        <v>0</v>
      </c>
      <c r="AR29" s="84">
        <f>('raw Qualifier ratios'!AT28/'raw Qualifier median'!AT28)*100</f>
        <v>0</v>
      </c>
      <c r="AS29" s="84">
        <f>('raw Qualifier ratios'!AU28/'raw Qualifier median'!AU28)*100</f>
        <v>0</v>
      </c>
      <c r="AT29" s="84">
        <f>('raw Qualifier ratios'!AV28/'raw Qualifier median'!AV28)*100</f>
        <v>0</v>
      </c>
      <c r="AU29" s="84">
        <f>('raw Qualifier ratios'!AW28/'raw Qualifier median'!AW28)*100</f>
        <v>0</v>
      </c>
      <c r="AV29" s="84">
        <f>('raw Qualifier ratios'!AX28/'raw Qualifier median'!AX28)*100</f>
        <v>0</v>
      </c>
      <c r="AW29" s="84">
        <f>('raw Qualifier ratios'!AY28/'raw Qualifier median'!AY28)*100</f>
        <v>0</v>
      </c>
      <c r="AX29" s="84">
        <f>('raw Qualifier ratios'!AZ28/'raw Qualifier median'!AZ28)*100</f>
        <v>0</v>
      </c>
      <c r="AY29" s="84">
        <f>('raw Qualifier ratios'!BA28/'raw Qualifier median'!BA28)*100</f>
        <v>0</v>
      </c>
      <c r="AZ29" s="84">
        <f>('raw Qualifier ratios'!BB28/'raw Qualifier median'!BB28)*100</f>
        <v>0</v>
      </c>
      <c r="BA29" s="84">
        <f>('raw Qualifier ratios'!BC28/'raw Qualifier median'!BC28)*100</f>
        <v>0</v>
      </c>
      <c r="BB29" s="84">
        <f>('raw Qualifier ratios'!BD28/'raw Qualifier median'!BD28)*100</f>
        <v>0</v>
      </c>
      <c r="BC29" s="84">
        <f>('raw Qualifier ratios'!BE28/'raw Qualifier median'!BE28)*100</f>
        <v>0</v>
      </c>
      <c r="BD29" s="84">
        <f>('raw Qualifier ratios'!BF28/'raw Qualifier median'!BF28)*100</f>
        <v>0</v>
      </c>
      <c r="BE29" s="84">
        <f>('raw Qualifier ratios'!BG28/'raw Qualifier median'!BG28)*100</f>
        <v>0</v>
      </c>
      <c r="BF29" s="84">
        <f>('raw Qualifier ratios'!BH28/'raw Qualifier median'!BH28)*100</f>
        <v>0</v>
      </c>
      <c r="BG29" s="84">
        <f>('raw Qualifier ratios'!BI28/'raw Qualifier median'!BI28)*100</f>
        <v>101.98300283286119</v>
      </c>
      <c r="BH29" s="84">
        <f>('raw Qualifier ratios'!BJ28/'raw Qualifier median'!BJ28)*100</f>
        <v>0</v>
      </c>
      <c r="BI29" s="84">
        <f>('raw Qualifier ratios'!BK28/'raw Qualifier median'!BK28)*100</f>
        <v>0</v>
      </c>
      <c r="BJ29" s="84">
        <f>('raw Qualifier ratios'!BL28/'raw Qualifier median'!BL28)*100</f>
        <v>0</v>
      </c>
      <c r="BK29" s="84">
        <f>('raw Qualifier ratios'!BM28/'raw Qualifier median'!BM28)*100</f>
        <v>0</v>
      </c>
      <c r="BL29" s="84">
        <f>('raw Qualifier ratios'!BN28/'raw Qualifier median'!BN28)*100</f>
        <v>99.43342776203967</v>
      </c>
      <c r="BM29" s="84">
        <f>('raw Qualifier ratios'!BO28/'raw Qualifier median'!BO28)*100</f>
        <v>101.69971671388103</v>
      </c>
      <c r="BN29" s="84">
        <f>('raw Qualifier ratios'!BP28/'raw Qualifier median'!BP28)*100</f>
        <v>102.8328611898017</v>
      </c>
      <c r="BO29" s="84">
        <f>('raw Qualifier ratios'!BQ28/'raw Qualifier median'!BQ28)*100</f>
        <v>105.8073654390935</v>
      </c>
      <c r="BP29" s="84">
        <f>('raw Qualifier ratios'!BR28/'raw Qualifier median'!BR28)*100</f>
        <v>0</v>
      </c>
      <c r="BQ29" s="84">
        <f>('raw Qualifier ratios'!BS28/'raw Qualifier median'!BS28)*100</f>
        <v>0</v>
      </c>
      <c r="BR29" s="84">
        <f>('raw Qualifier ratios'!BT28/'raw Qualifier median'!BT28)*100</f>
        <v>0</v>
      </c>
      <c r="BS29" s="84">
        <f>('raw Qualifier ratios'!BU28/'raw Qualifier median'!BU28)*100</f>
        <v>0</v>
      </c>
      <c r="BT29" s="84">
        <f>('raw Qualifier ratios'!BV28/'raw Qualifier median'!BV28)*100</f>
        <v>0</v>
      </c>
      <c r="BU29" s="84">
        <f>('raw Qualifier ratios'!BW28/'raw Qualifier median'!BW28)*100</f>
        <v>0</v>
      </c>
      <c r="BV29" s="84">
        <f>('raw Qualifier ratios'!BX28/'raw Qualifier median'!BX28)*100</f>
        <v>0</v>
      </c>
      <c r="BW29" s="84">
        <f>('raw Qualifier ratios'!BY28/'raw Qualifier median'!BY28)*100</f>
        <v>98.441926345609076</v>
      </c>
      <c r="BX29" s="84">
        <f>('raw Qualifier ratios'!BZ28/'raw Qualifier median'!BZ28)*100</f>
        <v>102.26628895184137</v>
      </c>
      <c r="BY29" s="84">
        <f>('raw Qualifier ratios'!CA28/'raw Qualifier median'!CA28)*100</f>
        <v>104.24929178470255</v>
      </c>
      <c r="BZ29" s="84">
        <f>('raw Qualifier ratios'!CB28/'raw Qualifier median'!CB28)*100</f>
        <v>100.84985835694052</v>
      </c>
      <c r="CA29" s="84">
        <f>('raw Qualifier ratios'!CC28/'raw Qualifier median'!CC28)*100</f>
        <v>100.99150141643061</v>
      </c>
      <c r="CB29" s="84">
        <f>('raw Qualifier ratios'!CD28/'raw Qualifier median'!CD28)*100</f>
        <v>101.98300283286119</v>
      </c>
      <c r="CC29" s="84">
        <f>('raw Qualifier ratios'!CE28/'raw Qualifier median'!CE28)*100</f>
        <v>98.300283286118997</v>
      </c>
      <c r="CD29" s="84">
        <f>('raw Qualifier ratios'!CF28/'raw Qualifier median'!CF28)*100</f>
        <v>99.43342776203967</v>
      </c>
      <c r="CE29" s="84">
        <f>('raw Qualifier ratios'!CG28/'raw Qualifier median'!CG28)*100</f>
        <v>100.28328611898016</v>
      </c>
      <c r="CF29" s="84">
        <f>('raw Qualifier ratios'!CH28/'raw Qualifier median'!CH28)*100</f>
        <v>100.42492917847028</v>
      </c>
      <c r="CG29" s="84">
        <f>('raw Qualifier ratios'!CI28/'raw Qualifier median'!CI28)*100</f>
        <v>99.575070821529749</v>
      </c>
      <c r="CH29" s="84">
        <f>('raw Qualifier ratios'!CJ28/'raw Qualifier median'!CJ28)*100</f>
        <v>98.158640226628904</v>
      </c>
    </row>
    <row r="30" spans="1:86" x14ac:dyDescent="0.25">
      <c r="A30" s="101" t="s">
        <v>201</v>
      </c>
      <c r="B30" s="101" t="s">
        <v>238</v>
      </c>
      <c r="C30" s="84">
        <f>('raw Qualifier ratios'!E29/'raw Qualifier median'!E29)*100</f>
        <v>0</v>
      </c>
      <c r="D30" s="84">
        <f>('raw Qualifier ratios'!F29/'raw Qualifier median'!F29)*100</f>
        <v>0</v>
      </c>
      <c r="E30" s="84">
        <f>('raw Qualifier ratios'!G29/'raw Qualifier median'!G29)*100</f>
        <v>0</v>
      </c>
      <c r="F30" s="84">
        <f>('raw Qualifier ratios'!H29/'raw Qualifier median'!H29)*100</f>
        <v>0</v>
      </c>
      <c r="G30" s="84">
        <f>('raw Qualifier ratios'!I29/'raw Qualifier median'!I29)*100</f>
        <v>191.91176470588235</v>
      </c>
      <c r="H30" s="84">
        <f>('raw Qualifier ratios'!J29/'raw Qualifier median'!J29)*100</f>
        <v>0</v>
      </c>
      <c r="I30" s="84">
        <f>('raw Qualifier ratios'!K29/'raw Qualifier median'!K29)*100</f>
        <v>147.79411764705884</v>
      </c>
      <c r="J30" s="84">
        <f>('raw Qualifier ratios'!L29/'raw Qualifier median'!L29)*100</f>
        <v>37.990196078431374</v>
      </c>
      <c r="K30" s="84">
        <f>('raw Qualifier ratios'!M29/'raw Qualifier median'!M29)*100</f>
        <v>94.117647058823522</v>
      </c>
      <c r="L30" s="84">
        <f>('raw Qualifier ratios'!N29/'raw Qualifier median'!N29)*100</f>
        <v>0</v>
      </c>
      <c r="M30" s="84">
        <f>('raw Qualifier ratios'!O29/'raw Qualifier median'!O29)*100</f>
        <v>101.22549019607843</v>
      </c>
      <c r="N30" s="84">
        <f>('raw Qualifier ratios'!P29/'raw Qualifier median'!P29)*100</f>
        <v>95.343137254901961</v>
      </c>
      <c r="O30" s="84">
        <f>('raw Qualifier ratios'!Q29/'raw Qualifier median'!Q29)*100</f>
        <v>103.92156862745099</v>
      </c>
      <c r="P30" s="84">
        <f>('raw Qualifier ratios'!R29/'raw Qualifier median'!R29)*100</f>
        <v>102.20588235294119</v>
      </c>
      <c r="Q30" s="84">
        <f>('raw Qualifier ratios'!S29/'raw Qualifier median'!S29)*100</f>
        <v>100</v>
      </c>
      <c r="R30" s="84">
        <f>('raw Qualifier ratios'!T29/'raw Qualifier median'!T29)*100</f>
        <v>104.65686274509804</v>
      </c>
      <c r="S30" s="84">
        <f>('raw Qualifier ratios'!U29/'raw Qualifier median'!U29)*100</f>
        <v>106.61764705882352</v>
      </c>
      <c r="T30" s="84">
        <f>('raw Qualifier ratios'!V29/'raw Qualifier median'!V29)*100</f>
        <v>103.6764705882353</v>
      </c>
      <c r="U30" s="84">
        <f>('raw Qualifier ratios'!W29/'raw Qualifier median'!W29)*100</f>
        <v>106.37254901960785</v>
      </c>
      <c r="V30" s="84">
        <f>('raw Qualifier ratios'!X29/'raw Qualifier median'!X29)*100</f>
        <v>0</v>
      </c>
      <c r="W30" s="84">
        <f>('raw Qualifier ratios'!Y29/'raw Qualifier median'!Y29)*100</f>
        <v>0</v>
      </c>
      <c r="X30" s="84">
        <f>('raw Qualifier ratios'!Z29/'raw Qualifier median'!Z29)*100</f>
        <v>0</v>
      </c>
      <c r="Y30" s="84">
        <f>('raw Qualifier ratios'!AA29/'raw Qualifier median'!AA29)*100</f>
        <v>0</v>
      </c>
      <c r="Z30" s="84">
        <f>('raw Qualifier ratios'!AB29/'raw Qualifier median'!AB29)*100</f>
        <v>0</v>
      </c>
      <c r="AA30" s="84">
        <f>('raw Qualifier ratios'!AC29/'raw Qualifier median'!AC29)*100</f>
        <v>0</v>
      </c>
      <c r="AB30" s="84">
        <f>('raw Qualifier ratios'!AD29/'raw Qualifier median'!AD29)*100</f>
        <v>0</v>
      </c>
      <c r="AC30" s="84">
        <f>('raw Qualifier ratios'!AE29/'raw Qualifier median'!AE29)*100</f>
        <v>0</v>
      </c>
      <c r="AD30" s="84">
        <f>('raw Qualifier ratios'!AF29/'raw Qualifier median'!AF29)*100</f>
        <v>0</v>
      </c>
      <c r="AE30" s="84">
        <f>('raw Qualifier ratios'!AG29/'raw Qualifier median'!AG29)*100</f>
        <v>0</v>
      </c>
      <c r="AF30" s="84">
        <f>('raw Qualifier ratios'!AH29/'raw Qualifier median'!AH29)*100</f>
        <v>0</v>
      </c>
      <c r="AG30" s="84">
        <f>('raw Qualifier ratios'!AI29/'raw Qualifier median'!AI29)*100</f>
        <v>0</v>
      </c>
      <c r="AH30" s="84">
        <f>('raw Qualifier ratios'!AJ29/'raw Qualifier median'!AJ29)*100</f>
        <v>0</v>
      </c>
      <c r="AI30" s="84">
        <f>('raw Qualifier ratios'!AK29/'raw Qualifier median'!AK29)*100</f>
        <v>0</v>
      </c>
      <c r="AJ30" s="84">
        <f>('raw Qualifier ratios'!AL29/'raw Qualifier median'!AL29)*100</f>
        <v>0</v>
      </c>
      <c r="AK30" s="84">
        <f>('raw Qualifier ratios'!AM29/'raw Qualifier median'!AM29)*100</f>
        <v>0</v>
      </c>
      <c r="AL30" s="84">
        <f>('raw Qualifier ratios'!AN29/'raw Qualifier median'!AN29)*100</f>
        <v>0</v>
      </c>
      <c r="AM30" s="84">
        <f>('raw Qualifier ratios'!AO29/'raw Qualifier median'!AO29)*100</f>
        <v>0</v>
      </c>
      <c r="AN30" s="84">
        <f>('raw Qualifier ratios'!AP29/'raw Qualifier median'!AP29)*100</f>
        <v>0</v>
      </c>
      <c r="AO30" s="84">
        <f>('raw Qualifier ratios'!AQ29/'raw Qualifier median'!AQ29)*100</f>
        <v>0</v>
      </c>
      <c r="AP30" s="84">
        <f>('raw Qualifier ratios'!AR29/'raw Qualifier median'!AR29)*100</f>
        <v>101.47058823529412</v>
      </c>
      <c r="AQ30" s="84">
        <f>('raw Qualifier ratios'!AS29/'raw Qualifier median'!AS29)*100</f>
        <v>0</v>
      </c>
      <c r="AR30" s="84">
        <f>('raw Qualifier ratios'!AT29/'raw Qualifier median'!AT29)*100</f>
        <v>0</v>
      </c>
      <c r="AS30" s="84">
        <f>('raw Qualifier ratios'!AU29/'raw Qualifier median'!AU29)*100</f>
        <v>0</v>
      </c>
      <c r="AT30" s="84">
        <f>('raw Qualifier ratios'!AV29/'raw Qualifier median'!AV29)*100</f>
        <v>0</v>
      </c>
      <c r="AU30" s="84">
        <f>('raw Qualifier ratios'!AW29/'raw Qualifier median'!AW29)*100</f>
        <v>0</v>
      </c>
      <c r="AV30" s="84">
        <f>('raw Qualifier ratios'!AX29/'raw Qualifier median'!AX29)*100</f>
        <v>0</v>
      </c>
      <c r="AW30" s="84">
        <f>('raw Qualifier ratios'!AY29/'raw Qualifier median'!AY29)*100</f>
        <v>0</v>
      </c>
      <c r="AX30" s="84">
        <f>('raw Qualifier ratios'!AZ29/'raw Qualifier median'!AZ29)*100</f>
        <v>0</v>
      </c>
      <c r="AY30" s="84">
        <f>('raw Qualifier ratios'!BA29/'raw Qualifier median'!BA29)*100</f>
        <v>0</v>
      </c>
      <c r="AZ30" s="84">
        <f>('raw Qualifier ratios'!BB29/'raw Qualifier median'!BB29)*100</f>
        <v>0</v>
      </c>
      <c r="BA30" s="84">
        <f>('raw Qualifier ratios'!BC29/'raw Qualifier median'!BC29)*100</f>
        <v>0</v>
      </c>
      <c r="BB30" s="84">
        <f>('raw Qualifier ratios'!BD29/'raw Qualifier median'!BD29)*100</f>
        <v>0</v>
      </c>
      <c r="BC30" s="84">
        <f>('raw Qualifier ratios'!BE29/'raw Qualifier median'!BE29)*100</f>
        <v>0</v>
      </c>
      <c r="BD30" s="84">
        <f>('raw Qualifier ratios'!BF29/'raw Qualifier median'!BF29)*100</f>
        <v>0</v>
      </c>
      <c r="BE30" s="84">
        <f>('raw Qualifier ratios'!BG29/'raw Qualifier median'!BG29)*100</f>
        <v>0</v>
      </c>
      <c r="BF30" s="84">
        <f>('raw Qualifier ratios'!BH29/'raw Qualifier median'!BH29)*100</f>
        <v>0</v>
      </c>
      <c r="BG30" s="84">
        <f>('raw Qualifier ratios'!BI29/'raw Qualifier median'!BI29)*100</f>
        <v>101.47058823529412</v>
      </c>
      <c r="BH30" s="84">
        <f>('raw Qualifier ratios'!BJ29/'raw Qualifier median'!BJ29)*100</f>
        <v>0</v>
      </c>
      <c r="BI30" s="84">
        <f>('raw Qualifier ratios'!BK29/'raw Qualifier median'!BK29)*100</f>
        <v>0</v>
      </c>
      <c r="BJ30" s="84">
        <f>('raw Qualifier ratios'!BL29/'raw Qualifier median'!BL29)*100</f>
        <v>0</v>
      </c>
      <c r="BK30" s="84">
        <f>('raw Qualifier ratios'!BM29/'raw Qualifier median'!BM29)*100</f>
        <v>0</v>
      </c>
      <c r="BL30" s="84">
        <f>('raw Qualifier ratios'!BN29/'raw Qualifier median'!BN29)*100</f>
        <v>0</v>
      </c>
      <c r="BM30" s="84">
        <f>('raw Qualifier ratios'!BO29/'raw Qualifier median'!BO29)*100</f>
        <v>0</v>
      </c>
      <c r="BN30" s="84">
        <f>('raw Qualifier ratios'!BP29/'raw Qualifier median'!BP29)*100</f>
        <v>0</v>
      </c>
      <c r="BO30" s="84">
        <f>('raw Qualifier ratios'!BQ29/'raw Qualifier median'!BQ29)*100</f>
        <v>102.69607843137256</v>
      </c>
      <c r="BP30" s="84">
        <f>('raw Qualifier ratios'!BR29/'raw Qualifier median'!BR29)*100</f>
        <v>0</v>
      </c>
      <c r="BQ30" s="84">
        <f>('raw Qualifier ratios'!BS29/'raw Qualifier median'!BS29)*100</f>
        <v>0</v>
      </c>
      <c r="BR30" s="84">
        <f>('raw Qualifier ratios'!BT29/'raw Qualifier median'!BT29)*100</f>
        <v>0</v>
      </c>
      <c r="BS30" s="84">
        <f>('raw Qualifier ratios'!BU29/'raw Qualifier median'!BU29)*100</f>
        <v>0</v>
      </c>
      <c r="BT30" s="84">
        <f>('raw Qualifier ratios'!BV29/'raw Qualifier median'!BV29)*100</f>
        <v>0</v>
      </c>
      <c r="BU30" s="84">
        <f>('raw Qualifier ratios'!BW29/'raw Qualifier median'!BW29)*100</f>
        <v>0</v>
      </c>
      <c r="BV30" s="84">
        <f>('raw Qualifier ratios'!BX29/'raw Qualifier median'!BX29)*100</f>
        <v>237.00980392156862</v>
      </c>
      <c r="BW30" s="84">
        <f>('raw Qualifier ratios'!BY29/'raw Qualifier median'!BY29)*100</f>
        <v>0</v>
      </c>
      <c r="BX30" s="84">
        <f>('raw Qualifier ratios'!BZ29/'raw Qualifier median'!BZ29)*100</f>
        <v>85.539215686274517</v>
      </c>
      <c r="BY30" s="84">
        <f>('raw Qualifier ratios'!CA29/'raw Qualifier median'!CA29)*100</f>
        <v>0</v>
      </c>
      <c r="BZ30" s="84">
        <f>('raw Qualifier ratios'!CB29/'raw Qualifier median'!CB29)*100</f>
        <v>89.215686274509807</v>
      </c>
      <c r="CA30" s="84">
        <f>('raw Qualifier ratios'!CC29/'raw Qualifier median'!CC29)*100</f>
        <v>95.833333333333343</v>
      </c>
      <c r="CB30" s="84">
        <f>('raw Qualifier ratios'!CD29/'raw Qualifier median'!CD29)*100</f>
        <v>105.3921568627451</v>
      </c>
      <c r="CC30" s="84">
        <f>('raw Qualifier ratios'!CE29/'raw Qualifier median'!CE29)*100</f>
        <v>107.59803921568627</v>
      </c>
      <c r="CD30" s="84">
        <f>('raw Qualifier ratios'!CF29/'raw Qualifier median'!CF29)*100</f>
        <v>102.94117647058825</v>
      </c>
      <c r="CE30" s="84">
        <f>('raw Qualifier ratios'!CG29/'raw Qualifier median'!CG29)*100</f>
        <v>103.18627450980394</v>
      </c>
      <c r="CF30" s="84">
        <f>('raw Qualifier ratios'!CH29/'raw Qualifier median'!CH29)*100</f>
        <v>103.43137254901961</v>
      </c>
      <c r="CG30" s="84">
        <f>('raw Qualifier ratios'!CI29/'raw Qualifier median'!CI29)*100</f>
        <v>102.69607843137256</v>
      </c>
      <c r="CH30" s="84">
        <f>('raw Qualifier ratios'!CJ29/'raw Qualifier median'!CJ29)*100</f>
        <v>106.37254901960785</v>
      </c>
    </row>
    <row r="31" spans="1:86" x14ac:dyDescent="0.25">
      <c r="A31" s="101" t="s">
        <v>207</v>
      </c>
      <c r="B31" s="101" t="s">
        <v>239</v>
      </c>
      <c r="C31" s="84">
        <f>('raw Qualifier ratios'!E30/'raw Qualifier median'!E30)*100</f>
        <v>0</v>
      </c>
      <c r="D31" s="84">
        <f>('raw Qualifier ratios'!F30/'raw Qualifier median'!F30)*100</f>
        <v>0</v>
      </c>
      <c r="E31" s="84">
        <f>('raw Qualifier ratios'!G30/'raw Qualifier median'!G30)*100</f>
        <v>0</v>
      </c>
      <c r="F31" s="84">
        <f>('raw Qualifier ratios'!H30/'raw Qualifier median'!H30)*100</f>
        <v>0</v>
      </c>
      <c r="G31" s="84">
        <f>('raw Qualifier ratios'!I30/'raw Qualifier median'!I30)*100</f>
        <v>0</v>
      </c>
      <c r="H31" s="84">
        <f>('raw Qualifier ratios'!J30/'raw Qualifier median'!J30)*100</f>
        <v>0</v>
      </c>
      <c r="I31" s="84">
        <f>('raw Qualifier ratios'!K30/'raw Qualifier median'!K30)*100</f>
        <v>0</v>
      </c>
      <c r="J31" s="84">
        <f>('raw Qualifier ratios'!L30/'raw Qualifier median'!L30)*100</f>
        <v>71.428571428571431</v>
      </c>
      <c r="K31" s="84">
        <f>('raw Qualifier ratios'!M30/'raw Qualifier median'!M30)*100</f>
        <v>108.92857142857142</v>
      </c>
      <c r="L31" s="84">
        <f>('raw Qualifier ratios'!N30/'raw Qualifier median'!N30)*100</f>
        <v>105.95238095238095</v>
      </c>
      <c r="M31" s="84">
        <f>('raw Qualifier ratios'!O30/'raw Qualifier median'!O30)*100</f>
        <v>99.404761904761898</v>
      </c>
      <c r="N31" s="84">
        <f>('raw Qualifier ratios'!P30/'raw Qualifier median'!P30)*100</f>
        <v>96.13095238095238</v>
      </c>
      <c r="O31" s="84">
        <f>('raw Qualifier ratios'!Q30/'raw Qualifier median'!Q30)*100</f>
        <v>97.321428571428584</v>
      </c>
      <c r="P31" s="84">
        <f>('raw Qualifier ratios'!R30/'raw Qualifier median'!R30)*100</f>
        <v>97.023809523809518</v>
      </c>
      <c r="Q31" s="84">
        <f>('raw Qualifier ratios'!S30/'raw Qualifier median'!S30)*100</f>
        <v>100</v>
      </c>
      <c r="R31" s="84">
        <f>('raw Qualifier ratios'!T30/'raw Qualifier median'!T30)*100</f>
        <v>99.107142857142847</v>
      </c>
      <c r="S31" s="84">
        <f>('raw Qualifier ratios'!U30/'raw Qualifier median'!U30)*100</f>
        <v>102.97619047619047</v>
      </c>
      <c r="T31" s="84">
        <f>('raw Qualifier ratios'!V30/'raw Qualifier median'!V30)*100</f>
        <v>100.59523809523809</v>
      </c>
      <c r="U31" s="84">
        <f>('raw Qualifier ratios'!W30/'raw Qualifier median'!W30)*100</f>
        <v>100.89285714285714</v>
      </c>
      <c r="V31" s="84">
        <f>('raw Qualifier ratios'!X30/'raw Qualifier median'!X30)*100</f>
        <v>0</v>
      </c>
      <c r="W31" s="84">
        <f>('raw Qualifier ratios'!Y30/'raw Qualifier median'!Y30)*100</f>
        <v>0</v>
      </c>
      <c r="X31" s="84">
        <f>('raw Qualifier ratios'!Z30/'raw Qualifier median'!Z30)*100</f>
        <v>0</v>
      </c>
      <c r="Y31" s="84">
        <f>('raw Qualifier ratios'!AA30/'raw Qualifier median'!AA30)*100</f>
        <v>0</v>
      </c>
      <c r="Z31" s="84">
        <f>('raw Qualifier ratios'!AB30/'raw Qualifier median'!AB30)*100</f>
        <v>0</v>
      </c>
      <c r="AA31" s="84">
        <f>('raw Qualifier ratios'!AC30/'raw Qualifier median'!AC30)*100</f>
        <v>0</v>
      </c>
      <c r="AB31" s="84">
        <f>('raw Qualifier ratios'!AD30/'raw Qualifier median'!AD30)*100</f>
        <v>0</v>
      </c>
      <c r="AC31" s="84">
        <f>('raw Qualifier ratios'!AE30/'raw Qualifier median'!AE30)*100</f>
        <v>0</v>
      </c>
      <c r="AD31" s="84">
        <f>('raw Qualifier ratios'!AF30/'raw Qualifier median'!AF30)*100</f>
        <v>0</v>
      </c>
      <c r="AE31" s="84">
        <f>('raw Qualifier ratios'!AG30/'raw Qualifier median'!AG30)*100</f>
        <v>0</v>
      </c>
      <c r="AF31" s="84">
        <f>('raw Qualifier ratios'!AH30/'raw Qualifier median'!AH30)*100</f>
        <v>0</v>
      </c>
      <c r="AG31" s="84">
        <f>('raw Qualifier ratios'!AI30/'raw Qualifier median'!AI30)*100</f>
        <v>0</v>
      </c>
      <c r="AH31" s="84">
        <f>('raw Qualifier ratios'!AJ30/'raw Qualifier median'!AJ30)*100</f>
        <v>0</v>
      </c>
      <c r="AI31" s="84">
        <f>('raw Qualifier ratios'!AK30/'raw Qualifier median'!AK30)*100</f>
        <v>0</v>
      </c>
      <c r="AJ31" s="84">
        <f>('raw Qualifier ratios'!AL30/'raw Qualifier median'!AL30)*100</f>
        <v>0</v>
      </c>
      <c r="AK31" s="84">
        <f>('raw Qualifier ratios'!AM30/'raw Qualifier median'!AM30)*100</f>
        <v>0</v>
      </c>
      <c r="AL31" s="84">
        <f>('raw Qualifier ratios'!AN30/'raw Qualifier median'!AN30)*100</f>
        <v>0</v>
      </c>
      <c r="AM31" s="84">
        <f>('raw Qualifier ratios'!AO30/'raw Qualifier median'!AO30)*100</f>
        <v>0</v>
      </c>
      <c r="AN31" s="84">
        <f>('raw Qualifier ratios'!AP30/'raw Qualifier median'!AP30)*100</f>
        <v>0</v>
      </c>
      <c r="AO31" s="84">
        <f>('raw Qualifier ratios'!AQ30/'raw Qualifier median'!AQ30)*100</f>
        <v>0</v>
      </c>
      <c r="AP31" s="84">
        <f>('raw Qualifier ratios'!AR30/'raw Qualifier median'!AR30)*100</f>
        <v>102.08333333333333</v>
      </c>
      <c r="AQ31" s="84">
        <f>('raw Qualifier ratios'!AS30/'raw Qualifier median'!AS30)*100</f>
        <v>0</v>
      </c>
      <c r="AR31" s="84">
        <f>('raw Qualifier ratios'!AT30/'raw Qualifier median'!AT30)*100</f>
        <v>0</v>
      </c>
      <c r="AS31" s="84">
        <f>('raw Qualifier ratios'!AU30/'raw Qualifier median'!AU30)*100</f>
        <v>0</v>
      </c>
      <c r="AT31" s="84">
        <f>('raw Qualifier ratios'!AV30/'raw Qualifier median'!AV30)*100</f>
        <v>0</v>
      </c>
      <c r="AU31" s="84">
        <f>('raw Qualifier ratios'!AW30/'raw Qualifier median'!AW30)*100</f>
        <v>0</v>
      </c>
      <c r="AV31" s="84">
        <f>('raw Qualifier ratios'!AX30/'raw Qualifier median'!AX30)*100</f>
        <v>0</v>
      </c>
      <c r="AW31" s="84">
        <f>('raw Qualifier ratios'!AY30/'raw Qualifier median'!AY30)*100</f>
        <v>0</v>
      </c>
      <c r="AX31" s="84">
        <f>('raw Qualifier ratios'!AZ30/'raw Qualifier median'!AZ30)*100</f>
        <v>0</v>
      </c>
      <c r="AY31" s="84">
        <f>('raw Qualifier ratios'!BA30/'raw Qualifier median'!BA30)*100</f>
        <v>0</v>
      </c>
      <c r="AZ31" s="84">
        <f>('raw Qualifier ratios'!BB30/'raw Qualifier median'!BB30)*100</f>
        <v>0</v>
      </c>
      <c r="BA31" s="84">
        <f>('raw Qualifier ratios'!BC30/'raw Qualifier median'!BC30)*100</f>
        <v>0</v>
      </c>
      <c r="BB31" s="84">
        <f>('raw Qualifier ratios'!BD30/'raw Qualifier median'!BD30)*100</f>
        <v>0</v>
      </c>
      <c r="BC31" s="84">
        <f>('raw Qualifier ratios'!BE30/'raw Qualifier median'!BE30)*100</f>
        <v>0</v>
      </c>
      <c r="BD31" s="84">
        <f>('raw Qualifier ratios'!BF30/'raw Qualifier median'!BF30)*100</f>
        <v>0</v>
      </c>
      <c r="BE31" s="84">
        <f>('raw Qualifier ratios'!BG30/'raw Qualifier median'!BG30)*100</f>
        <v>0</v>
      </c>
      <c r="BF31" s="84">
        <f>('raw Qualifier ratios'!BH30/'raw Qualifier median'!BH30)*100</f>
        <v>0</v>
      </c>
      <c r="BG31" s="84">
        <f>('raw Qualifier ratios'!BI30/'raw Qualifier median'!BI30)*100</f>
        <v>103.57142857142856</v>
      </c>
      <c r="BH31" s="84">
        <f>('raw Qualifier ratios'!BJ30/'raw Qualifier median'!BJ30)*100</f>
        <v>0</v>
      </c>
      <c r="BI31" s="84">
        <f>('raw Qualifier ratios'!BK30/'raw Qualifier median'!BK30)*100</f>
        <v>0</v>
      </c>
      <c r="BJ31" s="84">
        <f>('raw Qualifier ratios'!BL30/'raw Qualifier median'!BL30)*100</f>
        <v>0</v>
      </c>
      <c r="BK31" s="84">
        <f>('raw Qualifier ratios'!BM30/'raw Qualifier median'!BM30)*100</f>
        <v>0</v>
      </c>
      <c r="BL31" s="84">
        <f>('raw Qualifier ratios'!BN30/'raw Qualifier median'!BN30)*100</f>
        <v>94.047619047619051</v>
      </c>
      <c r="BM31" s="84">
        <f>('raw Qualifier ratios'!BO30/'raw Qualifier median'!BO30)*100</f>
        <v>100.29761904761905</v>
      </c>
      <c r="BN31" s="84">
        <f>('raw Qualifier ratios'!BP30/'raw Qualifier median'!BP30)*100</f>
        <v>99.404761904761898</v>
      </c>
      <c r="BO31" s="84">
        <f>('raw Qualifier ratios'!BQ30/'raw Qualifier median'!BQ30)*100</f>
        <v>95.833333333333343</v>
      </c>
      <c r="BP31" s="84">
        <f>('raw Qualifier ratios'!BR30/'raw Qualifier median'!BR30)*100</f>
        <v>0</v>
      </c>
      <c r="BQ31" s="84">
        <f>('raw Qualifier ratios'!BS30/'raw Qualifier median'!BS30)*100</f>
        <v>0</v>
      </c>
      <c r="BR31" s="84">
        <f>('raw Qualifier ratios'!BT30/'raw Qualifier median'!BT30)*100</f>
        <v>0</v>
      </c>
      <c r="BS31" s="84">
        <f>('raw Qualifier ratios'!BU30/'raw Qualifier median'!BU30)*100</f>
        <v>0</v>
      </c>
      <c r="BT31" s="84">
        <f>('raw Qualifier ratios'!BV30/'raw Qualifier median'!BV30)*100</f>
        <v>0</v>
      </c>
      <c r="BU31" s="84">
        <f>('raw Qualifier ratios'!BW30/'raw Qualifier median'!BW30)*100</f>
        <v>0</v>
      </c>
      <c r="BV31" s="84">
        <f>('raw Qualifier ratios'!BX30/'raw Qualifier median'!BX30)*100</f>
        <v>0</v>
      </c>
      <c r="BW31" s="84">
        <f>('raw Qualifier ratios'!BY30/'raw Qualifier median'!BY30)*100</f>
        <v>95.535714285714292</v>
      </c>
      <c r="BX31" s="84">
        <f>('raw Qualifier ratios'!BZ30/'raw Qualifier median'!BZ30)*100</f>
        <v>97.916666666666657</v>
      </c>
      <c r="BY31" s="84">
        <f>('raw Qualifier ratios'!CA30/'raw Qualifier median'!CA30)*100</f>
        <v>101.48809523809523</v>
      </c>
      <c r="BZ31" s="84">
        <f>('raw Qualifier ratios'!CB30/'raw Qualifier median'!CB30)*100</f>
        <v>100</v>
      </c>
      <c r="CA31" s="84">
        <f>('raw Qualifier ratios'!CC30/'raw Qualifier median'!CC30)*100</f>
        <v>101.19047619047619</v>
      </c>
      <c r="CB31" s="84">
        <f>('raw Qualifier ratios'!CD30/'raw Qualifier median'!CD30)*100</f>
        <v>103.27380952380953</v>
      </c>
      <c r="CC31" s="84">
        <f>('raw Qualifier ratios'!CE30/'raw Qualifier median'!CE30)*100</f>
        <v>103.57142857142856</v>
      </c>
      <c r="CD31" s="84">
        <f>('raw Qualifier ratios'!CF30/'raw Qualifier median'!CF30)*100</f>
        <v>100.89285714285714</v>
      </c>
      <c r="CE31" s="84">
        <f>('raw Qualifier ratios'!CG30/'raw Qualifier median'!CG30)*100</f>
        <v>102.67857142857142</v>
      </c>
      <c r="CF31" s="84">
        <f>('raw Qualifier ratios'!CH30/'raw Qualifier median'!CH30)*100</f>
        <v>103.27380952380953</v>
      </c>
      <c r="CG31" s="84">
        <f>('raw Qualifier ratios'!CI30/'raw Qualifier median'!CI30)*100</f>
        <v>102.38095238095238</v>
      </c>
      <c r="CH31" s="84">
        <f>('raw Qualifier ratios'!CJ30/'raw Qualifier median'!CJ30)*100</f>
        <v>102.08333333333333</v>
      </c>
    </row>
    <row r="32" spans="1:86" x14ac:dyDescent="0.25">
      <c r="A32" s="101" t="s">
        <v>50</v>
      </c>
      <c r="B32" s="101" t="s">
        <v>240</v>
      </c>
      <c r="C32" s="84">
        <f>('raw Qualifier ratios'!E31/'raw Qualifier median'!E31)*100</f>
        <v>0</v>
      </c>
      <c r="D32" s="84">
        <f>('raw Qualifier ratios'!F31/'raw Qualifier median'!F31)*100</f>
        <v>0</v>
      </c>
      <c r="E32" s="84">
        <f>('raw Qualifier ratios'!G31/'raw Qualifier median'!G31)*100</f>
        <v>0</v>
      </c>
      <c r="F32" s="84">
        <f>('raw Qualifier ratios'!H31/'raw Qualifier median'!H31)*100</f>
        <v>0</v>
      </c>
      <c r="G32" s="84">
        <f>('raw Qualifier ratios'!I31/'raw Qualifier median'!I31)*100</f>
        <v>0</v>
      </c>
      <c r="H32" s="84">
        <f>('raw Qualifier ratios'!J31/'raw Qualifier median'!J31)*100</f>
        <v>0</v>
      </c>
      <c r="I32" s="84">
        <f>('raw Qualifier ratios'!K31/'raw Qualifier median'!K31)*100</f>
        <v>0</v>
      </c>
      <c r="J32" s="84">
        <f>('raw Qualifier ratios'!L31/'raw Qualifier median'!L31)*100</f>
        <v>0</v>
      </c>
      <c r="K32" s="84">
        <f>('raw Qualifier ratios'!M31/'raw Qualifier median'!M31)*100</f>
        <v>0</v>
      </c>
      <c r="L32" s="84">
        <f>('raw Qualifier ratios'!N31/'raw Qualifier median'!N31)*100</f>
        <v>0</v>
      </c>
      <c r="M32" s="84">
        <f>('raw Qualifier ratios'!O31/'raw Qualifier median'!O31)*100</f>
        <v>106.0747663551402</v>
      </c>
      <c r="N32" s="84">
        <f>('raw Qualifier ratios'!P31/'raw Qualifier median'!P31)*100</f>
        <v>95.327102803738313</v>
      </c>
      <c r="O32" s="84">
        <f>('raw Qualifier ratios'!Q31/'raw Qualifier median'!Q31)*100</f>
        <v>100.93457943925235</v>
      </c>
      <c r="P32" s="84">
        <f>('raw Qualifier ratios'!R31/'raw Qualifier median'!R31)*100</f>
        <v>99.532710280373834</v>
      </c>
      <c r="Q32" s="84">
        <f>('raw Qualifier ratios'!S31/'raw Qualifier median'!S31)*100</f>
        <v>100</v>
      </c>
      <c r="R32" s="84">
        <f>('raw Qualifier ratios'!T31/'raw Qualifier median'!T31)*100</f>
        <v>101.4018691588785</v>
      </c>
      <c r="S32" s="84">
        <f>('raw Qualifier ratios'!U31/'raw Qualifier median'!U31)*100</f>
        <v>101.4018691588785</v>
      </c>
      <c r="T32" s="84">
        <f>('raw Qualifier ratios'!V31/'raw Qualifier median'!V31)*100</f>
        <v>101.86915887850468</v>
      </c>
      <c r="U32" s="84">
        <f>('raw Qualifier ratios'!W31/'raw Qualifier median'!W31)*100</f>
        <v>100.46728971962618</v>
      </c>
      <c r="V32" s="84">
        <f>('raw Qualifier ratios'!X31/'raw Qualifier median'!X31)*100</f>
        <v>0</v>
      </c>
      <c r="W32" s="84">
        <f>('raw Qualifier ratios'!Y31/'raw Qualifier median'!Y31)*100</f>
        <v>0</v>
      </c>
      <c r="X32" s="84">
        <f>('raw Qualifier ratios'!Z31/'raw Qualifier median'!Z31)*100</f>
        <v>0</v>
      </c>
      <c r="Y32" s="84">
        <f>('raw Qualifier ratios'!AA31/'raw Qualifier median'!AA31)*100</f>
        <v>0</v>
      </c>
      <c r="Z32" s="84">
        <f>('raw Qualifier ratios'!AB31/'raw Qualifier median'!AB31)*100</f>
        <v>0</v>
      </c>
      <c r="AA32" s="84">
        <f>('raw Qualifier ratios'!AC31/'raw Qualifier median'!AC31)*100</f>
        <v>0</v>
      </c>
      <c r="AB32" s="84">
        <f>('raw Qualifier ratios'!AD31/'raw Qualifier median'!AD31)*100</f>
        <v>0</v>
      </c>
      <c r="AC32" s="84">
        <f>('raw Qualifier ratios'!AE31/'raw Qualifier median'!AE31)*100</f>
        <v>0</v>
      </c>
      <c r="AD32" s="84">
        <f>('raw Qualifier ratios'!AF31/'raw Qualifier median'!AF31)*100</f>
        <v>0</v>
      </c>
      <c r="AE32" s="84">
        <f>('raw Qualifier ratios'!AG31/'raw Qualifier median'!AG31)*100</f>
        <v>0</v>
      </c>
      <c r="AF32" s="84">
        <f>('raw Qualifier ratios'!AH31/'raw Qualifier median'!AH31)*100</f>
        <v>0</v>
      </c>
      <c r="AG32" s="84">
        <f>('raw Qualifier ratios'!AI31/'raw Qualifier median'!AI31)*100</f>
        <v>0</v>
      </c>
      <c r="AH32" s="84">
        <f>('raw Qualifier ratios'!AJ31/'raw Qualifier median'!AJ31)*100</f>
        <v>0</v>
      </c>
      <c r="AI32" s="84">
        <f>('raw Qualifier ratios'!AK31/'raw Qualifier median'!AK31)*100</f>
        <v>0</v>
      </c>
      <c r="AJ32" s="84">
        <f>('raw Qualifier ratios'!AL31/'raw Qualifier median'!AL31)*100</f>
        <v>0</v>
      </c>
      <c r="AK32" s="84">
        <f>('raw Qualifier ratios'!AM31/'raw Qualifier median'!AM31)*100</f>
        <v>0</v>
      </c>
      <c r="AL32" s="84">
        <f>('raw Qualifier ratios'!AN31/'raw Qualifier median'!AN31)*100</f>
        <v>0</v>
      </c>
      <c r="AM32" s="84">
        <f>('raw Qualifier ratios'!AO31/'raw Qualifier median'!AO31)*100</f>
        <v>0</v>
      </c>
      <c r="AN32" s="84">
        <f>('raw Qualifier ratios'!AP31/'raw Qualifier median'!AP31)*100</f>
        <v>0</v>
      </c>
      <c r="AO32" s="84">
        <f>('raw Qualifier ratios'!AQ31/'raw Qualifier median'!AQ31)*100</f>
        <v>0</v>
      </c>
      <c r="AP32" s="84">
        <f>('raw Qualifier ratios'!AR31/'raw Qualifier median'!AR31)*100</f>
        <v>101.4018691588785</v>
      </c>
      <c r="AQ32" s="84">
        <f>('raw Qualifier ratios'!AS31/'raw Qualifier median'!AS31)*100</f>
        <v>0</v>
      </c>
      <c r="AR32" s="84">
        <f>('raw Qualifier ratios'!AT31/'raw Qualifier median'!AT31)*100</f>
        <v>0</v>
      </c>
      <c r="AS32" s="84">
        <f>('raw Qualifier ratios'!AU31/'raw Qualifier median'!AU31)*100</f>
        <v>0</v>
      </c>
      <c r="AT32" s="84">
        <f>('raw Qualifier ratios'!AV31/'raw Qualifier median'!AV31)*100</f>
        <v>0</v>
      </c>
      <c r="AU32" s="84">
        <f>('raw Qualifier ratios'!AW31/'raw Qualifier median'!AW31)*100</f>
        <v>0</v>
      </c>
      <c r="AV32" s="84">
        <f>('raw Qualifier ratios'!AX31/'raw Qualifier median'!AX31)*100</f>
        <v>0</v>
      </c>
      <c r="AW32" s="84">
        <f>('raw Qualifier ratios'!AY31/'raw Qualifier median'!AY31)*100</f>
        <v>0</v>
      </c>
      <c r="AX32" s="84">
        <f>('raw Qualifier ratios'!AZ31/'raw Qualifier median'!AZ31)*100</f>
        <v>0</v>
      </c>
      <c r="AY32" s="84">
        <f>('raw Qualifier ratios'!BA31/'raw Qualifier median'!BA31)*100</f>
        <v>0</v>
      </c>
      <c r="AZ32" s="84">
        <f>('raw Qualifier ratios'!BB31/'raw Qualifier median'!BB31)*100</f>
        <v>0</v>
      </c>
      <c r="BA32" s="84">
        <f>('raw Qualifier ratios'!BC31/'raw Qualifier median'!BC31)*100</f>
        <v>0</v>
      </c>
      <c r="BB32" s="84">
        <f>('raw Qualifier ratios'!BD31/'raw Qualifier median'!BD31)*100</f>
        <v>0</v>
      </c>
      <c r="BC32" s="84">
        <f>('raw Qualifier ratios'!BE31/'raw Qualifier median'!BE31)*100</f>
        <v>0</v>
      </c>
      <c r="BD32" s="84">
        <f>('raw Qualifier ratios'!BF31/'raw Qualifier median'!BF31)*100</f>
        <v>0</v>
      </c>
      <c r="BE32" s="84">
        <f>('raw Qualifier ratios'!BG31/'raw Qualifier median'!BG31)*100</f>
        <v>0</v>
      </c>
      <c r="BF32" s="84">
        <f>('raw Qualifier ratios'!BH31/'raw Qualifier median'!BH31)*100</f>
        <v>0</v>
      </c>
      <c r="BG32" s="84">
        <f>('raw Qualifier ratios'!BI31/'raw Qualifier median'!BI31)*100</f>
        <v>97.663551401869171</v>
      </c>
      <c r="BH32" s="84">
        <f>('raw Qualifier ratios'!BJ31/'raw Qualifier median'!BJ31)*100</f>
        <v>0</v>
      </c>
      <c r="BI32" s="84">
        <f>('raw Qualifier ratios'!BK31/'raw Qualifier median'!BK31)*100</f>
        <v>0</v>
      </c>
      <c r="BJ32" s="84">
        <f>('raw Qualifier ratios'!BL31/'raw Qualifier median'!BL31)*100</f>
        <v>0</v>
      </c>
      <c r="BK32" s="84">
        <f>('raw Qualifier ratios'!BM31/'raw Qualifier median'!BM31)*100</f>
        <v>0</v>
      </c>
      <c r="BL32" s="84">
        <f>('raw Qualifier ratios'!BN31/'raw Qualifier median'!BN31)*100</f>
        <v>0</v>
      </c>
      <c r="BM32" s="84">
        <f>('raw Qualifier ratios'!BO31/'raw Qualifier median'!BO31)*100</f>
        <v>0</v>
      </c>
      <c r="BN32" s="84">
        <f>('raw Qualifier ratios'!BP31/'raw Qualifier median'!BP31)*100</f>
        <v>0</v>
      </c>
      <c r="BO32" s="84">
        <f>('raw Qualifier ratios'!BQ31/'raw Qualifier median'!BQ31)*100</f>
        <v>0</v>
      </c>
      <c r="BP32" s="84">
        <f>('raw Qualifier ratios'!BR31/'raw Qualifier median'!BR31)*100</f>
        <v>0</v>
      </c>
      <c r="BQ32" s="84">
        <f>('raw Qualifier ratios'!BS31/'raw Qualifier median'!BS31)*100</f>
        <v>0</v>
      </c>
      <c r="BR32" s="84">
        <f>('raw Qualifier ratios'!BT31/'raw Qualifier median'!BT31)*100</f>
        <v>0</v>
      </c>
      <c r="BS32" s="84">
        <f>('raw Qualifier ratios'!BU31/'raw Qualifier median'!BU31)*100</f>
        <v>0</v>
      </c>
      <c r="BT32" s="84">
        <f>('raw Qualifier ratios'!BV31/'raw Qualifier median'!BV31)*100</f>
        <v>0</v>
      </c>
      <c r="BU32" s="84">
        <f>('raw Qualifier ratios'!BW31/'raw Qualifier median'!BW31)*100</f>
        <v>0</v>
      </c>
      <c r="BV32" s="84">
        <f>('raw Qualifier ratios'!BX31/'raw Qualifier median'!BX31)*100</f>
        <v>0</v>
      </c>
      <c r="BW32" s="84">
        <f>('raw Qualifier ratios'!BY31/'raw Qualifier median'!BY31)*100</f>
        <v>0</v>
      </c>
      <c r="BX32" s="84">
        <f>('raw Qualifier ratios'!BZ31/'raw Qualifier median'!BZ31)*100</f>
        <v>0</v>
      </c>
      <c r="BY32" s="84">
        <f>('raw Qualifier ratios'!CA31/'raw Qualifier median'!CA31)*100</f>
        <v>0</v>
      </c>
      <c r="BZ32" s="84">
        <f>('raw Qualifier ratios'!CB31/'raw Qualifier median'!CB31)*100</f>
        <v>106.0747663551402</v>
      </c>
      <c r="CA32" s="84">
        <f>('raw Qualifier ratios'!CC31/'raw Qualifier median'!CC31)*100</f>
        <v>97.663551401869171</v>
      </c>
      <c r="CB32" s="84">
        <f>('raw Qualifier ratios'!CD31/'raw Qualifier median'!CD31)*100</f>
        <v>100.46728971962618</v>
      </c>
      <c r="CC32" s="84">
        <f>('raw Qualifier ratios'!CE31/'raw Qualifier median'!CE31)*100</f>
        <v>98.130841121495337</v>
      </c>
      <c r="CD32" s="84">
        <f>('raw Qualifier ratios'!CF31/'raw Qualifier median'!CF31)*100</f>
        <v>100.46728971962618</v>
      </c>
      <c r="CE32" s="84">
        <f>('raw Qualifier ratios'!CG31/'raw Qualifier median'!CG31)*100</f>
        <v>100</v>
      </c>
      <c r="CF32" s="84">
        <f>('raw Qualifier ratios'!CH31/'raw Qualifier median'!CH31)*100</f>
        <v>99.532710280373834</v>
      </c>
      <c r="CG32" s="84">
        <f>('raw Qualifier ratios'!CI31/'raw Qualifier median'!CI31)*100</f>
        <v>99.065420560747668</v>
      </c>
      <c r="CH32" s="84">
        <f>('raw Qualifier ratios'!CJ31/'raw Qualifier median'!CJ31)*100</f>
        <v>100.46728971962618</v>
      </c>
    </row>
    <row r="33" spans="1:86" x14ac:dyDescent="0.25">
      <c r="A33" s="101" t="s">
        <v>152</v>
      </c>
      <c r="B33" s="101" t="s">
        <v>241</v>
      </c>
      <c r="C33" s="84">
        <f>('raw Qualifier ratios'!E32/'raw Qualifier median'!E32)*100</f>
        <v>0</v>
      </c>
      <c r="D33" s="84">
        <f>('raw Qualifier ratios'!F32/'raw Qualifier median'!F32)*100</f>
        <v>0</v>
      </c>
      <c r="E33" s="84">
        <f>('raw Qualifier ratios'!G32/'raw Qualifier median'!G32)*100</f>
        <v>0</v>
      </c>
      <c r="F33" s="84">
        <f>('raw Qualifier ratios'!H32/'raw Qualifier median'!H32)*100</f>
        <v>0</v>
      </c>
      <c r="G33" s="84">
        <f>('raw Qualifier ratios'!I32/'raw Qualifier median'!I32)*100</f>
        <v>0</v>
      </c>
      <c r="H33" s="84">
        <f>('raw Qualifier ratios'!J32/'raw Qualifier median'!J32)*100</f>
        <v>0</v>
      </c>
      <c r="I33" s="84">
        <f>('raw Qualifier ratios'!K32/'raw Qualifier median'!K32)*100</f>
        <v>0</v>
      </c>
      <c r="J33" s="84">
        <f>('raw Qualifier ratios'!L32/'raw Qualifier median'!L32)*100</f>
        <v>0</v>
      </c>
      <c r="K33" s="84">
        <f>('raw Qualifier ratios'!M32/'raw Qualifier median'!M32)*100</f>
        <v>0</v>
      </c>
      <c r="L33" s="84">
        <f>('raw Qualifier ratios'!N32/'raw Qualifier median'!N32)*100</f>
        <v>0</v>
      </c>
      <c r="M33" s="84">
        <f>('raw Qualifier ratios'!O32/'raw Qualifier median'!O32)*100</f>
        <v>117.59729272419628</v>
      </c>
      <c r="N33" s="84">
        <f>('raw Qualifier ratios'!P32/'raw Qualifier median'!P32)*100</f>
        <v>102.87648054145515</v>
      </c>
      <c r="O33" s="84">
        <f>('raw Qualifier ratios'!Q32/'raw Qualifier median'!Q32)*100</f>
        <v>103.72250423011845</v>
      </c>
      <c r="P33" s="84">
        <f>('raw Qualifier ratios'!R32/'raw Qualifier median'!R32)*100</f>
        <v>109.47546531302876</v>
      </c>
      <c r="Q33" s="84">
        <f>('raw Qualifier ratios'!S32/'raw Qualifier median'!S32)*100</f>
        <v>100</v>
      </c>
      <c r="R33" s="84">
        <f>('raw Qualifier ratios'!T32/'raw Qualifier median'!T32)*100</f>
        <v>100.84602368866329</v>
      </c>
      <c r="S33" s="84">
        <f>('raw Qualifier ratios'!U32/'raw Qualifier median'!U32)*100</f>
        <v>104.56852791878173</v>
      </c>
      <c r="T33" s="84">
        <f>('raw Qualifier ratios'!V32/'raw Qualifier median'!V32)*100</f>
        <v>100.84602368866329</v>
      </c>
      <c r="U33" s="84">
        <f>('raw Qualifier ratios'!W32/'raw Qualifier median'!W32)*100</f>
        <v>100.84602368866329</v>
      </c>
      <c r="V33" s="84">
        <f>('raw Qualifier ratios'!X32/'raw Qualifier median'!X32)*100</f>
        <v>0</v>
      </c>
      <c r="W33" s="84">
        <f>('raw Qualifier ratios'!Y32/'raw Qualifier median'!Y32)*100</f>
        <v>0</v>
      </c>
      <c r="X33" s="84">
        <f>('raw Qualifier ratios'!Z32/'raw Qualifier median'!Z32)*100</f>
        <v>0</v>
      </c>
      <c r="Y33" s="84">
        <f>('raw Qualifier ratios'!AA32/'raw Qualifier median'!AA32)*100</f>
        <v>0</v>
      </c>
      <c r="Z33" s="84">
        <f>('raw Qualifier ratios'!AB32/'raw Qualifier median'!AB32)*100</f>
        <v>104.90693739424704</v>
      </c>
      <c r="AA33" s="84">
        <f>('raw Qualifier ratios'!AC32/'raw Qualifier median'!AC32)*100</f>
        <v>0</v>
      </c>
      <c r="AB33" s="84">
        <f>('raw Qualifier ratios'!AD32/'raw Qualifier median'!AD32)*100</f>
        <v>0</v>
      </c>
      <c r="AC33" s="84">
        <f>('raw Qualifier ratios'!AE32/'raw Qualifier median'!AE32)*100</f>
        <v>0</v>
      </c>
      <c r="AD33" s="84">
        <f>('raw Qualifier ratios'!AF32/'raw Qualifier median'!AF32)*100</f>
        <v>105.58375634517768</v>
      </c>
      <c r="AE33" s="84">
        <f>('raw Qualifier ratios'!AG32/'raw Qualifier median'!AG32)*100</f>
        <v>116.75126903553299</v>
      </c>
      <c r="AF33" s="84">
        <f>('raw Qualifier ratios'!AH32/'raw Qualifier median'!AH32)*100</f>
        <v>0</v>
      </c>
      <c r="AG33" s="84">
        <f>('raw Qualifier ratios'!AI32/'raw Qualifier median'!AI32)*100</f>
        <v>104.23011844331643</v>
      </c>
      <c r="AH33" s="84">
        <f>('raw Qualifier ratios'!AJ32/'raw Qualifier median'!AJ32)*100</f>
        <v>95.431472081218274</v>
      </c>
      <c r="AI33" s="84">
        <f>('raw Qualifier ratios'!AK32/'raw Qualifier median'!AK32)*100</f>
        <v>113.19796954314722</v>
      </c>
      <c r="AJ33" s="84">
        <f>('raw Qualifier ratios'!AL32/'raw Qualifier median'!AL32)*100</f>
        <v>85.956006768189511</v>
      </c>
      <c r="AK33" s="84">
        <f>('raw Qualifier ratios'!AM32/'raw Qualifier median'!AM32)*100</f>
        <v>95.60067681895093</v>
      </c>
      <c r="AL33" s="84">
        <f>('raw Qualifier ratios'!AN32/'raw Qualifier median'!AN32)*100</f>
        <v>0</v>
      </c>
      <c r="AM33" s="84">
        <f>('raw Qualifier ratios'!AO32/'raw Qualifier median'!AO32)*100</f>
        <v>0</v>
      </c>
      <c r="AN33" s="84">
        <f>('raw Qualifier ratios'!AP32/'raw Qualifier median'!AP32)*100</f>
        <v>0</v>
      </c>
      <c r="AO33" s="84">
        <f>('raw Qualifier ratios'!AQ32/'raw Qualifier median'!AQ32)*100</f>
        <v>0</v>
      </c>
      <c r="AP33" s="84">
        <f>('raw Qualifier ratios'!AR32/'raw Qualifier median'!AR32)*100</f>
        <v>102.03045685279186</v>
      </c>
      <c r="AQ33" s="84">
        <f>('raw Qualifier ratios'!AS32/'raw Qualifier median'!AS32)*100</f>
        <v>0</v>
      </c>
      <c r="AR33" s="84">
        <f>('raw Qualifier ratios'!AT32/'raw Qualifier median'!AT32)*100</f>
        <v>0</v>
      </c>
      <c r="AS33" s="84">
        <f>('raw Qualifier ratios'!AU32/'raw Qualifier median'!AU32)*100</f>
        <v>0</v>
      </c>
      <c r="AT33" s="84">
        <f>('raw Qualifier ratios'!AV32/'raw Qualifier median'!AV32)*100</f>
        <v>0</v>
      </c>
      <c r="AU33" s="84">
        <f>('raw Qualifier ratios'!AW32/'raw Qualifier median'!AW32)*100</f>
        <v>91.708967851099828</v>
      </c>
      <c r="AV33" s="84">
        <f>('raw Qualifier ratios'!AX32/'raw Qualifier median'!AX32)*100</f>
        <v>98.815566835871408</v>
      </c>
      <c r="AW33" s="84">
        <f>('raw Qualifier ratios'!AY32/'raw Qualifier median'!AY32)*100</f>
        <v>115.56683587140439</v>
      </c>
      <c r="AX33" s="84">
        <f>('raw Qualifier ratios'!AZ32/'raw Qualifier median'!AZ32)*100</f>
        <v>109.13705583756345</v>
      </c>
      <c r="AY33" s="84">
        <f>('raw Qualifier ratios'!BA32/'raw Qualifier median'!BA32)*100</f>
        <v>101.18443316412859</v>
      </c>
      <c r="AZ33" s="84">
        <f>('raw Qualifier ratios'!BB32/'raw Qualifier median'!BB32)*100</f>
        <v>100.67681895093061</v>
      </c>
      <c r="BA33" s="84">
        <f>('raw Qualifier ratios'!BC32/'raw Qualifier median'!BC32)*100</f>
        <v>105.07614213197969</v>
      </c>
      <c r="BB33" s="84">
        <f>('raw Qualifier ratios'!BD32/'raw Qualifier median'!BD32)*100</f>
        <v>115.56683587140439</v>
      </c>
      <c r="BC33" s="84">
        <f>('raw Qualifier ratios'!BE32/'raw Qualifier median'!BE32)*100</f>
        <v>0</v>
      </c>
      <c r="BD33" s="84">
        <f>('raw Qualifier ratios'!BF32/'raw Qualifier median'!BF32)*100</f>
        <v>0</v>
      </c>
      <c r="BE33" s="84">
        <f>('raw Qualifier ratios'!BG32/'raw Qualifier median'!BG32)*100</f>
        <v>0</v>
      </c>
      <c r="BF33" s="84">
        <f>('raw Qualifier ratios'!BH32/'raw Qualifier median'!BH32)*100</f>
        <v>0</v>
      </c>
      <c r="BG33" s="84">
        <f>('raw Qualifier ratios'!BI32/'raw Qualifier median'!BI32)*100</f>
        <v>103.04568527918781</v>
      </c>
      <c r="BH33" s="84">
        <f>('raw Qualifier ratios'!BJ32/'raw Qualifier median'!BJ32)*100</f>
        <v>0</v>
      </c>
      <c r="BI33" s="84">
        <f>('raw Qualifier ratios'!BK32/'raw Qualifier median'!BK32)*100</f>
        <v>0</v>
      </c>
      <c r="BJ33" s="84">
        <f>('raw Qualifier ratios'!BL32/'raw Qualifier median'!BL32)*100</f>
        <v>0</v>
      </c>
      <c r="BK33" s="84">
        <f>('raw Qualifier ratios'!BM32/'raw Qualifier median'!BM32)*100</f>
        <v>0</v>
      </c>
      <c r="BL33" s="84">
        <f>('raw Qualifier ratios'!BN32/'raw Qualifier median'!BN32)*100</f>
        <v>113.36717428087985</v>
      </c>
      <c r="BM33" s="84">
        <f>('raw Qualifier ratios'!BO32/'raw Qualifier median'!BO32)*100</f>
        <v>98.30795262267344</v>
      </c>
      <c r="BN33" s="84">
        <f>('raw Qualifier ratios'!BP32/'raw Qualifier median'!BP32)*100</f>
        <v>104.23011844331643</v>
      </c>
      <c r="BO33" s="84">
        <f>('raw Qualifier ratios'!BQ32/'raw Qualifier median'!BQ32)*100</f>
        <v>104.56852791878173</v>
      </c>
      <c r="BP33" s="84">
        <f>('raw Qualifier ratios'!BR32/'raw Qualifier median'!BR32)*100</f>
        <v>0</v>
      </c>
      <c r="BQ33" s="84">
        <f>('raw Qualifier ratios'!BS32/'raw Qualifier median'!BS32)*100</f>
        <v>0</v>
      </c>
      <c r="BR33" s="84">
        <f>('raw Qualifier ratios'!BT32/'raw Qualifier median'!BT32)*100</f>
        <v>0</v>
      </c>
      <c r="BS33" s="84">
        <f>('raw Qualifier ratios'!BU32/'raw Qualifier median'!BU32)*100</f>
        <v>0</v>
      </c>
      <c r="BT33" s="84">
        <f>('raw Qualifier ratios'!BV32/'raw Qualifier median'!BV32)*100</f>
        <v>0</v>
      </c>
      <c r="BU33" s="84">
        <f>('raw Qualifier ratios'!BW32/'raw Qualifier median'!BW32)*100</f>
        <v>0</v>
      </c>
      <c r="BV33" s="84">
        <f>('raw Qualifier ratios'!BX32/'raw Qualifier median'!BX32)*100</f>
        <v>0</v>
      </c>
      <c r="BW33" s="84">
        <f>('raw Qualifier ratios'!BY32/'raw Qualifier median'!BY32)*100</f>
        <v>0</v>
      </c>
      <c r="BX33" s="84">
        <f>('raw Qualifier ratios'!BZ32/'raw Qualifier median'!BZ32)*100</f>
        <v>0</v>
      </c>
      <c r="BY33" s="84">
        <f>('raw Qualifier ratios'!CA32/'raw Qualifier median'!CA32)*100</f>
        <v>0</v>
      </c>
      <c r="BZ33" s="84">
        <f>('raw Qualifier ratios'!CB32/'raw Qualifier median'!CB32)*100</f>
        <v>101.86125211505923</v>
      </c>
      <c r="CA33" s="84">
        <f>('raw Qualifier ratios'!CC32/'raw Qualifier median'!CC32)*100</f>
        <v>90.693739424703892</v>
      </c>
      <c r="CB33" s="84">
        <f>('raw Qualifier ratios'!CD32/'raw Qualifier median'!CD32)*100</f>
        <v>96.108291032148898</v>
      </c>
      <c r="CC33" s="84">
        <f>('raw Qualifier ratios'!CE32/'raw Qualifier median'!CE32)*100</f>
        <v>102.19966159052454</v>
      </c>
      <c r="CD33" s="84">
        <f>('raw Qualifier ratios'!CF32/'raw Qualifier median'!CF32)*100</f>
        <v>102.03045685279186</v>
      </c>
      <c r="CE33" s="84">
        <f>('raw Qualifier ratios'!CG32/'raw Qualifier median'!CG32)*100</f>
        <v>107.61421319796953</v>
      </c>
      <c r="CF33" s="84">
        <f>('raw Qualifier ratios'!CH32/'raw Qualifier median'!CH32)*100</f>
        <v>107.27580372250422</v>
      </c>
      <c r="CG33" s="84">
        <f>('raw Qualifier ratios'!CI32/'raw Qualifier median'!CI32)*100</f>
        <v>102.87648054145515</v>
      </c>
      <c r="CH33" s="84">
        <f>('raw Qualifier ratios'!CJ32/'raw Qualifier median'!CJ32)*100</f>
        <v>104.39932318104907</v>
      </c>
    </row>
    <row r="34" spans="1:86" x14ac:dyDescent="0.25">
      <c r="A34" s="101" t="s">
        <v>195</v>
      </c>
      <c r="B34" s="101" t="s">
        <v>242</v>
      </c>
      <c r="C34" s="84">
        <f>('raw Qualifier ratios'!E33/'raw Qualifier median'!E33)*100</f>
        <v>0</v>
      </c>
      <c r="D34" s="84">
        <f>('raw Qualifier ratios'!F33/'raw Qualifier median'!F33)*100</f>
        <v>0</v>
      </c>
      <c r="E34" s="84">
        <f>('raw Qualifier ratios'!G33/'raw Qualifier median'!G33)*100</f>
        <v>0</v>
      </c>
      <c r="F34" s="84">
        <f>('raw Qualifier ratios'!H33/'raw Qualifier median'!H33)*100</f>
        <v>0</v>
      </c>
      <c r="G34" s="84">
        <f>('raw Qualifier ratios'!I33/'raw Qualifier median'!I33)*100</f>
        <v>0</v>
      </c>
      <c r="H34" s="84">
        <f>('raw Qualifier ratios'!J33/'raw Qualifier median'!J33)*100</f>
        <v>0</v>
      </c>
      <c r="I34" s="84">
        <f>('raw Qualifier ratios'!K33/'raw Qualifier median'!K33)*100</f>
        <v>114.07222914072229</v>
      </c>
      <c r="J34" s="84">
        <f>('raw Qualifier ratios'!L33/'raw Qualifier median'!L33)*100</f>
        <v>106.10211706102118</v>
      </c>
      <c r="K34" s="84">
        <f>('raw Qualifier ratios'!M33/'raw Qualifier median'!M33)*100</f>
        <v>105.97758405977584</v>
      </c>
      <c r="L34" s="84">
        <f>('raw Qualifier ratios'!N33/'raw Qualifier median'!N33)*100</f>
        <v>106.84931506849315</v>
      </c>
      <c r="M34" s="84">
        <f>('raw Qualifier ratios'!O33/'raw Qualifier median'!O33)*100</f>
        <v>100.49813200498133</v>
      </c>
      <c r="N34" s="84">
        <f>('raw Qualifier ratios'!P33/'raw Qualifier median'!P33)*100</f>
        <v>101.86799501867996</v>
      </c>
      <c r="O34" s="84">
        <f>('raw Qualifier ratios'!Q33/'raw Qualifier median'!Q33)*100</f>
        <v>102.24159402241592</v>
      </c>
      <c r="P34" s="84">
        <f>('raw Qualifier ratios'!R33/'raw Qualifier median'!R33)*100</f>
        <v>104.73225404732254</v>
      </c>
      <c r="Q34" s="84">
        <f>('raw Qualifier ratios'!S33/'raw Qualifier median'!S33)*100</f>
        <v>100</v>
      </c>
      <c r="R34" s="84">
        <f>('raw Qualifier ratios'!T33/'raw Qualifier median'!T33)*100</f>
        <v>101.49439601494396</v>
      </c>
      <c r="S34" s="84">
        <f>('raw Qualifier ratios'!U33/'raw Qualifier median'!U33)*100</f>
        <v>101.24533001245331</v>
      </c>
      <c r="T34" s="84">
        <f>('raw Qualifier ratios'!V33/'raw Qualifier median'!V33)*100</f>
        <v>101.36986301369863</v>
      </c>
      <c r="U34" s="84">
        <f>('raw Qualifier ratios'!W33/'raw Qualifier median'!W33)*100</f>
        <v>101.49439601494396</v>
      </c>
      <c r="V34" s="84">
        <f>('raw Qualifier ratios'!X33/'raw Qualifier median'!X33)*100</f>
        <v>0</v>
      </c>
      <c r="W34" s="84">
        <f>('raw Qualifier ratios'!Y33/'raw Qualifier median'!Y33)*100</f>
        <v>0</v>
      </c>
      <c r="X34" s="84">
        <f>('raw Qualifier ratios'!Z33/'raw Qualifier median'!Z33)*100</f>
        <v>0</v>
      </c>
      <c r="Y34" s="84">
        <f>('raw Qualifier ratios'!AA33/'raw Qualifier median'!AA33)*100</f>
        <v>0</v>
      </c>
      <c r="Z34" s="84">
        <f>('raw Qualifier ratios'!AB33/'raw Qualifier median'!AB33)*100</f>
        <v>90.909090909090921</v>
      </c>
      <c r="AA34" s="84">
        <f>('raw Qualifier ratios'!AC33/'raw Qualifier median'!AC33)*100</f>
        <v>102.73972602739727</v>
      </c>
      <c r="AB34" s="84">
        <f>('raw Qualifier ratios'!AD33/'raw Qualifier median'!AD33)*100</f>
        <v>91.407222914072236</v>
      </c>
      <c r="AC34" s="84">
        <f>('raw Qualifier ratios'!AE33/'raw Qualifier median'!AE33)*100</f>
        <v>95.516811955168123</v>
      </c>
      <c r="AD34" s="84">
        <f>('raw Qualifier ratios'!AF33/'raw Qualifier median'!AF33)*100</f>
        <v>100.62266500622665</v>
      </c>
      <c r="AE34" s="84">
        <f>('raw Qualifier ratios'!AG33/'raw Qualifier median'!AG33)*100</f>
        <v>102.11706102117061</v>
      </c>
      <c r="AF34" s="84">
        <f>('raw Qualifier ratios'!AH33/'raw Qualifier median'!AH33)*100</f>
        <v>97.758405977584061</v>
      </c>
      <c r="AG34" s="84">
        <f>('raw Qualifier ratios'!AI33/'raw Qualifier median'!AI33)*100</f>
        <v>84.557907845579081</v>
      </c>
      <c r="AH34" s="84">
        <f>('raw Qualifier ratios'!AJ33/'raw Qualifier median'!AJ33)*100</f>
        <v>103.36239103362392</v>
      </c>
      <c r="AI34" s="84">
        <f>('raw Qualifier ratios'!AK33/'raw Qualifier median'!AK33)*100</f>
        <v>90.037359900373602</v>
      </c>
      <c r="AJ34" s="84">
        <f>('raw Qualifier ratios'!AL33/'raw Qualifier median'!AL33)*100</f>
        <v>82.938978829389782</v>
      </c>
      <c r="AK34" s="84">
        <f>('raw Qualifier ratios'!AM33/'raw Qualifier median'!AM33)*100</f>
        <v>107.59651307596513</v>
      </c>
      <c r="AL34" s="84">
        <f>('raw Qualifier ratios'!AN33/'raw Qualifier median'!AN33)*100</f>
        <v>0</v>
      </c>
      <c r="AM34" s="84">
        <f>('raw Qualifier ratios'!AO33/'raw Qualifier median'!AO33)*100</f>
        <v>0</v>
      </c>
      <c r="AN34" s="84">
        <f>('raw Qualifier ratios'!AP33/'raw Qualifier median'!AP33)*100</f>
        <v>0</v>
      </c>
      <c r="AO34" s="84">
        <f>('raw Qualifier ratios'!AQ33/'raw Qualifier median'!AQ33)*100</f>
        <v>0</v>
      </c>
      <c r="AP34" s="84">
        <f>('raw Qualifier ratios'!AR33/'raw Qualifier median'!AR33)*100</f>
        <v>102.73972602739727</v>
      </c>
      <c r="AQ34" s="84">
        <f>('raw Qualifier ratios'!AS33/'raw Qualifier median'!AS33)*100</f>
        <v>0</v>
      </c>
      <c r="AR34" s="84">
        <f>('raw Qualifier ratios'!AT33/'raw Qualifier median'!AT33)*100</f>
        <v>0</v>
      </c>
      <c r="AS34" s="84">
        <f>('raw Qualifier ratios'!AU33/'raw Qualifier median'!AU33)*100</f>
        <v>0</v>
      </c>
      <c r="AT34" s="84">
        <f>('raw Qualifier ratios'!AV33/'raw Qualifier median'!AV33)*100</f>
        <v>0</v>
      </c>
      <c r="AU34" s="84">
        <f>('raw Qualifier ratios'!AW33/'raw Qualifier median'!AW33)*100</f>
        <v>110.21170610211706</v>
      </c>
      <c r="AV34" s="84">
        <f>('raw Qualifier ratios'!AX33/'raw Qualifier median'!AX33)*100</f>
        <v>104.73225404732254</v>
      </c>
      <c r="AW34" s="84">
        <f>('raw Qualifier ratios'!AY33/'raw Qualifier median'!AY33)*100</f>
        <v>102.73972602739727</v>
      </c>
      <c r="AX34" s="84">
        <f>('raw Qualifier ratios'!AZ33/'raw Qualifier median'!AZ33)*100</f>
        <v>96.637608966376092</v>
      </c>
      <c r="AY34" s="84">
        <f>('raw Qualifier ratios'!BA33/'raw Qualifier median'!BA33)*100</f>
        <v>116.68742216687423</v>
      </c>
      <c r="AZ34" s="84">
        <f>('raw Qualifier ratios'!BB33/'raw Qualifier median'!BB33)*100</f>
        <v>100.24906600249066</v>
      </c>
      <c r="BA34" s="84">
        <f>('raw Qualifier ratios'!BC33/'raw Qualifier median'!BC33)*100</f>
        <v>100.12453300124533</v>
      </c>
      <c r="BB34" s="84">
        <f>('raw Qualifier ratios'!BD33/'raw Qualifier median'!BD33)*100</f>
        <v>99.00373599003737</v>
      </c>
      <c r="BC34" s="84">
        <f>('raw Qualifier ratios'!BE33/'raw Qualifier median'!BE33)*100</f>
        <v>0</v>
      </c>
      <c r="BD34" s="84">
        <f>('raw Qualifier ratios'!BF33/'raw Qualifier median'!BF33)*100</f>
        <v>0</v>
      </c>
      <c r="BE34" s="84">
        <f>('raw Qualifier ratios'!BG33/'raw Qualifier median'!BG33)*100</f>
        <v>0</v>
      </c>
      <c r="BF34" s="84">
        <f>('raw Qualifier ratios'!BH33/'raw Qualifier median'!BH33)*100</f>
        <v>0</v>
      </c>
      <c r="BG34" s="84">
        <f>('raw Qualifier ratios'!BI33/'raw Qualifier median'!BI33)*100</f>
        <v>100.37359900373599</v>
      </c>
      <c r="BH34" s="84">
        <f>('raw Qualifier ratios'!BJ33/'raw Qualifier median'!BJ33)*100</f>
        <v>0</v>
      </c>
      <c r="BI34" s="84">
        <f>('raw Qualifier ratios'!BK33/'raw Qualifier median'!BK33)*100</f>
        <v>0</v>
      </c>
      <c r="BJ34" s="84">
        <f>('raw Qualifier ratios'!BL33/'raw Qualifier median'!BL33)*100</f>
        <v>0</v>
      </c>
      <c r="BK34" s="84">
        <f>('raw Qualifier ratios'!BM33/'raw Qualifier median'!BM33)*100</f>
        <v>0</v>
      </c>
      <c r="BL34" s="84">
        <f>('raw Qualifier ratios'!BN33/'raw Qualifier median'!BN33)*100</f>
        <v>103.36239103362392</v>
      </c>
      <c r="BM34" s="84">
        <f>('raw Qualifier ratios'!BO33/'raw Qualifier median'!BO33)*100</f>
        <v>100.87173100871732</v>
      </c>
      <c r="BN34" s="84">
        <f>('raw Qualifier ratios'!BP33/'raw Qualifier median'!BP33)*100</f>
        <v>96.139476961394777</v>
      </c>
      <c r="BO34" s="84">
        <f>('raw Qualifier ratios'!BQ33/'raw Qualifier median'!BQ33)*100</f>
        <v>0</v>
      </c>
      <c r="BP34" s="84">
        <f>('raw Qualifier ratios'!BR33/'raw Qualifier median'!BR33)*100</f>
        <v>0</v>
      </c>
      <c r="BQ34" s="84">
        <f>('raw Qualifier ratios'!BS33/'raw Qualifier median'!BS33)*100</f>
        <v>0</v>
      </c>
      <c r="BR34" s="84">
        <f>('raw Qualifier ratios'!BT33/'raw Qualifier median'!BT33)*100</f>
        <v>0</v>
      </c>
      <c r="BS34" s="84">
        <f>('raw Qualifier ratios'!BU33/'raw Qualifier median'!BU33)*100</f>
        <v>0</v>
      </c>
      <c r="BT34" s="84">
        <f>('raw Qualifier ratios'!BV33/'raw Qualifier median'!BV33)*100</f>
        <v>0</v>
      </c>
      <c r="BU34" s="84">
        <f>('raw Qualifier ratios'!BW33/'raw Qualifier median'!BW33)*100</f>
        <v>0</v>
      </c>
      <c r="BV34" s="84">
        <f>('raw Qualifier ratios'!BX33/'raw Qualifier median'!BX33)*100</f>
        <v>96.014943960149438</v>
      </c>
      <c r="BW34" s="84">
        <f>('raw Qualifier ratios'!BY33/'raw Qualifier median'!BY33)*100</f>
        <v>100.74719800747198</v>
      </c>
      <c r="BX34" s="84">
        <f>('raw Qualifier ratios'!BZ33/'raw Qualifier median'!BZ33)*100</f>
        <v>98.256537982565391</v>
      </c>
      <c r="BY34" s="84">
        <f>('raw Qualifier ratios'!CA33/'raw Qualifier median'!CA33)*100</f>
        <v>99.128268991282681</v>
      </c>
      <c r="BZ34" s="84">
        <f>('raw Qualifier ratios'!CB33/'raw Qualifier median'!CB33)*100</f>
        <v>99.377334993773346</v>
      </c>
      <c r="CA34" s="84">
        <f>('raw Qualifier ratios'!CC33/'raw Qualifier median'!CC33)*100</f>
        <v>101.24533001245331</v>
      </c>
      <c r="CB34" s="84">
        <f>('raw Qualifier ratios'!CD33/'raw Qualifier median'!CD33)*100</f>
        <v>99.62640099626401</v>
      </c>
      <c r="CC34" s="84">
        <f>('raw Qualifier ratios'!CE33/'raw Qualifier median'!CE33)*100</f>
        <v>100.12453300124533</v>
      </c>
      <c r="CD34" s="84">
        <f>('raw Qualifier ratios'!CF33/'raw Qualifier median'!CF33)*100</f>
        <v>100.99626400996264</v>
      </c>
      <c r="CE34" s="84">
        <f>('raw Qualifier ratios'!CG33/'raw Qualifier median'!CG33)*100</f>
        <v>101.36986301369863</v>
      </c>
      <c r="CF34" s="84">
        <f>('raw Qualifier ratios'!CH33/'raw Qualifier median'!CH33)*100</f>
        <v>100.49813200498133</v>
      </c>
      <c r="CG34" s="84">
        <f>('raw Qualifier ratios'!CI33/'raw Qualifier median'!CI33)*100</f>
        <v>100.62266500622665</v>
      </c>
      <c r="CH34" s="84">
        <f>('raw Qualifier ratios'!CJ33/'raw Qualifier median'!CJ33)*100</f>
        <v>100.99626400996264</v>
      </c>
    </row>
    <row r="35" spans="1:86" x14ac:dyDescent="0.25">
      <c r="A35" s="101" t="s">
        <v>178</v>
      </c>
      <c r="B35" s="101" t="s">
        <v>243</v>
      </c>
      <c r="C35" s="84">
        <f>('raw Qualifier ratios'!E34/'raw Qualifier median'!E34)*100</f>
        <v>0</v>
      </c>
      <c r="D35" s="84">
        <f>('raw Qualifier ratios'!F34/'raw Qualifier median'!F34)*100</f>
        <v>0</v>
      </c>
      <c r="E35" s="84">
        <f>('raw Qualifier ratios'!G34/'raw Qualifier median'!G34)*100</f>
        <v>0</v>
      </c>
      <c r="F35" s="84">
        <f>('raw Qualifier ratios'!H34/'raw Qualifier median'!H34)*100</f>
        <v>0</v>
      </c>
      <c r="G35" s="84">
        <f>('raw Qualifier ratios'!I34/'raw Qualifier median'!I34)*100</f>
        <v>0</v>
      </c>
      <c r="H35" s="84">
        <f>('raw Qualifier ratios'!J34/'raw Qualifier median'!J34)*100</f>
        <v>0</v>
      </c>
      <c r="I35" s="84">
        <f>('raw Qualifier ratios'!K34/'raw Qualifier median'!K34)*100</f>
        <v>0</v>
      </c>
      <c r="J35" s="84">
        <f>('raw Qualifier ratios'!L34/'raw Qualifier median'!L34)*100</f>
        <v>88.724035608308597</v>
      </c>
      <c r="K35" s="84">
        <f>('raw Qualifier ratios'!M34/'raw Qualifier median'!M34)*100</f>
        <v>92.87833827893175</v>
      </c>
      <c r="L35" s="84">
        <f>('raw Qualifier ratios'!N34/'raw Qualifier median'!N34)*100</f>
        <v>103.26409495548961</v>
      </c>
      <c r="M35" s="84">
        <f>('raw Qualifier ratios'!O34/'raw Qualifier median'!O34)*100</f>
        <v>99.406528189910972</v>
      </c>
      <c r="N35" s="84">
        <f>('raw Qualifier ratios'!P34/'raw Qualifier median'!P34)*100</f>
        <v>102.9673590504451</v>
      </c>
      <c r="O35" s="84">
        <f>('raw Qualifier ratios'!Q34/'raw Qualifier median'!Q34)*100</f>
        <v>101.18694362017804</v>
      </c>
      <c r="P35" s="84">
        <f>('raw Qualifier ratios'!R34/'raw Qualifier median'!R34)*100</f>
        <v>98.516320474777459</v>
      </c>
      <c r="Q35" s="84">
        <f>('raw Qualifier ratios'!S34/'raw Qualifier median'!S34)*100</f>
        <v>100</v>
      </c>
      <c r="R35" s="84">
        <f>('raw Qualifier ratios'!T34/'raw Qualifier median'!T34)*100</f>
        <v>95.252225519287819</v>
      </c>
      <c r="S35" s="84">
        <f>('raw Qualifier ratios'!U34/'raw Qualifier median'!U34)*100</f>
        <v>100</v>
      </c>
      <c r="T35" s="84">
        <f>('raw Qualifier ratios'!V34/'raw Qualifier median'!V34)*100</f>
        <v>98.813056379821944</v>
      </c>
      <c r="U35" s="84">
        <f>('raw Qualifier ratios'!W34/'raw Qualifier median'!W34)*100</f>
        <v>100.59347181008901</v>
      </c>
      <c r="V35" s="84">
        <f>('raw Qualifier ratios'!X34/'raw Qualifier median'!X34)*100</f>
        <v>0</v>
      </c>
      <c r="W35" s="84">
        <f>('raw Qualifier ratios'!Y34/'raw Qualifier median'!Y34)*100</f>
        <v>0</v>
      </c>
      <c r="X35" s="84">
        <f>('raw Qualifier ratios'!Z34/'raw Qualifier median'!Z34)*100</f>
        <v>0</v>
      </c>
      <c r="Y35" s="84">
        <f>('raw Qualifier ratios'!AA34/'raw Qualifier median'!AA34)*100</f>
        <v>0</v>
      </c>
      <c r="Z35" s="84">
        <f>('raw Qualifier ratios'!AB34/'raw Qualifier median'!AB34)*100</f>
        <v>84.866468842729972</v>
      </c>
      <c r="AA35" s="84">
        <f>('raw Qualifier ratios'!AC34/'raw Qualifier median'!AC34)*100</f>
        <v>79.228486646884264</v>
      </c>
      <c r="AB35" s="84">
        <f>('raw Qualifier ratios'!AD34/'raw Qualifier median'!AD34)*100</f>
        <v>75.074183976261125</v>
      </c>
      <c r="AC35" s="84">
        <f>('raw Qualifier ratios'!AE34/'raw Qualifier median'!AE34)*100</f>
        <v>59.94065281899109</v>
      </c>
      <c r="AD35" s="84">
        <f>('raw Qualifier ratios'!AF34/'raw Qualifier median'!AF34)*100</f>
        <v>88.724035608308597</v>
      </c>
      <c r="AE35" s="84">
        <f>('raw Qualifier ratios'!AG34/'raw Qualifier median'!AG34)*100</f>
        <v>72.700296735905027</v>
      </c>
      <c r="AF35" s="84">
        <f>('raw Qualifier ratios'!AH34/'raw Qualifier median'!AH34)*100</f>
        <v>74.777448071216611</v>
      </c>
      <c r="AG35" s="84">
        <f>('raw Qualifier ratios'!AI34/'raw Qualifier median'!AI34)*100</f>
        <v>93.768545994065278</v>
      </c>
      <c r="AH35" s="84">
        <f>('raw Qualifier ratios'!AJ34/'raw Qualifier median'!AJ34)*100</f>
        <v>90.207715133531138</v>
      </c>
      <c r="AI35" s="84">
        <f>('raw Qualifier ratios'!AK34/'raw Qualifier median'!AK34)*100</f>
        <v>89.020771513353097</v>
      </c>
      <c r="AJ35" s="84">
        <f>('raw Qualifier ratios'!AL34/'raw Qualifier median'!AL34)*100</f>
        <v>95.252225519287819</v>
      </c>
      <c r="AK35" s="84">
        <f>('raw Qualifier ratios'!AM34/'raw Qualifier median'!AM34)*100</f>
        <v>87.240356083086041</v>
      </c>
      <c r="AL35" s="84">
        <f>('raw Qualifier ratios'!AN34/'raw Qualifier median'!AN34)*100</f>
        <v>0</v>
      </c>
      <c r="AM35" s="84">
        <f>('raw Qualifier ratios'!AO34/'raw Qualifier median'!AO34)*100</f>
        <v>0</v>
      </c>
      <c r="AN35" s="84">
        <f>('raw Qualifier ratios'!AP34/'raw Qualifier median'!AP34)*100</f>
        <v>0</v>
      </c>
      <c r="AO35" s="84">
        <f>('raw Qualifier ratios'!AQ34/'raw Qualifier median'!AQ34)*100</f>
        <v>0</v>
      </c>
      <c r="AP35" s="84">
        <f>('raw Qualifier ratios'!AR34/'raw Qualifier median'!AR34)*100</f>
        <v>97.922848664688416</v>
      </c>
      <c r="AQ35" s="84">
        <f>('raw Qualifier ratios'!AS34/'raw Qualifier median'!AS34)*100</f>
        <v>0</v>
      </c>
      <c r="AR35" s="84">
        <f>('raw Qualifier ratios'!AT34/'raw Qualifier median'!AT34)*100</f>
        <v>0</v>
      </c>
      <c r="AS35" s="84">
        <f>('raw Qualifier ratios'!AU34/'raw Qualifier median'!AU34)*100</f>
        <v>0</v>
      </c>
      <c r="AT35" s="84">
        <f>('raw Qualifier ratios'!AV34/'raw Qualifier median'!AV34)*100</f>
        <v>0</v>
      </c>
      <c r="AU35" s="84">
        <f>('raw Qualifier ratios'!AW34/'raw Qualifier median'!AW34)*100</f>
        <v>87.240356083086041</v>
      </c>
      <c r="AV35" s="84">
        <f>('raw Qualifier ratios'!AX34/'raw Qualifier median'!AX34)*100</f>
        <v>94.065281899109792</v>
      </c>
      <c r="AW35" s="84">
        <f>('raw Qualifier ratios'!AY34/'raw Qualifier median'!AY34)*100</f>
        <v>88.724035608308597</v>
      </c>
      <c r="AX35" s="84">
        <f>('raw Qualifier ratios'!AZ34/'raw Qualifier median'!AZ34)*100</f>
        <v>85.163204747774472</v>
      </c>
      <c r="AY35" s="84">
        <f>('raw Qualifier ratios'!BA34/'raw Qualifier median'!BA34)*100</f>
        <v>85.163204747774472</v>
      </c>
      <c r="AZ35" s="84">
        <f>('raw Qualifier ratios'!BB34/'raw Qualifier median'!BB34)*100</f>
        <v>98.516320474777459</v>
      </c>
      <c r="BA35" s="84">
        <f>('raw Qualifier ratios'!BC34/'raw Qualifier median'!BC34)*100</f>
        <v>79.525222551928778</v>
      </c>
      <c r="BB35" s="84">
        <f>('raw Qualifier ratios'!BD34/'raw Qualifier median'!BD34)*100</f>
        <v>98.21958456973293</v>
      </c>
      <c r="BC35" s="84">
        <f>('raw Qualifier ratios'!BE34/'raw Qualifier median'!BE34)*100</f>
        <v>0</v>
      </c>
      <c r="BD35" s="84">
        <f>('raw Qualifier ratios'!BF34/'raw Qualifier median'!BF34)*100</f>
        <v>0</v>
      </c>
      <c r="BE35" s="84">
        <f>('raw Qualifier ratios'!BG34/'raw Qualifier median'!BG34)*100</f>
        <v>0</v>
      </c>
      <c r="BF35" s="84">
        <f>('raw Qualifier ratios'!BH34/'raw Qualifier median'!BH34)*100</f>
        <v>0</v>
      </c>
      <c r="BG35" s="84">
        <f>('raw Qualifier ratios'!BI34/'raw Qualifier median'!BI34)*100</f>
        <v>99.406528189910972</v>
      </c>
      <c r="BH35" s="84">
        <f>('raw Qualifier ratios'!BJ34/'raw Qualifier median'!BJ34)*100</f>
        <v>0</v>
      </c>
      <c r="BI35" s="84">
        <f>('raw Qualifier ratios'!BK34/'raw Qualifier median'!BK34)*100</f>
        <v>0</v>
      </c>
      <c r="BJ35" s="84">
        <f>('raw Qualifier ratios'!BL34/'raw Qualifier median'!BL34)*100</f>
        <v>0</v>
      </c>
      <c r="BK35" s="84">
        <f>('raw Qualifier ratios'!BM34/'raw Qualifier median'!BM34)*100</f>
        <v>0</v>
      </c>
      <c r="BL35" s="84">
        <f>('raw Qualifier ratios'!BN34/'raw Qualifier median'!BN34)*100</f>
        <v>87.833827893175069</v>
      </c>
      <c r="BM35" s="84">
        <f>('raw Qualifier ratios'!BO34/'raw Qualifier median'!BO34)*100</f>
        <v>91.691394658753694</v>
      </c>
      <c r="BN35" s="84">
        <f>('raw Qualifier ratios'!BP34/'raw Qualifier median'!BP34)*100</f>
        <v>103.85756676557862</v>
      </c>
      <c r="BO35" s="84">
        <f>('raw Qualifier ratios'!BQ34/'raw Qualifier median'!BQ34)*100</f>
        <v>101.18694362017804</v>
      </c>
      <c r="BP35" s="84">
        <f>('raw Qualifier ratios'!BR34/'raw Qualifier median'!BR34)*100</f>
        <v>0</v>
      </c>
      <c r="BQ35" s="84">
        <f>('raw Qualifier ratios'!BS34/'raw Qualifier median'!BS34)*100</f>
        <v>0</v>
      </c>
      <c r="BR35" s="84">
        <f>('raw Qualifier ratios'!BT34/'raw Qualifier median'!BT34)*100</f>
        <v>0</v>
      </c>
      <c r="BS35" s="84">
        <f>('raw Qualifier ratios'!BU34/'raw Qualifier median'!BU34)*100</f>
        <v>0</v>
      </c>
      <c r="BT35" s="84">
        <f>('raw Qualifier ratios'!BV34/'raw Qualifier median'!BV34)*100</f>
        <v>0</v>
      </c>
      <c r="BU35" s="84">
        <f>('raw Qualifier ratios'!BW34/'raw Qualifier median'!BW34)*100</f>
        <v>0</v>
      </c>
      <c r="BV35" s="84">
        <f>('raw Qualifier ratios'!BX34/'raw Qualifier median'!BX34)*100</f>
        <v>0</v>
      </c>
      <c r="BW35" s="84">
        <f>('raw Qualifier ratios'!BY34/'raw Qualifier median'!BY34)*100</f>
        <v>84.272997032640944</v>
      </c>
      <c r="BX35" s="84">
        <f>('raw Qualifier ratios'!BZ34/'raw Qualifier median'!BZ34)*100</f>
        <v>100</v>
      </c>
      <c r="BY35" s="84">
        <f>('raw Qualifier ratios'!CA34/'raw Qualifier median'!CA34)*100</f>
        <v>90.801186943620166</v>
      </c>
      <c r="BZ35" s="84">
        <f>('raw Qualifier ratios'!CB34/'raw Qualifier median'!CB34)*100</f>
        <v>100.59347181008901</v>
      </c>
      <c r="CA35" s="84">
        <f>('raw Qualifier ratios'!CC34/'raw Qualifier median'!CC34)*100</f>
        <v>100.89020771513353</v>
      </c>
      <c r="CB35" s="84">
        <f>('raw Qualifier ratios'!CD34/'raw Qualifier median'!CD34)*100</f>
        <v>100.29673590504449</v>
      </c>
      <c r="CC35" s="84">
        <f>('raw Qualifier ratios'!CE34/'raw Qualifier median'!CE34)*100</f>
        <v>100</v>
      </c>
      <c r="CD35" s="84">
        <f>('raw Qualifier ratios'!CF34/'raw Qualifier median'!CF34)*100</f>
        <v>98.516320474777459</v>
      </c>
      <c r="CE35" s="84">
        <f>('raw Qualifier ratios'!CG34/'raw Qualifier median'!CG34)*100</f>
        <v>97.329376854599388</v>
      </c>
      <c r="CF35" s="84">
        <f>('raw Qualifier ratios'!CH34/'raw Qualifier median'!CH34)*100</f>
        <v>99.406528189910972</v>
      </c>
      <c r="CG35" s="84">
        <f>('raw Qualifier ratios'!CI34/'raw Qualifier median'!CI34)*100</f>
        <v>99.703264094955486</v>
      </c>
      <c r="CH35" s="84">
        <f>('raw Qualifier ratios'!CJ34/'raw Qualifier median'!CJ34)*100</f>
        <v>97.329376854599388</v>
      </c>
    </row>
    <row r="36" spans="1:86" x14ac:dyDescent="0.25">
      <c r="A36" s="101" t="s">
        <v>156</v>
      </c>
      <c r="B36" s="101" t="s">
        <v>244</v>
      </c>
      <c r="C36" s="84">
        <f>('raw Qualifier ratios'!E35/'raw Qualifier median'!E35)*100</f>
        <v>0</v>
      </c>
      <c r="D36" s="84">
        <f>('raw Qualifier ratios'!F35/'raw Qualifier median'!F35)*100</f>
        <v>0</v>
      </c>
      <c r="E36" s="84">
        <f>('raw Qualifier ratios'!G35/'raw Qualifier median'!G35)*100</f>
        <v>0</v>
      </c>
      <c r="F36" s="84">
        <f>('raw Qualifier ratios'!H35/'raw Qualifier median'!H35)*100</f>
        <v>0</v>
      </c>
      <c r="G36" s="84">
        <f>('raw Qualifier ratios'!I35/'raw Qualifier median'!I35)*100</f>
        <v>74.201183431952671</v>
      </c>
      <c r="H36" s="84">
        <f>('raw Qualifier ratios'!J35/'raw Qualifier median'!J35)*100</f>
        <v>75.029585798816569</v>
      </c>
      <c r="I36" s="84">
        <f>('raw Qualifier ratios'!K35/'raw Qualifier median'!K35)*100</f>
        <v>0</v>
      </c>
      <c r="J36" s="84">
        <f>('raw Qualifier ratios'!L35/'raw Qualifier median'!L35)*100</f>
        <v>0</v>
      </c>
      <c r="K36" s="84">
        <f>('raw Qualifier ratios'!M35/'raw Qualifier median'!M35)*100</f>
        <v>96.331360946745576</v>
      </c>
      <c r="L36" s="84">
        <f>('raw Qualifier ratios'!N35/'raw Qualifier median'!N35)*100</f>
        <v>100.94674556213018</v>
      </c>
      <c r="M36" s="84">
        <f>('raw Qualifier ratios'!O35/'raw Qualifier median'!O35)*100</f>
        <v>103.90532544378699</v>
      </c>
      <c r="N36" s="84">
        <f>('raw Qualifier ratios'!P35/'raw Qualifier median'!P35)*100</f>
        <v>99.408284023668642</v>
      </c>
      <c r="O36" s="84">
        <f>('raw Qualifier ratios'!Q35/'raw Qualifier median'!Q35)*100</f>
        <v>102.13017751479289</v>
      </c>
      <c r="P36" s="84">
        <f>('raw Qualifier ratios'!R35/'raw Qualifier median'!R35)*100</f>
        <v>101.77514792899409</v>
      </c>
      <c r="Q36" s="84">
        <f>('raw Qualifier ratios'!S35/'raw Qualifier median'!S35)*100</f>
        <v>100</v>
      </c>
      <c r="R36" s="84">
        <f>('raw Qualifier ratios'!T35/'raw Qualifier median'!T35)*100</f>
        <v>99.763313609467446</v>
      </c>
      <c r="S36" s="84">
        <f>('raw Qualifier ratios'!U35/'raw Qualifier median'!U35)*100</f>
        <v>100.11834319526626</v>
      </c>
      <c r="T36" s="84">
        <f>('raw Qualifier ratios'!V35/'raw Qualifier median'!V35)*100</f>
        <v>100.71005917159763</v>
      </c>
      <c r="U36" s="84">
        <f>('raw Qualifier ratios'!W35/'raw Qualifier median'!W35)*100</f>
        <v>100.71005917159763</v>
      </c>
      <c r="V36" s="84">
        <f>('raw Qualifier ratios'!X35/'raw Qualifier median'!X35)*100</f>
        <v>0</v>
      </c>
      <c r="W36" s="84">
        <f>('raw Qualifier ratios'!Y35/'raw Qualifier median'!Y35)*100</f>
        <v>0</v>
      </c>
      <c r="X36" s="84">
        <f>('raw Qualifier ratios'!Z35/'raw Qualifier median'!Z35)*100</f>
        <v>0</v>
      </c>
      <c r="Y36" s="84">
        <f>('raw Qualifier ratios'!AA35/'raw Qualifier median'!AA35)*100</f>
        <v>0</v>
      </c>
      <c r="Z36" s="84">
        <f>('raw Qualifier ratios'!AB35/'raw Qualifier median'!AB35)*100</f>
        <v>0</v>
      </c>
      <c r="AA36" s="84">
        <f>('raw Qualifier ratios'!AC35/'raw Qualifier median'!AC35)*100</f>
        <v>0</v>
      </c>
      <c r="AB36" s="84">
        <f>('raw Qualifier ratios'!AD35/'raw Qualifier median'!AD35)*100</f>
        <v>0</v>
      </c>
      <c r="AC36" s="84">
        <f>('raw Qualifier ratios'!AE35/'raw Qualifier median'!AE35)*100</f>
        <v>0</v>
      </c>
      <c r="AD36" s="84">
        <f>('raw Qualifier ratios'!AF35/'raw Qualifier median'!AF35)*100</f>
        <v>0</v>
      </c>
      <c r="AE36" s="84">
        <f>('raw Qualifier ratios'!AG35/'raw Qualifier median'!AG35)*100</f>
        <v>0</v>
      </c>
      <c r="AF36" s="84">
        <f>('raw Qualifier ratios'!AH35/'raw Qualifier median'!AH35)*100</f>
        <v>0</v>
      </c>
      <c r="AG36" s="84">
        <f>('raw Qualifier ratios'!AI35/'raw Qualifier median'!AI35)*100</f>
        <v>0</v>
      </c>
      <c r="AH36" s="84">
        <f>('raw Qualifier ratios'!AJ35/'raw Qualifier median'!AJ35)*100</f>
        <v>0</v>
      </c>
      <c r="AI36" s="84">
        <f>('raw Qualifier ratios'!AK35/'raw Qualifier median'!AK35)*100</f>
        <v>0</v>
      </c>
      <c r="AJ36" s="84">
        <f>('raw Qualifier ratios'!AL35/'raw Qualifier median'!AL35)*100</f>
        <v>0</v>
      </c>
      <c r="AK36" s="84">
        <f>('raw Qualifier ratios'!AM35/'raw Qualifier median'!AM35)*100</f>
        <v>0</v>
      </c>
      <c r="AL36" s="84">
        <f>('raw Qualifier ratios'!AN35/'raw Qualifier median'!AN35)*100</f>
        <v>0</v>
      </c>
      <c r="AM36" s="84">
        <f>('raw Qualifier ratios'!AO35/'raw Qualifier median'!AO35)*100</f>
        <v>0</v>
      </c>
      <c r="AN36" s="84">
        <f>('raw Qualifier ratios'!AP35/'raw Qualifier median'!AP35)*100</f>
        <v>0</v>
      </c>
      <c r="AO36" s="84">
        <f>('raw Qualifier ratios'!AQ35/'raw Qualifier median'!AQ35)*100</f>
        <v>0</v>
      </c>
      <c r="AP36" s="84">
        <f>('raw Qualifier ratios'!AR35/'raw Qualifier median'!AR35)*100</f>
        <v>101.18343195266273</v>
      </c>
      <c r="AQ36" s="84">
        <f>('raw Qualifier ratios'!AS35/'raw Qualifier median'!AS35)*100</f>
        <v>0</v>
      </c>
      <c r="AR36" s="84">
        <f>('raw Qualifier ratios'!AT35/'raw Qualifier median'!AT35)*100</f>
        <v>0</v>
      </c>
      <c r="AS36" s="84">
        <f>('raw Qualifier ratios'!AU35/'raw Qualifier median'!AU35)*100</f>
        <v>0</v>
      </c>
      <c r="AT36" s="84">
        <f>('raw Qualifier ratios'!AV35/'raw Qualifier median'!AV35)*100</f>
        <v>0</v>
      </c>
      <c r="AU36" s="84">
        <f>('raw Qualifier ratios'!AW35/'raw Qualifier median'!AW35)*100</f>
        <v>0</v>
      </c>
      <c r="AV36" s="84">
        <f>('raw Qualifier ratios'!AX35/'raw Qualifier median'!AX35)*100</f>
        <v>0</v>
      </c>
      <c r="AW36" s="84">
        <f>('raw Qualifier ratios'!AY35/'raw Qualifier median'!AY35)*100</f>
        <v>0</v>
      </c>
      <c r="AX36" s="84">
        <f>('raw Qualifier ratios'!AZ35/'raw Qualifier median'!AZ35)*100</f>
        <v>0</v>
      </c>
      <c r="AY36" s="84">
        <f>('raw Qualifier ratios'!BA35/'raw Qualifier median'!BA35)*100</f>
        <v>0</v>
      </c>
      <c r="AZ36" s="84">
        <f>('raw Qualifier ratios'!BB35/'raw Qualifier median'!BB35)*100</f>
        <v>0</v>
      </c>
      <c r="BA36" s="84">
        <f>('raw Qualifier ratios'!BC35/'raw Qualifier median'!BC35)*100</f>
        <v>0</v>
      </c>
      <c r="BB36" s="84">
        <f>('raw Qualifier ratios'!BD35/'raw Qualifier median'!BD35)*100</f>
        <v>0</v>
      </c>
      <c r="BC36" s="84">
        <f>('raw Qualifier ratios'!BE35/'raw Qualifier median'!BE35)*100</f>
        <v>0</v>
      </c>
      <c r="BD36" s="84">
        <f>('raw Qualifier ratios'!BF35/'raw Qualifier median'!BF35)*100</f>
        <v>0</v>
      </c>
      <c r="BE36" s="84">
        <f>('raw Qualifier ratios'!BG35/'raw Qualifier median'!BG35)*100</f>
        <v>0</v>
      </c>
      <c r="BF36" s="84">
        <f>('raw Qualifier ratios'!BH35/'raw Qualifier median'!BH35)*100</f>
        <v>0</v>
      </c>
      <c r="BG36" s="84">
        <f>('raw Qualifier ratios'!BI35/'raw Qualifier median'!BI35)*100</f>
        <v>99.881656804733737</v>
      </c>
      <c r="BH36" s="84">
        <f>('raw Qualifier ratios'!BJ35/'raw Qualifier median'!BJ35)*100</f>
        <v>0</v>
      </c>
      <c r="BI36" s="84">
        <f>('raw Qualifier ratios'!BK35/'raw Qualifier median'!BK35)*100</f>
        <v>0</v>
      </c>
      <c r="BJ36" s="84">
        <f>('raw Qualifier ratios'!BL35/'raw Qualifier median'!BL35)*100</f>
        <v>0</v>
      </c>
      <c r="BK36" s="84">
        <f>('raw Qualifier ratios'!BM35/'raw Qualifier median'!BM35)*100</f>
        <v>0</v>
      </c>
      <c r="BL36" s="84">
        <f>('raw Qualifier ratios'!BN35/'raw Qualifier median'!BN35)*100</f>
        <v>96.213017751479285</v>
      </c>
      <c r="BM36" s="84">
        <f>('raw Qualifier ratios'!BO35/'raw Qualifier median'!BO35)*100</f>
        <v>107.57396449704142</v>
      </c>
      <c r="BN36" s="84">
        <f>('raw Qualifier ratios'!BP35/'raw Qualifier median'!BP35)*100</f>
        <v>98.461538461538467</v>
      </c>
      <c r="BO36" s="84">
        <f>('raw Qualifier ratios'!BQ35/'raw Qualifier median'!BQ35)*100</f>
        <v>99.053254437869825</v>
      </c>
      <c r="BP36" s="84">
        <f>('raw Qualifier ratios'!BR35/'raw Qualifier median'!BR35)*100</f>
        <v>0</v>
      </c>
      <c r="BQ36" s="84">
        <f>('raw Qualifier ratios'!BS35/'raw Qualifier median'!BS35)*100</f>
        <v>0</v>
      </c>
      <c r="BR36" s="84">
        <f>('raw Qualifier ratios'!BT35/'raw Qualifier median'!BT35)*100</f>
        <v>0</v>
      </c>
      <c r="BS36" s="84">
        <f>('raw Qualifier ratios'!BU35/'raw Qualifier median'!BU35)*100</f>
        <v>0</v>
      </c>
      <c r="BT36" s="84">
        <f>('raw Qualifier ratios'!BV35/'raw Qualifier median'!BV35)*100</f>
        <v>0</v>
      </c>
      <c r="BU36" s="84">
        <f>('raw Qualifier ratios'!BW35/'raw Qualifier median'!BW35)*100</f>
        <v>0</v>
      </c>
      <c r="BV36" s="84">
        <f>('raw Qualifier ratios'!BX35/'raw Qualifier median'!BX35)*100</f>
        <v>0</v>
      </c>
      <c r="BW36" s="84">
        <f>('raw Qualifier ratios'!BY35/'raw Qualifier median'!BY35)*100</f>
        <v>0</v>
      </c>
      <c r="BX36" s="84">
        <f>('raw Qualifier ratios'!BZ35/'raw Qualifier median'!BZ35)*100</f>
        <v>85.325443786982248</v>
      </c>
      <c r="BY36" s="84">
        <f>('raw Qualifier ratios'!CA35/'raw Qualifier median'!CA35)*100</f>
        <v>90.650887573964496</v>
      </c>
      <c r="BZ36" s="84">
        <f>('raw Qualifier ratios'!CB35/'raw Qualifier median'!CB35)*100</f>
        <v>96.449704142011839</v>
      </c>
      <c r="CA36" s="84">
        <f>('raw Qualifier ratios'!CC35/'raw Qualifier median'!CC35)*100</f>
        <v>100.3550295857988</v>
      </c>
      <c r="CB36" s="84">
        <f>('raw Qualifier ratios'!CD35/'raw Qualifier median'!CD35)*100</f>
        <v>101.42011834319527</v>
      </c>
      <c r="CC36" s="84">
        <f>('raw Qualifier ratios'!CE35/'raw Qualifier median'!CE35)*100</f>
        <v>100.11834319526626</v>
      </c>
      <c r="CD36" s="84">
        <f>('raw Qualifier ratios'!CF35/'raw Qualifier median'!CF35)*100</f>
        <v>99.408284023668642</v>
      </c>
      <c r="CE36" s="84">
        <f>('raw Qualifier ratios'!CG35/'raw Qualifier median'!CG35)*100</f>
        <v>98.57988165680473</v>
      </c>
      <c r="CF36" s="84">
        <f>('raw Qualifier ratios'!CH35/'raw Qualifier median'!CH35)*100</f>
        <v>99.289940828402379</v>
      </c>
      <c r="CG36" s="84">
        <f>('raw Qualifier ratios'!CI35/'raw Qualifier median'!CI35)*100</f>
        <v>98.57988165680473</v>
      </c>
      <c r="CH36" s="84">
        <f>('raw Qualifier ratios'!CJ35/'raw Qualifier median'!CJ35)*100</f>
        <v>99.763313609467446</v>
      </c>
    </row>
    <row r="37" spans="1:86" x14ac:dyDescent="0.25">
      <c r="A37" s="101" t="s">
        <v>245</v>
      </c>
      <c r="B37" s="101" t="s">
        <v>246</v>
      </c>
      <c r="C37" s="84">
        <f>('raw Qualifier ratios'!E36/'raw Qualifier median'!E36)*100</f>
        <v>0</v>
      </c>
      <c r="D37" s="84">
        <f>('raw Qualifier ratios'!F36/'raw Qualifier median'!F36)*100</f>
        <v>0</v>
      </c>
      <c r="E37" s="84">
        <f>('raw Qualifier ratios'!G36/'raw Qualifier median'!G36)*100</f>
        <v>0</v>
      </c>
      <c r="F37" s="84">
        <f>('raw Qualifier ratios'!H36/'raw Qualifier median'!H36)*100</f>
        <v>0</v>
      </c>
      <c r="G37" s="84">
        <f>('raw Qualifier ratios'!I36/'raw Qualifier median'!I36)*100</f>
        <v>0</v>
      </c>
      <c r="H37" s="84">
        <f>('raw Qualifier ratios'!J36/'raw Qualifier median'!J36)*100</f>
        <v>0</v>
      </c>
      <c r="I37" s="84">
        <f>('raw Qualifier ratios'!K36/'raw Qualifier median'!K36)*100</f>
        <v>0</v>
      </c>
      <c r="J37" s="84">
        <f>('raw Qualifier ratios'!L36/'raw Qualifier median'!L36)*100</f>
        <v>98.518518518518533</v>
      </c>
      <c r="K37" s="84">
        <f>('raw Qualifier ratios'!M36/'raw Qualifier median'!M36)*100</f>
        <v>103.7037037037037</v>
      </c>
      <c r="L37" s="84">
        <f>('raw Qualifier ratios'!N36/'raw Qualifier median'!N36)*100</f>
        <v>100.74074074074073</v>
      </c>
      <c r="M37" s="84">
        <f>('raw Qualifier ratios'!O36/'raw Qualifier median'!O36)*100</f>
        <v>100</v>
      </c>
      <c r="N37" s="84">
        <f>('raw Qualifier ratios'!P36/'raw Qualifier median'!P36)*100</f>
        <v>102.22222222222224</v>
      </c>
      <c r="O37" s="84">
        <f>('raw Qualifier ratios'!Q36/'raw Qualifier median'!Q36)*100</f>
        <v>97.037037037037038</v>
      </c>
      <c r="P37" s="84">
        <f>('raw Qualifier ratios'!R36/'raw Qualifier median'!R36)*100</f>
        <v>100</v>
      </c>
      <c r="Q37" s="84">
        <f>('raw Qualifier ratios'!S36/'raw Qualifier median'!S36)*100</f>
        <v>99.259259259259252</v>
      </c>
      <c r="R37" s="84">
        <f>('raw Qualifier ratios'!T36/'raw Qualifier median'!T36)*100</f>
        <v>99.259259259259252</v>
      </c>
      <c r="S37" s="84">
        <f>('raw Qualifier ratios'!U36/'raw Qualifier median'!U36)*100</f>
        <v>100</v>
      </c>
      <c r="T37" s="84">
        <f>('raw Qualifier ratios'!V36/'raw Qualifier median'!V36)*100</f>
        <v>98.518518518518533</v>
      </c>
      <c r="U37" s="84">
        <f>('raw Qualifier ratios'!W36/'raw Qualifier median'!W36)*100</f>
        <v>100</v>
      </c>
      <c r="V37" s="84">
        <f>('raw Qualifier ratios'!X36/'raw Qualifier median'!X36)*100</f>
        <v>0</v>
      </c>
      <c r="W37" s="84">
        <f>('raw Qualifier ratios'!Y36/'raw Qualifier median'!Y36)*100</f>
        <v>0</v>
      </c>
      <c r="X37" s="84">
        <f>('raw Qualifier ratios'!Z36/'raw Qualifier median'!Z36)*100</f>
        <v>0</v>
      </c>
      <c r="Y37" s="84">
        <f>('raw Qualifier ratios'!AA36/'raw Qualifier median'!AA36)*100</f>
        <v>0</v>
      </c>
      <c r="Z37" s="84">
        <f>('raw Qualifier ratios'!AB36/'raw Qualifier median'!AB36)*100</f>
        <v>100.74074074074073</v>
      </c>
      <c r="AA37" s="84">
        <f>('raw Qualifier ratios'!AC36/'raw Qualifier median'!AC36)*100</f>
        <v>0</v>
      </c>
      <c r="AB37" s="84">
        <f>('raw Qualifier ratios'!AD36/'raw Qualifier median'!AD36)*100</f>
        <v>108.88888888888889</v>
      </c>
      <c r="AC37" s="84">
        <f>('raw Qualifier ratios'!AE36/'raw Qualifier median'!AE36)*100</f>
        <v>0</v>
      </c>
      <c r="AD37" s="84">
        <f>('raw Qualifier ratios'!AF36/'raw Qualifier median'!AF36)*100</f>
        <v>108.88888888888889</v>
      </c>
      <c r="AE37" s="84">
        <f>('raw Qualifier ratios'!AG36/'raw Qualifier median'!AG36)*100</f>
        <v>111.11111111111111</v>
      </c>
      <c r="AF37" s="84">
        <f>('raw Qualifier ratios'!AH36/'raw Qualifier median'!AH36)*100</f>
        <v>0</v>
      </c>
      <c r="AG37" s="84">
        <f>('raw Qualifier ratios'!AI36/'raw Qualifier median'!AI36)*100</f>
        <v>108.88888888888889</v>
      </c>
      <c r="AH37" s="84">
        <f>('raw Qualifier ratios'!AJ36/'raw Qualifier median'!AJ36)*100</f>
        <v>113.33333333333333</v>
      </c>
      <c r="AI37" s="84">
        <f>('raw Qualifier ratios'!AK36/'raw Qualifier median'!AK36)*100</f>
        <v>106.66666666666667</v>
      </c>
      <c r="AJ37" s="84">
        <f>('raw Qualifier ratios'!AL36/'raw Qualifier median'!AL36)*100</f>
        <v>101.48148148148148</v>
      </c>
      <c r="AK37" s="84">
        <f>('raw Qualifier ratios'!AM36/'raw Qualifier median'!AM36)*100</f>
        <v>108.14814814814815</v>
      </c>
      <c r="AL37" s="84">
        <f>('raw Qualifier ratios'!AN36/'raw Qualifier median'!AN36)*100</f>
        <v>0</v>
      </c>
      <c r="AM37" s="84">
        <f>('raw Qualifier ratios'!AO36/'raw Qualifier median'!AO36)*100</f>
        <v>0</v>
      </c>
      <c r="AN37" s="84">
        <f>('raw Qualifier ratios'!AP36/'raw Qualifier median'!AP36)*100</f>
        <v>0</v>
      </c>
      <c r="AO37" s="84">
        <f>('raw Qualifier ratios'!AQ36/'raw Qualifier median'!AQ36)*100</f>
        <v>0</v>
      </c>
      <c r="AP37" s="84">
        <f>('raw Qualifier ratios'!AR36/'raw Qualifier median'!AR36)*100</f>
        <v>102.22222222222224</v>
      </c>
      <c r="AQ37" s="84">
        <f>('raw Qualifier ratios'!AS36/'raw Qualifier median'!AS36)*100</f>
        <v>0</v>
      </c>
      <c r="AR37" s="84">
        <f>('raw Qualifier ratios'!AT36/'raw Qualifier median'!AT36)*100</f>
        <v>0</v>
      </c>
      <c r="AS37" s="84">
        <f>('raw Qualifier ratios'!AU36/'raw Qualifier median'!AU36)*100</f>
        <v>0</v>
      </c>
      <c r="AT37" s="84">
        <f>('raw Qualifier ratios'!AV36/'raw Qualifier median'!AV36)*100</f>
        <v>0</v>
      </c>
      <c r="AU37" s="84">
        <f>('raw Qualifier ratios'!AW36/'raw Qualifier median'!AW36)*100</f>
        <v>109.62962962962963</v>
      </c>
      <c r="AV37" s="84">
        <f>('raw Qualifier ratios'!AX36/'raw Qualifier median'!AX36)*100</f>
        <v>104.44444444444446</v>
      </c>
      <c r="AW37" s="84">
        <f>('raw Qualifier ratios'!AY36/'raw Qualifier median'!AY36)*100</f>
        <v>106.66666666666667</v>
      </c>
      <c r="AX37" s="84">
        <f>('raw Qualifier ratios'!AZ36/'raw Qualifier median'!AZ36)*100</f>
        <v>102.22222222222224</v>
      </c>
      <c r="AY37" s="84">
        <f>('raw Qualifier ratios'!BA36/'raw Qualifier median'!BA36)*100</f>
        <v>102.22222222222224</v>
      </c>
      <c r="AZ37" s="84">
        <f>('raw Qualifier ratios'!BB36/'raw Qualifier median'!BB36)*100</f>
        <v>102.22222222222224</v>
      </c>
      <c r="BA37" s="84">
        <f>('raw Qualifier ratios'!BC36/'raw Qualifier median'!BC36)*100</f>
        <v>102.96296296296296</v>
      </c>
      <c r="BB37" s="84">
        <f>('raw Qualifier ratios'!BD36/'raw Qualifier median'!BD36)*100</f>
        <v>102.96296296296296</v>
      </c>
      <c r="BC37" s="84">
        <f>('raw Qualifier ratios'!BE36/'raw Qualifier median'!BE36)*100</f>
        <v>0</v>
      </c>
      <c r="BD37" s="84">
        <f>('raw Qualifier ratios'!BF36/'raw Qualifier median'!BF36)*100</f>
        <v>0</v>
      </c>
      <c r="BE37" s="84">
        <f>('raw Qualifier ratios'!BG36/'raw Qualifier median'!BG36)*100</f>
        <v>0</v>
      </c>
      <c r="BF37" s="84">
        <f>('raw Qualifier ratios'!BH36/'raw Qualifier median'!BH36)*100</f>
        <v>0</v>
      </c>
      <c r="BG37" s="84">
        <f>('raw Qualifier ratios'!BI36/'raw Qualifier median'!BI36)*100</f>
        <v>99.259259259259252</v>
      </c>
      <c r="BH37" s="84">
        <f>('raw Qualifier ratios'!BJ36/'raw Qualifier median'!BJ36)*100</f>
        <v>0</v>
      </c>
      <c r="BI37" s="84">
        <f>('raw Qualifier ratios'!BK36/'raw Qualifier median'!BK36)*100</f>
        <v>0</v>
      </c>
      <c r="BJ37" s="84">
        <f>('raw Qualifier ratios'!BL36/'raw Qualifier median'!BL36)*100</f>
        <v>0</v>
      </c>
      <c r="BK37" s="84">
        <f>('raw Qualifier ratios'!BM36/'raw Qualifier median'!BM36)*100</f>
        <v>0</v>
      </c>
      <c r="BL37" s="84">
        <f>('raw Qualifier ratios'!BN36/'raw Qualifier median'!BN36)*100</f>
        <v>102.96296296296296</v>
      </c>
      <c r="BM37" s="84">
        <f>('raw Qualifier ratios'!BO36/'raw Qualifier median'!BO36)*100</f>
        <v>100</v>
      </c>
      <c r="BN37" s="84">
        <f>('raw Qualifier ratios'!BP36/'raw Qualifier median'!BP36)*100</f>
        <v>101.48148148148148</v>
      </c>
      <c r="BO37" s="84">
        <f>('raw Qualifier ratios'!BQ36/'raw Qualifier median'!BQ36)*100</f>
        <v>102.22222222222224</v>
      </c>
      <c r="BP37" s="84">
        <f>('raw Qualifier ratios'!BR36/'raw Qualifier median'!BR36)*100</f>
        <v>0</v>
      </c>
      <c r="BQ37" s="84">
        <f>('raw Qualifier ratios'!BS36/'raw Qualifier median'!BS36)*100</f>
        <v>0</v>
      </c>
      <c r="BR37" s="84">
        <f>('raw Qualifier ratios'!BT36/'raw Qualifier median'!BT36)*100</f>
        <v>0</v>
      </c>
      <c r="BS37" s="84">
        <f>('raw Qualifier ratios'!BU36/'raw Qualifier median'!BU36)*100</f>
        <v>0</v>
      </c>
      <c r="BT37" s="84">
        <f>('raw Qualifier ratios'!BV36/'raw Qualifier median'!BV36)*100</f>
        <v>0</v>
      </c>
      <c r="BU37" s="84">
        <f>('raw Qualifier ratios'!BW36/'raw Qualifier median'!BW36)*100</f>
        <v>0</v>
      </c>
      <c r="BV37" s="84">
        <f>('raw Qualifier ratios'!BX36/'raw Qualifier median'!BX36)*100</f>
        <v>0</v>
      </c>
      <c r="BW37" s="84">
        <f>('raw Qualifier ratios'!BY36/'raw Qualifier median'!BY36)*100</f>
        <v>89.629629629629619</v>
      </c>
      <c r="BX37" s="84">
        <f>('raw Qualifier ratios'!BZ36/'raw Qualifier median'!BZ36)*100</f>
        <v>106.66666666666667</v>
      </c>
      <c r="BY37" s="84">
        <f>('raw Qualifier ratios'!CA36/'raw Qualifier median'!CA36)*100</f>
        <v>100</v>
      </c>
      <c r="BZ37" s="84">
        <f>('raw Qualifier ratios'!CB36/'raw Qualifier median'!CB36)*100</f>
        <v>99.259259259259252</v>
      </c>
      <c r="CA37" s="84">
        <f>('raw Qualifier ratios'!CC36/'raw Qualifier median'!CC36)*100</f>
        <v>100.74074074074073</v>
      </c>
      <c r="CB37" s="84">
        <f>('raw Qualifier ratios'!CD36/'raw Qualifier median'!CD36)*100</f>
        <v>101.48148148148148</v>
      </c>
      <c r="CC37" s="84">
        <f>('raw Qualifier ratios'!CE36/'raw Qualifier median'!CE36)*100</f>
        <v>100.74074074074073</v>
      </c>
      <c r="CD37" s="84">
        <f>('raw Qualifier ratios'!CF36/'raw Qualifier median'!CF36)*100</f>
        <v>101.48148148148148</v>
      </c>
      <c r="CE37" s="84">
        <f>('raw Qualifier ratios'!CG36/'raw Qualifier median'!CG36)*100</f>
        <v>100.74074074074073</v>
      </c>
      <c r="CF37" s="84">
        <f>('raw Qualifier ratios'!CH36/'raw Qualifier median'!CH36)*100</f>
        <v>101.48148148148148</v>
      </c>
      <c r="CG37" s="84">
        <f>('raw Qualifier ratios'!CI36/'raw Qualifier median'!CI36)*100</f>
        <v>100</v>
      </c>
      <c r="CH37" s="84">
        <f>('raw Qualifier ratios'!CJ36/'raw Qualifier median'!CJ36)*100</f>
        <v>99.259259259259252</v>
      </c>
    </row>
    <row r="38" spans="1:86" x14ac:dyDescent="0.25">
      <c r="A38" s="101" t="s">
        <v>12</v>
      </c>
      <c r="B38" s="101" t="s">
        <v>247</v>
      </c>
      <c r="C38" s="84">
        <f>('raw Qualifier ratios'!E37/'raw Qualifier median'!E37)*100</f>
        <v>0</v>
      </c>
      <c r="D38" s="84">
        <f>('raw Qualifier ratios'!F37/'raw Qualifier median'!F37)*100</f>
        <v>0</v>
      </c>
      <c r="E38" s="84">
        <f>('raw Qualifier ratios'!G37/'raw Qualifier median'!G37)*100</f>
        <v>0</v>
      </c>
      <c r="F38" s="84">
        <f>('raw Qualifier ratios'!H37/'raw Qualifier median'!H37)*100</f>
        <v>0</v>
      </c>
      <c r="G38" s="84">
        <f>('raw Qualifier ratios'!I37/'raw Qualifier median'!I37)*100</f>
        <v>0</v>
      </c>
      <c r="H38" s="84">
        <f>('raw Qualifier ratios'!J37/'raw Qualifier median'!J37)*100</f>
        <v>0</v>
      </c>
      <c r="I38" s="84">
        <f>('raw Qualifier ratios'!K37/'raw Qualifier median'!K37)*100</f>
        <v>0</v>
      </c>
      <c r="J38" s="84">
        <f>('raw Qualifier ratios'!L37/'raw Qualifier median'!L37)*100</f>
        <v>0</v>
      </c>
      <c r="K38" s="84">
        <f>('raw Qualifier ratios'!M37/'raw Qualifier median'!M37)*100</f>
        <v>0</v>
      </c>
      <c r="L38" s="84">
        <f>('raw Qualifier ratios'!N37/'raw Qualifier median'!N37)*100</f>
        <v>100</v>
      </c>
      <c r="M38" s="84">
        <f>('raw Qualifier ratios'!O37/'raw Qualifier median'!O37)*100</f>
        <v>93.851132686084142</v>
      </c>
      <c r="N38" s="84">
        <f>('raw Qualifier ratios'!P37/'raw Qualifier median'!P37)*100</f>
        <v>101.29449838187703</v>
      </c>
      <c r="O38" s="84">
        <f>('raw Qualifier ratios'!Q37/'raw Qualifier median'!Q37)*100</f>
        <v>100.32362459546927</v>
      </c>
      <c r="P38" s="84">
        <f>('raw Qualifier ratios'!R37/'raw Qualifier median'!R37)*100</f>
        <v>101.94174757281553</v>
      </c>
      <c r="Q38" s="84">
        <f>('raw Qualifier ratios'!S37/'raw Qualifier median'!S37)*100</f>
        <v>100</v>
      </c>
      <c r="R38" s="84">
        <f>('raw Qualifier ratios'!T37/'raw Qualifier median'!T37)*100</f>
        <v>99.35275080906149</v>
      </c>
      <c r="S38" s="84">
        <f>('raw Qualifier ratios'!U37/'raw Qualifier median'!U37)*100</f>
        <v>101.94174757281553</v>
      </c>
      <c r="T38" s="84">
        <f>('raw Qualifier ratios'!V37/'raw Qualifier median'!V37)*100</f>
        <v>101.61812297734627</v>
      </c>
      <c r="U38" s="84">
        <f>('raw Qualifier ratios'!W37/'raw Qualifier median'!W37)*100</f>
        <v>101.94174757281553</v>
      </c>
      <c r="V38" s="84">
        <f>('raw Qualifier ratios'!X37/'raw Qualifier median'!X37)*100</f>
        <v>0</v>
      </c>
      <c r="W38" s="84">
        <f>('raw Qualifier ratios'!Y37/'raw Qualifier median'!Y37)*100</f>
        <v>0</v>
      </c>
      <c r="X38" s="84">
        <f>('raw Qualifier ratios'!Z37/'raw Qualifier median'!Z37)*100</f>
        <v>0</v>
      </c>
      <c r="Y38" s="84">
        <f>('raw Qualifier ratios'!AA37/'raw Qualifier median'!AA37)*100</f>
        <v>0</v>
      </c>
      <c r="Z38" s="84">
        <f>('raw Qualifier ratios'!AB37/'raw Qualifier median'!AB37)*100</f>
        <v>0</v>
      </c>
      <c r="AA38" s="84">
        <f>('raw Qualifier ratios'!AC37/'raw Qualifier median'!AC37)*100</f>
        <v>0</v>
      </c>
      <c r="AB38" s="84">
        <f>('raw Qualifier ratios'!AD37/'raw Qualifier median'!AD37)*100</f>
        <v>0</v>
      </c>
      <c r="AC38" s="84">
        <f>('raw Qualifier ratios'!AE37/'raw Qualifier median'!AE37)*100</f>
        <v>0</v>
      </c>
      <c r="AD38" s="84">
        <f>('raw Qualifier ratios'!AF37/'raw Qualifier median'!AF37)*100</f>
        <v>0</v>
      </c>
      <c r="AE38" s="84">
        <f>('raw Qualifier ratios'!AG37/'raw Qualifier median'!AG37)*100</f>
        <v>0</v>
      </c>
      <c r="AF38" s="84">
        <f>('raw Qualifier ratios'!AH37/'raw Qualifier median'!AH37)*100</f>
        <v>0</v>
      </c>
      <c r="AG38" s="84">
        <f>('raw Qualifier ratios'!AI37/'raw Qualifier median'!AI37)*100</f>
        <v>0</v>
      </c>
      <c r="AH38" s="84">
        <f>('raw Qualifier ratios'!AJ37/'raw Qualifier median'!AJ37)*100</f>
        <v>0</v>
      </c>
      <c r="AI38" s="84">
        <f>('raw Qualifier ratios'!AK37/'raw Qualifier median'!AK37)*100</f>
        <v>0</v>
      </c>
      <c r="AJ38" s="84">
        <f>('raw Qualifier ratios'!AL37/'raw Qualifier median'!AL37)*100</f>
        <v>0</v>
      </c>
      <c r="AK38" s="84">
        <f>('raw Qualifier ratios'!AM37/'raw Qualifier median'!AM37)*100</f>
        <v>0</v>
      </c>
      <c r="AL38" s="84">
        <f>('raw Qualifier ratios'!AN37/'raw Qualifier median'!AN37)*100</f>
        <v>0</v>
      </c>
      <c r="AM38" s="84">
        <f>('raw Qualifier ratios'!AO37/'raw Qualifier median'!AO37)*100</f>
        <v>0</v>
      </c>
      <c r="AN38" s="84">
        <f>('raw Qualifier ratios'!AP37/'raw Qualifier median'!AP37)*100</f>
        <v>0</v>
      </c>
      <c r="AO38" s="84">
        <f>('raw Qualifier ratios'!AQ37/'raw Qualifier median'!AQ37)*100</f>
        <v>0</v>
      </c>
      <c r="AP38" s="84">
        <f>('raw Qualifier ratios'!AR37/'raw Qualifier median'!AR37)*100</f>
        <v>101.94174757281553</v>
      </c>
      <c r="AQ38" s="84">
        <f>('raw Qualifier ratios'!AS37/'raw Qualifier median'!AS37)*100</f>
        <v>0</v>
      </c>
      <c r="AR38" s="84">
        <f>('raw Qualifier ratios'!AT37/'raw Qualifier median'!AT37)*100</f>
        <v>0</v>
      </c>
      <c r="AS38" s="84">
        <f>('raw Qualifier ratios'!AU37/'raw Qualifier median'!AU37)*100</f>
        <v>0</v>
      </c>
      <c r="AT38" s="84">
        <f>('raw Qualifier ratios'!AV37/'raw Qualifier median'!AV37)*100</f>
        <v>0</v>
      </c>
      <c r="AU38" s="84">
        <f>('raw Qualifier ratios'!AW37/'raw Qualifier median'!AW37)*100</f>
        <v>0</v>
      </c>
      <c r="AV38" s="84">
        <f>('raw Qualifier ratios'!AX37/'raw Qualifier median'!AX37)*100</f>
        <v>0</v>
      </c>
      <c r="AW38" s="84">
        <f>('raw Qualifier ratios'!AY37/'raw Qualifier median'!AY37)*100</f>
        <v>0</v>
      </c>
      <c r="AX38" s="84">
        <f>('raw Qualifier ratios'!AZ37/'raw Qualifier median'!AZ37)*100</f>
        <v>0</v>
      </c>
      <c r="AY38" s="84">
        <f>('raw Qualifier ratios'!BA37/'raw Qualifier median'!BA37)*100</f>
        <v>0</v>
      </c>
      <c r="AZ38" s="84">
        <f>('raw Qualifier ratios'!BB37/'raw Qualifier median'!BB37)*100</f>
        <v>0</v>
      </c>
      <c r="BA38" s="84">
        <f>('raw Qualifier ratios'!BC37/'raw Qualifier median'!BC37)*100</f>
        <v>0</v>
      </c>
      <c r="BB38" s="84">
        <f>('raw Qualifier ratios'!BD37/'raw Qualifier median'!BD37)*100</f>
        <v>0</v>
      </c>
      <c r="BC38" s="84">
        <f>('raw Qualifier ratios'!BE37/'raw Qualifier median'!BE37)*100</f>
        <v>0</v>
      </c>
      <c r="BD38" s="84">
        <f>('raw Qualifier ratios'!BF37/'raw Qualifier median'!BF37)*100</f>
        <v>0</v>
      </c>
      <c r="BE38" s="84">
        <f>('raw Qualifier ratios'!BG37/'raw Qualifier median'!BG37)*100</f>
        <v>0</v>
      </c>
      <c r="BF38" s="84">
        <f>('raw Qualifier ratios'!BH37/'raw Qualifier median'!BH37)*100</f>
        <v>0</v>
      </c>
      <c r="BG38" s="84">
        <f>('raw Qualifier ratios'!BI37/'raw Qualifier median'!BI37)*100</f>
        <v>99.029126213592249</v>
      </c>
      <c r="BH38" s="84">
        <f>('raw Qualifier ratios'!BJ37/'raw Qualifier median'!BJ37)*100</f>
        <v>0</v>
      </c>
      <c r="BI38" s="84">
        <f>('raw Qualifier ratios'!BK37/'raw Qualifier median'!BK37)*100</f>
        <v>0</v>
      </c>
      <c r="BJ38" s="84">
        <f>('raw Qualifier ratios'!BL37/'raw Qualifier median'!BL37)*100</f>
        <v>0</v>
      </c>
      <c r="BK38" s="84">
        <f>('raw Qualifier ratios'!BM37/'raw Qualifier median'!BM37)*100</f>
        <v>0</v>
      </c>
      <c r="BL38" s="84">
        <f>('raw Qualifier ratios'!BN37/'raw Qualifier median'!BN37)*100</f>
        <v>97.734627831715216</v>
      </c>
      <c r="BM38" s="84">
        <f>('raw Qualifier ratios'!BO37/'raw Qualifier median'!BO37)*100</f>
        <v>101.29449838187703</v>
      </c>
      <c r="BN38" s="84">
        <f>('raw Qualifier ratios'!BP37/'raw Qualifier median'!BP37)*100</f>
        <v>102.2653721682848</v>
      </c>
      <c r="BO38" s="84">
        <f>('raw Qualifier ratios'!BQ37/'raw Qualifier median'!BQ37)*100</f>
        <v>101.29449838187703</v>
      </c>
      <c r="BP38" s="84">
        <f>('raw Qualifier ratios'!BR37/'raw Qualifier median'!BR37)*100</f>
        <v>0</v>
      </c>
      <c r="BQ38" s="84">
        <f>('raw Qualifier ratios'!BS37/'raw Qualifier median'!BS37)*100</f>
        <v>0</v>
      </c>
      <c r="BR38" s="84">
        <f>('raw Qualifier ratios'!BT37/'raw Qualifier median'!BT37)*100</f>
        <v>0</v>
      </c>
      <c r="BS38" s="84">
        <f>('raw Qualifier ratios'!BU37/'raw Qualifier median'!BU37)*100</f>
        <v>0</v>
      </c>
      <c r="BT38" s="84">
        <f>('raw Qualifier ratios'!BV37/'raw Qualifier median'!BV37)*100</f>
        <v>0</v>
      </c>
      <c r="BU38" s="84">
        <f>('raw Qualifier ratios'!BW37/'raw Qualifier median'!BW37)*100</f>
        <v>0</v>
      </c>
      <c r="BV38" s="84">
        <f>('raw Qualifier ratios'!BX37/'raw Qualifier median'!BX37)*100</f>
        <v>0</v>
      </c>
      <c r="BW38" s="84">
        <f>('raw Qualifier ratios'!BY37/'raw Qualifier median'!BY37)*100</f>
        <v>0</v>
      </c>
      <c r="BX38" s="84">
        <f>('raw Qualifier ratios'!BZ37/'raw Qualifier median'!BZ37)*100</f>
        <v>0</v>
      </c>
      <c r="BY38" s="84">
        <f>('raw Qualifier ratios'!CA37/'raw Qualifier median'!CA37)*100</f>
        <v>111.97411003236246</v>
      </c>
      <c r="BZ38" s="84">
        <f>('raw Qualifier ratios'!CB37/'raw Qualifier median'!CB37)*100</f>
        <v>105.17799352750809</v>
      </c>
      <c r="CA38" s="84">
        <f>('raw Qualifier ratios'!CC37/'raw Qualifier median'!CC37)*100</f>
        <v>100.97087378640776</v>
      </c>
      <c r="CB38" s="84">
        <f>('raw Qualifier ratios'!CD37/'raw Qualifier median'!CD37)*100</f>
        <v>100.32362459546927</v>
      </c>
      <c r="CC38" s="84">
        <f>('raw Qualifier ratios'!CE37/'raw Qualifier median'!CE37)*100</f>
        <v>100.32362459546927</v>
      </c>
      <c r="CD38" s="84">
        <f>('raw Qualifier ratios'!CF37/'raw Qualifier median'!CF37)*100</f>
        <v>100.97087378640776</v>
      </c>
      <c r="CE38" s="84">
        <f>('raw Qualifier ratios'!CG37/'raw Qualifier median'!CG37)*100</f>
        <v>100.97087378640776</v>
      </c>
      <c r="CF38" s="84">
        <f>('raw Qualifier ratios'!CH37/'raw Qualifier median'!CH37)*100</f>
        <v>101.61812297734627</v>
      </c>
      <c r="CG38" s="84">
        <f>('raw Qualifier ratios'!CI37/'raw Qualifier median'!CI37)*100</f>
        <v>99.676375404530745</v>
      </c>
      <c r="CH38" s="84">
        <f>('raw Qualifier ratios'!CJ37/'raw Qualifier median'!CJ37)*100</f>
        <v>100.97087378640776</v>
      </c>
    </row>
    <row r="39" spans="1:86" x14ac:dyDescent="0.25">
      <c r="A39" s="101" t="s">
        <v>211</v>
      </c>
      <c r="B39" s="101" t="s">
        <v>248</v>
      </c>
      <c r="C39" s="84">
        <f>('raw Qualifier ratios'!E38/'raw Qualifier median'!E38)*100</f>
        <v>0</v>
      </c>
      <c r="D39" s="84">
        <f>('raw Qualifier ratios'!F38/'raw Qualifier median'!F38)*100</f>
        <v>0</v>
      </c>
      <c r="E39" s="84">
        <f>('raw Qualifier ratios'!G38/'raw Qualifier median'!G38)*100</f>
        <v>0</v>
      </c>
      <c r="F39" s="84">
        <f>('raw Qualifier ratios'!H38/'raw Qualifier median'!H38)*100</f>
        <v>0</v>
      </c>
      <c r="G39" s="84">
        <f>('raw Qualifier ratios'!I38/'raw Qualifier median'!I38)*100</f>
        <v>0</v>
      </c>
      <c r="H39" s="84">
        <f>('raw Qualifier ratios'!J38/'raw Qualifier median'!J38)*100</f>
        <v>0</v>
      </c>
      <c r="I39" s="84">
        <f>('raw Qualifier ratios'!K38/'raw Qualifier median'!K38)*100</f>
        <v>0</v>
      </c>
      <c r="J39" s="84">
        <f>('raw Qualifier ratios'!L38/'raw Qualifier median'!L38)*100</f>
        <v>109.81432360742704</v>
      </c>
      <c r="K39" s="84">
        <f>('raw Qualifier ratios'!M38/'raw Qualifier median'!M38)*100</f>
        <v>108.75331564986736</v>
      </c>
      <c r="L39" s="84">
        <f>('raw Qualifier ratios'!N38/'raw Qualifier median'!N38)*100</f>
        <v>96.816976127320956</v>
      </c>
      <c r="M39" s="84">
        <f>('raw Qualifier ratios'!O38/'raw Qualifier median'!O38)*100</f>
        <v>100</v>
      </c>
      <c r="N39" s="84">
        <f>('raw Qualifier ratios'!P38/'raw Qualifier median'!P38)*100</f>
        <v>99.204244031830228</v>
      </c>
      <c r="O39" s="84">
        <f>('raw Qualifier ratios'!Q38/'raw Qualifier median'!Q38)*100</f>
        <v>101.85676392572942</v>
      </c>
      <c r="P39" s="84">
        <f>('raw Qualifier ratios'!R38/'raw Qualifier median'!R38)*100</f>
        <v>100.26525198938991</v>
      </c>
      <c r="Q39" s="84">
        <f>('raw Qualifier ratios'!S38/'raw Qualifier median'!S38)*100</f>
        <v>100</v>
      </c>
      <c r="R39" s="84">
        <f>('raw Qualifier ratios'!T38/'raw Qualifier median'!T38)*100</f>
        <v>101.85676392572942</v>
      </c>
      <c r="S39" s="84">
        <f>('raw Qualifier ratios'!U38/'raw Qualifier median'!U38)*100</f>
        <v>100</v>
      </c>
      <c r="T39" s="84">
        <f>('raw Qualifier ratios'!V38/'raw Qualifier median'!V38)*100</f>
        <v>100</v>
      </c>
      <c r="U39" s="84">
        <f>('raw Qualifier ratios'!W38/'raw Qualifier median'!W38)*100</f>
        <v>100.26525198938991</v>
      </c>
      <c r="V39" s="84">
        <f>('raw Qualifier ratios'!X38/'raw Qualifier median'!X38)*100</f>
        <v>0</v>
      </c>
      <c r="W39" s="84">
        <f>('raw Qualifier ratios'!Y38/'raw Qualifier median'!Y38)*100</f>
        <v>0</v>
      </c>
      <c r="X39" s="84">
        <f>('raw Qualifier ratios'!Z38/'raw Qualifier median'!Z38)*100</f>
        <v>0</v>
      </c>
      <c r="Y39" s="84">
        <f>('raw Qualifier ratios'!AA38/'raw Qualifier median'!AA38)*100</f>
        <v>0</v>
      </c>
      <c r="Z39" s="84">
        <f>('raw Qualifier ratios'!AB38/'raw Qualifier median'!AB38)*100</f>
        <v>103.44827586206895</v>
      </c>
      <c r="AA39" s="84">
        <f>('raw Qualifier ratios'!AC38/'raw Qualifier median'!AC38)*100</f>
        <v>0</v>
      </c>
      <c r="AB39" s="84">
        <f>('raw Qualifier ratios'!AD38/'raw Qualifier median'!AD38)*100</f>
        <v>0</v>
      </c>
      <c r="AC39" s="84">
        <f>('raw Qualifier ratios'!AE38/'raw Qualifier median'!AE38)*100</f>
        <v>0</v>
      </c>
      <c r="AD39" s="84">
        <f>('raw Qualifier ratios'!AF38/'raw Qualifier median'!AF38)*100</f>
        <v>101.5915119363395</v>
      </c>
      <c r="AE39" s="84">
        <f>('raw Qualifier ratios'!AG38/'raw Qualifier median'!AG38)*100</f>
        <v>111.14058355437663</v>
      </c>
      <c r="AF39" s="84">
        <f>('raw Qualifier ratios'!AH38/'raw Qualifier median'!AH38)*100</f>
        <v>0</v>
      </c>
      <c r="AG39" s="84">
        <f>('raw Qualifier ratios'!AI38/'raw Qualifier median'!AI38)*100</f>
        <v>106.10079575596816</v>
      </c>
      <c r="AH39" s="84">
        <f>('raw Qualifier ratios'!AJ38/'raw Qualifier median'!AJ38)*100</f>
        <v>101.06100795755968</v>
      </c>
      <c r="AI39" s="84">
        <f>('raw Qualifier ratios'!AK38/'raw Qualifier median'!AK38)*100</f>
        <v>99.734748010610076</v>
      </c>
      <c r="AJ39" s="84">
        <f>('raw Qualifier ratios'!AL38/'raw Qualifier median'!AL38)*100</f>
        <v>102.65251989389921</v>
      </c>
      <c r="AK39" s="84">
        <f>('raw Qualifier ratios'!AM38/'raw Qualifier median'!AM38)*100</f>
        <v>92.572944297082216</v>
      </c>
      <c r="AL39" s="84">
        <f>('raw Qualifier ratios'!AN38/'raw Qualifier median'!AN38)*100</f>
        <v>0</v>
      </c>
      <c r="AM39" s="84">
        <f>('raw Qualifier ratios'!AO38/'raw Qualifier median'!AO38)*100</f>
        <v>0</v>
      </c>
      <c r="AN39" s="84">
        <f>('raw Qualifier ratios'!AP38/'raw Qualifier median'!AP38)*100</f>
        <v>0</v>
      </c>
      <c r="AO39" s="84">
        <f>('raw Qualifier ratios'!AQ38/'raw Qualifier median'!AQ38)*100</f>
        <v>0</v>
      </c>
      <c r="AP39" s="84">
        <f>('raw Qualifier ratios'!AR38/'raw Qualifier median'!AR38)*100</f>
        <v>100.79575596816977</v>
      </c>
      <c r="AQ39" s="84">
        <f>('raw Qualifier ratios'!AS38/'raw Qualifier median'!AS38)*100</f>
        <v>0</v>
      </c>
      <c r="AR39" s="84">
        <f>('raw Qualifier ratios'!AT38/'raw Qualifier median'!AT38)*100</f>
        <v>0</v>
      </c>
      <c r="AS39" s="84">
        <f>('raw Qualifier ratios'!AU38/'raw Qualifier median'!AU38)*100</f>
        <v>0</v>
      </c>
      <c r="AT39" s="84">
        <f>('raw Qualifier ratios'!AV38/'raw Qualifier median'!AV38)*100</f>
        <v>0</v>
      </c>
      <c r="AU39" s="84">
        <f>('raw Qualifier ratios'!AW38/'raw Qualifier median'!AW38)*100</f>
        <v>100.79575596816977</v>
      </c>
      <c r="AV39" s="84">
        <f>('raw Qualifier ratios'!AX38/'raw Qualifier median'!AX38)*100</f>
        <v>103.9787798408488</v>
      </c>
      <c r="AW39" s="84">
        <f>('raw Qualifier ratios'!AY38/'raw Qualifier median'!AY38)*100</f>
        <v>99.204244031830228</v>
      </c>
      <c r="AX39" s="84">
        <f>('raw Qualifier ratios'!AZ38/'raw Qualifier median'!AZ38)*100</f>
        <v>98.408488063660471</v>
      </c>
      <c r="AY39" s="84">
        <f>('raw Qualifier ratios'!BA38/'raw Qualifier median'!BA38)*100</f>
        <v>103.71352785145889</v>
      </c>
      <c r="AZ39" s="84">
        <f>('raw Qualifier ratios'!BB38/'raw Qualifier median'!BB38)*100</f>
        <v>96.286472148541108</v>
      </c>
      <c r="BA39" s="84">
        <f>('raw Qualifier ratios'!BC38/'raw Qualifier median'!BC38)*100</f>
        <v>102.65251989389921</v>
      </c>
      <c r="BB39" s="84">
        <f>('raw Qualifier ratios'!BD38/'raw Qualifier median'!BD38)*100</f>
        <v>93.899204244031822</v>
      </c>
      <c r="BC39" s="84">
        <f>('raw Qualifier ratios'!BE38/'raw Qualifier median'!BE38)*100</f>
        <v>0</v>
      </c>
      <c r="BD39" s="84">
        <f>('raw Qualifier ratios'!BF38/'raw Qualifier median'!BF38)*100</f>
        <v>0</v>
      </c>
      <c r="BE39" s="84">
        <f>('raw Qualifier ratios'!BG38/'raw Qualifier median'!BG38)*100</f>
        <v>0</v>
      </c>
      <c r="BF39" s="84">
        <f>('raw Qualifier ratios'!BH38/'raw Qualifier median'!BH38)*100</f>
        <v>0</v>
      </c>
      <c r="BG39" s="84">
        <f>('raw Qualifier ratios'!BI38/'raw Qualifier median'!BI38)*100</f>
        <v>98.673740053050395</v>
      </c>
      <c r="BH39" s="84">
        <f>('raw Qualifier ratios'!BJ38/'raw Qualifier median'!BJ38)*100</f>
        <v>0</v>
      </c>
      <c r="BI39" s="84">
        <f>('raw Qualifier ratios'!BK38/'raw Qualifier median'!BK38)*100</f>
        <v>0</v>
      </c>
      <c r="BJ39" s="84">
        <f>('raw Qualifier ratios'!BL38/'raw Qualifier median'!BL38)*100</f>
        <v>0</v>
      </c>
      <c r="BK39" s="84">
        <f>('raw Qualifier ratios'!BM38/'raw Qualifier median'!BM38)*100</f>
        <v>0</v>
      </c>
      <c r="BL39" s="84">
        <f>('raw Qualifier ratios'!BN38/'raw Qualifier median'!BN38)*100</f>
        <v>99.469496021220152</v>
      </c>
      <c r="BM39" s="84">
        <f>('raw Qualifier ratios'!BO38/'raw Qualifier median'!BO38)*100</f>
        <v>101.32625994694959</v>
      </c>
      <c r="BN39" s="84">
        <f>('raw Qualifier ratios'!BP38/'raw Qualifier median'!BP38)*100</f>
        <v>98.408488063660471</v>
      </c>
      <c r="BO39" s="84">
        <f>('raw Qualifier ratios'!BQ38/'raw Qualifier median'!BQ38)*100</f>
        <v>97.347480106100789</v>
      </c>
      <c r="BP39" s="84">
        <f>('raw Qualifier ratios'!BR38/'raw Qualifier median'!BR38)*100</f>
        <v>0</v>
      </c>
      <c r="BQ39" s="84">
        <f>('raw Qualifier ratios'!BS38/'raw Qualifier median'!BS38)*100</f>
        <v>0</v>
      </c>
      <c r="BR39" s="84">
        <f>('raw Qualifier ratios'!BT38/'raw Qualifier median'!BT38)*100</f>
        <v>0</v>
      </c>
      <c r="BS39" s="84">
        <f>('raw Qualifier ratios'!BU38/'raw Qualifier median'!BU38)*100</f>
        <v>0</v>
      </c>
      <c r="BT39" s="84">
        <f>('raw Qualifier ratios'!BV38/'raw Qualifier median'!BV38)*100</f>
        <v>0</v>
      </c>
      <c r="BU39" s="84">
        <f>('raw Qualifier ratios'!BW38/'raw Qualifier median'!BW38)*100</f>
        <v>0</v>
      </c>
      <c r="BV39" s="84">
        <f>('raw Qualifier ratios'!BX38/'raw Qualifier median'!BX38)*100</f>
        <v>0</v>
      </c>
      <c r="BW39" s="84">
        <f>('raw Qualifier ratios'!BY38/'raw Qualifier median'!BY38)*100</f>
        <v>107.16180371352783</v>
      </c>
      <c r="BX39" s="84">
        <f>('raw Qualifier ratios'!BZ38/'raw Qualifier median'!BZ38)*100</f>
        <v>103.9787798408488</v>
      </c>
      <c r="BY39" s="84">
        <f>('raw Qualifier ratios'!CA38/'raw Qualifier median'!CA38)*100</f>
        <v>103.71352785145889</v>
      </c>
      <c r="BZ39" s="84">
        <f>('raw Qualifier ratios'!CB38/'raw Qualifier median'!CB38)*100</f>
        <v>99.734748010610076</v>
      </c>
      <c r="CA39" s="84">
        <f>('raw Qualifier ratios'!CC38/'raw Qualifier median'!CC38)*100</f>
        <v>101.5915119363395</v>
      </c>
      <c r="CB39" s="84">
        <f>('raw Qualifier ratios'!CD38/'raw Qualifier median'!CD38)*100</f>
        <v>97.877984084880623</v>
      </c>
      <c r="CC39" s="84">
        <f>('raw Qualifier ratios'!CE38/'raw Qualifier median'!CE38)*100</f>
        <v>99.204244031830228</v>
      </c>
      <c r="CD39" s="84">
        <f>('raw Qualifier ratios'!CF38/'raw Qualifier median'!CF38)*100</f>
        <v>100.26525198938991</v>
      </c>
      <c r="CE39" s="84">
        <f>('raw Qualifier ratios'!CG38/'raw Qualifier median'!CG38)*100</f>
        <v>99.469496021220152</v>
      </c>
      <c r="CF39" s="84">
        <f>('raw Qualifier ratios'!CH38/'raw Qualifier median'!CH38)*100</f>
        <v>100</v>
      </c>
      <c r="CG39" s="84">
        <f>('raw Qualifier ratios'!CI38/'raw Qualifier median'!CI38)*100</f>
        <v>99.734748010610076</v>
      </c>
      <c r="CH39" s="84">
        <f>('raw Qualifier ratios'!CJ38/'raw Qualifier median'!CJ38)*100</f>
        <v>99.469496021220152</v>
      </c>
    </row>
    <row r="40" spans="1:86" x14ac:dyDescent="0.25">
      <c r="A40" s="101" t="s">
        <v>180</v>
      </c>
      <c r="B40" s="101" t="s">
        <v>249</v>
      </c>
      <c r="C40" s="84">
        <f>('raw Qualifier ratios'!E39/'raw Qualifier median'!E39)*100</f>
        <v>0</v>
      </c>
      <c r="D40" s="84">
        <f>('raw Qualifier ratios'!F39/'raw Qualifier median'!F39)*100</f>
        <v>0</v>
      </c>
      <c r="E40" s="84">
        <f>('raw Qualifier ratios'!G39/'raw Qualifier median'!G39)*100</f>
        <v>0</v>
      </c>
      <c r="F40" s="84">
        <f>('raw Qualifier ratios'!H39/'raw Qualifier median'!H39)*100</f>
        <v>0</v>
      </c>
      <c r="G40" s="84">
        <f>('raw Qualifier ratios'!I39/'raw Qualifier median'!I39)*100</f>
        <v>0</v>
      </c>
      <c r="H40" s="84">
        <f>('raw Qualifier ratios'!J39/'raw Qualifier median'!J39)*100</f>
        <v>0</v>
      </c>
      <c r="I40" s="84">
        <f>('raw Qualifier ratios'!K39/'raw Qualifier median'!K39)*100</f>
        <v>0</v>
      </c>
      <c r="J40" s="84">
        <f>('raw Qualifier ratios'!L39/'raw Qualifier median'!L39)*100</f>
        <v>0</v>
      </c>
      <c r="K40" s="84">
        <f>('raw Qualifier ratios'!M39/'raw Qualifier median'!M39)*100</f>
        <v>0</v>
      </c>
      <c r="L40" s="84">
        <f>('raw Qualifier ratios'!N39/'raw Qualifier median'!N39)*100</f>
        <v>91.07763615295481</v>
      </c>
      <c r="M40" s="84">
        <f>('raw Qualifier ratios'!O39/'raw Qualifier median'!O39)*100</f>
        <v>97.798377752027818</v>
      </c>
      <c r="N40" s="84">
        <f>('raw Qualifier ratios'!P39/'raw Qualifier median'!P39)*100</f>
        <v>98.493626882966396</v>
      </c>
      <c r="O40" s="84">
        <f>('raw Qualifier ratios'!Q39/'raw Qualifier median'!Q39)*100</f>
        <v>101.04287369640788</v>
      </c>
      <c r="P40" s="84">
        <f>('raw Qualifier ratios'!R39/'raw Qualifier median'!R39)*100</f>
        <v>102.08574739281575</v>
      </c>
      <c r="Q40" s="84">
        <f>('raw Qualifier ratios'!S39/'raw Qualifier median'!S39)*100</f>
        <v>100</v>
      </c>
      <c r="R40" s="84">
        <f>('raw Qualifier ratios'!T39/'raw Qualifier median'!T39)*100</f>
        <v>100.69524913093859</v>
      </c>
      <c r="S40" s="84">
        <f>('raw Qualifier ratios'!U39/'raw Qualifier median'!U39)*100</f>
        <v>102.66512166859792</v>
      </c>
      <c r="T40" s="84">
        <f>('raw Qualifier ratios'!V39/'raw Qualifier median'!V39)*100</f>
        <v>102.43337195828505</v>
      </c>
      <c r="U40" s="84">
        <f>('raw Qualifier ratios'!W39/'raw Qualifier median'!W39)*100</f>
        <v>102.08574739281575</v>
      </c>
      <c r="V40" s="84">
        <f>('raw Qualifier ratios'!X39/'raw Qualifier median'!X39)*100</f>
        <v>0</v>
      </c>
      <c r="W40" s="84">
        <f>('raw Qualifier ratios'!Y39/'raw Qualifier median'!Y39)*100</f>
        <v>0</v>
      </c>
      <c r="X40" s="84">
        <f>('raw Qualifier ratios'!Z39/'raw Qualifier median'!Z39)*100</f>
        <v>0</v>
      </c>
      <c r="Y40" s="84">
        <f>('raw Qualifier ratios'!AA39/'raw Qualifier median'!AA39)*100</f>
        <v>0</v>
      </c>
      <c r="Z40" s="84">
        <f>('raw Qualifier ratios'!AB39/'raw Qualifier median'!AB39)*100</f>
        <v>0</v>
      </c>
      <c r="AA40" s="84">
        <f>('raw Qualifier ratios'!AC39/'raw Qualifier median'!AC39)*100</f>
        <v>0</v>
      </c>
      <c r="AB40" s="84">
        <f>('raw Qualifier ratios'!AD39/'raw Qualifier median'!AD39)*100</f>
        <v>0</v>
      </c>
      <c r="AC40" s="84">
        <f>('raw Qualifier ratios'!AE39/'raw Qualifier median'!AE39)*100</f>
        <v>0</v>
      </c>
      <c r="AD40" s="84">
        <f>('raw Qualifier ratios'!AF39/'raw Qualifier median'!AF39)*100</f>
        <v>0</v>
      </c>
      <c r="AE40" s="84">
        <f>('raw Qualifier ratios'!AG39/'raw Qualifier median'!AG39)*100</f>
        <v>0</v>
      </c>
      <c r="AF40" s="84">
        <f>('raw Qualifier ratios'!AH39/'raw Qualifier median'!AH39)*100</f>
        <v>0</v>
      </c>
      <c r="AG40" s="84">
        <f>('raw Qualifier ratios'!AI39/'raw Qualifier median'!AI39)*100</f>
        <v>0</v>
      </c>
      <c r="AH40" s="84">
        <f>('raw Qualifier ratios'!AJ39/'raw Qualifier median'!AJ39)*100</f>
        <v>0</v>
      </c>
      <c r="AI40" s="84">
        <f>('raw Qualifier ratios'!AK39/'raw Qualifier median'!AK39)*100</f>
        <v>0</v>
      </c>
      <c r="AJ40" s="84">
        <f>('raw Qualifier ratios'!AL39/'raw Qualifier median'!AL39)*100</f>
        <v>0</v>
      </c>
      <c r="AK40" s="84">
        <f>('raw Qualifier ratios'!AM39/'raw Qualifier median'!AM39)*100</f>
        <v>0</v>
      </c>
      <c r="AL40" s="84">
        <f>('raw Qualifier ratios'!AN39/'raw Qualifier median'!AN39)*100</f>
        <v>0</v>
      </c>
      <c r="AM40" s="84">
        <f>('raw Qualifier ratios'!AO39/'raw Qualifier median'!AO39)*100</f>
        <v>0</v>
      </c>
      <c r="AN40" s="84">
        <f>('raw Qualifier ratios'!AP39/'raw Qualifier median'!AP39)*100</f>
        <v>0</v>
      </c>
      <c r="AO40" s="84">
        <f>('raw Qualifier ratios'!AQ39/'raw Qualifier median'!AQ39)*100</f>
        <v>0</v>
      </c>
      <c r="AP40" s="84">
        <f>('raw Qualifier ratios'!AR39/'raw Qualifier median'!AR39)*100</f>
        <v>104.86674391657012</v>
      </c>
      <c r="AQ40" s="84">
        <f>('raw Qualifier ratios'!AS39/'raw Qualifier median'!AS39)*100</f>
        <v>0</v>
      </c>
      <c r="AR40" s="84">
        <f>('raw Qualifier ratios'!AT39/'raw Qualifier median'!AT39)*100</f>
        <v>0</v>
      </c>
      <c r="AS40" s="84">
        <f>('raw Qualifier ratios'!AU39/'raw Qualifier median'!AU39)*100</f>
        <v>0</v>
      </c>
      <c r="AT40" s="84">
        <f>('raw Qualifier ratios'!AV39/'raw Qualifier median'!AV39)*100</f>
        <v>0</v>
      </c>
      <c r="AU40" s="84">
        <f>('raw Qualifier ratios'!AW39/'raw Qualifier median'!AW39)*100</f>
        <v>0</v>
      </c>
      <c r="AV40" s="84">
        <f>('raw Qualifier ratios'!AX39/'raw Qualifier median'!AX39)*100</f>
        <v>0</v>
      </c>
      <c r="AW40" s="84">
        <f>('raw Qualifier ratios'!AY39/'raw Qualifier median'!AY39)*100</f>
        <v>0</v>
      </c>
      <c r="AX40" s="84">
        <f>('raw Qualifier ratios'!AZ39/'raw Qualifier median'!AZ39)*100</f>
        <v>0</v>
      </c>
      <c r="AY40" s="84">
        <f>('raw Qualifier ratios'!BA39/'raw Qualifier median'!BA39)*100</f>
        <v>0</v>
      </c>
      <c r="AZ40" s="84">
        <f>('raw Qualifier ratios'!BB39/'raw Qualifier median'!BB39)*100</f>
        <v>0</v>
      </c>
      <c r="BA40" s="84">
        <f>('raw Qualifier ratios'!BC39/'raw Qualifier median'!BC39)*100</f>
        <v>0</v>
      </c>
      <c r="BB40" s="84">
        <f>('raw Qualifier ratios'!BD39/'raw Qualifier median'!BD39)*100</f>
        <v>0</v>
      </c>
      <c r="BC40" s="84">
        <f>('raw Qualifier ratios'!BE39/'raw Qualifier median'!BE39)*100</f>
        <v>0</v>
      </c>
      <c r="BD40" s="84">
        <f>('raw Qualifier ratios'!BF39/'raw Qualifier median'!BF39)*100</f>
        <v>0</v>
      </c>
      <c r="BE40" s="84">
        <f>('raw Qualifier ratios'!BG39/'raw Qualifier median'!BG39)*100</f>
        <v>0</v>
      </c>
      <c r="BF40" s="84">
        <f>('raw Qualifier ratios'!BH39/'raw Qualifier median'!BH39)*100</f>
        <v>0</v>
      </c>
      <c r="BG40" s="84">
        <f>('raw Qualifier ratios'!BI39/'raw Qualifier median'!BI39)*100</f>
        <v>99.420625724217842</v>
      </c>
      <c r="BH40" s="84">
        <f>('raw Qualifier ratios'!BJ39/'raw Qualifier median'!BJ39)*100</f>
        <v>0</v>
      </c>
      <c r="BI40" s="84">
        <f>('raw Qualifier ratios'!BK39/'raw Qualifier median'!BK39)*100</f>
        <v>0</v>
      </c>
      <c r="BJ40" s="84">
        <f>('raw Qualifier ratios'!BL39/'raw Qualifier median'!BL39)*100</f>
        <v>0</v>
      </c>
      <c r="BK40" s="84">
        <f>('raw Qualifier ratios'!BM39/'raw Qualifier median'!BM39)*100</f>
        <v>0</v>
      </c>
      <c r="BL40" s="84">
        <f>('raw Qualifier ratios'!BN39/'raw Qualifier median'!BN39)*100</f>
        <v>80.996523754345318</v>
      </c>
      <c r="BM40" s="84">
        <f>('raw Qualifier ratios'!BO39/'raw Qualifier median'!BO39)*100</f>
        <v>95.365005793742768</v>
      </c>
      <c r="BN40" s="84">
        <f>('raw Qualifier ratios'!BP39/'raw Qualifier median'!BP39)*100</f>
        <v>94.901506373117044</v>
      </c>
      <c r="BO40" s="84">
        <f>('raw Qualifier ratios'!BQ39/'raw Qualifier median'!BQ39)*100</f>
        <v>97.914252607184252</v>
      </c>
      <c r="BP40" s="84">
        <f>('raw Qualifier ratios'!BR39/'raw Qualifier median'!BR39)*100</f>
        <v>0</v>
      </c>
      <c r="BQ40" s="84">
        <f>('raw Qualifier ratios'!BS39/'raw Qualifier median'!BS39)*100</f>
        <v>0</v>
      </c>
      <c r="BR40" s="84">
        <f>('raw Qualifier ratios'!BT39/'raw Qualifier median'!BT39)*100</f>
        <v>0</v>
      </c>
      <c r="BS40" s="84">
        <f>('raw Qualifier ratios'!BU39/'raw Qualifier median'!BU39)*100</f>
        <v>0</v>
      </c>
      <c r="BT40" s="84">
        <f>('raw Qualifier ratios'!BV39/'raw Qualifier median'!BV39)*100</f>
        <v>0</v>
      </c>
      <c r="BU40" s="84">
        <f>('raw Qualifier ratios'!BW39/'raw Qualifier median'!BW39)*100</f>
        <v>0</v>
      </c>
      <c r="BV40" s="84">
        <f>('raw Qualifier ratios'!BX39/'raw Qualifier median'!BX39)*100</f>
        <v>0</v>
      </c>
      <c r="BW40" s="84">
        <f>('raw Qualifier ratios'!BY39/'raw Qualifier median'!BY39)*100</f>
        <v>0</v>
      </c>
      <c r="BX40" s="84">
        <f>('raw Qualifier ratios'!BZ39/'raw Qualifier median'!BZ39)*100</f>
        <v>0</v>
      </c>
      <c r="BY40" s="84">
        <f>('raw Qualifier ratios'!CA39/'raw Qualifier median'!CA39)*100</f>
        <v>94.438006952491321</v>
      </c>
      <c r="BZ40" s="84">
        <f>('raw Qualifier ratios'!CB39/'raw Qualifier median'!CB39)*100</f>
        <v>104.63499420625723</v>
      </c>
      <c r="CA40" s="84">
        <f>('raw Qualifier ratios'!CC39/'raw Qualifier median'!CC39)*100</f>
        <v>99.652375434530711</v>
      </c>
      <c r="CB40" s="84">
        <f>('raw Qualifier ratios'!CD39/'raw Qualifier median'!CD39)*100</f>
        <v>99.073001158748554</v>
      </c>
      <c r="CC40" s="84">
        <f>('raw Qualifier ratios'!CE39/'raw Qualifier median'!CE39)*100</f>
        <v>99.768250289687131</v>
      </c>
      <c r="CD40" s="84">
        <f>('raw Qualifier ratios'!CF39/'raw Qualifier median'!CF39)*100</f>
        <v>99.073001158748554</v>
      </c>
      <c r="CE40" s="84">
        <f>('raw Qualifier ratios'!CG39/'raw Qualifier median'!CG39)*100</f>
        <v>100.57937427578216</v>
      </c>
      <c r="CF40" s="84">
        <f>('raw Qualifier ratios'!CH39/'raw Qualifier median'!CH39)*100</f>
        <v>99.188876013904974</v>
      </c>
      <c r="CG40" s="84">
        <f>('raw Qualifier ratios'!CI39/'raw Qualifier median'!CI39)*100</f>
        <v>99.420625724217842</v>
      </c>
      <c r="CH40" s="84">
        <f>('raw Qualifier ratios'!CJ39/'raw Qualifier median'!CJ39)*100</f>
        <v>98.725376593279265</v>
      </c>
    </row>
    <row r="41" spans="1:86" x14ac:dyDescent="0.25">
      <c r="A41" s="101" t="s">
        <v>250</v>
      </c>
      <c r="B41" s="101" t="s">
        <v>251</v>
      </c>
      <c r="C41" s="84">
        <f>('raw Qualifier ratios'!E40/'raw Qualifier median'!E40)*100</f>
        <v>0</v>
      </c>
      <c r="D41" s="84">
        <f>('raw Qualifier ratios'!F40/'raw Qualifier median'!F40)*100</f>
        <v>0</v>
      </c>
      <c r="E41" s="84">
        <f>('raw Qualifier ratios'!G40/'raw Qualifier median'!G40)*100</f>
        <v>0</v>
      </c>
      <c r="F41" s="84">
        <f>('raw Qualifier ratios'!H40/'raw Qualifier median'!H40)*100</f>
        <v>0</v>
      </c>
      <c r="G41" s="84">
        <f>('raw Qualifier ratios'!I40/'raw Qualifier median'!I40)*100</f>
        <v>0</v>
      </c>
      <c r="H41" s="84">
        <f>('raw Qualifier ratios'!J40/'raw Qualifier median'!J40)*100</f>
        <v>0</v>
      </c>
      <c r="I41" s="84">
        <f>('raw Qualifier ratios'!K40/'raw Qualifier median'!K40)*100</f>
        <v>0</v>
      </c>
      <c r="J41" s="84">
        <f>('raw Qualifier ratios'!L40/'raw Qualifier median'!L40)*100</f>
        <v>105.96858638743456</v>
      </c>
      <c r="K41" s="84">
        <f>('raw Qualifier ratios'!M40/'raw Qualifier median'!M40)*100</f>
        <v>96.858638743455501</v>
      </c>
      <c r="L41" s="84">
        <f>('raw Qualifier ratios'!N40/'raw Qualifier median'!N40)*100</f>
        <v>99.790575916230367</v>
      </c>
      <c r="M41" s="84">
        <f>('raw Qualifier ratios'!O40/'raw Qualifier median'!O40)*100</f>
        <v>100</v>
      </c>
      <c r="N41" s="84">
        <f>('raw Qualifier ratios'!P40/'raw Qualifier median'!P40)*100</f>
        <v>100.73298429319372</v>
      </c>
      <c r="O41" s="84">
        <f>('raw Qualifier ratios'!Q40/'raw Qualifier median'!Q40)*100</f>
        <v>100.94240837696336</v>
      </c>
      <c r="P41" s="84">
        <f>('raw Qualifier ratios'!R40/'raw Qualifier median'!R40)*100</f>
        <v>97.801047120418843</v>
      </c>
      <c r="Q41" s="84">
        <f>('raw Qualifier ratios'!S40/'raw Qualifier median'!S40)*100</f>
        <v>100</v>
      </c>
      <c r="R41" s="84">
        <f>('raw Qualifier ratios'!T40/'raw Qualifier median'!T40)*100</f>
        <v>96.858638743455501</v>
      </c>
      <c r="S41" s="84">
        <f>('raw Qualifier ratios'!U40/'raw Qualifier median'!U40)*100</f>
        <v>96.439790575916234</v>
      </c>
      <c r="T41" s="84">
        <f>('raw Qualifier ratios'!V40/'raw Qualifier median'!V40)*100</f>
        <v>96.33507853403141</v>
      </c>
      <c r="U41" s="84">
        <f>('raw Qualifier ratios'!W40/'raw Qualifier median'!W40)*100</f>
        <v>97.591623036649224</v>
      </c>
      <c r="V41" s="84">
        <f>('raw Qualifier ratios'!X40/'raw Qualifier median'!X40)*100</f>
        <v>0</v>
      </c>
      <c r="W41" s="84">
        <f>('raw Qualifier ratios'!Y40/'raw Qualifier median'!Y40)*100</f>
        <v>0</v>
      </c>
      <c r="X41" s="84">
        <f>('raw Qualifier ratios'!Z40/'raw Qualifier median'!Z40)*100</f>
        <v>0</v>
      </c>
      <c r="Y41" s="84">
        <f>('raw Qualifier ratios'!AA40/'raw Qualifier median'!AA40)*100</f>
        <v>0</v>
      </c>
      <c r="Z41" s="84">
        <f>('raw Qualifier ratios'!AB40/'raw Qualifier median'!AB40)*100</f>
        <v>0</v>
      </c>
      <c r="AA41" s="84">
        <f>('raw Qualifier ratios'!AC40/'raw Qualifier median'!AC40)*100</f>
        <v>0</v>
      </c>
      <c r="AB41" s="84">
        <f>('raw Qualifier ratios'!AD40/'raw Qualifier median'!AD40)*100</f>
        <v>0</v>
      </c>
      <c r="AC41" s="84">
        <f>('raw Qualifier ratios'!AE40/'raw Qualifier median'!AE40)*100</f>
        <v>0</v>
      </c>
      <c r="AD41" s="84">
        <f>('raw Qualifier ratios'!AF40/'raw Qualifier median'!AF40)*100</f>
        <v>0</v>
      </c>
      <c r="AE41" s="84">
        <f>('raw Qualifier ratios'!AG40/'raw Qualifier median'!AG40)*100</f>
        <v>0</v>
      </c>
      <c r="AF41" s="84">
        <f>('raw Qualifier ratios'!AH40/'raw Qualifier median'!AH40)*100</f>
        <v>0</v>
      </c>
      <c r="AG41" s="84">
        <f>('raw Qualifier ratios'!AI40/'raw Qualifier median'!AI40)*100</f>
        <v>0</v>
      </c>
      <c r="AH41" s="84">
        <f>('raw Qualifier ratios'!AJ40/'raw Qualifier median'!AJ40)*100</f>
        <v>0</v>
      </c>
      <c r="AI41" s="84">
        <f>('raw Qualifier ratios'!AK40/'raw Qualifier median'!AK40)*100</f>
        <v>0</v>
      </c>
      <c r="AJ41" s="84">
        <f>('raw Qualifier ratios'!AL40/'raw Qualifier median'!AL40)*100</f>
        <v>0</v>
      </c>
      <c r="AK41" s="84">
        <f>('raw Qualifier ratios'!AM40/'raw Qualifier median'!AM40)*100</f>
        <v>0</v>
      </c>
      <c r="AL41" s="84">
        <f>('raw Qualifier ratios'!AN40/'raw Qualifier median'!AN40)*100</f>
        <v>0</v>
      </c>
      <c r="AM41" s="84">
        <f>('raw Qualifier ratios'!AO40/'raw Qualifier median'!AO40)*100</f>
        <v>0</v>
      </c>
      <c r="AN41" s="84">
        <f>('raw Qualifier ratios'!AP40/'raw Qualifier median'!AP40)*100</f>
        <v>0</v>
      </c>
      <c r="AO41" s="84">
        <f>('raw Qualifier ratios'!AQ40/'raw Qualifier median'!AQ40)*100</f>
        <v>0</v>
      </c>
      <c r="AP41" s="84">
        <f>('raw Qualifier ratios'!AR40/'raw Qualifier median'!AR40)*100</f>
        <v>93.507853403141354</v>
      </c>
      <c r="AQ41" s="84">
        <f>('raw Qualifier ratios'!AS40/'raw Qualifier median'!AS40)*100</f>
        <v>0</v>
      </c>
      <c r="AR41" s="84">
        <f>('raw Qualifier ratios'!AT40/'raw Qualifier median'!AT40)*100</f>
        <v>0</v>
      </c>
      <c r="AS41" s="84">
        <f>('raw Qualifier ratios'!AU40/'raw Qualifier median'!AU40)*100</f>
        <v>0</v>
      </c>
      <c r="AT41" s="84">
        <f>('raw Qualifier ratios'!AV40/'raw Qualifier median'!AV40)*100</f>
        <v>0</v>
      </c>
      <c r="AU41" s="84">
        <f>('raw Qualifier ratios'!AW40/'raw Qualifier median'!AW40)*100</f>
        <v>0</v>
      </c>
      <c r="AV41" s="84">
        <f>('raw Qualifier ratios'!AX40/'raw Qualifier median'!AX40)*100</f>
        <v>0</v>
      </c>
      <c r="AW41" s="84">
        <f>('raw Qualifier ratios'!AY40/'raw Qualifier median'!AY40)*100</f>
        <v>0</v>
      </c>
      <c r="AX41" s="84">
        <f>('raw Qualifier ratios'!AZ40/'raw Qualifier median'!AZ40)*100</f>
        <v>0</v>
      </c>
      <c r="AY41" s="84">
        <f>('raw Qualifier ratios'!BA40/'raw Qualifier median'!BA40)*100</f>
        <v>0</v>
      </c>
      <c r="AZ41" s="84">
        <f>('raw Qualifier ratios'!BB40/'raw Qualifier median'!BB40)*100</f>
        <v>0</v>
      </c>
      <c r="BA41" s="84">
        <f>('raw Qualifier ratios'!BC40/'raw Qualifier median'!BC40)*100</f>
        <v>0</v>
      </c>
      <c r="BB41" s="84">
        <f>('raw Qualifier ratios'!BD40/'raw Qualifier median'!BD40)*100</f>
        <v>0</v>
      </c>
      <c r="BC41" s="84">
        <f>('raw Qualifier ratios'!BE40/'raw Qualifier median'!BE40)*100</f>
        <v>0</v>
      </c>
      <c r="BD41" s="84">
        <f>('raw Qualifier ratios'!BF40/'raw Qualifier median'!BF40)*100</f>
        <v>0</v>
      </c>
      <c r="BE41" s="84">
        <f>('raw Qualifier ratios'!BG40/'raw Qualifier median'!BG40)*100</f>
        <v>0</v>
      </c>
      <c r="BF41" s="84">
        <f>('raw Qualifier ratios'!BH40/'raw Qualifier median'!BH40)*100</f>
        <v>0</v>
      </c>
      <c r="BG41" s="84">
        <f>('raw Qualifier ratios'!BI40/'raw Qualifier median'!BI40)*100</f>
        <v>102.19895287958114</v>
      </c>
      <c r="BH41" s="84">
        <f>('raw Qualifier ratios'!BJ40/'raw Qualifier median'!BJ40)*100</f>
        <v>0</v>
      </c>
      <c r="BI41" s="84">
        <f>('raw Qualifier ratios'!BK40/'raw Qualifier median'!BK40)*100</f>
        <v>0</v>
      </c>
      <c r="BJ41" s="84">
        <f>('raw Qualifier ratios'!BL40/'raw Qualifier median'!BL40)*100</f>
        <v>0</v>
      </c>
      <c r="BK41" s="84">
        <f>('raw Qualifier ratios'!BM40/'raw Qualifier median'!BM40)*100</f>
        <v>0</v>
      </c>
      <c r="BL41" s="84">
        <f>('raw Qualifier ratios'!BN40/'raw Qualifier median'!BN40)*100</f>
        <v>97.591623036649224</v>
      </c>
      <c r="BM41" s="84">
        <f>('raw Qualifier ratios'!BO40/'raw Qualifier median'!BO40)*100</f>
        <v>100.1047120418848</v>
      </c>
      <c r="BN41" s="84">
        <f>('raw Qualifier ratios'!BP40/'raw Qualifier median'!BP40)*100</f>
        <v>103.24607329842932</v>
      </c>
      <c r="BO41" s="84">
        <f>('raw Qualifier ratios'!BQ40/'raw Qualifier median'!BQ40)*100</f>
        <v>102.30366492146597</v>
      </c>
      <c r="BP41" s="84">
        <f>('raw Qualifier ratios'!BR40/'raw Qualifier median'!BR40)*100</f>
        <v>0</v>
      </c>
      <c r="BQ41" s="84">
        <f>('raw Qualifier ratios'!BS40/'raw Qualifier median'!BS40)*100</f>
        <v>0</v>
      </c>
      <c r="BR41" s="84">
        <f>('raw Qualifier ratios'!BT40/'raw Qualifier median'!BT40)*100</f>
        <v>0</v>
      </c>
      <c r="BS41" s="84">
        <f>('raw Qualifier ratios'!BU40/'raw Qualifier median'!BU40)*100</f>
        <v>0</v>
      </c>
      <c r="BT41" s="84">
        <f>('raw Qualifier ratios'!BV40/'raw Qualifier median'!BV40)*100</f>
        <v>0</v>
      </c>
      <c r="BU41" s="84">
        <f>('raw Qualifier ratios'!BW40/'raw Qualifier median'!BW40)*100</f>
        <v>0</v>
      </c>
      <c r="BV41" s="84">
        <f>('raw Qualifier ratios'!BX40/'raw Qualifier median'!BX40)*100</f>
        <v>0</v>
      </c>
      <c r="BW41" s="84">
        <f>('raw Qualifier ratios'!BY40/'raw Qualifier median'!BY40)*100</f>
        <v>101.04712041884815</v>
      </c>
      <c r="BX41" s="84">
        <f>('raw Qualifier ratios'!BZ40/'raw Qualifier median'!BZ40)*100</f>
        <v>105.65445026178011</v>
      </c>
      <c r="BY41" s="84">
        <f>('raw Qualifier ratios'!CA40/'raw Qualifier median'!CA40)*100</f>
        <v>99.162303664921467</v>
      </c>
      <c r="BZ41" s="84">
        <f>('raw Qualifier ratios'!CB40/'raw Qualifier median'!CB40)*100</f>
        <v>101.98952879581154</v>
      </c>
      <c r="CA41" s="84">
        <f>('raw Qualifier ratios'!CC40/'raw Qualifier median'!CC40)*100</f>
        <v>98.638743455497377</v>
      </c>
      <c r="CB41" s="84">
        <f>('raw Qualifier ratios'!CD40/'raw Qualifier median'!CD40)*100</f>
        <v>99.057591623036643</v>
      </c>
      <c r="CC41" s="84">
        <f>('raw Qualifier ratios'!CE40/'raw Qualifier median'!CE40)*100</f>
        <v>101.78010471204189</v>
      </c>
      <c r="CD41" s="84">
        <f>('raw Qualifier ratios'!CF40/'raw Qualifier median'!CF40)*100</f>
        <v>100.94240837696336</v>
      </c>
      <c r="CE41" s="84">
        <f>('raw Qualifier ratios'!CG40/'raw Qualifier median'!CG40)*100</f>
        <v>99.057591623036643</v>
      </c>
      <c r="CF41" s="84">
        <f>('raw Qualifier ratios'!CH40/'raw Qualifier median'!CH40)*100</f>
        <v>101.67539267015707</v>
      </c>
      <c r="CG41" s="84">
        <f>('raw Qualifier ratios'!CI40/'raw Qualifier median'!CI40)*100</f>
        <v>100.41884816753928</v>
      </c>
      <c r="CH41" s="84">
        <f>('raw Qualifier ratios'!CJ40/'raw Qualifier median'!CJ40)*100</f>
        <v>100.6282722513089</v>
      </c>
    </row>
    <row r="42" spans="1:86" x14ac:dyDescent="0.25">
      <c r="A42" s="101" t="s">
        <v>252</v>
      </c>
      <c r="B42" s="101" t="s">
        <v>253</v>
      </c>
      <c r="C42" s="84">
        <f>('raw Qualifier ratios'!E41/'raw Qualifier median'!E41)*100</f>
        <v>0</v>
      </c>
      <c r="D42" s="84">
        <f>('raw Qualifier ratios'!F41/'raw Qualifier median'!F41)*100</f>
        <v>0</v>
      </c>
      <c r="E42" s="84">
        <f>('raw Qualifier ratios'!G41/'raw Qualifier median'!G41)*100</f>
        <v>0</v>
      </c>
      <c r="F42" s="84">
        <f>('raw Qualifier ratios'!H41/'raw Qualifier median'!H41)*100</f>
        <v>0</v>
      </c>
      <c r="G42" s="84">
        <f>('raw Qualifier ratios'!I41/'raw Qualifier median'!I41)*100</f>
        <v>0</v>
      </c>
      <c r="H42" s="84">
        <f>('raw Qualifier ratios'!J41/'raw Qualifier median'!J41)*100</f>
        <v>0</v>
      </c>
      <c r="I42" s="84">
        <f>('raw Qualifier ratios'!K41/'raw Qualifier median'!K41)*100</f>
        <v>0</v>
      </c>
      <c r="J42" s="84">
        <f>('raw Qualifier ratios'!L41/'raw Qualifier median'!L41)*100</f>
        <v>0</v>
      </c>
      <c r="K42" s="84">
        <f>('raw Qualifier ratios'!M41/'raw Qualifier median'!M41)*100</f>
        <v>0</v>
      </c>
      <c r="L42" s="84">
        <f>('raw Qualifier ratios'!N41/'raw Qualifier median'!N41)*100</f>
        <v>0</v>
      </c>
      <c r="M42" s="84">
        <f>('raw Qualifier ratios'!O41/'raw Qualifier median'!O41)*100</f>
        <v>0</v>
      </c>
      <c r="N42" s="84">
        <f>('raw Qualifier ratios'!P41/'raw Qualifier median'!P41)*100</f>
        <v>0</v>
      </c>
      <c r="O42" s="84">
        <f>('raw Qualifier ratios'!Q41/'raw Qualifier median'!Q41)*100</f>
        <v>0</v>
      </c>
      <c r="P42" s="84">
        <f>('raw Qualifier ratios'!R41/'raw Qualifier median'!R41)*100</f>
        <v>107.01754385964912</v>
      </c>
      <c r="Q42" s="84">
        <f>('raw Qualifier ratios'!S41/'raw Qualifier median'!S41)*100</f>
        <v>88.596491228070178</v>
      </c>
      <c r="R42" s="84">
        <f>('raw Qualifier ratios'!T41/'raw Qualifier median'!T41)*100</f>
        <v>92.10526315789474</v>
      </c>
      <c r="S42" s="84">
        <f>('raw Qualifier ratios'!U41/'raw Qualifier median'!U41)*100</f>
        <v>101.75438596491226</v>
      </c>
      <c r="T42" s="84">
        <f>('raw Qualifier ratios'!V41/'raw Qualifier median'!V41)*100</f>
        <v>81.578947368421055</v>
      </c>
      <c r="U42" s="84">
        <f>('raw Qualifier ratios'!W41/'raw Qualifier median'!W41)*100</f>
        <v>85.964912280701753</v>
      </c>
      <c r="V42" s="84">
        <f>('raw Qualifier ratios'!X41/'raw Qualifier median'!X41)*100</f>
        <v>0</v>
      </c>
      <c r="W42" s="84">
        <f>('raw Qualifier ratios'!Y41/'raw Qualifier median'!Y41)*100</f>
        <v>0</v>
      </c>
      <c r="X42" s="84">
        <f>('raw Qualifier ratios'!Z41/'raw Qualifier median'!Z41)*100</f>
        <v>0</v>
      </c>
      <c r="Y42" s="84">
        <f>('raw Qualifier ratios'!AA41/'raw Qualifier median'!AA41)*100</f>
        <v>0</v>
      </c>
      <c r="Z42" s="84">
        <f>('raw Qualifier ratios'!AB41/'raw Qualifier median'!AB41)*100</f>
        <v>0</v>
      </c>
      <c r="AA42" s="84">
        <f>('raw Qualifier ratios'!AC41/'raw Qualifier median'!AC41)*100</f>
        <v>0</v>
      </c>
      <c r="AB42" s="84">
        <f>('raw Qualifier ratios'!AD41/'raw Qualifier median'!AD41)*100</f>
        <v>0</v>
      </c>
      <c r="AC42" s="84">
        <f>('raw Qualifier ratios'!AE41/'raw Qualifier median'!AE41)*100</f>
        <v>0</v>
      </c>
      <c r="AD42" s="84">
        <f>('raw Qualifier ratios'!AF41/'raw Qualifier median'!AF41)*100</f>
        <v>0</v>
      </c>
      <c r="AE42" s="84">
        <f>('raw Qualifier ratios'!AG41/'raw Qualifier median'!AG41)*100</f>
        <v>0</v>
      </c>
      <c r="AF42" s="84">
        <f>('raw Qualifier ratios'!AH41/'raw Qualifier median'!AH41)*100</f>
        <v>0</v>
      </c>
      <c r="AG42" s="84">
        <f>('raw Qualifier ratios'!AI41/'raw Qualifier median'!AI41)*100</f>
        <v>0</v>
      </c>
      <c r="AH42" s="84">
        <f>('raw Qualifier ratios'!AJ41/'raw Qualifier median'!AJ41)*100</f>
        <v>0</v>
      </c>
      <c r="AI42" s="84">
        <f>('raw Qualifier ratios'!AK41/'raw Qualifier median'!AK41)*100</f>
        <v>0</v>
      </c>
      <c r="AJ42" s="84">
        <f>('raw Qualifier ratios'!AL41/'raw Qualifier median'!AL41)*100</f>
        <v>0</v>
      </c>
      <c r="AK42" s="84">
        <f>('raw Qualifier ratios'!AM41/'raw Qualifier median'!AM41)*100</f>
        <v>0</v>
      </c>
      <c r="AL42" s="84">
        <f>('raw Qualifier ratios'!AN41/'raw Qualifier median'!AN41)*100</f>
        <v>0</v>
      </c>
      <c r="AM42" s="84">
        <f>('raw Qualifier ratios'!AO41/'raw Qualifier median'!AO41)*100</f>
        <v>0</v>
      </c>
      <c r="AN42" s="84">
        <f>('raw Qualifier ratios'!AP41/'raw Qualifier median'!AP41)*100</f>
        <v>0</v>
      </c>
      <c r="AO42" s="84">
        <f>('raw Qualifier ratios'!AQ41/'raw Qualifier median'!AQ41)*100</f>
        <v>0</v>
      </c>
      <c r="AP42" s="84">
        <f>('raw Qualifier ratios'!AR41/'raw Qualifier median'!AR41)*100</f>
        <v>93.859649122807014</v>
      </c>
      <c r="AQ42" s="84">
        <f>('raw Qualifier ratios'!AS41/'raw Qualifier median'!AS41)*100</f>
        <v>0</v>
      </c>
      <c r="AR42" s="84">
        <f>('raw Qualifier ratios'!AT41/'raw Qualifier median'!AT41)*100</f>
        <v>0</v>
      </c>
      <c r="AS42" s="84">
        <f>('raw Qualifier ratios'!AU41/'raw Qualifier median'!AU41)*100</f>
        <v>0</v>
      </c>
      <c r="AT42" s="84">
        <f>('raw Qualifier ratios'!AV41/'raw Qualifier median'!AV41)*100</f>
        <v>0</v>
      </c>
      <c r="AU42" s="84">
        <f>('raw Qualifier ratios'!AW41/'raw Qualifier median'!AW41)*100</f>
        <v>0</v>
      </c>
      <c r="AV42" s="84">
        <f>('raw Qualifier ratios'!AX41/'raw Qualifier median'!AX41)*100</f>
        <v>0</v>
      </c>
      <c r="AW42" s="84">
        <f>('raw Qualifier ratios'!AY41/'raw Qualifier median'!AY41)*100</f>
        <v>0</v>
      </c>
      <c r="AX42" s="84">
        <f>('raw Qualifier ratios'!AZ41/'raw Qualifier median'!AZ41)*100</f>
        <v>0</v>
      </c>
      <c r="AY42" s="84">
        <f>('raw Qualifier ratios'!BA41/'raw Qualifier median'!BA41)*100</f>
        <v>0</v>
      </c>
      <c r="AZ42" s="84">
        <f>('raw Qualifier ratios'!BB41/'raw Qualifier median'!BB41)*100</f>
        <v>0</v>
      </c>
      <c r="BA42" s="84">
        <f>('raw Qualifier ratios'!BC41/'raw Qualifier median'!BC41)*100</f>
        <v>0</v>
      </c>
      <c r="BB42" s="84">
        <f>('raw Qualifier ratios'!BD41/'raw Qualifier median'!BD41)*100</f>
        <v>0</v>
      </c>
      <c r="BC42" s="84">
        <f>('raw Qualifier ratios'!BE41/'raw Qualifier median'!BE41)*100</f>
        <v>0</v>
      </c>
      <c r="BD42" s="84">
        <f>('raw Qualifier ratios'!BF41/'raw Qualifier median'!BF41)*100</f>
        <v>0</v>
      </c>
      <c r="BE42" s="84">
        <f>('raw Qualifier ratios'!BG41/'raw Qualifier median'!BG41)*100</f>
        <v>0</v>
      </c>
      <c r="BF42" s="84">
        <f>('raw Qualifier ratios'!BH41/'raw Qualifier median'!BH41)*100</f>
        <v>0</v>
      </c>
      <c r="BG42" s="84">
        <f>('raw Qualifier ratios'!BI41/'raw Qualifier median'!BI41)*100</f>
        <v>67.543859649122808</v>
      </c>
      <c r="BH42" s="84">
        <f>('raw Qualifier ratios'!BJ41/'raw Qualifier median'!BJ41)*100</f>
        <v>0</v>
      </c>
      <c r="BI42" s="84">
        <f>('raw Qualifier ratios'!BK41/'raw Qualifier median'!BK41)*100</f>
        <v>0</v>
      </c>
      <c r="BJ42" s="84">
        <f>('raw Qualifier ratios'!BL41/'raw Qualifier median'!BL41)*100</f>
        <v>0</v>
      </c>
      <c r="BK42" s="84">
        <f>('raw Qualifier ratios'!BM41/'raw Qualifier median'!BM41)*100</f>
        <v>0</v>
      </c>
      <c r="BL42" s="84">
        <f>('raw Qualifier ratios'!BN41/'raw Qualifier median'!BN41)*100</f>
        <v>0</v>
      </c>
      <c r="BM42" s="84">
        <f>('raw Qualifier ratios'!BO41/'raw Qualifier median'!BO41)*100</f>
        <v>0</v>
      </c>
      <c r="BN42" s="84">
        <f>('raw Qualifier ratios'!BP41/'raw Qualifier median'!BP41)*100</f>
        <v>92.982456140350862</v>
      </c>
      <c r="BO42" s="84">
        <f>('raw Qualifier ratios'!BQ41/'raw Qualifier median'!BQ41)*100</f>
        <v>128.9473684210526</v>
      </c>
      <c r="BP42" s="84">
        <f>('raw Qualifier ratios'!BR41/'raw Qualifier median'!BR41)*100</f>
        <v>0</v>
      </c>
      <c r="BQ42" s="84">
        <f>('raw Qualifier ratios'!BS41/'raw Qualifier median'!BS41)*100</f>
        <v>0</v>
      </c>
      <c r="BR42" s="84">
        <f>('raw Qualifier ratios'!BT41/'raw Qualifier median'!BT41)*100</f>
        <v>0</v>
      </c>
      <c r="BS42" s="84">
        <f>('raw Qualifier ratios'!BU41/'raw Qualifier median'!BU41)*100</f>
        <v>0</v>
      </c>
      <c r="BT42" s="84">
        <f>('raw Qualifier ratios'!BV41/'raw Qualifier median'!BV41)*100</f>
        <v>0</v>
      </c>
      <c r="BU42" s="84">
        <f>('raw Qualifier ratios'!BW41/'raw Qualifier median'!BW41)*100</f>
        <v>0</v>
      </c>
      <c r="BV42" s="84">
        <f>('raw Qualifier ratios'!BX41/'raw Qualifier median'!BX41)*100</f>
        <v>0</v>
      </c>
      <c r="BW42" s="84">
        <f>('raw Qualifier ratios'!BY41/'raw Qualifier median'!BY41)*100</f>
        <v>0</v>
      </c>
      <c r="BX42" s="84">
        <f>('raw Qualifier ratios'!BZ41/'raw Qualifier median'!BZ41)*100</f>
        <v>0</v>
      </c>
      <c r="BY42" s="84">
        <f>('raw Qualifier ratios'!CA41/'raw Qualifier median'!CA41)*100</f>
        <v>0</v>
      </c>
      <c r="BZ42" s="84">
        <f>('raw Qualifier ratios'!CB41/'raw Qualifier median'!CB41)*100</f>
        <v>0</v>
      </c>
      <c r="CA42" s="84">
        <f>('raw Qualifier ratios'!CC41/'raw Qualifier median'!CC41)*100</f>
        <v>0</v>
      </c>
      <c r="CB42" s="84">
        <f>('raw Qualifier ratios'!CD41/'raw Qualifier median'!CD41)*100</f>
        <v>0</v>
      </c>
      <c r="CC42" s="84">
        <f>('raw Qualifier ratios'!CE41/'raw Qualifier median'!CE41)*100</f>
        <v>114.03508771929825</v>
      </c>
      <c r="CD42" s="84">
        <f>('raw Qualifier ratios'!CF41/'raw Qualifier median'!CF41)*100</f>
        <v>94.736842105263165</v>
      </c>
      <c r="CE42" s="84">
        <f>('raw Qualifier ratios'!CG41/'raw Qualifier median'!CG41)*100</f>
        <v>88.596491228070178</v>
      </c>
      <c r="CF42" s="84">
        <f>('raw Qualifier ratios'!CH41/'raw Qualifier median'!CH41)*100</f>
        <v>107.01754385964912</v>
      </c>
      <c r="CG42" s="84">
        <f>('raw Qualifier ratios'!CI41/'raw Qualifier median'!CI41)*100</f>
        <v>91.228070175438589</v>
      </c>
      <c r="CH42" s="84">
        <f>('raw Qualifier ratios'!CJ41/'raw Qualifier median'!CJ41)*100</f>
        <v>114.03508771929825</v>
      </c>
    </row>
    <row r="43" spans="1:86" x14ac:dyDescent="0.25">
      <c r="A43" s="101" t="s">
        <v>58</v>
      </c>
      <c r="B43" s="101" t="s">
        <v>254</v>
      </c>
      <c r="C43" s="84">
        <f>('raw Qualifier ratios'!E42/'raw Qualifier median'!E42)*100</f>
        <v>0</v>
      </c>
      <c r="D43" s="84">
        <f>('raw Qualifier ratios'!F42/'raw Qualifier median'!F42)*100</f>
        <v>0</v>
      </c>
      <c r="E43" s="84">
        <f>('raw Qualifier ratios'!G42/'raw Qualifier median'!G42)*100</f>
        <v>0</v>
      </c>
      <c r="F43" s="84">
        <f>('raw Qualifier ratios'!H42/'raw Qualifier median'!H42)*100</f>
        <v>0</v>
      </c>
      <c r="G43" s="84">
        <f>('raw Qualifier ratios'!I42/'raw Qualifier median'!I42)*100</f>
        <v>0</v>
      </c>
      <c r="H43" s="84">
        <f>('raw Qualifier ratios'!J42/'raw Qualifier median'!J42)*100</f>
        <v>0</v>
      </c>
      <c r="I43" s="84">
        <f>('raw Qualifier ratios'!K42/'raw Qualifier median'!K42)*100</f>
        <v>0</v>
      </c>
      <c r="J43" s="84">
        <f>('raw Qualifier ratios'!L42/'raw Qualifier median'!L42)*100</f>
        <v>92.375366568914956</v>
      </c>
      <c r="K43" s="84">
        <f>('raw Qualifier ratios'!M42/'raw Qualifier median'!M42)*100</f>
        <v>104.39882697947213</v>
      </c>
      <c r="L43" s="84">
        <f>('raw Qualifier ratios'!N42/'raw Qualifier median'!N42)*100</f>
        <v>99.853372434017587</v>
      </c>
      <c r="M43" s="84">
        <f>('raw Qualifier ratios'!O42/'raw Qualifier median'!O42)*100</f>
        <v>100.29325513196481</v>
      </c>
      <c r="N43" s="84">
        <f>('raw Qualifier ratios'!P42/'raw Qualifier median'!P42)*100</f>
        <v>102.49266862170087</v>
      </c>
      <c r="O43" s="84">
        <f>('raw Qualifier ratios'!Q42/'raw Qualifier median'!Q42)*100</f>
        <v>96.920821114369488</v>
      </c>
      <c r="P43" s="84">
        <f>('raw Qualifier ratios'!R42/'raw Qualifier median'!R42)*100</f>
        <v>99.560117302052788</v>
      </c>
      <c r="Q43" s="84">
        <f>('raw Qualifier ratios'!S42/'raw Qualifier median'!S42)*100</f>
        <v>100</v>
      </c>
      <c r="R43" s="84">
        <f>('raw Qualifier ratios'!T42/'raw Qualifier median'!T42)*100</f>
        <v>99.853372434017587</v>
      </c>
      <c r="S43" s="84">
        <f>('raw Qualifier ratios'!U42/'raw Qualifier median'!U42)*100</f>
        <v>100.87976539589442</v>
      </c>
      <c r="T43" s="84">
        <f>('raw Qualifier ratios'!V42/'raw Qualifier median'!V42)*100</f>
        <v>102.49266862170087</v>
      </c>
      <c r="U43" s="84">
        <f>('raw Qualifier ratios'!W42/'raw Qualifier median'!W42)*100</f>
        <v>102.19941348973607</v>
      </c>
      <c r="V43" s="84">
        <f>('raw Qualifier ratios'!X42/'raw Qualifier median'!X42)*100</f>
        <v>0</v>
      </c>
      <c r="W43" s="84">
        <f>('raw Qualifier ratios'!Y42/'raw Qualifier median'!Y42)*100</f>
        <v>0</v>
      </c>
      <c r="X43" s="84">
        <f>('raw Qualifier ratios'!Z42/'raw Qualifier median'!Z42)*100</f>
        <v>0</v>
      </c>
      <c r="Y43" s="84">
        <f>('raw Qualifier ratios'!AA42/'raw Qualifier median'!AA42)*100</f>
        <v>0</v>
      </c>
      <c r="Z43" s="84">
        <f>('raw Qualifier ratios'!AB42/'raw Qualifier median'!AB42)*100</f>
        <v>103.66568914956011</v>
      </c>
      <c r="AA43" s="84">
        <f>('raw Qualifier ratios'!AC42/'raw Qualifier median'!AC42)*100</f>
        <v>97.653958944281513</v>
      </c>
      <c r="AB43" s="84">
        <f>('raw Qualifier ratios'!AD42/'raw Qualifier median'!AD42)*100</f>
        <v>88.709677419354833</v>
      </c>
      <c r="AC43" s="84">
        <f>('raw Qualifier ratios'!AE42/'raw Qualifier median'!AE42)*100</f>
        <v>95.014662756598227</v>
      </c>
      <c r="AD43" s="84">
        <f>('raw Qualifier ratios'!AF42/'raw Qualifier median'!AF42)*100</f>
        <v>105.13196480938416</v>
      </c>
      <c r="AE43" s="84">
        <f>('raw Qualifier ratios'!AG42/'raw Qualifier median'!AG42)*100</f>
        <v>103.2258064516129</v>
      </c>
      <c r="AF43" s="84">
        <f>('raw Qualifier ratios'!AH42/'raw Qualifier median'!AH42)*100</f>
        <v>92.228739002932542</v>
      </c>
      <c r="AG43" s="84">
        <f>('raw Qualifier ratios'!AI42/'raw Qualifier median'!AI42)*100</f>
        <v>102.49266862170087</v>
      </c>
      <c r="AH43" s="84">
        <f>('raw Qualifier ratios'!AJ42/'raw Qualifier median'!AJ42)*100</f>
        <v>107.18475073313782</v>
      </c>
      <c r="AI43" s="84">
        <f>('raw Qualifier ratios'!AK42/'raw Qualifier median'!AK42)*100</f>
        <v>106.45161290322579</v>
      </c>
      <c r="AJ43" s="84">
        <f>('raw Qualifier ratios'!AL42/'raw Qualifier median'!AL42)*100</f>
        <v>106.158357771261</v>
      </c>
      <c r="AK43" s="84">
        <f>('raw Qualifier ratios'!AM42/'raw Qualifier median'!AM42)*100</f>
        <v>101.02639296187684</v>
      </c>
      <c r="AL43" s="84">
        <f>('raw Qualifier ratios'!AN42/'raw Qualifier median'!AN42)*100</f>
        <v>0</v>
      </c>
      <c r="AM43" s="84">
        <f>('raw Qualifier ratios'!AO42/'raw Qualifier median'!AO42)*100</f>
        <v>0</v>
      </c>
      <c r="AN43" s="84">
        <f>('raw Qualifier ratios'!AP42/'raw Qualifier median'!AP42)*100</f>
        <v>0</v>
      </c>
      <c r="AO43" s="84">
        <f>('raw Qualifier ratios'!AQ42/'raw Qualifier median'!AQ42)*100</f>
        <v>0</v>
      </c>
      <c r="AP43" s="84">
        <f>('raw Qualifier ratios'!AR42/'raw Qualifier median'!AR42)*100</f>
        <v>98.533724340175951</v>
      </c>
      <c r="AQ43" s="84">
        <f>('raw Qualifier ratios'!AS42/'raw Qualifier median'!AS42)*100</f>
        <v>0</v>
      </c>
      <c r="AR43" s="84">
        <f>('raw Qualifier ratios'!AT42/'raw Qualifier median'!AT42)*100</f>
        <v>0</v>
      </c>
      <c r="AS43" s="84">
        <f>('raw Qualifier ratios'!AU42/'raw Qualifier median'!AU42)*100</f>
        <v>0</v>
      </c>
      <c r="AT43" s="84">
        <f>('raw Qualifier ratios'!AV42/'raw Qualifier median'!AV42)*100</f>
        <v>0</v>
      </c>
      <c r="AU43" s="84">
        <f>('raw Qualifier ratios'!AW42/'raw Qualifier median'!AW42)*100</f>
        <v>97.360703812316714</v>
      </c>
      <c r="AV43" s="84">
        <f>('raw Qualifier ratios'!AX42/'raw Qualifier median'!AX42)*100</f>
        <v>105.57184750733137</v>
      </c>
      <c r="AW43" s="84">
        <f>('raw Qualifier ratios'!AY42/'raw Qualifier median'!AY42)*100</f>
        <v>106.45161290322579</v>
      </c>
      <c r="AX43" s="84">
        <f>('raw Qualifier ratios'!AZ42/'raw Qualifier median'!AZ42)*100</f>
        <v>103.0791788856305</v>
      </c>
      <c r="AY43" s="84">
        <f>('raw Qualifier ratios'!BA42/'raw Qualifier median'!BA42)*100</f>
        <v>107.03812316715542</v>
      </c>
      <c r="AZ43" s="84">
        <f>('raw Qualifier ratios'!BB42/'raw Qualifier median'!BB42)*100</f>
        <v>106.01173020527858</v>
      </c>
      <c r="BA43" s="84">
        <f>('raw Qualifier ratios'!BC42/'raw Qualifier median'!BC42)*100</f>
        <v>103.81231671554252</v>
      </c>
      <c r="BB43" s="84">
        <f>('raw Qualifier ratios'!BD42/'raw Qualifier median'!BD42)*100</f>
        <v>100.87976539589442</v>
      </c>
      <c r="BC43" s="84">
        <f>('raw Qualifier ratios'!BE42/'raw Qualifier median'!BE42)*100</f>
        <v>0</v>
      </c>
      <c r="BD43" s="84">
        <f>('raw Qualifier ratios'!BF42/'raw Qualifier median'!BF42)*100</f>
        <v>0</v>
      </c>
      <c r="BE43" s="84">
        <f>('raw Qualifier ratios'!BG42/'raw Qualifier median'!BG42)*100</f>
        <v>0</v>
      </c>
      <c r="BF43" s="84">
        <f>('raw Qualifier ratios'!BH42/'raw Qualifier median'!BH42)*100</f>
        <v>0</v>
      </c>
      <c r="BG43" s="84">
        <f>('raw Qualifier ratios'!BI42/'raw Qualifier median'!BI42)*100</f>
        <v>99.413489736070375</v>
      </c>
      <c r="BH43" s="84">
        <f>('raw Qualifier ratios'!BJ42/'raw Qualifier median'!BJ42)*100</f>
        <v>0</v>
      </c>
      <c r="BI43" s="84">
        <f>('raw Qualifier ratios'!BK42/'raw Qualifier median'!BK42)*100</f>
        <v>0</v>
      </c>
      <c r="BJ43" s="84">
        <f>('raw Qualifier ratios'!BL42/'raw Qualifier median'!BL42)*100</f>
        <v>0</v>
      </c>
      <c r="BK43" s="84">
        <f>('raw Qualifier ratios'!BM42/'raw Qualifier median'!BM42)*100</f>
        <v>0</v>
      </c>
      <c r="BL43" s="84">
        <f>('raw Qualifier ratios'!BN42/'raw Qualifier median'!BN42)*100</f>
        <v>103.2258064516129</v>
      </c>
      <c r="BM43" s="84">
        <f>('raw Qualifier ratios'!BO42/'raw Qualifier median'!BO42)*100</f>
        <v>102.78592375366568</v>
      </c>
      <c r="BN43" s="84">
        <f>('raw Qualifier ratios'!BP42/'raw Qualifier median'!BP42)*100</f>
        <v>103.0791788856305</v>
      </c>
      <c r="BO43" s="84">
        <f>('raw Qualifier ratios'!BQ42/'raw Qualifier median'!BQ42)*100</f>
        <v>103.81231671554252</v>
      </c>
      <c r="BP43" s="84">
        <f>('raw Qualifier ratios'!BR42/'raw Qualifier median'!BR42)*100</f>
        <v>0</v>
      </c>
      <c r="BQ43" s="84">
        <f>('raw Qualifier ratios'!BS42/'raw Qualifier median'!BS42)*100</f>
        <v>0</v>
      </c>
      <c r="BR43" s="84">
        <f>('raw Qualifier ratios'!BT42/'raw Qualifier median'!BT42)*100</f>
        <v>0</v>
      </c>
      <c r="BS43" s="84">
        <f>('raw Qualifier ratios'!BU42/'raw Qualifier median'!BU42)*100</f>
        <v>0</v>
      </c>
      <c r="BT43" s="84">
        <f>('raw Qualifier ratios'!BV42/'raw Qualifier median'!BV42)*100</f>
        <v>0</v>
      </c>
      <c r="BU43" s="84">
        <f>('raw Qualifier ratios'!BW42/'raw Qualifier median'!BW42)*100</f>
        <v>0</v>
      </c>
      <c r="BV43" s="84">
        <f>('raw Qualifier ratios'!BX42/'raw Qualifier median'!BX42)*100</f>
        <v>0</v>
      </c>
      <c r="BW43" s="84">
        <f>('raw Qualifier ratios'!BY42/'raw Qualifier median'!BY42)*100</f>
        <v>90.175953079178882</v>
      </c>
      <c r="BX43" s="84">
        <f>('raw Qualifier ratios'!BZ42/'raw Qualifier median'!BZ42)*100</f>
        <v>103.2258064516129</v>
      </c>
      <c r="BY43" s="84">
        <f>('raw Qualifier ratios'!CA42/'raw Qualifier median'!CA42)*100</f>
        <v>96.62756598240469</v>
      </c>
      <c r="BZ43" s="84">
        <f>('raw Qualifier ratios'!CB42/'raw Qualifier median'!CB42)*100</f>
        <v>95.30791788856304</v>
      </c>
      <c r="CA43" s="84">
        <f>('raw Qualifier ratios'!CC42/'raw Qualifier median'!CC42)*100</f>
        <v>99.706744868035187</v>
      </c>
      <c r="CB43" s="84">
        <f>('raw Qualifier ratios'!CD42/'raw Qualifier median'!CD42)*100</f>
        <v>100.43988269794721</v>
      </c>
      <c r="CC43" s="84">
        <f>('raw Qualifier ratios'!CE42/'raw Qualifier median'!CE42)*100</f>
        <v>99.560117302052788</v>
      </c>
      <c r="CD43" s="84">
        <f>('raw Qualifier ratios'!CF42/'raw Qualifier median'!CF42)*100</f>
        <v>98.826979472140764</v>
      </c>
      <c r="CE43" s="84">
        <f>('raw Qualifier ratios'!CG42/'raw Qualifier median'!CG42)*100</f>
        <v>99.853372434017587</v>
      </c>
      <c r="CF43" s="84">
        <f>('raw Qualifier ratios'!CH42/'raw Qualifier median'!CH42)*100</f>
        <v>102.78592375366568</v>
      </c>
      <c r="CG43" s="84">
        <f>('raw Qualifier ratios'!CI42/'raw Qualifier median'!CI42)*100</f>
        <v>101.17302052785924</v>
      </c>
      <c r="CH43" s="84">
        <f>('raw Qualifier ratios'!CJ42/'raw Qualifier median'!CJ42)*100</f>
        <v>103.2258064516129</v>
      </c>
    </row>
    <row r="44" spans="1:86" x14ac:dyDescent="0.25">
      <c r="A44" s="101" t="s">
        <v>199</v>
      </c>
      <c r="B44" s="101" t="s">
        <v>255</v>
      </c>
      <c r="C44" s="84">
        <f>('raw Qualifier ratios'!E43/'raw Qualifier median'!E43)*100</f>
        <v>0</v>
      </c>
      <c r="D44" s="84">
        <f>('raw Qualifier ratios'!F43/'raw Qualifier median'!F43)*100</f>
        <v>0</v>
      </c>
      <c r="E44" s="84">
        <f>('raw Qualifier ratios'!G43/'raw Qualifier median'!G43)*100</f>
        <v>0</v>
      </c>
      <c r="F44" s="84">
        <f>('raw Qualifier ratios'!H43/'raw Qualifier median'!H43)*100</f>
        <v>0</v>
      </c>
      <c r="G44" s="84">
        <f>('raw Qualifier ratios'!I43/'raw Qualifier median'!I43)*100</f>
        <v>0</v>
      </c>
      <c r="H44" s="84">
        <f>('raw Qualifier ratios'!J43/'raw Qualifier median'!J43)*100</f>
        <v>0</v>
      </c>
      <c r="I44" s="84">
        <f>('raw Qualifier ratios'!K43/'raw Qualifier median'!K43)*100</f>
        <v>0</v>
      </c>
      <c r="J44" s="84">
        <f>('raw Qualifier ratios'!L43/'raw Qualifier median'!L43)*100</f>
        <v>0</v>
      </c>
      <c r="K44" s="84">
        <f>('raw Qualifier ratios'!M43/'raw Qualifier median'!M43)*100</f>
        <v>0</v>
      </c>
      <c r="L44" s="84">
        <f>('raw Qualifier ratios'!N43/'raw Qualifier median'!N43)*100</f>
        <v>0</v>
      </c>
      <c r="M44" s="84">
        <f>('raw Qualifier ratios'!O43/'raw Qualifier median'!O43)*100</f>
        <v>103.14960629921259</v>
      </c>
      <c r="N44" s="84">
        <f>('raw Qualifier ratios'!P43/'raw Qualifier median'!P43)*100</f>
        <v>98.11023622047243</v>
      </c>
      <c r="O44" s="84">
        <f>('raw Qualifier ratios'!Q43/'raw Qualifier median'!Q43)*100</f>
        <v>99.055118110236222</v>
      </c>
      <c r="P44" s="84">
        <f>('raw Qualifier ratios'!R43/'raw Qualifier median'!R43)*100</f>
        <v>100.94488188976376</v>
      </c>
      <c r="Q44" s="84">
        <f>('raw Qualifier ratios'!S43/'raw Qualifier median'!S43)*100</f>
        <v>100</v>
      </c>
      <c r="R44" s="84">
        <f>('raw Qualifier ratios'!T43/'raw Qualifier median'!T43)*100</f>
        <v>99.842519685039363</v>
      </c>
      <c r="S44" s="84">
        <f>('raw Qualifier ratios'!U43/'raw Qualifier median'!U43)*100</f>
        <v>98.425196850393704</v>
      </c>
      <c r="T44" s="84">
        <f>('raw Qualifier ratios'!V43/'raw Qualifier median'!V43)*100</f>
        <v>97.952755905511808</v>
      </c>
      <c r="U44" s="84">
        <f>('raw Qualifier ratios'!W43/'raw Qualifier median'!W43)*100</f>
        <v>99.055118110236222</v>
      </c>
      <c r="V44" s="84">
        <f>('raw Qualifier ratios'!X43/'raw Qualifier median'!X43)*100</f>
        <v>0</v>
      </c>
      <c r="W44" s="84">
        <f>('raw Qualifier ratios'!Y43/'raw Qualifier median'!Y43)*100</f>
        <v>0</v>
      </c>
      <c r="X44" s="84">
        <f>('raw Qualifier ratios'!Z43/'raw Qualifier median'!Z43)*100</f>
        <v>0</v>
      </c>
      <c r="Y44" s="84">
        <f>('raw Qualifier ratios'!AA43/'raw Qualifier median'!AA43)*100</f>
        <v>0</v>
      </c>
      <c r="Z44" s="84">
        <f>('raw Qualifier ratios'!AB43/'raw Qualifier median'!AB43)*100</f>
        <v>0</v>
      </c>
      <c r="AA44" s="84">
        <f>('raw Qualifier ratios'!AC43/'raw Qualifier median'!AC43)*100</f>
        <v>0</v>
      </c>
      <c r="AB44" s="84">
        <f>('raw Qualifier ratios'!AD43/'raw Qualifier median'!AD43)*100</f>
        <v>0</v>
      </c>
      <c r="AC44" s="84">
        <f>('raw Qualifier ratios'!AE43/'raw Qualifier median'!AE43)*100</f>
        <v>0</v>
      </c>
      <c r="AD44" s="84">
        <f>('raw Qualifier ratios'!AF43/'raw Qualifier median'!AF43)*100</f>
        <v>0</v>
      </c>
      <c r="AE44" s="84">
        <f>('raw Qualifier ratios'!AG43/'raw Qualifier median'!AG43)*100</f>
        <v>0</v>
      </c>
      <c r="AF44" s="84">
        <f>('raw Qualifier ratios'!AH43/'raw Qualifier median'!AH43)*100</f>
        <v>0</v>
      </c>
      <c r="AG44" s="84">
        <f>('raw Qualifier ratios'!AI43/'raw Qualifier median'!AI43)*100</f>
        <v>0</v>
      </c>
      <c r="AH44" s="84">
        <f>('raw Qualifier ratios'!AJ43/'raw Qualifier median'!AJ43)*100</f>
        <v>0</v>
      </c>
      <c r="AI44" s="84">
        <f>('raw Qualifier ratios'!AK43/'raw Qualifier median'!AK43)*100</f>
        <v>0</v>
      </c>
      <c r="AJ44" s="84">
        <f>('raw Qualifier ratios'!AL43/'raw Qualifier median'!AL43)*100</f>
        <v>0</v>
      </c>
      <c r="AK44" s="84">
        <f>('raw Qualifier ratios'!AM43/'raw Qualifier median'!AM43)*100</f>
        <v>0</v>
      </c>
      <c r="AL44" s="84">
        <f>('raw Qualifier ratios'!AN43/'raw Qualifier median'!AN43)*100</f>
        <v>0</v>
      </c>
      <c r="AM44" s="84">
        <f>('raw Qualifier ratios'!AO43/'raw Qualifier median'!AO43)*100</f>
        <v>0</v>
      </c>
      <c r="AN44" s="84">
        <f>('raw Qualifier ratios'!AP43/'raw Qualifier median'!AP43)*100</f>
        <v>0</v>
      </c>
      <c r="AO44" s="84">
        <f>('raw Qualifier ratios'!AQ43/'raw Qualifier median'!AQ43)*100</f>
        <v>0</v>
      </c>
      <c r="AP44" s="84">
        <f>('raw Qualifier ratios'!AR43/'raw Qualifier median'!AR43)*100</f>
        <v>100.94488188976376</v>
      </c>
      <c r="AQ44" s="84">
        <f>('raw Qualifier ratios'!AS43/'raw Qualifier median'!AS43)*100</f>
        <v>0</v>
      </c>
      <c r="AR44" s="84">
        <f>('raw Qualifier ratios'!AT43/'raw Qualifier median'!AT43)*100</f>
        <v>0</v>
      </c>
      <c r="AS44" s="84">
        <f>('raw Qualifier ratios'!AU43/'raw Qualifier median'!AU43)*100</f>
        <v>0</v>
      </c>
      <c r="AT44" s="84">
        <f>('raw Qualifier ratios'!AV43/'raw Qualifier median'!AV43)*100</f>
        <v>0</v>
      </c>
      <c r="AU44" s="84">
        <f>('raw Qualifier ratios'!AW43/'raw Qualifier median'!AW43)*100</f>
        <v>0</v>
      </c>
      <c r="AV44" s="84">
        <f>('raw Qualifier ratios'!AX43/'raw Qualifier median'!AX43)*100</f>
        <v>0</v>
      </c>
      <c r="AW44" s="84">
        <f>('raw Qualifier ratios'!AY43/'raw Qualifier median'!AY43)*100</f>
        <v>0</v>
      </c>
      <c r="AX44" s="84">
        <f>('raw Qualifier ratios'!AZ43/'raw Qualifier median'!AZ43)*100</f>
        <v>0</v>
      </c>
      <c r="AY44" s="84">
        <f>('raw Qualifier ratios'!BA43/'raw Qualifier median'!BA43)*100</f>
        <v>0</v>
      </c>
      <c r="AZ44" s="84">
        <f>('raw Qualifier ratios'!BB43/'raw Qualifier median'!BB43)*100</f>
        <v>0</v>
      </c>
      <c r="BA44" s="84">
        <f>('raw Qualifier ratios'!BC43/'raw Qualifier median'!BC43)*100</f>
        <v>0</v>
      </c>
      <c r="BB44" s="84">
        <f>('raw Qualifier ratios'!BD43/'raw Qualifier median'!BD43)*100</f>
        <v>0</v>
      </c>
      <c r="BC44" s="84">
        <f>('raw Qualifier ratios'!BE43/'raw Qualifier median'!BE43)*100</f>
        <v>0</v>
      </c>
      <c r="BD44" s="84">
        <f>('raw Qualifier ratios'!BF43/'raw Qualifier median'!BF43)*100</f>
        <v>0</v>
      </c>
      <c r="BE44" s="84">
        <f>('raw Qualifier ratios'!BG43/'raw Qualifier median'!BG43)*100</f>
        <v>0</v>
      </c>
      <c r="BF44" s="84">
        <f>('raw Qualifier ratios'!BH43/'raw Qualifier median'!BH43)*100</f>
        <v>0</v>
      </c>
      <c r="BG44" s="84">
        <f>('raw Qualifier ratios'!BI43/'raw Qualifier median'!BI43)*100</f>
        <v>99.842519685039363</v>
      </c>
      <c r="BH44" s="84">
        <f>('raw Qualifier ratios'!BJ43/'raw Qualifier median'!BJ43)*100</f>
        <v>0</v>
      </c>
      <c r="BI44" s="84">
        <f>('raw Qualifier ratios'!BK43/'raw Qualifier median'!BK43)*100</f>
        <v>0</v>
      </c>
      <c r="BJ44" s="84">
        <f>('raw Qualifier ratios'!BL43/'raw Qualifier median'!BL43)*100</f>
        <v>0</v>
      </c>
      <c r="BK44" s="84">
        <f>('raw Qualifier ratios'!BM43/'raw Qualifier median'!BM43)*100</f>
        <v>0</v>
      </c>
      <c r="BL44" s="84">
        <f>('raw Qualifier ratios'!BN43/'raw Qualifier median'!BN43)*100</f>
        <v>0</v>
      </c>
      <c r="BM44" s="84">
        <f>('raw Qualifier ratios'!BO43/'raw Qualifier median'!BO43)*100</f>
        <v>0</v>
      </c>
      <c r="BN44" s="84">
        <f>('raw Qualifier ratios'!BP43/'raw Qualifier median'!BP43)*100</f>
        <v>0</v>
      </c>
      <c r="BO44" s="84">
        <f>('raw Qualifier ratios'!BQ43/'raw Qualifier median'!BQ43)*100</f>
        <v>94.803149606299215</v>
      </c>
      <c r="BP44" s="84">
        <f>('raw Qualifier ratios'!BR43/'raw Qualifier median'!BR43)*100</f>
        <v>0</v>
      </c>
      <c r="BQ44" s="84">
        <f>('raw Qualifier ratios'!BS43/'raw Qualifier median'!BS43)*100</f>
        <v>0</v>
      </c>
      <c r="BR44" s="84">
        <f>('raw Qualifier ratios'!BT43/'raw Qualifier median'!BT43)*100</f>
        <v>0</v>
      </c>
      <c r="BS44" s="84">
        <f>('raw Qualifier ratios'!BU43/'raw Qualifier median'!BU43)*100</f>
        <v>0</v>
      </c>
      <c r="BT44" s="84">
        <f>('raw Qualifier ratios'!BV43/'raw Qualifier median'!BV43)*100</f>
        <v>0</v>
      </c>
      <c r="BU44" s="84">
        <f>('raw Qualifier ratios'!BW43/'raw Qualifier median'!BW43)*100</f>
        <v>0</v>
      </c>
      <c r="BV44" s="84">
        <f>('raw Qualifier ratios'!BX43/'raw Qualifier median'!BX43)*100</f>
        <v>0</v>
      </c>
      <c r="BW44" s="84">
        <f>('raw Qualifier ratios'!BY43/'raw Qualifier median'!BY43)*100</f>
        <v>0</v>
      </c>
      <c r="BX44" s="84">
        <f>('raw Qualifier ratios'!BZ43/'raw Qualifier median'!BZ43)*100</f>
        <v>0</v>
      </c>
      <c r="BY44" s="84">
        <f>('raw Qualifier ratios'!CA43/'raw Qualifier median'!CA43)*100</f>
        <v>0</v>
      </c>
      <c r="BZ44" s="84">
        <f>('raw Qualifier ratios'!CB43/'raw Qualifier median'!CB43)*100</f>
        <v>101.5748031496063</v>
      </c>
      <c r="CA44" s="84">
        <f>('raw Qualifier ratios'!CC43/'raw Qualifier median'!CC43)*100</f>
        <v>99.212598425196859</v>
      </c>
      <c r="CB44" s="84">
        <f>('raw Qualifier ratios'!CD43/'raw Qualifier median'!CD43)*100</f>
        <v>98.425196850393704</v>
      </c>
      <c r="CC44" s="84">
        <f>('raw Qualifier ratios'!CE43/'raw Qualifier median'!CE43)*100</f>
        <v>100</v>
      </c>
      <c r="CD44" s="84">
        <f>('raw Qualifier ratios'!CF43/'raw Qualifier median'!CF43)*100</f>
        <v>99.212598425196859</v>
      </c>
      <c r="CE44" s="84">
        <f>('raw Qualifier ratios'!CG43/'raw Qualifier median'!CG43)*100</f>
        <v>100.47244094488188</v>
      </c>
      <c r="CF44" s="84">
        <f>('raw Qualifier ratios'!CH43/'raw Qualifier median'!CH43)*100</f>
        <v>98.425196850393704</v>
      </c>
      <c r="CG44" s="84">
        <f>('raw Qualifier ratios'!CI43/'raw Qualifier median'!CI43)*100</f>
        <v>99.212598425196859</v>
      </c>
      <c r="CH44" s="84">
        <f>('raw Qualifier ratios'!CJ43/'raw Qualifier median'!CJ43)*100</f>
        <v>100.31496062992127</v>
      </c>
    </row>
    <row r="45" spans="1:86" x14ac:dyDescent="0.25">
      <c r="A45" s="101" t="s">
        <v>62</v>
      </c>
      <c r="B45" s="101" t="s">
        <v>256</v>
      </c>
      <c r="C45" s="84">
        <f>('raw Qualifier ratios'!E44/'raw Qualifier median'!E44)*100</f>
        <v>0</v>
      </c>
      <c r="D45" s="84">
        <f>('raw Qualifier ratios'!F44/'raw Qualifier median'!F44)*100</f>
        <v>0</v>
      </c>
      <c r="E45" s="84">
        <f>('raw Qualifier ratios'!G44/'raw Qualifier median'!G44)*100</f>
        <v>0</v>
      </c>
      <c r="F45" s="84">
        <f>('raw Qualifier ratios'!H44/'raw Qualifier median'!H44)*100</f>
        <v>0</v>
      </c>
      <c r="G45" s="84">
        <f>('raw Qualifier ratios'!I44/'raw Qualifier median'!I44)*100</f>
        <v>0</v>
      </c>
      <c r="H45" s="84">
        <f>('raw Qualifier ratios'!J44/'raw Qualifier median'!J44)*100</f>
        <v>0</v>
      </c>
      <c r="I45" s="84">
        <f>('raw Qualifier ratios'!K44/'raw Qualifier median'!K44)*100</f>
        <v>0</v>
      </c>
      <c r="J45" s="84">
        <f>('raw Qualifier ratios'!L44/'raw Qualifier median'!L44)*100</f>
        <v>0</v>
      </c>
      <c r="K45" s="84">
        <f>('raw Qualifier ratios'!M44/'raw Qualifier median'!M44)*100</f>
        <v>0</v>
      </c>
      <c r="L45" s="84">
        <f>('raw Qualifier ratios'!N44/'raw Qualifier median'!N44)*100</f>
        <v>0</v>
      </c>
      <c r="M45" s="84">
        <f>('raw Qualifier ratios'!O44/'raw Qualifier median'!O44)*100</f>
        <v>93.181818181818187</v>
      </c>
      <c r="N45" s="84">
        <f>('raw Qualifier ratios'!P44/'raw Qualifier median'!P44)*100</f>
        <v>100.9469696969697</v>
      </c>
      <c r="O45" s="84">
        <f>('raw Qualifier ratios'!Q44/'raw Qualifier median'!Q44)*100</f>
        <v>102.46212121212122</v>
      </c>
      <c r="P45" s="84">
        <f>('raw Qualifier ratios'!R44/'raw Qualifier median'!R44)*100</f>
        <v>103.03030303030303</v>
      </c>
      <c r="Q45" s="84">
        <f>('raw Qualifier ratios'!S44/'raw Qualifier median'!S44)*100</f>
        <v>100</v>
      </c>
      <c r="R45" s="84">
        <f>('raw Qualifier ratios'!T44/'raw Qualifier median'!T44)*100</f>
        <v>108.33333333333334</v>
      </c>
      <c r="S45" s="84">
        <f>('raw Qualifier ratios'!U44/'raw Qualifier median'!U44)*100</f>
        <v>108.90151515151516</v>
      </c>
      <c r="T45" s="84">
        <f>('raw Qualifier ratios'!V44/'raw Qualifier median'!V44)*100</f>
        <v>101.89393939393941</v>
      </c>
      <c r="U45" s="84">
        <f>('raw Qualifier ratios'!W44/'raw Qualifier median'!W44)*100</f>
        <v>109.09090909090911</v>
      </c>
      <c r="V45" s="84">
        <f>('raw Qualifier ratios'!X44/'raw Qualifier median'!X44)*100</f>
        <v>0</v>
      </c>
      <c r="W45" s="84">
        <f>('raw Qualifier ratios'!Y44/'raw Qualifier median'!Y44)*100</f>
        <v>0</v>
      </c>
      <c r="X45" s="84">
        <f>('raw Qualifier ratios'!Z44/'raw Qualifier median'!Z44)*100</f>
        <v>0</v>
      </c>
      <c r="Y45" s="84">
        <f>('raw Qualifier ratios'!AA44/'raw Qualifier median'!AA44)*100</f>
        <v>0</v>
      </c>
      <c r="Z45" s="84">
        <f>('raw Qualifier ratios'!AB44/'raw Qualifier median'!AB44)*100</f>
        <v>0</v>
      </c>
      <c r="AA45" s="84">
        <f>('raw Qualifier ratios'!AC44/'raw Qualifier median'!AC44)*100</f>
        <v>0</v>
      </c>
      <c r="AB45" s="84">
        <f>('raw Qualifier ratios'!AD44/'raw Qualifier median'!AD44)*100</f>
        <v>0</v>
      </c>
      <c r="AC45" s="84">
        <f>('raw Qualifier ratios'!AE44/'raw Qualifier median'!AE44)*100</f>
        <v>0</v>
      </c>
      <c r="AD45" s="84">
        <f>('raw Qualifier ratios'!AF44/'raw Qualifier median'!AF44)*100</f>
        <v>0</v>
      </c>
      <c r="AE45" s="84">
        <f>('raw Qualifier ratios'!AG44/'raw Qualifier median'!AG44)*100</f>
        <v>0</v>
      </c>
      <c r="AF45" s="84">
        <f>('raw Qualifier ratios'!AH44/'raw Qualifier median'!AH44)*100</f>
        <v>0</v>
      </c>
      <c r="AG45" s="84">
        <f>('raw Qualifier ratios'!AI44/'raw Qualifier median'!AI44)*100</f>
        <v>0</v>
      </c>
      <c r="AH45" s="84">
        <f>('raw Qualifier ratios'!AJ44/'raw Qualifier median'!AJ44)*100</f>
        <v>0</v>
      </c>
      <c r="AI45" s="84">
        <f>('raw Qualifier ratios'!AK44/'raw Qualifier median'!AK44)*100</f>
        <v>0</v>
      </c>
      <c r="AJ45" s="84">
        <f>('raw Qualifier ratios'!AL44/'raw Qualifier median'!AL44)*100</f>
        <v>0</v>
      </c>
      <c r="AK45" s="84">
        <f>('raw Qualifier ratios'!AM44/'raw Qualifier median'!AM44)*100</f>
        <v>0</v>
      </c>
      <c r="AL45" s="84">
        <f>('raw Qualifier ratios'!AN44/'raw Qualifier median'!AN44)*100</f>
        <v>0</v>
      </c>
      <c r="AM45" s="84">
        <f>('raw Qualifier ratios'!AO44/'raw Qualifier median'!AO44)*100</f>
        <v>0</v>
      </c>
      <c r="AN45" s="84">
        <f>('raw Qualifier ratios'!AP44/'raw Qualifier median'!AP44)*100</f>
        <v>0</v>
      </c>
      <c r="AO45" s="84">
        <f>('raw Qualifier ratios'!AQ44/'raw Qualifier median'!AQ44)*100</f>
        <v>0</v>
      </c>
      <c r="AP45" s="84">
        <f>('raw Qualifier ratios'!AR44/'raw Qualifier median'!AR44)*100</f>
        <v>109.46969696969697</v>
      </c>
      <c r="AQ45" s="84">
        <f>('raw Qualifier ratios'!AS44/'raw Qualifier median'!AS44)*100</f>
        <v>0</v>
      </c>
      <c r="AR45" s="84">
        <f>('raw Qualifier ratios'!AT44/'raw Qualifier median'!AT44)*100</f>
        <v>0</v>
      </c>
      <c r="AS45" s="84">
        <f>('raw Qualifier ratios'!AU44/'raw Qualifier median'!AU44)*100</f>
        <v>0</v>
      </c>
      <c r="AT45" s="84">
        <f>('raw Qualifier ratios'!AV44/'raw Qualifier median'!AV44)*100</f>
        <v>0</v>
      </c>
      <c r="AU45" s="84">
        <f>('raw Qualifier ratios'!AW44/'raw Qualifier median'!AW44)*100</f>
        <v>0</v>
      </c>
      <c r="AV45" s="84">
        <f>('raw Qualifier ratios'!AX44/'raw Qualifier median'!AX44)*100</f>
        <v>0</v>
      </c>
      <c r="AW45" s="84">
        <f>('raw Qualifier ratios'!AY44/'raw Qualifier median'!AY44)*100</f>
        <v>0</v>
      </c>
      <c r="AX45" s="84">
        <f>('raw Qualifier ratios'!AZ44/'raw Qualifier median'!AZ44)*100</f>
        <v>0</v>
      </c>
      <c r="AY45" s="84">
        <f>('raw Qualifier ratios'!BA44/'raw Qualifier median'!BA44)*100</f>
        <v>0</v>
      </c>
      <c r="AZ45" s="84">
        <f>('raw Qualifier ratios'!BB44/'raw Qualifier median'!BB44)*100</f>
        <v>0</v>
      </c>
      <c r="BA45" s="84">
        <f>('raw Qualifier ratios'!BC44/'raw Qualifier median'!BC44)*100</f>
        <v>0</v>
      </c>
      <c r="BB45" s="84">
        <f>('raw Qualifier ratios'!BD44/'raw Qualifier median'!BD44)*100</f>
        <v>0</v>
      </c>
      <c r="BC45" s="84">
        <f>('raw Qualifier ratios'!BE44/'raw Qualifier median'!BE44)*100</f>
        <v>0</v>
      </c>
      <c r="BD45" s="84">
        <f>('raw Qualifier ratios'!BF44/'raw Qualifier median'!BF44)*100</f>
        <v>0</v>
      </c>
      <c r="BE45" s="84">
        <f>('raw Qualifier ratios'!BG44/'raw Qualifier median'!BG44)*100</f>
        <v>0</v>
      </c>
      <c r="BF45" s="84">
        <f>('raw Qualifier ratios'!BH44/'raw Qualifier median'!BH44)*100</f>
        <v>0</v>
      </c>
      <c r="BG45" s="84">
        <f>('raw Qualifier ratios'!BI44/'raw Qualifier median'!BI44)*100</f>
        <v>99.053030303030297</v>
      </c>
      <c r="BH45" s="84">
        <f>('raw Qualifier ratios'!BJ44/'raw Qualifier median'!BJ44)*100</f>
        <v>0</v>
      </c>
      <c r="BI45" s="84">
        <f>('raw Qualifier ratios'!BK44/'raw Qualifier median'!BK44)*100</f>
        <v>0</v>
      </c>
      <c r="BJ45" s="84">
        <f>('raw Qualifier ratios'!BL44/'raw Qualifier median'!BL44)*100</f>
        <v>0</v>
      </c>
      <c r="BK45" s="84">
        <f>('raw Qualifier ratios'!BM44/'raw Qualifier median'!BM44)*100</f>
        <v>0</v>
      </c>
      <c r="BL45" s="84">
        <f>('raw Qualifier ratios'!BN44/'raw Qualifier median'!BN44)*100</f>
        <v>126.32575757575759</v>
      </c>
      <c r="BM45" s="84">
        <f>('raw Qualifier ratios'!BO44/'raw Qualifier median'!BO44)*100</f>
        <v>116.47727272727273</v>
      </c>
      <c r="BN45" s="84">
        <f>('raw Qualifier ratios'!BP44/'raw Qualifier median'!BP44)*100</f>
        <v>96.969696969696983</v>
      </c>
      <c r="BO45" s="84">
        <f>('raw Qualifier ratios'!BQ44/'raw Qualifier median'!BQ44)*100</f>
        <v>95.454545454545453</v>
      </c>
      <c r="BP45" s="84">
        <f>('raw Qualifier ratios'!BR44/'raw Qualifier median'!BR44)*100</f>
        <v>0</v>
      </c>
      <c r="BQ45" s="84">
        <f>('raw Qualifier ratios'!BS44/'raw Qualifier median'!BS44)*100</f>
        <v>0</v>
      </c>
      <c r="BR45" s="84">
        <f>('raw Qualifier ratios'!BT44/'raw Qualifier median'!BT44)*100</f>
        <v>0</v>
      </c>
      <c r="BS45" s="84">
        <f>('raw Qualifier ratios'!BU44/'raw Qualifier median'!BU44)*100</f>
        <v>0</v>
      </c>
      <c r="BT45" s="84">
        <f>('raw Qualifier ratios'!BV44/'raw Qualifier median'!BV44)*100</f>
        <v>0</v>
      </c>
      <c r="BU45" s="84">
        <f>('raw Qualifier ratios'!BW44/'raw Qualifier median'!BW44)*100</f>
        <v>0</v>
      </c>
      <c r="BV45" s="84">
        <f>('raw Qualifier ratios'!BX44/'raw Qualifier median'!BX44)*100</f>
        <v>0</v>
      </c>
      <c r="BW45" s="84">
        <f>('raw Qualifier ratios'!BY44/'raw Qualifier median'!BY44)*100</f>
        <v>0</v>
      </c>
      <c r="BX45" s="84">
        <f>('raw Qualifier ratios'!BZ44/'raw Qualifier median'!BZ44)*100</f>
        <v>0</v>
      </c>
      <c r="BY45" s="84">
        <f>('raw Qualifier ratios'!CA44/'raw Qualifier median'!CA44)*100</f>
        <v>0</v>
      </c>
      <c r="BZ45" s="84">
        <f>('raw Qualifier ratios'!CB44/'raw Qualifier median'!CB44)*100</f>
        <v>98.863636363636374</v>
      </c>
      <c r="CA45" s="84">
        <f>('raw Qualifier ratios'!CC44/'raw Qualifier median'!CC44)*100</f>
        <v>103.21969696969697</v>
      </c>
      <c r="CB45" s="84">
        <f>('raw Qualifier ratios'!CD44/'raw Qualifier median'!CD44)*100</f>
        <v>100</v>
      </c>
      <c r="CC45" s="84">
        <f>('raw Qualifier ratios'!CE44/'raw Qualifier median'!CE44)*100</f>
        <v>103.59848484848486</v>
      </c>
      <c r="CD45" s="84">
        <f>('raw Qualifier ratios'!CF44/'raw Qualifier median'!CF44)*100</f>
        <v>102.27272727272727</v>
      </c>
      <c r="CE45" s="84">
        <f>('raw Qualifier ratios'!CG44/'raw Qualifier median'!CG44)*100</f>
        <v>102.65151515151516</v>
      </c>
      <c r="CF45" s="84">
        <f>('raw Qualifier ratios'!CH44/'raw Qualifier median'!CH44)*100</f>
        <v>105.87121212121214</v>
      </c>
      <c r="CG45" s="84">
        <f>('raw Qualifier ratios'!CI44/'raw Qualifier median'!CI44)*100</f>
        <v>107.1969696969697</v>
      </c>
      <c r="CH45" s="84">
        <f>('raw Qualifier ratios'!CJ44/'raw Qualifier median'!CJ44)*100</f>
        <v>105.49242424242425</v>
      </c>
    </row>
    <row r="46" spans="1:86" x14ac:dyDescent="0.25">
      <c r="A46" s="101" t="s">
        <v>184</v>
      </c>
      <c r="B46" s="101" t="s">
        <v>257</v>
      </c>
      <c r="C46" s="84">
        <f>('raw Qualifier ratios'!E45/'raw Qualifier median'!E45)*100</f>
        <v>0</v>
      </c>
      <c r="D46" s="84">
        <f>('raw Qualifier ratios'!F45/'raw Qualifier median'!F45)*100</f>
        <v>0</v>
      </c>
      <c r="E46" s="84">
        <f>('raw Qualifier ratios'!G45/'raw Qualifier median'!G45)*100</f>
        <v>0</v>
      </c>
      <c r="F46" s="84">
        <f>('raw Qualifier ratios'!H45/'raw Qualifier median'!H45)*100</f>
        <v>0</v>
      </c>
      <c r="G46" s="84">
        <f>('raw Qualifier ratios'!I45/'raw Qualifier median'!I45)*100</f>
        <v>0</v>
      </c>
      <c r="H46" s="84">
        <f>('raw Qualifier ratios'!J45/'raw Qualifier median'!J45)*100</f>
        <v>100.4950495049505</v>
      </c>
      <c r="I46" s="84">
        <f>('raw Qualifier ratios'!K45/'raw Qualifier median'!K45)*100</f>
        <v>88.613861386138609</v>
      </c>
      <c r="J46" s="84">
        <f>('raw Qualifier ratios'!L45/'raw Qualifier median'!L45)*100</f>
        <v>100.74257425742574</v>
      </c>
      <c r="K46" s="84">
        <f>('raw Qualifier ratios'!M45/'raw Qualifier median'!M45)*100</f>
        <v>101.98019801980197</v>
      </c>
      <c r="L46" s="84">
        <f>('raw Qualifier ratios'!N45/'raw Qualifier median'!N45)*100</f>
        <v>98.762376237623755</v>
      </c>
      <c r="M46" s="84">
        <f>('raw Qualifier ratios'!O45/'raw Qualifier median'!O45)*100</f>
        <v>101.98019801980197</v>
      </c>
      <c r="N46" s="84">
        <f>('raw Qualifier ratios'!P45/'raw Qualifier median'!P45)*100</f>
        <v>97.277227722772281</v>
      </c>
      <c r="O46" s="84">
        <f>('raw Qualifier ratios'!Q45/'raw Qualifier median'!Q45)*100</f>
        <v>97.772277227722768</v>
      </c>
      <c r="P46" s="84">
        <f>('raw Qualifier ratios'!R45/'raw Qualifier median'!R45)*100</f>
        <v>97.772277227722768</v>
      </c>
      <c r="Q46" s="84">
        <f>('raw Qualifier ratios'!S45/'raw Qualifier median'!S45)*100</f>
        <v>100</v>
      </c>
      <c r="R46" s="84">
        <f>('raw Qualifier ratios'!T45/'raw Qualifier median'!T45)*100</f>
        <v>96.039603960396036</v>
      </c>
      <c r="S46" s="84">
        <f>('raw Qualifier ratios'!U45/'raw Qualifier median'!U45)*100</f>
        <v>94.306930693069319</v>
      </c>
      <c r="T46" s="84">
        <f>('raw Qualifier ratios'!V45/'raw Qualifier median'!V45)*100</f>
        <v>92.079207920792101</v>
      </c>
      <c r="U46" s="84">
        <f>('raw Qualifier ratios'!W45/'raw Qualifier median'!W45)*100</f>
        <v>92.574257425742573</v>
      </c>
      <c r="V46" s="84">
        <f>('raw Qualifier ratios'!X45/'raw Qualifier median'!X45)*100</f>
        <v>0</v>
      </c>
      <c r="W46" s="84">
        <f>('raw Qualifier ratios'!Y45/'raw Qualifier median'!Y45)*100</f>
        <v>0</v>
      </c>
      <c r="X46" s="84">
        <f>('raw Qualifier ratios'!Z45/'raw Qualifier median'!Z45)*100</f>
        <v>0</v>
      </c>
      <c r="Y46" s="84">
        <f>('raw Qualifier ratios'!AA45/'raw Qualifier median'!AA45)*100</f>
        <v>0</v>
      </c>
      <c r="Z46" s="84">
        <f>('raw Qualifier ratios'!AB45/'raw Qualifier median'!AB45)*100</f>
        <v>0</v>
      </c>
      <c r="AA46" s="84">
        <f>('raw Qualifier ratios'!AC45/'raw Qualifier median'!AC45)*100</f>
        <v>0</v>
      </c>
      <c r="AB46" s="84">
        <f>('raw Qualifier ratios'!AD45/'raw Qualifier median'!AD45)*100</f>
        <v>0</v>
      </c>
      <c r="AC46" s="84">
        <f>('raw Qualifier ratios'!AE45/'raw Qualifier median'!AE45)*100</f>
        <v>0</v>
      </c>
      <c r="AD46" s="84">
        <f>('raw Qualifier ratios'!AF45/'raw Qualifier median'!AF45)*100</f>
        <v>0</v>
      </c>
      <c r="AE46" s="84">
        <f>('raw Qualifier ratios'!AG45/'raw Qualifier median'!AG45)*100</f>
        <v>0</v>
      </c>
      <c r="AF46" s="84">
        <f>('raw Qualifier ratios'!AH45/'raw Qualifier median'!AH45)*100</f>
        <v>0</v>
      </c>
      <c r="AG46" s="84">
        <f>('raw Qualifier ratios'!AI45/'raw Qualifier median'!AI45)*100</f>
        <v>0</v>
      </c>
      <c r="AH46" s="84">
        <f>('raw Qualifier ratios'!AJ45/'raw Qualifier median'!AJ45)*100</f>
        <v>0</v>
      </c>
      <c r="AI46" s="84">
        <f>('raw Qualifier ratios'!AK45/'raw Qualifier median'!AK45)*100</f>
        <v>0</v>
      </c>
      <c r="AJ46" s="84">
        <f>('raw Qualifier ratios'!AL45/'raw Qualifier median'!AL45)*100</f>
        <v>0</v>
      </c>
      <c r="AK46" s="84">
        <f>('raw Qualifier ratios'!AM45/'raw Qualifier median'!AM45)*100</f>
        <v>0</v>
      </c>
      <c r="AL46" s="84">
        <f>('raw Qualifier ratios'!AN45/'raw Qualifier median'!AN45)*100</f>
        <v>0</v>
      </c>
      <c r="AM46" s="84">
        <f>('raw Qualifier ratios'!AO45/'raw Qualifier median'!AO45)*100</f>
        <v>0</v>
      </c>
      <c r="AN46" s="84">
        <f>('raw Qualifier ratios'!AP45/'raw Qualifier median'!AP45)*100</f>
        <v>0</v>
      </c>
      <c r="AO46" s="84">
        <f>('raw Qualifier ratios'!AQ45/'raw Qualifier median'!AQ45)*100</f>
        <v>0</v>
      </c>
      <c r="AP46" s="84">
        <f>('raw Qualifier ratios'!AR45/'raw Qualifier median'!AR45)*100</f>
        <v>96.039603960396036</v>
      </c>
      <c r="AQ46" s="84">
        <f>('raw Qualifier ratios'!AS45/'raw Qualifier median'!AS45)*100</f>
        <v>0</v>
      </c>
      <c r="AR46" s="84">
        <f>('raw Qualifier ratios'!AT45/'raw Qualifier median'!AT45)*100</f>
        <v>0</v>
      </c>
      <c r="AS46" s="84">
        <f>('raw Qualifier ratios'!AU45/'raw Qualifier median'!AU45)*100</f>
        <v>0</v>
      </c>
      <c r="AT46" s="84">
        <f>('raw Qualifier ratios'!AV45/'raw Qualifier median'!AV45)*100</f>
        <v>0</v>
      </c>
      <c r="AU46" s="84">
        <f>('raw Qualifier ratios'!AW45/'raw Qualifier median'!AW45)*100</f>
        <v>0</v>
      </c>
      <c r="AV46" s="84">
        <f>('raw Qualifier ratios'!AX45/'raw Qualifier median'!AX45)*100</f>
        <v>0</v>
      </c>
      <c r="AW46" s="84">
        <f>('raw Qualifier ratios'!AY45/'raw Qualifier median'!AY45)*100</f>
        <v>0</v>
      </c>
      <c r="AX46" s="84">
        <f>('raw Qualifier ratios'!AZ45/'raw Qualifier median'!AZ45)*100</f>
        <v>0</v>
      </c>
      <c r="AY46" s="84">
        <f>('raw Qualifier ratios'!BA45/'raw Qualifier median'!BA45)*100</f>
        <v>0</v>
      </c>
      <c r="AZ46" s="84">
        <f>('raw Qualifier ratios'!BB45/'raw Qualifier median'!BB45)*100</f>
        <v>0</v>
      </c>
      <c r="BA46" s="84">
        <f>('raw Qualifier ratios'!BC45/'raw Qualifier median'!BC45)*100</f>
        <v>0</v>
      </c>
      <c r="BB46" s="84">
        <f>('raw Qualifier ratios'!BD45/'raw Qualifier median'!BD45)*100</f>
        <v>0</v>
      </c>
      <c r="BC46" s="84">
        <f>('raw Qualifier ratios'!BE45/'raw Qualifier median'!BE45)*100</f>
        <v>0</v>
      </c>
      <c r="BD46" s="84">
        <f>('raw Qualifier ratios'!BF45/'raw Qualifier median'!BF45)*100</f>
        <v>0</v>
      </c>
      <c r="BE46" s="84">
        <f>('raw Qualifier ratios'!BG45/'raw Qualifier median'!BG45)*100</f>
        <v>0</v>
      </c>
      <c r="BF46" s="84">
        <f>('raw Qualifier ratios'!BH45/'raw Qualifier median'!BH45)*100</f>
        <v>0</v>
      </c>
      <c r="BG46" s="84">
        <f>('raw Qualifier ratios'!BI45/'raw Qualifier median'!BI45)*100</f>
        <v>99.504950495049513</v>
      </c>
      <c r="BH46" s="84">
        <f>('raw Qualifier ratios'!BJ45/'raw Qualifier median'!BJ45)*100</f>
        <v>0</v>
      </c>
      <c r="BI46" s="84">
        <f>('raw Qualifier ratios'!BK45/'raw Qualifier median'!BK45)*100</f>
        <v>0</v>
      </c>
      <c r="BJ46" s="84">
        <f>('raw Qualifier ratios'!BL45/'raw Qualifier median'!BL45)*100</f>
        <v>0</v>
      </c>
      <c r="BK46" s="84">
        <f>('raw Qualifier ratios'!BM45/'raw Qualifier median'!BM45)*100</f>
        <v>0</v>
      </c>
      <c r="BL46" s="84">
        <f>('raw Qualifier ratios'!BN45/'raw Qualifier median'!BN45)*100</f>
        <v>96.782178217821794</v>
      </c>
      <c r="BM46" s="84">
        <f>('raw Qualifier ratios'!BO45/'raw Qualifier median'!BO45)*100</f>
        <v>98.762376237623755</v>
      </c>
      <c r="BN46" s="84">
        <f>('raw Qualifier ratios'!BP45/'raw Qualifier median'!BP45)*100</f>
        <v>96.534653465346537</v>
      </c>
      <c r="BO46" s="84">
        <f>('raw Qualifier ratios'!BQ45/'raw Qualifier median'!BQ45)*100</f>
        <v>96.287128712871279</v>
      </c>
      <c r="BP46" s="84">
        <f>('raw Qualifier ratios'!BR45/'raw Qualifier median'!BR45)*100</f>
        <v>0</v>
      </c>
      <c r="BQ46" s="84">
        <f>('raw Qualifier ratios'!BS45/'raw Qualifier median'!BS45)*100</f>
        <v>0</v>
      </c>
      <c r="BR46" s="84">
        <f>('raw Qualifier ratios'!BT45/'raw Qualifier median'!BT45)*100</f>
        <v>0</v>
      </c>
      <c r="BS46" s="84">
        <f>('raw Qualifier ratios'!BU45/'raw Qualifier median'!BU45)*100</f>
        <v>0</v>
      </c>
      <c r="BT46" s="84">
        <f>('raw Qualifier ratios'!BV45/'raw Qualifier median'!BV45)*100</f>
        <v>0</v>
      </c>
      <c r="BU46" s="84">
        <f>('raw Qualifier ratios'!BW45/'raw Qualifier median'!BW45)*100</f>
        <v>88.36633663366338</v>
      </c>
      <c r="BV46" s="84">
        <f>('raw Qualifier ratios'!BX45/'raw Qualifier median'!BX45)*100</f>
        <v>90.594059405940598</v>
      </c>
      <c r="BW46" s="84">
        <f>('raw Qualifier ratios'!BY45/'raw Qualifier median'!BY45)*100</f>
        <v>97.029702970297038</v>
      </c>
      <c r="BX46" s="84">
        <f>('raw Qualifier ratios'!BZ45/'raw Qualifier median'!BZ45)*100</f>
        <v>98.762376237623755</v>
      </c>
      <c r="BY46" s="84">
        <f>('raw Qualifier ratios'!CA45/'raw Qualifier median'!CA45)*100</f>
        <v>101.23762376237624</v>
      </c>
      <c r="BZ46" s="84">
        <f>('raw Qualifier ratios'!CB45/'raw Qualifier median'!CB45)*100</f>
        <v>96.534653465346537</v>
      </c>
      <c r="CA46" s="84">
        <f>('raw Qualifier ratios'!CC45/'raw Qualifier median'!CC45)*100</f>
        <v>100</v>
      </c>
      <c r="CB46" s="84">
        <f>('raw Qualifier ratios'!CD45/'raw Qualifier median'!CD45)*100</f>
        <v>99.752475247524757</v>
      </c>
      <c r="CC46" s="84">
        <f>('raw Qualifier ratios'!CE45/'raw Qualifier median'!CE45)*100</f>
        <v>98.762376237623755</v>
      </c>
      <c r="CD46" s="84">
        <f>('raw Qualifier ratios'!CF45/'raw Qualifier median'!CF45)*100</f>
        <v>98.514851485148512</v>
      </c>
      <c r="CE46" s="84">
        <f>('raw Qualifier ratios'!CG45/'raw Qualifier median'!CG45)*100</f>
        <v>97.524752475247524</v>
      </c>
      <c r="CF46" s="84">
        <f>('raw Qualifier ratios'!CH45/'raw Qualifier median'!CH45)*100</f>
        <v>94.554455445544562</v>
      </c>
      <c r="CG46" s="84">
        <f>('raw Qualifier ratios'!CI45/'raw Qualifier median'!CI45)*100</f>
        <v>92.821782178217831</v>
      </c>
      <c r="CH46" s="84">
        <f>('raw Qualifier ratios'!CJ45/'raw Qualifier median'!CJ45)*100</f>
        <v>92.574257425742573</v>
      </c>
    </row>
    <row r="47" spans="1:86" x14ac:dyDescent="0.25">
      <c r="A47" s="101" t="s">
        <v>209</v>
      </c>
      <c r="B47" s="101" t="s">
        <v>258</v>
      </c>
      <c r="C47" s="84">
        <f>('raw Qualifier ratios'!E46/'raw Qualifier median'!E46)*100</f>
        <v>0</v>
      </c>
      <c r="D47" s="84">
        <f>('raw Qualifier ratios'!F46/'raw Qualifier median'!F46)*100</f>
        <v>0</v>
      </c>
      <c r="E47" s="84">
        <f>('raw Qualifier ratios'!G46/'raw Qualifier median'!G46)*100</f>
        <v>0</v>
      </c>
      <c r="F47" s="84">
        <f>('raw Qualifier ratios'!H46/'raw Qualifier median'!H46)*100</f>
        <v>0</v>
      </c>
      <c r="G47" s="84">
        <f>('raw Qualifier ratios'!I46/'raw Qualifier median'!I46)*100</f>
        <v>0</v>
      </c>
      <c r="H47" s="84">
        <f>('raw Qualifier ratios'!J46/'raw Qualifier median'!J46)*100</f>
        <v>0</v>
      </c>
      <c r="I47" s="84">
        <f>('raw Qualifier ratios'!K46/'raw Qualifier median'!K46)*100</f>
        <v>0</v>
      </c>
      <c r="J47" s="84">
        <f>('raw Qualifier ratios'!L46/'raw Qualifier median'!L46)*100</f>
        <v>0</v>
      </c>
      <c r="K47" s="84">
        <f>('raw Qualifier ratios'!M46/'raw Qualifier median'!M46)*100</f>
        <v>0</v>
      </c>
      <c r="L47" s="84">
        <f>('raw Qualifier ratios'!N46/'raw Qualifier median'!N46)*100</f>
        <v>94.927536231884048</v>
      </c>
      <c r="M47" s="84">
        <f>('raw Qualifier ratios'!O46/'raw Qualifier median'!O46)*100</f>
        <v>97.463768115942017</v>
      </c>
      <c r="N47" s="84">
        <f>('raw Qualifier ratios'!P46/'raw Qualifier median'!P46)*100</f>
        <v>99.637681159420282</v>
      </c>
      <c r="O47" s="84">
        <f>('raw Qualifier ratios'!Q46/'raw Qualifier median'!Q46)*100</f>
        <v>102.89855072463767</v>
      </c>
      <c r="P47" s="84">
        <f>('raw Qualifier ratios'!R46/'raw Qualifier median'!R46)*100</f>
        <v>99.637681159420282</v>
      </c>
      <c r="Q47" s="84">
        <f>('raw Qualifier ratios'!S46/'raw Qualifier median'!S46)*100</f>
        <v>100</v>
      </c>
      <c r="R47" s="84">
        <f>('raw Qualifier ratios'!T46/'raw Qualifier median'!T46)*100</f>
        <v>99.637681159420282</v>
      </c>
      <c r="S47" s="84">
        <f>('raw Qualifier ratios'!U46/'raw Qualifier median'!U46)*100</f>
        <v>101.08695652173911</v>
      </c>
      <c r="T47" s="84">
        <f>('raw Qualifier ratios'!V46/'raw Qualifier median'!V46)*100</f>
        <v>102.53623188405795</v>
      </c>
      <c r="U47" s="84">
        <f>('raw Qualifier ratios'!W46/'raw Qualifier median'!W46)*100</f>
        <v>101.08695652173911</v>
      </c>
      <c r="V47" s="84">
        <f>('raw Qualifier ratios'!X46/'raw Qualifier median'!X46)*100</f>
        <v>0</v>
      </c>
      <c r="W47" s="84">
        <f>('raw Qualifier ratios'!Y46/'raw Qualifier median'!Y46)*100</f>
        <v>0</v>
      </c>
      <c r="X47" s="84">
        <f>('raw Qualifier ratios'!Z46/'raw Qualifier median'!Z46)*100</f>
        <v>0</v>
      </c>
      <c r="Y47" s="84">
        <f>('raw Qualifier ratios'!AA46/'raw Qualifier median'!AA46)*100</f>
        <v>0</v>
      </c>
      <c r="Z47" s="84">
        <f>('raw Qualifier ratios'!AB46/'raw Qualifier median'!AB46)*100</f>
        <v>0</v>
      </c>
      <c r="AA47" s="84">
        <f>('raw Qualifier ratios'!AC46/'raw Qualifier median'!AC46)*100</f>
        <v>0</v>
      </c>
      <c r="AB47" s="84">
        <f>('raw Qualifier ratios'!AD46/'raw Qualifier median'!AD46)*100</f>
        <v>0</v>
      </c>
      <c r="AC47" s="84">
        <f>('raw Qualifier ratios'!AE46/'raw Qualifier median'!AE46)*100</f>
        <v>0</v>
      </c>
      <c r="AD47" s="84">
        <f>('raw Qualifier ratios'!AF46/'raw Qualifier median'!AF46)*100</f>
        <v>0</v>
      </c>
      <c r="AE47" s="84">
        <f>('raw Qualifier ratios'!AG46/'raw Qualifier median'!AG46)*100</f>
        <v>0</v>
      </c>
      <c r="AF47" s="84">
        <f>('raw Qualifier ratios'!AH46/'raw Qualifier median'!AH46)*100</f>
        <v>0</v>
      </c>
      <c r="AG47" s="84">
        <f>('raw Qualifier ratios'!AI46/'raw Qualifier median'!AI46)*100</f>
        <v>0</v>
      </c>
      <c r="AH47" s="84">
        <f>('raw Qualifier ratios'!AJ46/'raw Qualifier median'!AJ46)*100</f>
        <v>0</v>
      </c>
      <c r="AI47" s="84">
        <f>('raw Qualifier ratios'!AK46/'raw Qualifier median'!AK46)*100</f>
        <v>0</v>
      </c>
      <c r="AJ47" s="84">
        <f>('raw Qualifier ratios'!AL46/'raw Qualifier median'!AL46)*100</f>
        <v>0</v>
      </c>
      <c r="AK47" s="84">
        <f>('raw Qualifier ratios'!AM46/'raw Qualifier median'!AM46)*100</f>
        <v>0</v>
      </c>
      <c r="AL47" s="84">
        <f>('raw Qualifier ratios'!AN46/'raw Qualifier median'!AN46)*100</f>
        <v>0</v>
      </c>
      <c r="AM47" s="84">
        <f>('raw Qualifier ratios'!AO46/'raw Qualifier median'!AO46)*100</f>
        <v>0</v>
      </c>
      <c r="AN47" s="84">
        <f>('raw Qualifier ratios'!AP46/'raw Qualifier median'!AP46)*100</f>
        <v>0</v>
      </c>
      <c r="AO47" s="84">
        <f>('raw Qualifier ratios'!AQ46/'raw Qualifier median'!AQ46)*100</f>
        <v>0</v>
      </c>
      <c r="AP47" s="84">
        <f>('raw Qualifier ratios'!AR46/'raw Qualifier median'!AR46)*100</f>
        <v>101.08695652173911</v>
      </c>
      <c r="AQ47" s="84">
        <f>('raw Qualifier ratios'!AS46/'raw Qualifier median'!AS46)*100</f>
        <v>0</v>
      </c>
      <c r="AR47" s="84">
        <f>('raw Qualifier ratios'!AT46/'raw Qualifier median'!AT46)*100</f>
        <v>0</v>
      </c>
      <c r="AS47" s="84">
        <f>('raw Qualifier ratios'!AU46/'raw Qualifier median'!AU46)*100</f>
        <v>0</v>
      </c>
      <c r="AT47" s="84">
        <f>('raw Qualifier ratios'!AV46/'raw Qualifier median'!AV46)*100</f>
        <v>0</v>
      </c>
      <c r="AU47" s="84">
        <f>('raw Qualifier ratios'!AW46/'raw Qualifier median'!AW46)*100</f>
        <v>0</v>
      </c>
      <c r="AV47" s="84">
        <f>('raw Qualifier ratios'!AX46/'raw Qualifier median'!AX46)*100</f>
        <v>0</v>
      </c>
      <c r="AW47" s="84">
        <f>('raw Qualifier ratios'!AY46/'raw Qualifier median'!AY46)*100</f>
        <v>0</v>
      </c>
      <c r="AX47" s="84">
        <f>('raw Qualifier ratios'!AZ46/'raw Qualifier median'!AZ46)*100</f>
        <v>0</v>
      </c>
      <c r="AY47" s="84">
        <f>('raw Qualifier ratios'!BA46/'raw Qualifier median'!BA46)*100</f>
        <v>0</v>
      </c>
      <c r="AZ47" s="84">
        <f>('raw Qualifier ratios'!BB46/'raw Qualifier median'!BB46)*100</f>
        <v>0</v>
      </c>
      <c r="BA47" s="84">
        <f>('raw Qualifier ratios'!BC46/'raw Qualifier median'!BC46)*100</f>
        <v>0</v>
      </c>
      <c r="BB47" s="84">
        <f>('raw Qualifier ratios'!BD46/'raw Qualifier median'!BD46)*100</f>
        <v>0</v>
      </c>
      <c r="BC47" s="84">
        <f>('raw Qualifier ratios'!BE46/'raw Qualifier median'!BE46)*100</f>
        <v>0</v>
      </c>
      <c r="BD47" s="84">
        <f>('raw Qualifier ratios'!BF46/'raw Qualifier median'!BF46)*100</f>
        <v>0</v>
      </c>
      <c r="BE47" s="84">
        <f>('raw Qualifier ratios'!BG46/'raw Qualifier median'!BG46)*100</f>
        <v>0</v>
      </c>
      <c r="BF47" s="84">
        <f>('raw Qualifier ratios'!BH46/'raw Qualifier median'!BH46)*100</f>
        <v>0</v>
      </c>
      <c r="BG47" s="84">
        <f>('raw Qualifier ratios'!BI46/'raw Qualifier median'!BI46)*100</f>
        <v>97.826086956521735</v>
      </c>
      <c r="BH47" s="84">
        <f>('raw Qualifier ratios'!BJ46/'raw Qualifier median'!BJ46)*100</f>
        <v>0</v>
      </c>
      <c r="BI47" s="84">
        <f>('raw Qualifier ratios'!BK46/'raw Qualifier median'!BK46)*100</f>
        <v>0</v>
      </c>
      <c r="BJ47" s="84">
        <f>('raw Qualifier ratios'!BL46/'raw Qualifier median'!BL46)*100</f>
        <v>0</v>
      </c>
      <c r="BK47" s="84">
        <f>('raw Qualifier ratios'!BM46/'raw Qualifier median'!BM46)*100</f>
        <v>0</v>
      </c>
      <c r="BL47" s="84">
        <f>('raw Qualifier ratios'!BN46/'raw Qualifier median'!BN46)*100</f>
        <v>92.753623188405797</v>
      </c>
      <c r="BM47" s="84">
        <f>('raw Qualifier ratios'!BO46/'raw Qualifier median'!BO46)*100</f>
        <v>97.826086956521735</v>
      </c>
      <c r="BN47" s="84">
        <f>('raw Qualifier ratios'!BP46/'raw Qualifier median'!BP46)*100</f>
        <v>103.62318840579709</v>
      </c>
      <c r="BO47" s="84">
        <f>('raw Qualifier ratios'!BQ46/'raw Qualifier median'!BQ46)*100</f>
        <v>98.188405797101453</v>
      </c>
      <c r="BP47" s="84">
        <f>('raw Qualifier ratios'!BR46/'raw Qualifier median'!BR46)*100</f>
        <v>0</v>
      </c>
      <c r="BQ47" s="84">
        <f>('raw Qualifier ratios'!BS46/'raw Qualifier median'!BS46)*100</f>
        <v>0</v>
      </c>
      <c r="BR47" s="84">
        <f>('raw Qualifier ratios'!BT46/'raw Qualifier median'!BT46)*100</f>
        <v>0</v>
      </c>
      <c r="BS47" s="84">
        <f>('raw Qualifier ratios'!BU46/'raw Qualifier median'!BU46)*100</f>
        <v>0</v>
      </c>
      <c r="BT47" s="84">
        <f>('raw Qualifier ratios'!BV46/'raw Qualifier median'!BV46)*100</f>
        <v>0</v>
      </c>
      <c r="BU47" s="84">
        <f>('raw Qualifier ratios'!BW46/'raw Qualifier median'!BW46)*100</f>
        <v>0</v>
      </c>
      <c r="BV47" s="84">
        <f>('raw Qualifier ratios'!BX46/'raw Qualifier median'!BX46)*100</f>
        <v>0</v>
      </c>
      <c r="BW47" s="84">
        <f>('raw Qualifier ratios'!BY46/'raw Qualifier median'!BY46)*100</f>
        <v>0</v>
      </c>
      <c r="BX47" s="84">
        <f>('raw Qualifier ratios'!BZ46/'raw Qualifier median'!BZ46)*100</f>
        <v>0</v>
      </c>
      <c r="BY47" s="84">
        <f>('raw Qualifier ratios'!CA46/'raw Qualifier median'!CA46)*100</f>
        <v>93.115942028985501</v>
      </c>
      <c r="BZ47" s="84">
        <f>('raw Qualifier ratios'!CB46/'raw Qualifier median'!CB46)*100</f>
        <v>105.07246376811594</v>
      </c>
      <c r="CA47" s="84">
        <f>('raw Qualifier ratios'!CC46/'raw Qualifier median'!CC46)*100</f>
        <v>96.014492753623188</v>
      </c>
      <c r="CB47" s="84">
        <f>('raw Qualifier ratios'!CD46/'raw Qualifier median'!CD46)*100</f>
        <v>98.550724637681157</v>
      </c>
      <c r="CC47" s="84">
        <f>('raw Qualifier ratios'!CE46/'raw Qualifier median'!CE46)*100</f>
        <v>96.376811594202891</v>
      </c>
      <c r="CD47" s="84">
        <f>('raw Qualifier ratios'!CF46/'raw Qualifier median'!CF46)*100</f>
        <v>98.91304347826086</v>
      </c>
      <c r="CE47" s="84">
        <f>('raw Qualifier ratios'!CG46/'raw Qualifier median'!CG46)*100</f>
        <v>98.550724637681157</v>
      </c>
      <c r="CF47" s="84">
        <f>('raw Qualifier ratios'!CH46/'raw Qualifier median'!CH46)*100</f>
        <v>102.17391304347825</v>
      </c>
      <c r="CG47" s="84">
        <f>('raw Qualifier ratios'!CI46/'raw Qualifier median'!CI46)*100</f>
        <v>102.89855072463767</v>
      </c>
      <c r="CH47" s="84">
        <f>('raw Qualifier ratios'!CJ46/'raw Qualifier median'!CJ46)*100</f>
        <v>98.91304347826086</v>
      </c>
    </row>
    <row r="48" spans="1:86" x14ac:dyDescent="0.25">
      <c r="A48" s="101" t="s">
        <v>154</v>
      </c>
      <c r="B48" s="101" t="s">
        <v>259</v>
      </c>
      <c r="C48" s="84">
        <f>('raw Qualifier ratios'!E47/'raw Qualifier median'!E47)*100</f>
        <v>0</v>
      </c>
      <c r="D48" s="84">
        <f>('raw Qualifier ratios'!F47/'raw Qualifier median'!F47)*100</f>
        <v>0</v>
      </c>
      <c r="E48" s="84">
        <f>('raw Qualifier ratios'!G47/'raw Qualifier median'!G47)*100</f>
        <v>0</v>
      </c>
      <c r="F48" s="84">
        <f>('raw Qualifier ratios'!H47/'raw Qualifier median'!H47)*100</f>
        <v>0</v>
      </c>
      <c r="G48" s="84">
        <f>('raw Qualifier ratios'!I47/'raw Qualifier median'!I47)*100</f>
        <v>0</v>
      </c>
      <c r="H48" s="84">
        <f>('raw Qualifier ratios'!J47/'raw Qualifier median'!J47)*100</f>
        <v>0</v>
      </c>
      <c r="I48" s="84">
        <f>('raw Qualifier ratios'!K47/'raw Qualifier median'!K47)*100</f>
        <v>0</v>
      </c>
      <c r="J48" s="84">
        <f>('raw Qualifier ratios'!L47/'raw Qualifier median'!L47)*100</f>
        <v>0</v>
      </c>
      <c r="K48" s="84">
        <f>('raw Qualifier ratios'!M47/'raw Qualifier median'!M47)*100</f>
        <v>0</v>
      </c>
      <c r="L48" s="84">
        <f>('raw Qualifier ratios'!N47/'raw Qualifier median'!N47)*100</f>
        <v>0</v>
      </c>
      <c r="M48" s="84">
        <f>('raw Qualifier ratios'!O47/'raw Qualifier median'!O47)*100</f>
        <v>0</v>
      </c>
      <c r="N48" s="84">
        <f>('raw Qualifier ratios'!P47/'raw Qualifier median'!P47)*100</f>
        <v>0</v>
      </c>
      <c r="O48" s="84">
        <f>('raw Qualifier ratios'!Q47/'raw Qualifier median'!Q47)*100</f>
        <v>0</v>
      </c>
      <c r="P48" s="84">
        <f>('raw Qualifier ratios'!R47/'raw Qualifier median'!R47)*100</f>
        <v>0</v>
      </c>
      <c r="Q48" s="84">
        <f>('raw Qualifier ratios'!S47/'raw Qualifier median'!S47)*100</f>
        <v>0</v>
      </c>
      <c r="R48" s="84">
        <f>('raw Qualifier ratios'!T47/'raw Qualifier median'!T47)*100</f>
        <v>0</v>
      </c>
      <c r="S48" s="84">
        <f>('raw Qualifier ratios'!U47/'raw Qualifier median'!U47)*100</f>
        <v>0</v>
      </c>
      <c r="T48" s="84">
        <f>('raw Qualifier ratios'!V47/'raw Qualifier median'!V47)*100</f>
        <v>0</v>
      </c>
      <c r="U48" s="84">
        <f>('raw Qualifier ratios'!W47/'raw Qualifier median'!W47)*100</f>
        <v>0</v>
      </c>
      <c r="V48" s="84">
        <f>('raw Qualifier ratios'!X47/'raw Qualifier median'!X47)*100</f>
        <v>0</v>
      </c>
      <c r="W48" s="84">
        <f>('raw Qualifier ratios'!Y47/'raw Qualifier median'!Y47)*100</f>
        <v>64.15094339622641</v>
      </c>
      <c r="X48" s="84">
        <f>('raw Qualifier ratios'!Z47/'raw Qualifier median'!Z47)*100</f>
        <v>0</v>
      </c>
      <c r="Y48" s="84">
        <f>('raw Qualifier ratios'!AA47/'raw Qualifier median'!AA47)*100</f>
        <v>0</v>
      </c>
      <c r="Z48" s="84">
        <f>('raw Qualifier ratios'!AB47/'raw Qualifier median'!AB47)*100</f>
        <v>65.660377358490564</v>
      </c>
      <c r="AA48" s="84">
        <f>('raw Qualifier ratios'!AC47/'raw Qualifier median'!AC47)*100</f>
        <v>122.26415094339622</v>
      </c>
      <c r="AB48" s="84">
        <f>('raw Qualifier ratios'!AD47/'raw Qualifier median'!AD47)*100</f>
        <v>0</v>
      </c>
      <c r="AC48" s="84">
        <f>('raw Qualifier ratios'!AE47/'raw Qualifier median'!AE47)*100</f>
        <v>8.6792452830188669</v>
      </c>
      <c r="AD48" s="84">
        <f>('raw Qualifier ratios'!AF47/'raw Qualifier median'!AF47)*100</f>
        <v>0</v>
      </c>
      <c r="AE48" s="84">
        <f>('raw Qualifier ratios'!AG47/'raw Qualifier median'!AG47)*100</f>
        <v>69.433962264150935</v>
      </c>
      <c r="AF48" s="84">
        <f>('raw Qualifier ratios'!AH47/'raw Qualifier median'!AH47)*100</f>
        <v>61.132075471698109</v>
      </c>
      <c r="AG48" s="84">
        <f>('raw Qualifier ratios'!AI47/'raw Qualifier median'!AI47)*100</f>
        <v>0</v>
      </c>
      <c r="AH48" s="84">
        <f>('raw Qualifier ratios'!AJ47/'raw Qualifier median'!AJ47)*100</f>
        <v>33.962264150943398</v>
      </c>
      <c r="AI48" s="84">
        <f>('raw Qualifier ratios'!AK47/'raw Qualifier median'!AK47)*100</f>
        <v>50.188679245283019</v>
      </c>
      <c r="AJ48" s="84">
        <f>('raw Qualifier ratios'!AL47/'raw Qualifier median'!AL47)*100</f>
        <v>34.339622641509429</v>
      </c>
      <c r="AK48" s="84">
        <f>('raw Qualifier ratios'!AM47/'raw Qualifier median'!AM47)*100</f>
        <v>93.962264150943383</v>
      </c>
      <c r="AL48" s="84">
        <f>('raw Qualifier ratios'!AN47/'raw Qualifier median'!AN47)*100</f>
        <v>100</v>
      </c>
      <c r="AM48" s="84">
        <f>('raw Qualifier ratios'!AO47/'raw Qualifier median'!AO47)*100</f>
        <v>61.132075471698109</v>
      </c>
      <c r="AN48" s="84">
        <f>('raw Qualifier ratios'!AP47/'raw Qualifier median'!AP47)*100</f>
        <v>12.452830188679245</v>
      </c>
      <c r="AO48" s="84">
        <f>('raw Qualifier ratios'!AQ47/'raw Qualifier median'!AQ47)*100</f>
        <v>0</v>
      </c>
      <c r="AP48" s="84">
        <f>('raw Qualifier ratios'!AR47/'raw Qualifier median'!AR47)*100</f>
        <v>0</v>
      </c>
      <c r="AQ48" s="84">
        <f>('raw Qualifier ratios'!AS47/'raw Qualifier median'!AS47)*100</f>
        <v>270.56603773584908</v>
      </c>
      <c r="AR48" s="84">
        <f>('raw Qualifier ratios'!AT47/'raw Qualifier median'!AT47)*100</f>
        <v>0</v>
      </c>
      <c r="AS48" s="84">
        <f>('raw Qualifier ratios'!AU47/'raw Qualifier median'!AU47)*100</f>
        <v>27.924528301886792</v>
      </c>
      <c r="AT48" s="84">
        <f>('raw Qualifier ratios'!AV47/'raw Qualifier median'!AV47)*100</f>
        <v>0</v>
      </c>
      <c r="AU48" s="84">
        <f>('raw Qualifier ratios'!AW47/'raw Qualifier median'!AW47)*100</f>
        <v>47.169811320754718</v>
      </c>
      <c r="AV48" s="84">
        <f>('raw Qualifier ratios'!AX47/'raw Qualifier median'!AX47)*100</f>
        <v>55.471698113207545</v>
      </c>
      <c r="AW48" s="84">
        <f>('raw Qualifier ratios'!AY47/'raw Qualifier median'!AY47)*100</f>
        <v>70.188679245283026</v>
      </c>
      <c r="AX48" s="84">
        <f>('raw Qualifier ratios'!AZ47/'raw Qualifier median'!AZ47)*100</f>
        <v>63.018867924528301</v>
      </c>
      <c r="AY48" s="84">
        <f>('raw Qualifier ratios'!BA47/'raw Qualifier median'!BA47)*100</f>
        <v>70.188679245283026</v>
      </c>
      <c r="AZ48" s="84">
        <f>('raw Qualifier ratios'!BB47/'raw Qualifier median'!BB47)*100</f>
        <v>30.566037735849054</v>
      </c>
      <c r="BA48" s="84">
        <f>('raw Qualifier ratios'!BC47/'raw Qualifier median'!BC47)*100</f>
        <v>37.735849056603776</v>
      </c>
      <c r="BB48" s="84">
        <f>('raw Qualifier ratios'!BD47/'raw Qualifier median'!BD47)*100</f>
        <v>88.679245283018872</v>
      </c>
      <c r="BC48" s="84">
        <f>('raw Qualifier ratios'!BE47/'raw Qualifier median'!BE47)*100</f>
        <v>89.811320754716988</v>
      </c>
      <c r="BD48" s="84">
        <f>('raw Qualifier ratios'!BF47/'raw Qualifier median'!BF47)*100</f>
        <v>36.226415094339622</v>
      </c>
      <c r="BE48" s="84">
        <f>('raw Qualifier ratios'!BG47/'raw Qualifier median'!BG47)*100</f>
        <v>41.886792452830186</v>
      </c>
      <c r="BF48" s="84">
        <f>('raw Qualifier ratios'!BH47/'raw Qualifier median'!BH47)*100</f>
        <v>388.30188679245288</v>
      </c>
      <c r="BG48" s="84">
        <f>('raw Qualifier ratios'!BI47/'raw Qualifier median'!BI47)*100</f>
        <v>0</v>
      </c>
      <c r="BH48" s="84">
        <f>('raw Qualifier ratios'!BJ47/'raw Qualifier median'!BJ47)*100</f>
        <v>181.50943396226415</v>
      </c>
      <c r="BI48" s="84">
        <f>('raw Qualifier ratios'!BK47/'raw Qualifier median'!BK47)*100</f>
        <v>75.094339622641499</v>
      </c>
      <c r="BJ48" s="84">
        <f>('raw Qualifier ratios'!BL47/'raw Qualifier median'!BL47)*100</f>
        <v>0</v>
      </c>
      <c r="BK48" s="84">
        <f>('raw Qualifier ratios'!BM47/'raw Qualifier median'!BM47)*100</f>
        <v>0</v>
      </c>
      <c r="BL48" s="84">
        <f>('raw Qualifier ratios'!BN47/'raw Qualifier median'!BN47)*100</f>
        <v>38.113207547169807</v>
      </c>
      <c r="BM48" s="84">
        <f>('raw Qualifier ratios'!BO47/'raw Qualifier median'!BO47)*100</f>
        <v>22.641509433962266</v>
      </c>
      <c r="BN48" s="84">
        <f>('raw Qualifier ratios'!BP47/'raw Qualifier median'!BP47)*100</f>
        <v>8.3018867924528319</v>
      </c>
      <c r="BO48" s="84">
        <f>('raw Qualifier ratios'!BQ47/'raw Qualifier median'!BQ47)*100</f>
        <v>11.69811320754717</v>
      </c>
      <c r="BP48" s="84">
        <f>('raw Qualifier ratios'!BR47/'raw Qualifier median'!BR47)*100</f>
        <v>0</v>
      </c>
      <c r="BQ48" s="84">
        <f>('raw Qualifier ratios'!BS47/'raw Qualifier median'!BS47)*100</f>
        <v>40.377358490566031</v>
      </c>
      <c r="BR48" s="84">
        <f>('raw Qualifier ratios'!BT47/'raw Qualifier median'!BT47)*100</f>
        <v>0</v>
      </c>
      <c r="BS48" s="84">
        <f>('raw Qualifier ratios'!BU47/'raw Qualifier median'!BU47)*100</f>
        <v>0</v>
      </c>
      <c r="BT48" s="84">
        <f>('raw Qualifier ratios'!BV47/'raw Qualifier median'!BV47)*100</f>
        <v>0</v>
      </c>
      <c r="BU48" s="84">
        <f>('raw Qualifier ratios'!BW47/'raw Qualifier median'!BW47)*100</f>
        <v>0</v>
      </c>
      <c r="BV48" s="84">
        <f>('raw Qualifier ratios'!BX47/'raw Qualifier median'!BX47)*100</f>
        <v>0</v>
      </c>
      <c r="BW48" s="84">
        <f>('raw Qualifier ratios'!BY47/'raw Qualifier median'!BY47)*100</f>
        <v>0</v>
      </c>
      <c r="BX48" s="84">
        <f>('raw Qualifier ratios'!BZ47/'raw Qualifier median'!BZ47)*100</f>
        <v>0</v>
      </c>
      <c r="BY48" s="84">
        <f>('raw Qualifier ratios'!CA47/'raw Qualifier median'!CA47)*100</f>
        <v>0</v>
      </c>
      <c r="BZ48" s="84">
        <f>('raw Qualifier ratios'!CB47/'raw Qualifier median'!CB47)*100</f>
        <v>0</v>
      </c>
      <c r="CA48" s="84">
        <f>('raw Qualifier ratios'!CC47/'raw Qualifier median'!CC47)*100</f>
        <v>0</v>
      </c>
      <c r="CB48" s="84">
        <f>('raw Qualifier ratios'!CD47/'raw Qualifier median'!CD47)*100</f>
        <v>0</v>
      </c>
      <c r="CC48" s="84">
        <f>('raw Qualifier ratios'!CE47/'raw Qualifier median'!CE47)*100</f>
        <v>0</v>
      </c>
      <c r="CD48" s="84">
        <f>('raw Qualifier ratios'!CF47/'raw Qualifier median'!CF47)*100</f>
        <v>0</v>
      </c>
      <c r="CE48" s="84">
        <f>('raw Qualifier ratios'!CG47/'raw Qualifier median'!CG47)*100</f>
        <v>0</v>
      </c>
      <c r="CF48" s="84">
        <f>('raw Qualifier ratios'!CH47/'raw Qualifier median'!CH47)*100</f>
        <v>0</v>
      </c>
      <c r="CG48" s="84">
        <f>('raw Qualifier ratios'!CI47/'raw Qualifier median'!CI47)*100</f>
        <v>0</v>
      </c>
      <c r="CH48" s="84">
        <f>('raw Qualifier ratios'!CJ47/'raw Qualifier median'!CJ47)*100</f>
        <v>0</v>
      </c>
    </row>
    <row r="49" spans="1:86" x14ac:dyDescent="0.25">
      <c r="A49" s="101" t="s">
        <v>176</v>
      </c>
      <c r="B49" s="101" t="s">
        <v>260</v>
      </c>
      <c r="C49" s="84">
        <f>('raw Qualifier ratios'!E48/'raw Qualifier median'!E48)*100</f>
        <v>0</v>
      </c>
      <c r="D49" s="84">
        <f>('raw Qualifier ratios'!F48/'raw Qualifier median'!F48)*100</f>
        <v>0</v>
      </c>
      <c r="E49" s="84">
        <f>('raw Qualifier ratios'!G48/'raw Qualifier median'!G48)*100</f>
        <v>0</v>
      </c>
      <c r="F49" s="84">
        <f>('raw Qualifier ratios'!H48/'raw Qualifier median'!H48)*100</f>
        <v>0</v>
      </c>
      <c r="G49" s="84">
        <f>('raw Qualifier ratios'!I48/'raw Qualifier median'!I48)*100</f>
        <v>0</v>
      </c>
      <c r="H49" s="84">
        <f>('raw Qualifier ratios'!J48/'raw Qualifier median'!J48)*100</f>
        <v>0</v>
      </c>
      <c r="I49" s="84">
        <f>('raw Qualifier ratios'!K48/'raw Qualifier median'!K48)*100</f>
        <v>0</v>
      </c>
      <c r="J49" s="84">
        <f>('raw Qualifier ratios'!L48/'raw Qualifier median'!L48)*100</f>
        <v>0</v>
      </c>
      <c r="K49" s="84">
        <f>('raw Qualifier ratios'!M48/'raw Qualifier median'!M48)*100</f>
        <v>84.420289855072468</v>
      </c>
      <c r="L49" s="84">
        <f>('raw Qualifier ratios'!N48/'raw Qualifier median'!N48)*100</f>
        <v>101.08695652173911</v>
      </c>
      <c r="M49" s="84">
        <f>('raw Qualifier ratios'!O48/'raw Qualifier median'!O48)*100</f>
        <v>102.89855072463767</v>
      </c>
      <c r="N49" s="84">
        <f>('raw Qualifier ratios'!P48/'raw Qualifier median'!P48)*100</f>
        <v>96.739130434782609</v>
      </c>
      <c r="O49" s="84">
        <f>('raw Qualifier ratios'!Q48/'raw Qualifier median'!Q48)*100</f>
        <v>92.753623188405797</v>
      </c>
      <c r="P49" s="84">
        <f>('raw Qualifier ratios'!R48/'raw Qualifier median'!R48)*100</f>
        <v>87.318840579710141</v>
      </c>
      <c r="Q49" s="84">
        <f>('raw Qualifier ratios'!S48/'raw Qualifier median'!S48)*100</f>
        <v>100</v>
      </c>
      <c r="R49" s="84">
        <f>('raw Qualifier ratios'!T48/'raw Qualifier median'!T48)*100</f>
        <v>89.85507246376811</v>
      </c>
      <c r="S49" s="84">
        <f>('raw Qualifier ratios'!U48/'raw Qualifier median'!U48)*100</f>
        <v>83.333333333333329</v>
      </c>
      <c r="T49" s="84">
        <f>('raw Qualifier ratios'!V48/'raw Qualifier median'!V48)*100</f>
        <v>81.159420289855063</v>
      </c>
      <c r="U49" s="84">
        <f>('raw Qualifier ratios'!W48/'raw Qualifier median'!W48)*100</f>
        <v>83.333333333333329</v>
      </c>
      <c r="V49" s="84">
        <f>('raw Qualifier ratios'!X48/'raw Qualifier median'!X48)*100</f>
        <v>0</v>
      </c>
      <c r="W49" s="84">
        <f>('raw Qualifier ratios'!Y48/'raw Qualifier median'!Y48)*100</f>
        <v>0</v>
      </c>
      <c r="X49" s="84">
        <f>('raw Qualifier ratios'!Z48/'raw Qualifier median'!Z48)*100</f>
        <v>0</v>
      </c>
      <c r="Y49" s="84">
        <f>('raw Qualifier ratios'!AA48/'raw Qualifier median'!AA48)*100</f>
        <v>0</v>
      </c>
      <c r="Z49" s="84">
        <f>('raw Qualifier ratios'!AB48/'raw Qualifier median'!AB48)*100</f>
        <v>81.521739130434781</v>
      </c>
      <c r="AA49" s="84">
        <f>('raw Qualifier ratios'!AC48/'raw Qualifier median'!AC48)*100</f>
        <v>80.79710144927536</v>
      </c>
      <c r="AB49" s="84">
        <f>('raw Qualifier ratios'!AD48/'raw Qualifier median'!AD48)*100</f>
        <v>81.521739130434781</v>
      </c>
      <c r="AC49" s="84">
        <f>('raw Qualifier ratios'!AE48/'raw Qualifier median'!AE48)*100</f>
        <v>81.884057971014485</v>
      </c>
      <c r="AD49" s="84">
        <f>('raw Qualifier ratios'!AF48/'raw Qualifier median'!AF48)*100</f>
        <v>80.434782608695642</v>
      </c>
      <c r="AE49" s="84">
        <f>('raw Qualifier ratios'!AG48/'raw Qualifier median'!AG48)*100</f>
        <v>85.14492753623189</v>
      </c>
      <c r="AF49" s="84">
        <f>('raw Qualifier ratios'!AH48/'raw Qualifier median'!AH48)*100</f>
        <v>81.159420289855063</v>
      </c>
      <c r="AG49" s="84">
        <f>('raw Qualifier ratios'!AI48/'raw Qualifier median'!AI48)*100</f>
        <v>84.420289855072468</v>
      </c>
      <c r="AH49" s="84">
        <f>('raw Qualifier ratios'!AJ48/'raw Qualifier median'!AJ48)*100</f>
        <v>81.521739130434781</v>
      </c>
      <c r="AI49" s="84">
        <f>('raw Qualifier ratios'!AK48/'raw Qualifier median'!AK48)*100</f>
        <v>109.42028985507247</v>
      </c>
      <c r="AJ49" s="84">
        <f>('raw Qualifier ratios'!AL48/'raw Qualifier median'!AL48)*100</f>
        <v>117.75362318840578</v>
      </c>
      <c r="AK49" s="84">
        <f>('raw Qualifier ratios'!AM48/'raw Qualifier median'!AM48)*100</f>
        <v>95.65217391304347</v>
      </c>
      <c r="AL49" s="84">
        <f>('raw Qualifier ratios'!AN48/'raw Qualifier median'!AN48)*100</f>
        <v>0</v>
      </c>
      <c r="AM49" s="84">
        <f>('raw Qualifier ratios'!AO48/'raw Qualifier median'!AO48)*100</f>
        <v>0</v>
      </c>
      <c r="AN49" s="84">
        <f>('raw Qualifier ratios'!AP48/'raw Qualifier median'!AP48)*100</f>
        <v>0</v>
      </c>
      <c r="AO49" s="84">
        <f>('raw Qualifier ratios'!AQ48/'raw Qualifier median'!AQ48)*100</f>
        <v>0</v>
      </c>
      <c r="AP49" s="84">
        <f>('raw Qualifier ratios'!AR48/'raw Qualifier median'!AR48)*100</f>
        <v>80.072463768115938</v>
      </c>
      <c r="AQ49" s="84">
        <f>('raw Qualifier ratios'!AS48/'raw Qualifier median'!AS48)*100</f>
        <v>0</v>
      </c>
      <c r="AR49" s="84">
        <f>('raw Qualifier ratios'!AT48/'raw Qualifier median'!AT48)*100</f>
        <v>0</v>
      </c>
      <c r="AS49" s="84">
        <f>('raw Qualifier ratios'!AU48/'raw Qualifier median'!AU48)*100</f>
        <v>0</v>
      </c>
      <c r="AT49" s="84">
        <f>('raw Qualifier ratios'!AV48/'raw Qualifier median'!AV48)*100</f>
        <v>0</v>
      </c>
      <c r="AU49" s="84">
        <f>('raw Qualifier ratios'!AW48/'raw Qualifier median'!AW48)*100</f>
        <v>80.434782608695642</v>
      </c>
      <c r="AV49" s="84">
        <f>('raw Qualifier ratios'!AX48/'raw Qualifier median'!AX48)*100</f>
        <v>85.14492753623189</v>
      </c>
      <c r="AW49" s="84">
        <f>('raw Qualifier ratios'!AY48/'raw Qualifier median'!AY48)*100</f>
        <v>84.420289855072468</v>
      </c>
      <c r="AX49" s="84">
        <f>('raw Qualifier ratios'!AZ48/'raw Qualifier median'!AZ48)*100</f>
        <v>101.08695652173911</v>
      </c>
      <c r="AY49" s="84">
        <f>('raw Qualifier ratios'!BA48/'raw Qualifier median'!BA48)*100</f>
        <v>111.231884057971</v>
      </c>
      <c r="AZ49" s="84">
        <f>('raw Qualifier ratios'!BB48/'raw Qualifier median'!BB48)*100</f>
        <v>106.88405797101449</v>
      </c>
      <c r="BA49" s="84">
        <f>('raw Qualifier ratios'!BC48/'raw Qualifier median'!BC48)*100</f>
        <v>111.59420289855073</v>
      </c>
      <c r="BB49" s="84">
        <f>('raw Qualifier ratios'!BD48/'raw Qualifier median'!BD48)*100</f>
        <v>114.13043478260869</v>
      </c>
      <c r="BC49" s="84">
        <f>('raw Qualifier ratios'!BE48/'raw Qualifier median'!BE48)*100</f>
        <v>0</v>
      </c>
      <c r="BD49" s="84">
        <f>('raw Qualifier ratios'!BF48/'raw Qualifier median'!BF48)*100</f>
        <v>0</v>
      </c>
      <c r="BE49" s="84">
        <f>('raw Qualifier ratios'!BG48/'raw Qualifier median'!BG48)*100</f>
        <v>0</v>
      </c>
      <c r="BF49" s="84">
        <f>('raw Qualifier ratios'!BH48/'raw Qualifier median'!BH48)*100</f>
        <v>0</v>
      </c>
      <c r="BG49" s="84">
        <f>('raw Qualifier ratios'!BI48/'raw Qualifier median'!BI48)*100</f>
        <v>109.78260869565217</v>
      </c>
      <c r="BH49" s="84">
        <f>('raw Qualifier ratios'!BJ48/'raw Qualifier median'!BJ48)*100</f>
        <v>0</v>
      </c>
      <c r="BI49" s="84">
        <f>('raw Qualifier ratios'!BK48/'raw Qualifier median'!BK48)*100</f>
        <v>0</v>
      </c>
      <c r="BJ49" s="84">
        <f>('raw Qualifier ratios'!BL48/'raw Qualifier median'!BL48)*100</f>
        <v>0</v>
      </c>
      <c r="BK49" s="84">
        <f>('raw Qualifier ratios'!BM48/'raw Qualifier median'!BM48)*100</f>
        <v>0</v>
      </c>
      <c r="BL49" s="84">
        <f>('raw Qualifier ratios'!BN48/'raw Qualifier median'!BN48)*100</f>
        <v>92.028985507246361</v>
      </c>
      <c r="BM49" s="84">
        <f>('raw Qualifier ratios'!BO48/'raw Qualifier median'!BO48)*100</f>
        <v>114.13043478260869</v>
      </c>
      <c r="BN49" s="84">
        <f>('raw Qualifier ratios'!BP48/'raw Qualifier median'!BP48)*100</f>
        <v>112.68115942028984</v>
      </c>
      <c r="BO49" s="84">
        <f>('raw Qualifier ratios'!BQ48/'raw Qualifier median'!BQ48)*100</f>
        <v>101.81159420289856</v>
      </c>
      <c r="BP49" s="84">
        <f>('raw Qualifier ratios'!BR48/'raw Qualifier median'!BR48)*100</f>
        <v>0</v>
      </c>
      <c r="BQ49" s="84">
        <f>('raw Qualifier ratios'!BS48/'raw Qualifier median'!BS48)*100</f>
        <v>0</v>
      </c>
      <c r="BR49" s="84">
        <f>('raw Qualifier ratios'!BT48/'raw Qualifier median'!BT48)*100</f>
        <v>0</v>
      </c>
      <c r="BS49" s="84">
        <f>('raw Qualifier ratios'!BU48/'raw Qualifier median'!BU48)*100</f>
        <v>0</v>
      </c>
      <c r="BT49" s="84">
        <f>('raw Qualifier ratios'!BV48/'raw Qualifier median'!BV48)*100</f>
        <v>0</v>
      </c>
      <c r="BU49" s="84">
        <f>('raw Qualifier ratios'!BW48/'raw Qualifier median'!BW48)*100</f>
        <v>0</v>
      </c>
      <c r="BV49" s="84">
        <f>('raw Qualifier ratios'!BX48/'raw Qualifier median'!BX48)*100</f>
        <v>0</v>
      </c>
      <c r="BW49" s="84">
        <f>('raw Qualifier ratios'!BY48/'raw Qualifier median'!BY48)*100</f>
        <v>0</v>
      </c>
      <c r="BX49" s="84">
        <f>('raw Qualifier ratios'!BZ48/'raw Qualifier median'!BZ48)*100</f>
        <v>95.289855072463766</v>
      </c>
      <c r="BY49" s="84">
        <f>('raw Qualifier ratios'!CA48/'raw Qualifier median'!CA48)*100</f>
        <v>87.681159420289845</v>
      </c>
      <c r="BZ49" s="84">
        <f>('raw Qualifier ratios'!CB48/'raw Qualifier median'!CB48)*100</f>
        <v>113.04347826086956</v>
      </c>
      <c r="CA49" s="84">
        <f>('raw Qualifier ratios'!CC48/'raw Qualifier median'!CC48)*100</f>
        <v>97.463768115942017</v>
      </c>
      <c r="CB49" s="84">
        <f>('raw Qualifier ratios'!CD48/'raw Qualifier median'!CD48)*100</f>
        <v>103.62318840579709</v>
      </c>
      <c r="CC49" s="84">
        <f>('raw Qualifier ratios'!CE48/'raw Qualifier median'!CE48)*100</f>
        <v>103.26086956521738</v>
      </c>
      <c r="CD49" s="84">
        <f>('raw Qualifier ratios'!CF48/'raw Qualifier median'!CF48)*100</f>
        <v>98.91304347826086</v>
      </c>
      <c r="CE49" s="84">
        <f>('raw Qualifier ratios'!CG48/'raw Qualifier median'!CG48)*100</f>
        <v>90.94202898550725</v>
      </c>
      <c r="CF49" s="84">
        <f>('raw Qualifier ratios'!CH48/'raw Qualifier median'!CH48)*100</f>
        <v>94.565217391304344</v>
      </c>
      <c r="CG49" s="84">
        <f>('raw Qualifier ratios'!CI48/'raw Qualifier median'!CI48)*100</f>
        <v>94.565217391304344</v>
      </c>
      <c r="CH49" s="84">
        <f>('raw Qualifier ratios'!CJ48/'raw Qualifier median'!CJ48)*100</f>
        <v>94.565217391304344</v>
      </c>
    </row>
    <row r="50" spans="1:86" x14ac:dyDescent="0.25">
      <c r="A50" s="101" t="s">
        <v>149</v>
      </c>
      <c r="B50" s="101" t="s">
        <v>261</v>
      </c>
      <c r="C50" s="84">
        <f>('raw Qualifier ratios'!E49/'raw Qualifier median'!E49)*100</f>
        <v>0</v>
      </c>
      <c r="D50" s="84">
        <f>('raw Qualifier ratios'!F49/'raw Qualifier median'!F49)*100</f>
        <v>0</v>
      </c>
      <c r="E50" s="84">
        <f>('raw Qualifier ratios'!G49/'raw Qualifier median'!G49)*100</f>
        <v>0</v>
      </c>
      <c r="F50" s="84">
        <f>('raw Qualifier ratios'!H49/'raw Qualifier median'!H49)*100</f>
        <v>0</v>
      </c>
      <c r="G50" s="84">
        <f>('raw Qualifier ratios'!I49/'raw Qualifier median'!I49)*100</f>
        <v>0</v>
      </c>
      <c r="H50" s="84">
        <f>('raw Qualifier ratios'!J49/'raw Qualifier median'!J49)*100</f>
        <v>0</v>
      </c>
      <c r="I50" s="84">
        <f>('raw Qualifier ratios'!K49/'raw Qualifier median'!K49)*100</f>
        <v>0</v>
      </c>
      <c r="J50" s="84">
        <f>('raw Qualifier ratios'!L49/'raw Qualifier median'!L49)*100</f>
        <v>0</v>
      </c>
      <c r="K50" s="84">
        <f>('raw Qualifier ratios'!M49/'raw Qualifier median'!M49)*100</f>
        <v>0</v>
      </c>
      <c r="L50" s="84">
        <f>('raw Qualifier ratios'!N49/'raw Qualifier median'!N49)*100</f>
        <v>99.052132701421812</v>
      </c>
      <c r="M50" s="84">
        <f>('raw Qualifier ratios'!O49/'raw Qualifier median'!O49)*100</f>
        <v>98.578199052132703</v>
      </c>
      <c r="N50" s="84">
        <f>('raw Qualifier ratios'!P49/'raw Qualifier median'!P49)*100</f>
        <v>96.208530805687204</v>
      </c>
      <c r="O50" s="84">
        <f>('raw Qualifier ratios'!Q49/'raw Qualifier median'!Q49)*100</f>
        <v>97.788309636650865</v>
      </c>
      <c r="P50" s="84">
        <f>('raw Qualifier ratios'!R49/'raw Qualifier median'!R49)*100</f>
        <v>97.946287519747244</v>
      </c>
      <c r="Q50" s="84">
        <f>('raw Qualifier ratios'!S49/'raw Qualifier median'!S49)*100</f>
        <v>100</v>
      </c>
      <c r="R50" s="84">
        <f>('raw Qualifier ratios'!T49/'raw Qualifier median'!T49)*100</f>
        <v>101.89573459715639</v>
      </c>
      <c r="S50" s="84">
        <f>('raw Qualifier ratios'!U49/'raw Qualifier median'!U49)*100</f>
        <v>101.73775671406004</v>
      </c>
      <c r="T50" s="84">
        <f>('raw Qualifier ratios'!V49/'raw Qualifier median'!V49)*100</f>
        <v>102.36966824644549</v>
      </c>
      <c r="U50" s="84">
        <f>('raw Qualifier ratios'!W49/'raw Qualifier median'!W49)*100</f>
        <v>101.89573459715639</v>
      </c>
      <c r="V50" s="84">
        <f>('raw Qualifier ratios'!X49/'raw Qualifier median'!X49)*100</f>
        <v>0</v>
      </c>
      <c r="W50" s="84">
        <f>('raw Qualifier ratios'!Y49/'raw Qualifier median'!Y49)*100</f>
        <v>0</v>
      </c>
      <c r="X50" s="84">
        <f>('raw Qualifier ratios'!Z49/'raw Qualifier median'!Z49)*100</f>
        <v>0</v>
      </c>
      <c r="Y50" s="84">
        <f>('raw Qualifier ratios'!AA49/'raw Qualifier median'!AA49)*100</f>
        <v>0</v>
      </c>
      <c r="Z50" s="84">
        <f>('raw Qualifier ratios'!AB49/'raw Qualifier median'!AB49)*100</f>
        <v>85.939968404423382</v>
      </c>
      <c r="AA50" s="84">
        <f>('raw Qualifier ratios'!AC49/'raw Qualifier median'!AC49)*100</f>
        <v>0</v>
      </c>
      <c r="AB50" s="84">
        <f>('raw Qualifier ratios'!AD49/'raw Qualifier median'!AD49)*100</f>
        <v>0</v>
      </c>
      <c r="AC50" s="84">
        <f>('raw Qualifier ratios'!AE49/'raw Qualifier median'!AE49)*100</f>
        <v>0</v>
      </c>
      <c r="AD50" s="84">
        <f>('raw Qualifier ratios'!AF49/'raw Qualifier median'!AF49)*100</f>
        <v>0</v>
      </c>
      <c r="AE50" s="84">
        <f>('raw Qualifier ratios'!AG49/'raw Qualifier median'!AG49)*100</f>
        <v>0</v>
      </c>
      <c r="AF50" s="84">
        <f>('raw Qualifier ratios'!AH49/'raw Qualifier median'!AH49)*100</f>
        <v>0</v>
      </c>
      <c r="AG50" s="84">
        <f>('raw Qualifier ratios'!AI49/'raw Qualifier median'!AI49)*100</f>
        <v>0</v>
      </c>
      <c r="AH50" s="84">
        <f>('raw Qualifier ratios'!AJ49/'raw Qualifier median'!AJ49)*100</f>
        <v>0</v>
      </c>
      <c r="AI50" s="84">
        <f>('raw Qualifier ratios'!AK49/'raw Qualifier median'!AK49)*100</f>
        <v>0</v>
      </c>
      <c r="AJ50" s="84">
        <f>('raw Qualifier ratios'!AL49/'raw Qualifier median'!AL49)*100</f>
        <v>0</v>
      </c>
      <c r="AK50" s="84">
        <f>('raw Qualifier ratios'!AM49/'raw Qualifier median'!AM49)*100</f>
        <v>0</v>
      </c>
      <c r="AL50" s="84">
        <f>('raw Qualifier ratios'!AN49/'raw Qualifier median'!AN49)*100</f>
        <v>0</v>
      </c>
      <c r="AM50" s="84">
        <f>('raw Qualifier ratios'!AO49/'raw Qualifier median'!AO49)*100</f>
        <v>0</v>
      </c>
      <c r="AN50" s="84">
        <f>('raw Qualifier ratios'!AP49/'raw Qualifier median'!AP49)*100</f>
        <v>0</v>
      </c>
      <c r="AO50" s="84">
        <f>('raw Qualifier ratios'!AQ49/'raw Qualifier median'!AQ49)*100</f>
        <v>0</v>
      </c>
      <c r="AP50" s="84">
        <f>('raw Qualifier ratios'!AR49/'raw Qualifier median'!AR49)*100</f>
        <v>104.89731437598738</v>
      </c>
      <c r="AQ50" s="84">
        <f>('raw Qualifier ratios'!AS49/'raw Qualifier median'!AS49)*100</f>
        <v>0</v>
      </c>
      <c r="AR50" s="84">
        <f>('raw Qualifier ratios'!AT49/'raw Qualifier median'!AT49)*100</f>
        <v>0</v>
      </c>
      <c r="AS50" s="84">
        <f>('raw Qualifier ratios'!AU49/'raw Qualifier median'!AU49)*100</f>
        <v>0</v>
      </c>
      <c r="AT50" s="84">
        <f>('raw Qualifier ratios'!AV49/'raw Qualifier median'!AV49)*100</f>
        <v>0</v>
      </c>
      <c r="AU50" s="84">
        <f>('raw Qualifier ratios'!AW49/'raw Qualifier median'!AW49)*100</f>
        <v>85.150078988941544</v>
      </c>
      <c r="AV50" s="84">
        <f>('raw Qualifier ratios'!AX49/'raw Qualifier median'!AX49)*100</f>
        <v>94.312796208530813</v>
      </c>
      <c r="AW50" s="84">
        <f>('raw Qualifier ratios'!AY49/'raw Qualifier median'!AY49)*100</f>
        <v>0</v>
      </c>
      <c r="AX50" s="84">
        <f>('raw Qualifier ratios'!AZ49/'raw Qualifier median'!AZ49)*100</f>
        <v>92.259083728278043</v>
      </c>
      <c r="AY50" s="84">
        <f>('raw Qualifier ratios'!BA49/'raw Qualifier median'!BA49)*100</f>
        <v>0</v>
      </c>
      <c r="AZ50" s="84">
        <f>('raw Qualifier ratios'!BB49/'raw Qualifier median'!BB49)*100</f>
        <v>0</v>
      </c>
      <c r="BA50" s="84">
        <f>('raw Qualifier ratios'!BC49/'raw Qualifier median'!BC49)*100</f>
        <v>80.252764612954181</v>
      </c>
      <c r="BB50" s="84">
        <f>('raw Qualifier ratios'!BD49/'raw Qualifier median'!BD49)*100</f>
        <v>91.31121642969984</v>
      </c>
      <c r="BC50" s="84">
        <f>('raw Qualifier ratios'!BE49/'raw Qualifier median'!BE49)*100</f>
        <v>0</v>
      </c>
      <c r="BD50" s="84">
        <f>('raw Qualifier ratios'!BF49/'raw Qualifier median'!BF49)*100</f>
        <v>0</v>
      </c>
      <c r="BE50" s="84">
        <f>('raw Qualifier ratios'!BG49/'raw Qualifier median'!BG49)*100</f>
        <v>0</v>
      </c>
      <c r="BF50" s="84">
        <f>('raw Qualifier ratios'!BH49/'raw Qualifier median'!BH49)*100</f>
        <v>0</v>
      </c>
      <c r="BG50" s="84">
        <f>('raw Qualifier ratios'!BI49/'raw Qualifier median'!BI49)*100</f>
        <v>98.420221169036338</v>
      </c>
      <c r="BH50" s="84">
        <f>('raw Qualifier ratios'!BJ49/'raw Qualifier median'!BJ49)*100</f>
        <v>0</v>
      </c>
      <c r="BI50" s="84">
        <f>('raw Qualifier ratios'!BK49/'raw Qualifier median'!BK49)*100</f>
        <v>0</v>
      </c>
      <c r="BJ50" s="84">
        <f>('raw Qualifier ratios'!BL49/'raw Qualifier median'!BL49)*100</f>
        <v>0</v>
      </c>
      <c r="BK50" s="84">
        <f>('raw Qualifier ratios'!BM49/'raw Qualifier median'!BM49)*100</f>
        <v>0</v>
      </c>
      <c r="BL50" s="84">
        <f>('raw Qualifier ratios'!BN49/'raw Qualifier median'!BN49)*100</f>
        <v>92.101105845181678</v>
      </c>
      <c r="BM50" s="84">
        <f>('raw Qualifier ratios'!BO49/'raw Qualifier median'!BO49)*100</f>
        <v>96.524486571879947</v>
      </c>
      <c r="BN50" s="84">
        <f>('raw Qualifier ratios'!BP49/'raw Qualifier median'!BP49)*100</f>
        <v>98.104265402843609</v>
      </c>
      <c r="BO50" s="84">
        <f>('raw Qualifier ratios'!BQ49/'raw Qualifier median'!BQ49)*100</f>
        <v>97.946287519747244</v>
      </c>
      <c r="BP50" s="84">
        <f>('raw Qualifier ratios'!BR49/'raw Qualifier median'!BR49)*100</f>
        <v>0</v>
      </c>
      <c r="BQ50" s="84">
        <f>('raw Qualifier ratios'!BS49/'raw Qualifier median'!BS49)*100</f>
        <v>0</v>
      </c>
      <c r="BR50" s="84">
        <f>('raw Qualifier ratios'!BT49/'raw Qualifier median'!BT49)*100</f>
        <v>0</v>
      </c>
      <c r="BS50" s="84">
        <f>('raw Qualifier ratios'!BU49/'raw Qualifier median'!BU49)*100</f>
        <v>0</v>
      </c>
      <c r="BT50" s="84">
        <f>('raw Qualifier ratios'!BV49/'raw Qualifier median'!BV49)*100</f>
        <v>0</v>
      </c>
      <c r="BU50" s="84">
        <f>('raw Qualifier ratios'!BW49/'raw Qualifier median'!BW49)*100</f>
        <v>0</v>
      </c>
      <c r="BV50" s="84">
        <f>('raw Qualifier ratios'!BX49/'raw Qualifier median'!BX49)*100</f>
        <v>0</v>
      </c>
      <c r="BW50" s="84">
        <f>('raw Qualifier ratios'!BY49/'raw Qualifier median'!BY49)*100</f>
        <v>0</v>
      </c>
      <c r="BX50" s="84">
        <f>('raw Qualifier ratios'!BZ49/'raw Qualifier median'!BZ49)*100</f>
        <v>0</v>
      </c>
      <c r="BY50" s="84">
        <f>('raw Qualifier ratios'!CA49/'raw Qualifier median'!CA49)*100</f>
        <v>104.89731437598738</v>
      </c>
      <c r="BZ50" s="84">
        <f>('raw Qualifier ratios'!CB49/'raw Qualifier median'!CB49)*100</f>
        <v>97.156398104265406</v>
      </c>
      <c r="CA50" s="84">
        <f>('raw Qualifier ratios'!CC49/'raw Qualifier median'!CC49)*100</f>
        <v>96.998420221169042</v>
      </c>
      <c r="CB50" s="84">
        <f>('raw Qualifier ratios'!CD49/'raw Qualifier median'!CD49)*100</f>
        <v>98.736176935229068</v>
      </c>
      <c r="CC50" s="84">
        <f>('raw Qualifier ratios'!CE49/'raw Qualifier median'!CE49)*100</f>
        <v>98.420221169036338</v>
      </c>
      <c r="CD50" s="84">
        <f>('raw Qualifier ratios'!CF49/'raw Qualifier median'!CF49)*100</f>
        <v>98.736176935229068</v>
      </c>
      <c r="CE50" s="84">
        <f>('raw Qualifier ratios'!CG49/'raw Qualifier median'!CG49)*100</f>
        <v>100.78988941548184</v>
      </c>
      <c r="CF50" s="84">
        <f>('raw Qualifier ratios'!CH49/'raw Qualifier median'!CH49)*100</f>
        <v>99.368088467614541</v>
      </c>
      <c r="CG50" s="84">
        <f>('raw Qualifier ratios'!CI49/'raw Qualifier median'!CI49)*100</f>
        <v>100.15797788309638</v>
      </c>
      <c r="CH50" s="84">
        <f>('raw Qualifier ratios'!CJ49/'raw Qualifier median'!CJ49)*100</f>
        <v>98.104265402843609</v>
      </c>
    </row>
    <row r="51" spans="1:86" x14ac:dyDescent="0.25">
      <c r="A51" s="101" t="s">
        <v>116</v>
      </c>
      <c r="B51" s="101" t="s">
        <v>122</v>
      </c>
      <c r="C51" s="84">
        <f>('raw Qualifier ratios'!E50/'raw Qualifier median'!E50)*100</f>
        <v>0</v>
      </c>
      <c r="D51" s="84">
        <f>('raw Qualifier ratios'!F50/'raw Qualifier median'!F50)*100</f>
        <v>0</v>
      </c>
      <c r="E51" s="84">
        <f>('raw Qualifier ratios'!G50/'raw Qualifier median'!G50)*100</f>
        <v>0</v>
      </c>
      <c r="F51" s="84">
        <f>('raw Qualifier ratios'!H50/'raw Qualifier median'!H50)*100</f>
        <v>0</v>
      </c>
      <c r="G51" s="84">
        <f>('raw Qualifier ratios'!I50/'raw Qualifier median'!I50)*100</f>
        <v>32.710280373831779</v>
      </c>
      <c r="H51" s="84">
        <f>('raw Qualifier ratios'!J50/'raw Qualifier median'!J50)*100</f>
        <v>0</v>
      </c>
      <c r="I51" s="84">
        <f>('raw Qualifier ratios'!K50/'raw Qualifier median'!K50)*100</f>
        <v>0</v>
      </c>
      <c r="J51" s="84">
        <f>('raw Qualifier ratios'!L50/'raw Qualifier median'!L50)*100</f>
        <v>0</v>
      </c>
      <c r="K51" s="84">
        <f>('raw Qualifier ratios'!M50/'raw Qualifier median'!M50)*100</f>
        <v>0</v>
      </c>
      <c r="L51" s="84">
        <f>('raw Qualifier ratios'!N50/'raw Qualifier median'!N50)*100</f>
        <v>0</v>
      </c>
      <c r="M51" s="84">
        <f>('raw Qualifier ratios'!O50/'raw Qualifier median'!O50)*100</f>
        <v>0</v>
      </c>
      <c r="N51" s="84">
        <f>('raw Qualifier ratios'!P50/'raw Qualifier median'!P50)*100</f>
        <v>0</v>
      </c>
      <c r="O51" s="84">
        <f>('raw Qualifier ratios'!Q50/'raw Qualifier median'!Q50)*100</f>
        <v>0</v>
      </c>
      <c r="P51" s="84">
        <f>('raw Qualifier ratios'!R50/'raw Qualifier median'!R50)*100</f>
        <v>98.130841121495337</v>
      </c>
      <c r="Q51" s="84">
        <f>('raw Qualifier ratios'!S50/'raw Qualifier median'!S50)*100</f>
        <v>100</v>
      </c>
      <c r="R51" s="84">
        <f>('raw Qualifier ratios'!T50/'raw Qualifier median'!T50)*100</f>
        <v>74.766355140186931</v>
      </c>
      <c r="S51" s="84">
        <f>('raw Qualifier ratios'!U50/'raw Qualifier median'!U50)*100</f>
        <v>87.850467289719631</v>
      </c>
      <c r="T51" s="84">
        <f>('raw Qualifier ratios'!V50/'raw Qualifier median'!V50)*100</f>
        <v>92.523364485981318</v>
      </c>
      <c r="U51" s="84">
        <f>('raw Qualifier ratios'!W50/'raw Qualifier median'!W50)*100</f>
        <v>94.392523364485982</v>
      </c>
      <c r="V51" s="84">
        <f>('raw Qualifier ratios'!X50/'raw Qualifier median'!X50)*100</f>
        <v>0</v>
      </c>
      <c r="W51" s="84">
        <f>('raw Qualifier ratios'!Y50/'raw Qualifier median'!Y50)*100</f>
        <v>0</v>
      </c>
      <c r="X51" s="84">
        <f>('raw Qualifier ratios'!Z50/'raw Qualifier median'!Z50)*100</f>
        <v>0</v>
      </c>
      <c r="Y51" s="84">
        <f>('raw Qualifier ratios'!AA50/'raw Qualifier median'!AA50)*100</f>
        <v>0</v>
      </c>
      <c r="Z51" s="84">
        <f>('raw Qualifier ratios'!AB50/'raw Qualifier median'!AB50)*100</f>
        <v>122.42990654205607</v>
      </c>
      <c r="AA51" s="84">
        <f>('raw Qualifier ratios'!AC50/'raw Qualifier median'!AC50)*100</f>
        <v>0</v>
      </c>
      <c r="AB51" s="84">
        <f>('raw Qualifier ratios'!AD50/'raw Qualifier median'!AD50)*100</f>
        <v>0</v>
      </c>
      <c r="AC51" s="84">
        <f>('raw Qualifier ratios'!AE50/'raw Qualifier median'!AE50)*100</f>
        <v>0</v>
      </c>
      <c r="AD51" s="84">
        <f>('raw Qualifier ratios'!AF50/'raw Qualifier median'!AF50)*100</f>
        <v>94.392523364485982</v>
      </c>
      <c r="AE51" s="84">
        <f>('raw Qualifier ratios'!AG50/'raw Qualifier median'!AG50)*100</f>
        <v>102.80373831775702</v>
      </c>
      <c r="AF51" s="84">
        <f>('raw Qualifier ratios'!AH50/'raw Qualifier median'!AH50)*100</f>
        <v>15.887850467289722</v>
      </c>
      <c r="AG51" s="84">
        <f>('raw Qualifier ratios'!AI50/'raw Qualifier median'!AI50)*100</f>
        <v>107.4766355140187</v>
      </c>
      <c r="AH51" s="84">
        <f>('raw Qualifier ratios'!AJ50/'raw Qualifier median'!AJ50)*100</f>
        <v>139.25233644859813</v>
      </c>
      <c r="AI51" s="84">
        <f>('raw Qualifier ratios'!AK50/'raw Qualifier median'!AK50)*100</f>
        <v>107.4766355140187</v>
      </c>
      <c r="AJ51" s="84">
        <f>('raw Qualifier ratios'!AL50/'raw Qualifier median'!AL50)*100</f>
        <v>134.57943925233647</v>
      </c>
      <c r="AK51" s="84">
        <f>('raw Qualifier ratios'!AM50/'raw Qualifier median'!AM50)*100</f>
        <v>112.14953271028038</v>
      </c>
      <c r="AL51" s="84">
        <f>('raw Qualifier ratios'!AN50/'raw Qualifier median'!AN50)*100</f>
        <v>0</v>
      </c>
      <c r="AM51" s="84">
        <f>('raw Qualifier ratios'!AO50/'raw Qualifier median'!AO50)*100</f>
        <v>0</v>
      </c>
      <c r="AN51" s="84">
        <f>('raw Qualifier ratios'!AP50/'raw Qualifier median'!AP50)*100</f>
        <v>0</v>
      </c>
      <c r="AO51" s="84">
        <f>('raw Qualifier ratios'!AQ50/'raw Qualifier median'!AQ50)*100</f>
        <v>0</v>
      </c>
      <c r="AP51" s="84">
        <f>('raw Qualifier ratios'!AR50/'raw Qualifier median'!AR50)*100</f>
        <v>88.785046728971977</v>
      </c>
      <c r="AQ51" s="84">
        <f>('raw Qualifier ratios'!AS50/'raw Qualifier median'!AS50)*100</f>
        <v>0</v>
      </c>
      <c r="AR51" s="84">
        <f>('raw Qualifier ratios'!AT50/'raw Qualifier median'!AT50)*100</f>
        <v>0</v>
      </c>
      <c r="AS51" s="84">
        <f>('raw Qualifier ratios'!AU50/'raw Qualifier median'!AU50)*100</f>
        <v>0</v>
      </c>
      <c r="AT51" s="84">
        <f>('raw Qualifier ratios'!AV50/'raw Qualifier median'!AV50)*100</f>
        <v>0</v>
      </c>
      <c r="AU51" s="84">
        <f>('raw Qualifier ratios'!AW50/'raw Qualifier median'!AW50)*100</f>
        <v>107.4766355140187</v>
      </c>
      <c r="AV51" s="84">
        <f>('raw Qualifier ratios'!AX50/'raw Qualifier median'!AX50)*100</f>
        <v>107.4766355140187</v>
      </c>
      <c r="AW51" s="84">
        <f>('raw Qualifier ratios'!AY50/'raw Qualifier median'!AY50)*100</f>
        <v>100</v>
      </c>
      <c r="AX51" s="84">
        <f>('raw Qualifier ratios'!AZ50/'raw Qualifier median'!AZ50)*100</f>
        <v>89.719626168224295</v>
      </c>
      <c r="AY51" s="84">
        <f>('raw Qualifier ratios'!BA50/'raw Qualifier median'!BA50)*100</f>
        <v>77.570093457943941</v>
      </c>
      <c r="AZ51" s="84">
        <f>('raw Qualifier ratios'!BB50/'raw Qualifier median'!BB50)*100</f>
        <v>110.28037383177572</v>
      </c>
      <c r="BA51" s="84">
        <f>('raw Qualifier ratios'!BC50/'raw Qualifier median'!BC50)*100</f>
        <v>100</v>
      </c>
      <c r="BB51" s="84">
        <f>('raw Qualifier ratios'!BD50/'raw Qualifier median'!BD50)*100</f>
        <v>85.981308411214954</v>
      </c>
      <c r="BC51" s="84">
        <f>('raw Qualifier ratios'!BE50/'raw Qualifier median'!BE50)*100</f>
        <v>0</v>
      </c>
      <c r="BD51" s="84">
        <f>('raw Qualifier ratios'!BF50/'raw Qualifier median'!BF50)*100</f>
        <v>0</v>
      </c>
      <c r="BE51" s="84">
        <f>('raw Qualifier ratios'!BG50/'raw Qualifier median'!BG50)*100</f>
        <v>0</v>
      </c>
      <c r="BF51" s="84">
        <f>('raw Qualifier ratios'!BH50/'raw Qualifier median'!BH50)*100</f>
        <v>0</v>
      </c>
      <c r="BG51" s="84">
        <f>('raw Qualifier ratios'!BI50/'raw Qualifier median'!BI50)*100</f>
        <v>86.9158878504673</v>
      </c>
      <c r="BH51" s="84">
        <f>('raw Qualifier ratios'!BJ50/'raw Qualifier median'!BJ50)*100</f>
        <v>0</v>
      </c>
      <c r="BI51" s="84">
        <f>('raw Qualifier ratios'!BK50/'raw Qualifier median'!BK50)*100</f>
        <v>0</v>
      </c>
      <c r="BJ51" s="84">
        <f>('raw Qualifier ratios'!BL50/'raw Qualifier median'!BL50)*100</f>
        <v>0</v>
      </c>
      <c r="BK51" s="84">
        <f>('raw Qualifier ratios'!BM50/'raw Qualifier median'!BM50)*100</f>
        <v>0</v>
      </c>
      <c r="BL51" s="84">
        <f>('raw Qualifier ratios'!BN50/'raw Qualifier median'!BN50)*100</f>
        <v>93.45794392523365</v>
      </c>
      <c r="BM51" s="84">
        <f>('raw Qualifier ratios'!BO50/'raw Qualifier median'!BO50)*100</f>
        <v>77.570093457943941</v>
      </c>
      <c r="BN51" s="84">
        <f>('raw Qualifier ratios'!BP50/'raw Qualifier median'!BP50)*100</f>
        <v>101.86915887850468</v>
      </c>
      <c r="BO51" s="84">
        <f>('raw Qualifier ratios'!BQ50/'raw Qualifier median'!BQ50)*100</f>
        <v>0</v>
      </c>
      <c r="BP51" s="84">
        <f>('raw Qualifier ratios'!BR50/'raw Qualifier median'!BR50)*100</f>
        <v>0</v>
      </c>
      <c r="BQ51" s="84">
        <f>('raw Qualifier ratios'!BS50/'raw Qualifier median'!BS50)*100</f>
        <v>0</v>
      </c>
      <c r="BR51" s="84">
        <f>('raw Qualifier ratios'!BT50/'raw Qualifier median'!BT50)*100</f>
        <v>0</v>
      </c>
      <c r="BS51" s="84">
        <f>('raw Qualifier ratios'!BU50/'raw Qualifier median'!BU50)*100</f>
        <v>0</v>
      </c>
      <c r="BT51" s="84">
        <f>('raw Qualifier ratios'!BV50/'raw Qualifier median'!BV50)*100</f>
        <v>0</v>
      </c>
      <c r="BU51" s="84">
        <f>('raw Qualifier ratios'!BW50/'raw Qualifier median'!BW50)*100</f>
        <v>0</v>
      </c>
      <c r="BV51" s="84">
        <f>('raw Qualifier ratios'!BX50/'raw Qualifier median'!BX50)*100</f>
        <v>0</v>
      </c>
      <c r="BW51" s="84">
        <f>('raw Qualifier ratios'!BY50/'raw Qualifier median'!BY50)*100</f>
        <v>0</v>
      </c>
      <c r="BX51" s="84">
        <f>('raw Qualifier ratios'!BZ50/'raw Qualifier median'!BZ50)*100</f>
        <v>0</v>
      </c>
      <c r="BY51" s="84">
        <f>('raw Qualifier ratios'!CA50/'raw Qualifier median'!CA50)*100</f>
        <v>0</v>
      </c>
      <c r="BZ51" s="84">
        <f>('raw Qualifier ratios'!CB50/'raw Qualifier median'!CB50)*100</f>
        <v>0</v>
      </c>
      <c r="CA51" s="84">
        <f>('raw Qualifier ratios'!CC50/'raw Qualifier median'!CC50)*100</f>
        <v>0</v>
      </c>
      <c r="CB51" s="84">
        <f>('raw Qualifier ratios'!CD50/'raw Qualifier median'!CD50)*100</f>
        <v>0</v>
      </c>
      <c r="CC51" s="84">
        <f>('raw Qualifier ratios'!CE50/'raw Qualifier median'!CE50)*100</f>
        <v>84.112149532710291</v>
      </c>
      <c r="CD51" s="84">
        <f>('raw Qualifier ratios'!CF50/'raw Qualifier median'!CF50)*100</f>
        <v>86.9158878504673</v>
      </c>
      <c r="CE51" s="84">
        <f>('raw Qualifier ratios'!CG50/'raw Qualifier median'!CG50)*100</f>
        <v>91.588785046728987</v>
      </c>
      <c r="CF51" s="84">
        <f>('raw Qualifier ratios'!CH50/'raw Qualifier median'!CH50)*100</f>
        <v>91.588785046728987</v>
      </c>
      <c r="CG51" s="84">
        <f>('raw Qualifier ratios'!CI50/'raw Qualifier median'!CI50)*100</f>
        <v>92.523364485981318</v>
      </c>
      <c r="CH51" s="84">
        <f>('raw Qualifier ratios'!CJ50/'raw Qualifier median'!CJ50)*100</f>
        <v>88.785046728971977</v>
      </c>
    </row>
    <row r="52" spans="1:86" x14ac:dyDescent="0.25">
      <c r="A52" s="101" t="s">
        <v>173</v>
      </c>
      <c r="B52" s="101" t="s">
        <v>262</v>
      </c>
      <c r="C52" s="84">
        <f>('raw Qualifier ratios'!E51/'raw Qualifier median'!E51)*100</f>
        <v>0</v>
      </c>
      <c r="D52" s="84">
        <f>('raw Qualifier ratios'!F51/'raw Qualifier median'!F51)*100</f>
        <v>0</v>
      </c>
      <c r="E52" s="84">
        <f>('raw Qualifier ratios'!G51/'raw Qualifier median'!G51)*100</f>
        <v>0</v>
      </c>
      <c r="F52" s="84">
        <f>('raw Qualifier ratios'!H51/'raw Qualifier median'!H51)*100</f>
        <v>0</v>
      </c>
      <c r="G52" s="84">
        <f>('raw Qualifier ratios'!I51/'raw Qualifier median'!I51)*100</f>
        <v>92.258064516129039</v>
      </c>
      <c r="H52" s="84">
        <f>('raw Qualifier ratios'!J51/'raw Qualifier median'!J51)*100</f>
        <v>92.258064516129039</v>
      </c>
      <c r="I52" s="84">
        <f>('raw Qualifier ratios'!K51/'raw Qualifier median'!K51)*100</f>
        <v>0</v>
      </c>
      <c r="J52" s="84">
        <f>('raw Qualifier ratios'!L51/'raw Qualifier median'!L51)*100</f>
        <v>112.38709677419354</v>
      </c>
      <c r="K52" s="84">
        <f>('raw Qualifier ratios'!M51/'raw Qualifier median'!M51)*100</f>
        <v>102.70967741935483</v>
      </c>
      <c r="L52" s="84">
        <f>('raw Qualifier ratios'!N51/'raw Qualifier median'!N51)*100</f>
        <v>101.93548387096773</v>
      </c>
      <c r="M52" s="84">
        <f>('raw Qualifier ratios'!O51/'raw Qualifier median'!O51)*100</f>
        <v>102.58064516129033</v>
      </c>
      <c r="N52" s="84">
        <f>('raw Qualifier ratios'!P51/'raw Qualifier median'!P51)*100</f>
        <v>100.77419354838707</v>
      </c>
      <c r="O52" s="84">
        <f>('raw Qualifier ratios'!Q51/'raw Qualifier median'!Q51)*100</f>
        <v>98.451612903225808</v>
      </c>
      <c r="P52" s="84">
        <f>('raw Qualifier ratios'!R51/'raw Qualifier median'!R51)*100</f>
        <v>101.29032258064517</v>
      </c>
      <c r="Q52" s="84">
        <f>('raw Qualifier ratios'!S51/'raw Qualifier median'!S51)*100</f>
        <v>99.870967741935488</v>
      </c>
      <c r="R52" s="84">
        <f>('raw Qualifier ratios'!T51/'raw Qualifier median'!T51)*100</f>
        <v>97.935483870967758</v>
      </c>
      <c r="S52" s="84">
        <f>('raw Qualifier ratios'!U51/'raw Qualifier median'!U51)*100</f>
        <v>98.451612903225808</v>
      </c>
      <c r="T52" s="84">
        <f>('raw Qualifier ratios'!V51/'raw Qualifier median'!V51)*100</f>
        <v>99.096774193548384</v>
      </c>
      <c r="U52" s="84">
        <f>('raw Qualifier ratios'!W51/'raw Qualifier median'!W51)*100</f>
        <v>99.483870967741922</v>
      </c>
      <c r="V52" s="84">
        <f>('raw Qualifier ratios'!X51/'raw Qualifier median'!X51)*100</f>
        <v>0</v>
      </c>
      <c r="W52" s="84">
        <f>('raw Qualifier ratios'!Y51/'raw Qualifier median'!Y51)*100</f>
        <v>0</v>
      </c>
      <c r="X52" s="84">
        <f>('raw Qualifier ratios'!Z51/'raw Qualifier median'!Z51)*100</f>
        <v>0</v>
      </c>
      <c r="Y52" s="84">
        <f>('raw Qualifier ratios'!AA51/'raw Qualifier median'!AA51)*100</f>
        <v>0</v>
      </c>
      <c r="Z52" s="84">
        <f>('raw Qualifier ratios'!AB51/'raw Qualifier median'!AB51)*100</f>
        <v>101.03225806451613</v>
      </c>
      <c r="AA52" s="84">
        <f>('raw Qualifier ratios'!AC51/'raw Qualifier median'!AC51)*100</f>
        <v>0</v>
      </c>
      <c r="AB52" s="84">
        <f>('raw Qualifier ratios'!AD51/'raw Qualifier median'!AD51)*100</f>
        <v>0</v>
      </c>
      <c r="AC52" s="84">
        <f>('raw Qualifier ratios'!AE51/'raw Qualifier median'!AE51)*100</f>
        <v>0</v>
      </c>
      <c r="AD52" s="84">
        <f>('raw Qualifier ratios'!AF51/'raw Qualifier median'!AF51)*100</f>
        <v>75.354838709677423</v>
      </c>
      <c r="AE52" s="84">
        <f>('raw Qualifier ratios'!AG51/'raw Qualifier median'!AG51)*100</f>
        <v>66.967741935483872</v>
      </c>
      <c r="AF52" s="84">
        <f>('raw Qualifier ratios'!AH51/'raw Qualifier median'!AH51)*100</f>
        <v>0</v>
      </c>
      <c r="AG52" s="84">
        <f>('raw Qualifier ratios'!AI51/'raw Qualifier median'!AI51)*100</f>
        <v>68.774193548387103</v>
      </c>
      <c r="AH52" s="84">
        <f>('raw Qualifier ratios'!AJ51/'raw Qualifier median'!AJ51)*100</f>
        <v>73.290322580645167</v>
      </c>
      <c r="AI52" s="84">
        <f>('raw Qualifier ratios'!AK51/'raw Qualifier median'!AK51)*100</f>
        <v>54.70967741935484</v>
      </c>
      <c r="AJ52" s="84">
        <f>('raw Qualifier ratios'!AL51/'raw Qualifier median'!AL51)*100</f>
        <v>77.806451612903231</v>
      </c>
      <c r="AK52" s="84">
        <f>('raw Qualifier ratios'!AM51/'raw Qualifier median'!AM51)*100</f>
        <v>70.451612903225808</v>
      </c>
      <c r="AL52" s="84">
        <f>('raw Qualifier ratios'!AN51/'raw Qualifier median'!AN51)*100</f>
        <v>0</v>
      </c>
      <c r="AM52" s="84">
        <f>('raw Qualifier ratios'!AO51/'raw Qualifier median'!AO51)*100</f>
        <v>0</v>
      </c>
      <c r="AN52" s="84">
        <f>('raw Qualifier ratios'!AP51/'raw Qualifier median'!AP51)*100</f>
        <v>0</v>
      </c>
      <c r="AO52" s="84">
        <f>('raw Qualifier ratios'!AQ51/'raw Qualifier median'!AQ51)*100</f>
        <v>0</v>
      </c>
      <c r="AP52" s="84">
        <f>('raw Qualifier ratios'!AR51/'raw Qualifier median'!AR51)*100</f>
        <v>98.322580645161295</v>
      </c>
      <c r="AQ52" s="84">
        <f>('raw Qualifier ratios'!AS51/'raw Qualifier median'!AS51)*100</f>
        <v>0</v>
      </c>
      <c r="AR52" s="84">
        <f>('raw Qualifier ratios'!AT51/'raw Qualifier median'!AT51)*100</f>
        <v>0</v>
      </c>
      <c r="AS52" s="84">
        <f>('raw Qualifier ratios'!AU51/'raw Qualifier median'!AU51)*100</f>
        <v>0</v>
      </c>
      <c r="AT52" s="84">
        <f>('raw Qualifier ratios'!AV51/'raw Qualifier median'!AV51)*100</f>
        <v>0</v>
      </c>
      <c r="AU52" s="84">
        <f>('raw Qualifier ratios'!AW51/'raw Qualifier median'!AW51)*100</f>
        <v>80.774193548387103</v>
      </c>
      <c r="AV52" s="84">
        <f>('raw Qualifier ratios'!AX51/'raw Qualifier median'!AX51)*100</f>
        <v>97.806451612903217</v>
      </c>
      <c r="AW52" s="84">
        <f>('raw Qualifier ratios'!AY51/'raw Qualifier median'!AY51)*100</f>
        <v>54.838709677419352</v>
      </c>
      <c r="AX52" s="84">
        <f>('raw Qualifier ratios'!AZ51/'raw Qualifier median'!AZ51)*100</f>
        <v>115.48387096774194</v>
      </c>
      <c r="AY52" s="84">
        <f>('raw Qualifier ratios'!BA51/'raw Qualifier median'!BA51)*100</f>
        <v>108.51612903225805</v>
      </c>
      <c r="AZ52" s="84">
        <f>('raw Qualifier ratios'!BB51/'raw Qualifier median'!BB51)*100</f>
        <v>91.354838709677409</v>
      </c>
      <c r="BA52" s="84">
        <f>('raw Qualifier ratios'!BC51/'raw Qualifier median'!BC51)*100</f>
        <v>131.87096774193549</v>
      </c>
      <c r="BB52" s="84">
        <f>('raw Qualifier ratios'!BD51/'raw Qualifier median'!BD51)*100</f>
        <v>118.06451612903226</v>
      </c>
      <c r="BC52" s="84">
        <f>('raw Qualifier ratios'!BE51/'raw Qualifier median'!BE51)*100</f>
        <v>0</v>
      </c>
      <c r="BD52" s="84">
        <f>('raw Qualifier ratios'!BF51/'raw Qualifier median'!BF51)*100</f>
        <v>0</v>
      </c>
      <c r="BE52" s="84">
        <f>('raw Qualifier ratios'!BG51/'raw Qualifier median'!BG51)*100</f>
        <v>0</v>
      </c>
      <c r="BF52" s="84">
        <f>('raw Qualifier ratios'!BH51/'raw Qualifier median'!BH51)*100</f>
        <v>0</v>
      </c>
      <c r="BG52" s="84">
        <f>('raw Qualifier ratios'!BI51/'raw Qualifier median'!BI51)*100</f>
        <v>95.870967741935473</v>
      </c>
      <c r="BH52" s="84">
        <f>('raw Qualifier ratios'!BJ51/'raw Qualifier median'!BJ51)*100</f>
        <v>0</v>
      </c>
      <c r="BI52" s="84">
        <f>('raw Qualifier ratios'!BK51/'raw Qualifier median'!BK51)*100</f>
        <v>0</v>
      </c>
      <c r="BJ52" s="84">
        <f>('raw Qualifier ratios'!BL51/'raw Qualifier median'!BL51)*100</f>
        <v>0</v>
      </c>
      <c r="BK52" s="84">
        <f>('raw Qualifier ratios'!BM51/'raw Qualifier median'!BM51)*100</f>
        <v>0</v>
      </c>
      <c r="BL52" s="84">
        <f>('raw Qualifier ratios'!BN51/'raw Qualifier median'!BN51)*100</f>
        <v>110.3225806451613</v>
      </c>
      <c r="BM52" s="84">
        <f>('raw Qualifier ratios'!BO51/'raw Qualifier median'!BO51)*100</f>
        <v>91.483870967741936</v>
      </c>
      <c r="BN52" s="84">
        <f>('raw Qualifier ratios'!BP51/'raw Qualifier median'!BP51)*100</f>
        <v>93.548387096774192</v>
      </c>
      <c r="BO52" s="84">
        <f>('raw Qualifier ratios'!BQ51/'raw Qualifier median'!BQ51)*100</f>
        <v>96.387096774193552</v>
      </c>
      <c r="BP52" s="84">
        <f>('raw Qualifier ratios'!BR51/'raw Qualifier median'!BR51)*100</f>
        <v>0</v>
      </c>
      <c r="BQ52" s="84">
        <f>('raw Qualifier ratios'!BS51/'raw Qualifier median'!BS51)*100</f>
        <v>0</v>
      </c>
      <c r="BR52" s="84">
        <f>('raw Qualifier ratios'!BT51/'raw Qualifier median'!BT51)*100</f>
        <v>0</v>
      </c>
      <c r="BS52" s="84">
        <f>('raw Qualifier ratios'!BU51/'raw Qualifier median'!BU51)*100</f>
        <v>0</v>
      </c>
      <c r="BT52" s="84">
        <f>('raw Qualifier ratios'!BV51/'raw Qualifier median'!BV51)*100</f>
        <v>0</v>
      </c>
      <c r="BU52" s="84">
        <f>('raw Qualifier ratios'!BW51/'raw Qualifier median'!BW51)*100</f>
        <v>0</v>
      </c>
      <c r="BV52" s="84">
        <f>('raw Qualifier ratios'!BX51/'raw Qualifier median'!BX51)*100</f>
        <v>0</v>
      </c>
      <c r="BW52" s="84">
        <f>('raw Qualifier ratios'!BY51/'raw Qualifier median'!BY51)*100</f>
        <v>103.61290322580645</v>
      </c>
      <c r="BX52" s="84">
        <f>('raw Qualifier ratios'!BZ51/'raw Qualifier median'!BZ51)*100</f>
        <v>106.96774193548389</v>
      </c>
      <c r="BY52" s="84">
        <f>('raw Qualifier ratios'!CA51/'raw Qualifier median'!CA51)*100</f>
        <v>94.967741935483858</v>
      </c>
      <c r="BZ52" s="84">
        <f>('raw Qualifier ratios'!CB51/'raw Qualifier median'!CB51)*100</f>
        <v>93.548387096774192</v>
      </c>
      <c r="CA52" s="84">
        <f>('raw Qualifier ratios'!CC51/'raw Qualifier median'!CC51)*100</f>
        <v>103.61290322580645</v>
      </c>
      <c r="CB52" s="84">
        <f>('raw Qualifier ratios'!CD51/'raw Qualifier median'!CD51)*100</f>
        <v>99.225806451612911</v>
      </c>
      <c r="CC52" s="84">
        <f>('raw Qualifier ratios'!CE51/'raw Qualifier median'!CE51)*100</f>
        <v>99.612903225806463</v>
      </c>
      <c r="CD52" s="84">
        <f>('raw Qualifier ratios'!CF51/'raw Qualifier median'!CF51)*100</f>
        <v>98.58064516129032</v>
      </c>
      <c r="CE52" s="84">
        <f>('raw Qualifier ratios'!CG51/'raw Qualifier median'!CG51)*100</f>
        <v>98.58064516129032</v>
      </c>
      <c r="CF52" s="84">
        <f>('raw Qualifier ratios'!CH51/'raw Qualifier median'!CH51)*100</f>
        <v>98.58064516129032</v>
      </c>
      <c r="CG52" s="84">
        <f>('raw Qualifier ratios'!CI51/'raw Qualifier median'!CI51)*100</f>
        <v>99.870967741935488</v>
      </c>
      <c r="CH52" s="84">
        <f>('raw Qualifier ratios'!CJ51/'raw Qualifier median'!CJ51)*100</f>
        <v>98.193548387096769</v>
      </c>
    </row>
    <row r="53" spans="1:86" x14ac:dyDescent="0.25">
      <c r="A53" s="101" t="s">
        <v>158</v>
      </c>
      <c r="B53" s="101" t="s">
        <v>263</v>
      </c>
      <c r="C53" s="84">
        <f>('raw Qualifier ratios'!E52/'raw Qualifier median'!E52)*100</f>
        <v>0</v>
      </c>
      <c r="D53" s="84">
        <f>('raw Qualifier ratios'!F52/'raw Qualifier median'!F52)*100</f>
        <v>0</v>
      </c>
      <c r="E53" s="84">
        <f>('raw Qualifier ratios'!G52/'raw Qualifier median'!G52)*100</f>
        <v>0</v>
      </c>
      <c r="F53" s="84">
        <f>('raw Qualifier ratios'!H52/'raw Qualifier median'!H52)*100</f>
        <v>0</v>
      </c>
      <c r="G53" s="84">
        <f>('raw Qualifier ratios'!I52/'raw Qualifier median'!I52)*100</f>
        <v>0</v>
      </c>
      <c r="H53" s="84">
        <f>('raw Qualifier ratios'!J52/'raw Qualifier median'!J52)*100</f>
        <v>0</v>
      </c>
      <c r="I53" s="84">
        <f>('raw Qualifier ratios'!K52/'raw Qualifier median'!K52)*100</f>
        <v>0</v>
      </c>
      <c r="J53" s="84">
        <f>('raw Qualifier ratios'!L52/'raw Qualifier median'!L52)*100</f>
        <v>0</v>
      </c>
      <c r="K53" s="84">
        <f>('raw Qualifier ratios'!M52/'raw Qualifier median'!M52)*100</f>
        <v>0</v>
      </c>
      <c r="L53" s="84">
        <f>('raw Qualifier ratios'!N52/'raw Qualifier median'!N52)*100</f>
        <v>94.542536115569831</v>
      </c>
      <c r="M53" s="84">
        <f>('raw Qualifier ratios'!O52/'raw Qualifier median'!O52)*100</f>
        <v>99.839486356340302</v>
      </c>
      <c r="N53" s="84">
        <f>('raw Qualifier ratios'!P52/'raw Qualifier median'!P52)*100</f>
        <v>99.518459069020864</v>
      </c>
      <c r="O53" s="84">
        <f>('raw Qualifier ratios'!Q52/'raw Qualifier median'!Q52)*100</f>
        <v>100.16051364365973</v>
      </c>
      <c r="P53" s="84">
        <f>('raw Qualifier ratios'!R52/'raw Qualifier median'!R52)*100</f>
        <v>100.96308186195826</v>
      </c>
      <c r="Q53" s="84">
        <f>('raw Qualifier ratios'!S52/'raw Qualifier median'!S52)*100</f>
        <v>99.839486356340302</v>
      </c>
      <c r="R53" s="84">
        <f>('raw Qualifier ratios'!T52/'raw Qualifier median'!T52)*100</f>
        <v>99.357945425361166</v>
      </c>
      <c r="S53" s="84">
        <f>('raw Qualifier ratios'!U52/'raw Qualifier median'!U52)*100</f>
        <v>100</v>
      </c>
      <c r="T53" s="84">
        <f>('raw Qualifier ratios'!V52/'raw Qualifier median'!V52)*100</f>
        <v>99.036918138041742</v>
      </c>
      <c r="U53" s="84">
        <f>('raw Qualifier ratios'!W52/'raw Qualifier median'!W52)*100</f>
        <v>99.678972712680576</v>
      </c>
      <c r="V53" s="84">
        <f>('raw Qualifier ratios'!X52/'raw Qualifier median'!X52)*100</f>
        <v>0</v>
      </c>
      <c r="W53" s="84">
        <f>('raw Qualifier ratios'!Y52/'raw Qualifier median'!Y52)*100</f>
        <v>0</v>
      </c>
      <c r="X53" s="84">
        <f>('raw Qualifier ratios'!Z52/'raw Qualifier median'!Z52)*100</f>
        <v>0</v>
      </c>
      <c r="Y53" s="84">
        <f>('raw Qualifier ratios'!AA52/'raw Qualifier median'!AA52)*100</f>
        <v>88.764044943820224</v>
      </c>
      <c r="Z53" s="84">
        <f>('raw Qualifier ratios'!AB52/'raw Qualifier median'!AB52)*100</f>
        <v>0</v>
      </c>
      <c r="AA53" s="84">
        <f>('raw Qualifier ratios'!AC52/'raw Qualifier median'!AC52)*100</f>
        <v>0</v>
      </c>
      <c r="AB53" s="84">
        <f>('raw Qualifier ratios'!AD52/'raw Qualifier median'!AD52)*100</f>
        <v>0</v>
      </c>
      <c r="AC53" s="84">
        <f>('raw Qualifier ratios'!AE52/'raw Qualifier median'!AE52)*100</f>
        <v>0</v>
      </c>
      <c r="AD53" s="84">
        <f>('raw Qualifier ratios'!AF52/'raw Qualifier median'!AF52)*100</f>
        <v>0</v>
      </c>
      <c r="AE53" s="84">
        <f>('raw Qualifier ratios'!AG52/'raw Qualifier median'!AG52)*100</f>
        <v>0</v>
      </c>
      <c r="AF53" s="84">
        <f>('raw Qualifier ratios'!AH52/'raw Qualifier median'!AH52)*100</f>
        <v>0</v>
      </c>
      <c r="AG53" s="84">
        <f>('raw Qualifier ratios'!AI52/'raw Qualifier median'!AI52)*100</f>
        <v>0</v>
      </c>
      <c r="AH53" s="84">
        <f>('raw Qualifier ratios'!AJ52/'raw Qualifier median'!AJ52)*100</f>
        <v>0</v>
      </c>
      <c r="AI53" s="84">
        <f>('raw Qualifier ratios'!AK52/'raw Qualifier median'!AK52)*100</f>
        <v>0</v>
      </c>
      <c r="AJ53" s="84">
        <f>('raw Qualifier ratios'!AL52/'raw Qualifier median'!AL52)*100</f>
        <v>0</v>
      </c>
      <c r="AK53" s="84">
        <f>('raw Qualifier ratios'!AM52/'raw Qualifier median'!AM52)*100</f>
        <v>0</v>
      </c>
      <c r="AL53" s="84">
        <f>('raw Qualifier ratios'!AN52/'raw Qualifier median'!AN52)*100</f>
        <v>0</v>
      </c>
      <c r="AM53" s="84">
        <f>('raw Qualifier ratios'!AO52/'raw Qualifier median'!AO52)*100</f>
        <v>0</v>
      </c>
      <c r="AN53" s="84">
        <f>('raw Qualifier ratios'!AP52/'raw Qualifier median'!AP52)*100</f>
        <v>0</v>
      </c>
      <c r="AO53" s="84">
        <f>('raw Qualifier ratios'!AQ52/'raw Qualifier median'!AQ52)*100</f>
        <v>0</v>
      </c>
      <c r="AP53" s="84">
        <f>('raw Qualifier ratios'!AR52/'raw Qualifier median'!AR52)*100</f>
        <v>98.555377207062605</v>
      </c>
      <c r="AQ53" s="84">
        <f>('raw Qualifier ratios'!AS52/'raw Qualifier median'!AS52)*100</f>
        <v>0</v>
      </c>
      <c r="AR53" s="84">
        <f>('raw Qualifier ratios'!AT52/'raw Qualifier median'!AT52)*100</f>
        <v>0</v>
      </c>
      <c r="AS53" s="84">
        <f>('raw Qualifier ratios'!AU52/'raw Qualifier median'!AU52)*100</f>
        <v>0</v>
      </c>
      <c r="AT53" s="84">
        <f>('raw Qualifier ratios'!AV52/'raw Qualifier median'!AV52)*100</f>
        <v>0</v>
      </c>
      <c r="AU53" s="84">
        <f>('raw Qualifier ratios'!AW52/'raw Qualifier median'!AW52)*100</f>
        <v>0</v>
      </c>
      <c r="AV53" s="84">
        <f>('raw Qualifier ratios'!AX52/'raw Qualifier median'!AX52)*100</f>
        <v>0</v>
      </c>
      <c r="AW53" s="84">
        <f>('raw Qualifier ratios'!AY52/'raw Qualifier median'!AY52)*100</f>
        <v>0</v>
      </c>
      <c r="AX53" s="84">
        <f>('raw Qualifier ratios'!AZ52/'raw Qualifier median'!AZ52)*100</f>
        <v>0</v>
      </c>
      <c r="AY53" s="84">
        <f>('raw Qualifier ratios'!BA52/'raw Qualifier median'!BA52)*100</f>
        <v>0</v>
      </c>
      <c r="AZ53" s="84">
        <f>('raw Qualifier ratios'!BB52/'raw Qualifier median'!BB52)*100</f>
        <v>0</v>
      </c>
      <c r="BA53" s="84">
        <f>('raw Qualifier ratios'!BC52/'raw Qualifier median'!BC52)*100</f>
        <v>0</v>
      </c>
      <c r="BB53" s="84">
        <f>('raw Qualifier ratios'!BD52/'raw Qualifier median'!BD52)*100</f>
        <v>0</v>
      </c>
      <c r="BC53" s="84">
        <f>('raw Qualifier ratios'!BE52/'raw Qualifier median'!BE52)*100</f>
        <v>0</v>
      </c>
      <c r="BD53" s="84">
        <f>('raw Qualifier ratios'!BF52/'raw Qualifier median'!BF52)*100</f>
        <v>0</v>
      </c>
      <c r="BE53" s="84">
        <f>('raw Qualifier ratios'!BG52/'raw Qualifier median'!BG52)*100</f>
        <v>0</v>
      </c>
      <c r="BF53" s="84">
        <f>('raw Qualifier ratios'!BH52/'raw Qualifier median'!BH52)*100</f>
        <v>0</v>
      </c>
      <c r="BG53" s="84">
        <f>('raw Qualifier ratios'!BI52/'raw Qualifier median'!BI52)*100</f>
        <v>98.715890850722317</v>
      </c>
      <c r="BH53" s="84">
        <f>('raw Qualifier ratios'!BJ52/'raw Qualifier median'!BJ52)*100</f>
        <v>0</v>
      </c>
      <c r="BI53" s="84">
        <f>('raw Qualifier ratios'!BK52/'raw Qualifier median'!BK52)*100</f>
        <v>0</v>
      </c>
      <c r="BJ53" s="84">
        <f>('raw Qualifier ratios'!BL52/'raw Qualifier median'!BL52)*100</f>
        <v>0</v>
      </c>
      <c r="BK53" s="84">
        <f>('raw Qualifier ratios'!BM52/'raw Qualifier median'!BM52)*100</f>
        <v>0</v>
      </c>
      <c r="BL53" s="84">
        <f>('raw Qualifier ratios'!BN52/'raw Qualifier median'!BN52)*100</f>
        <v>106.58105939004815</v>
      </c>
      <c r="BM53" s="84">
        <f>('raw Qualifier ratios'!BO52/'raw Qualifier median'!BO52)*100</f>
        <v>105.45746388443018</v>
      </c>
      <c r="BN53" s="84">
        <f>('raw Qualifier ratios'!BP52/'raw Qualifier median'!BP52)*100</f>
        <v>104.3338683788122</v>
      </c>
      <c r="BO53" s="84">
        <f>('raw Qualifier ratios'!BQ52/'raw Qualifier median'!BQ52)*100</f>
        <v>103.04975922953452</v>
      </c>
      <c r="BP53" s="84">
        <f>('raw Qualifier ratios'!BR52/'raw Qualifier median'!BR52)*100</f>
        <v>0</v>
      </c>
      <c r="BQ53" s="84">
        <f>('raw Qualifier ratios'!BS52/'raw Qualifier median'!BS52)*100</f>
        <v>0</v>
      </c>
      <c r="BR53" s="84">
        <f>('raw Qualifier ratios'!BT52/'raw Qualifier median'!BT52)*100</f>
        <v>0</v>
      </c>
      <c r="BS53" s="84">
        <f>('raw Qualifier ratios'!BU52/'raw Qualifier median'!BU52)*100</f>
        <v>0</v>
      </c>
      <c r="BT53" s="84">
        <f>('raw Qualifier ratios'!BV52/'raw Qualifier median'!BV52)*100</f>
        <v>0</v>
      </c>
      <c r="BU53" s="84">
        <f>('raw Qualifier ratios'!BW52/'raw Qualifier median'!BW52)*100</f>
        <v>0</v>
      </c>
      <c r="BV53" s="84">
        <f>('raw Qualifier ratios'!BX52/'raw Qualifier median'!BX52)*100</f>
        <v>0</v>
      </c>
      <c r="BW53" s="84">
        <f>('raw Qualifier ratios'!BY52/'raw Qualifier median'!BY52)*100</f>
        <v>0</v>
      </c>
      <c r="BX53" s="84">
        <f>('raw Qualifier ratios'!BZ52/'raw Qualifier median'!BZ52)*100</f>
        <v>0</v>
      </c>
      <c r="BY53" s="84">
        <f>('raw Qualifier ratios'!CA52/'raw Qualifier median'!CA52)*100</f>
        <v>102.24719101123596</v>
      </c>
      <c r="BZ53" s="84">
        <f>('raw Qualifier ratios'!CB52/'raw Qualifier median'!CB52)*100</f>
        <v>98.394863563402893</v>
      </c>
      <c r="CA53" s="84">
        <f>('raw Qualifier ratios'!CC52/'raw Qualifier median'!CC52)*100</f>
        <v>97.110754414125196</v>
      </c>
      <c r="CB53" s="84">
        <f>('raw Qualifier ratios'!CD52/'raw Qualifier median'!CD52)*100</f>
        <v>99.518459069020864</v>
      </c>
      <c r="CC53" s="84">
        <f>('raw Qualifier ratios'!CE52/'raw Qualifier median'!CE52)*100</f>
        <v>100.64205457463886</v>
      </c>
      <c r="CD53" s="84">
        <f>('raw Qualifier ratios'!CF52/'raw Qualifier median'!CF52)*100</f>
        <v>96.629213483146088</v>
      </c>
      <c r="CE53" s="84">
        <f>('raw Qualifier ratios'!CG52/'raw Qualifier median'!CG52)*100</f>
        <v>97.752808988764045</v>
      </c>
      <c r="CF53" s="84">
        <f>('raw Qualifier ratios'!CH52/'raw Qualifier median'!CH52)*100</f>
        <v>98.394863563402893</v>
      </c>
      <c r="CG53" s="84">
        <f>('raw Qualifier ratios'!CI52/'raw Qualifier median'!CI52)*100</f>
        <v>99.036918138041742</v>
      </c>
      <c r="CH53" s="84">
        <f>('raw Qualifier ratios'!CJ52/'raw Qualifier median'!CJ52)*100</f>
        <v>99.839486356340302</v>
      </c>
    </row>
    <row r="54" spans="1:86" x14ac:dyDescent="0.25">
      <c r="A54" s="101" t="s">
        <v>117</v>
      </c>
      <c r="B54" s="101" t="s">
        <v>123</v>
      </c>
      <c r="C54" s="84">
        <f>('raw Qualifier ratios'!E53/'raw Qualifier median'!E53)*100</f>
        <v>0</v>
      </c>
      <c r="D54" s="84">
        <f>('raw Qualifier ratios'!F53/'raw Qualifier median'!F53)*100</f>
        <v>0</v>
      </c>
      <c r="E54" s="84">
        <f>('raw Qualifier ratios'!G53/'raw Qualifier median'!G53)*100</f>
        <v>0</v>
      </c>
      <c r="F54" s="84">
        <f>('raw Qualifier ratios'!H53/'raw Qualifier median'!H53)*100</f>
        <v>0</v>
      </c>
      <c r="G54" s="84">
        <f>('raw Qualifier ratios'!I53/'raw Qualifier median'!I53)*100</f>
        <v>0</v>
      </c>
      <c r="H54" s="84">
        <f>('raw Qualifier ratios'!J53/'raw Qualifier median'!J53)*100</f>
        <v>0</v>
      </c>
      <c r="I54" s="84">
        <f>('raw Qualifier ratios'!K53/'raw Qualifier median'!K53)*100</f>
        <v>0</v>
      </c>
      <c r="J54" s="84">
        <f>('raw Qualifier ratios'!L53/'raw Qualifier median'!L53)*100</f>
        <v>0</v>
      </c>
      <c r="K54" s="84">
        <f>('raw Qualifier ratios'!M53/'raw Qualifier median'!M53)*100</f>
        <v>0</v>
      </c>
      <c r="L54" s="84">
        <f>('raw Qualifier ratios'!N53/'raw Qualifier median'!N53)*100</f>
        <v>0</v>
      </c>
      <c r="M54" s="84">
        <f>('raw Qualifier ratios'!O53/'raw Qualifier median'!O53)*100</f>
        <v>101.30246020260493</v>
      </c>
      <c r="N54" s="84">
        <f>('raw Qualifier ratios'!P53/'raw Qualifier median'!P53)*100</f>
        <v>100.43415340086833</v>
      </c>
      <c r="O54" s="84">
        <f>('raw Qualifier ratios'!Q53/'raw Qualifier median'!Q53)*100</f>
        <v>104.77568740955138</v>
      </c>
      <c r="P54" s="84">
        <f>('raw Qualifier ratios'!R53/'raw Qualifier median'!R53)*100</f>
        <v>97.395079594790161</v>
      </c>
      <c r="Q54" s="84">
        <f>('raw Qualifier ratios'!S53/'raw Qualifier median'!S53)*100</f>
        <v>100.14471780028944</v>
      </c>
      <c r="R54" s="84">
        <f>('raw Qualifier ratios'!T53/'raw Qualifier median'!T53)*100</f>
        <v>105.20984081041969</v>
      </c>
      <c r="S54" s="84">
        <f>('raw Qualifier ratios'!U53/'raw Qualifier median'!U53)*100</f>
        <v>109.55137481910275</v>
      </c>
      <c r="T54" s="84">
        <f>('raw Qualifier ratios'!V53/'raw Qualifier median'!V53)*100</f>
        <v>107.52532561505066</v>
      </c>
      <c r="U54" s="84">
        <f>('raw Qualifier ratios'!W53/'raw Qualifier median'!W53)*100</f>
        <v>107.23589001447178</v>
      </c>
      <c r="V54" s="84">
        <f>('raw Qualifier ratios'!X53/'raw Qualifier median'!X53)*100</f>
        <v>0</v>
      </c>
      <c r="W54" s="84">
        <f>('raw Qualifier ratios'!Y53/'raw Qualifier median'!Y53)*100</f>
        <v>0</v>
      </c>
      <c r="X54" s="84">
        <f>('raw Qualifier ratios'!Z53/'raw Qualifier median'!Z53)*100</f>
        <v>0</v>
      </c>
      <c r="Y54" s="84">
        <f>('raw Qualifier ratios'!AA53/'raw Qualifier median'!AA53)*100</f>
        <v>0</v>
      </c>
      <c r="Z54" s="84">
        <f>('raw Qualifier ratios'!AB53/'raw Qualifier median'!AB53)*100</f>
        <v>0</v>
      </c>
      <c r="AA54" s="84">
        <f>('raw Qualifier ratios'!AC53/'raw Qualifier median'!AC53)*100</f>
        <v>0</v>
      </c>
      <c r="AB54" s="84">
        <f>('raw Qualifier ratios'!AD53/'raw Qualifier median'!AD53)*100</f>
        <v>0</v>
      </c>
      <c r="AC54" s="84">
        <f>('raw Qualifier ratios'!AE53/'raw Qualifier median'!AE53)*100</f>
        <v>0</v>
      </c>
      <c r="AD54" s="84">
        <f>('raw Qualifier ratios'!AF53/'raw Qualifier median'!AF53)*100</f>
        <v>0</v>
      </c>
      <c r="AE54" s="84">
        <f>('raw Qualifier ratios'!AG53/'raw Qualifier median'!AG53)*100</f>
        <v>0</v>
      </c>
      <c r="AF54" s="84">
        <f>('raw Qualifier ratios'!AH53/'raw Qualifier median'!AH53)*100</f>
        <v>0</v>
      </c>
      <c r="AG54" s="84">
        <f>('raw Qualifier ratios'!AI53/'raw Qualifier median'!AI53)*100</f>
        <v>0</v>
      </c>
      <c r="AH54" s="84">
        <f>('raw Qualifier ratios'!AJ53/'raw Qualifier median'!AJ53)*100</f>
        <v>0</v>
      </c>
      <c r="AI54" s="84">
        <f>('raw Qualifier ratios'!AK53/'raw Qualifier median'!AK53)*100</f>
        <v>0</v>
      </c>
      <c r="AJ54" s="84">
        <f>('raw Qualifier ratios'!AL53/'raw Qualifier median'!AL53)*100</f>
        <v>0</v>
      </c>
      <c r="AK54" s="84">
        <f>('raw Qualifier ratios'!AM53/'raw Qualifier median'!AM53)*100</f>
        <v>0</v>
      </c>
      <c r="AL54" s="84">
        <f>('raw Qualifier ratios'!AN53/'raw Qualifier median'!AN53)*100</f>
        <v>0</v>
      </c>
      <c r="AM54" s="84">
        <f>('raw Qualifier ratios'!AO53/'raw Qualifier median'!AO53)*100</f>
        <v>0</v>
      </c>
      <c r="AN54" s="84">
        <f>('raw Qualifier ratios'!AP53/'raw Qualifier median'!AP53)*100</f>
        <v>0</v>
      </c>
      <c r="AO54" s="84">
        <f>('raw Qualifier ratios'!AQ53/'raw Qualifier median'!AQ53)*100</f>
        <v>0</v>
      </c>
      <c r="AP54" s="84">
        <f>('raw Qualifier ratios'!AR53/'raw Qualifier median'!AR53)*100</f>
        <v>113.74819102749638</v>
      </c>
      <c r="AQ54" s="84">
        <f>('raw Qualifier ratios'!AS53/'raw Qualifier median'!AS53)*100</f>
        <v>0</v>
      </c>
      <c r="AR54" s="84">
        <f>('raw Qualifier ratios'!AT53/'raw Qualifier median'!AT53)*100</f>
        <v>0</v>
      </c>
      <c r="AS54" s="84">
        <f>('raw Qualifier ratios'!AU53/'raw Qualifier median'!AU53)*100</f>
        <v>0</v>
      </c>
      <c r="AT54" s="84">
        <f>('raw Qualifier ratios'!AV53/'raw Qualifier median'!AV53)*100</f>
        <v>0</v>
      </c>
      <c r="AU54" s="84">
        <f>('raw Qualifier ratios'!AW53/'raw Qualifier median'!AW53)*100</f>
        <v>0</v>
      </c>
      <c r="AV54" s="84">
        <f>('raw Qualifier ratios'!AX53/'raw Qualifier median'!AX53)*100</f>
        <v>0</v>
      </c>
      <c r="AW54" s="84">
        <f>('raw Qualifier ratios'!AY53/'raw Qualifier median'!AY53)*100</f>
        <v>0</v>
      </c>
      <c r="AX54" s="84">
        <f>('raw Qualifier ratios'!AZ53/'raw Qualifier median'!AZ53)*100</f>
        <v>0</v>
      </c>
      <c r="AY54" s="84">
        <f>('raw Qualifier ratios'!BA53/'raw Qualifier median'!BA53)*100</f>
        <v>0</v>
      </c>
      <c r="AZ54" s="84">
        <f>('raw Qualifier ratios'!BB53/'raw Qualifier median'!BB53)*100</f>
        <v>0</v>
      </c>
      <c r="BA54" s="84">
        <f>('raw Qualifier ratios'!BC53/'raw Qualifier median'!BC53)*100</f>
        <v>0</v>
      </c>
      <c r="BB54" s="84">
        <f>('raw Qualifier ratios'!BD53/'raw Qualifier median'!BD53)*100</f>
        <v>0</v>
      </c>
      <c r="BC54" s="84">
        <f>('raw Qualifier ratios'!BE53/'raw Qualifier median'!BE53)*100</f>
        <v>0</v>
      </c>
      <c r="BD54" s="84">
        <f>('raw Qualifier ratios'!BF53/'raw Qualifier median'!BF53)*100</f>
        <v>0</v>
      </c>
      <c r="BE54" s="84">
        <f>('raw Qualifier ratios'!BG53/'raw Qualifier median'!BG53)*100</f>
        <v>0</v>
      </c>
      <c r="BF54" s="84">
        <f>('raw Qualifier ratios'!BH53/'raw Qualifier median'!BH53)*100</f>
        <v>0</v>
      </c>
      <c r="BG54" s="84">
        <f>('raw Qualifier ratios'!BI53/'raw Qualifier median'!BI53)*100</f>
        <v>101.44717800289436</v>
      </c>
      <c r="BH54" s="84">
        <f>('raw Qualifier ratios'!BJ53/'raw Qualifier median'!BJ53)*100</f>
        <v>0</v>
      </c>
      <c r="BI54" s="84">
        <f>('raw Qualifier ratios'!BK53/'raw Qualifier median'!BK53)*100</f>
        <v>0</v>
      </c>
      <c r="BJ54" s="84">
        <f>('raw Qualifier ratios'!BL53/'raw Qualifier median'!BL53)*100</f>
        <v>0</v>
      </c>
      <c r="BK54" s="84">
        <f>('raw Qualifier ratios'!BM53/'raw Qualifier median'!BM53)*100</f>
        <v>0</v>
      </c>
      <c r="BL54" s="84">
        <f>('raw Qualifier ratios'!BN53/'raw Qualifier median'!BN53)*100</f>
        <v>86.396526772793067</v>
      </c>
      <c r="BM54" s="84">
        <f>('raw Qualifier ratios'!BO53/'raw Qualifier median'!BO53)*100</f>
        <v>103.18379160636759</v>
      </c>
      <c r="BN54" s="84">
        <f>('raw Qualifier ratios'!BP53/'raw Qualifier median'!BP53)*100</f>
        <v>101.01302460202606</v>
      </c>
      <c r="BO54" s="84">
        <f>('raw Qualifier ratios'!BQ53/'raw Qualifier median'!BQ53)*100</f>
        <v>99.565846599131703</v>
      </c>
      <c r="BP54" s="84">
        <f>('raw Qualifier ratios'!BR53/'raw Qualifier median'!BR53)*100</f>
        <v>0</v>
      </c>
      <c r="BQ54" s="84">
        <f>('raw Qualifier ratios'!BS53/'raw Qualifier median'!BS53)*100</f>
        <v>0</v>
      </c>
      <c r="BR54" s="84">
        <f>('raw Qualifier ratios'!BT53/'raw Qualifier median'!BT53)*100</f>
        <v>0</v>
      </c>
      <c r="BS54" s="84">
        <f>('raw Qualifier ratios'!BU53/'raw Qualifier median'!BU53)*100</f>
        <v>0</v>
      </c>
      <c r="BT54" s="84">
        <f>('raw Qualifier ratios'!BV53/'raw Qualifier median'!BV53)*100</f>
        <v>0</v>
      </c>
      <c r="BU54" s="84">
        <f>('raw Qualifier ratios'!BW53/'raw Qualifier median'!BW53)*100</f>
        <v>0</v>
      </c>
      <c r="BV54" s="84">
        <f>('raw Qualifier ratios'!BX53/'raw Qualifier median'!BX53)*100</f>
        <v>0</v>
      </c>
      <c r="BW54" s="84">
        <f>('raw Qualifier ratios'!BY53/'raw Qualifier median'!BY53)*100</f>
        <v>0</v>
      </c>
      <c r="BX54" s="84">
        <f>('raw Qualifier ratios'!BZ53/'raw Qualifier median'!BZ53)*100</f>
        <v>0</v>
      </c>
      <c r="BY54" s="84">
        <f>('raw Qualifier ratios'!CA53/'raw Qualifier median'!CA53)*100</f>
        <v>0</v>
      </c>
      <c r="BZ54" s="84">
        <f>('raw Qualifier ratios'!CB53/'raw Qualifier median'!CB53)*100</f>
        <v>97.105643994211292</v>
      </c>
      <c r="CA54" s="84">
        <f>('raw Qualifier ratios'!CC53/'raw Qualifier median'!CC53)*100</f>
        <v>99.710564399421145</v>
      </c>
      <c r="CB54" s="84">
        <f>('raw Qualifier ratios'!CD53/'raw Qualifier median'!CD53)*100</f>
        <v>96.092619392185256</v>
      </c>
      <c r="CC54" s="84">
        <f>('raw Qualifier ratios'!CE53/'raw Qualifier median'!CE53)*100</f>
        <v>103.03907380607815</v>
      </c>
      <c r="CD54" s="84">
        <f>('raw Qualifier ratios'!CF53/'raw Qualifier median'!CF53)*100</f>
        <v>104.05209840810421</v>
      </c>
      <c r="CE54" s="84">
        <f>('raw Qualifier ratios'!CG53/'raw Qualifier median'!CG53)*100</f>
        <v>102.74963820549929</v>
      </c>
      <c r="CF54" s="84">
        <f>('raw Qualifier ratios'!CH53/'raw Qualifier median'!CH53)*100</f>
        <v>103.18379160636759</v>
      </c>
      <c r="CG54" s="84">
        <f>('raw Qualifier ratios'!CI53/'raw Qualifier median'!CI53)*100</f>
        <v>107.23589001447178</v>
      </c>
      <c r="CH54" s="84">
        <f>('raw Qualifier ratios'!CJ53/'raw Qualifier median'!CJ53)*100</f>
        <v>105.20984081041969</v>
      </c>
    </row>
    <row r="55" spans="1:86" x14ac:dyDescent="0.25">
      <c r="A55" s="101" t="s">
        <v>11</v>
      </c>
      <c r="B55" s="101" t="s">
        <v>264</v>
      </c>
      <c r="C55" s="84">
        <f>('raw Qualifier ratios'!E54/'raw Qualifier median'!E54)*100</f>
        <v>0</v>
      </c>
      <c r="D55" s="84">
        <f>('raw Qualifier ratios'!F54/'raw Qualifier median'!F54)*100</f>
        <v>0</v>
      </c>
      <c r="E55" s="84">
        <f>('raw Qualifier ratios'!G54/'raw Qualifier median'!G54)*100</f>
        <v>0</v>
      </c>
      <c r="F55" s="84">
        <f>('raw Qualifier ratios'!H54/'raw Qualifier median'!H54)*100</f>
        <v>0</v>
      </c>
      <c r="G55" s="84">
        <f>('raw Qualifier ratios'!I54/'raw Qualifier median'!I54)*100</f>
        <v>0</v>
      </c>
      <c r="H55" s="84">
        <f>('raw Qualifier ratios'!J54/'raw Qualifier median'!J54)*100</f>
        <v>106.42570281124499</v>
      </c>
      <c r="I55" s="84">
        <f>('raw Qualifier ratios'!K54/'raw Qualifier median'!K54)*100</f>
        <v>106.82730923694781</v>
      </c>
      <c r="J55" s="84">
        <f>('raw Qualifier ratios'!L54/'raw Qualifier median'!L54)*100</f>
        <v>105.62248995983936</v>
      </c>
      <c r="K55" s="84">
        <f>('raw Qualifier ratios'!M54/'raw Qualifier median'!M54)*100</f>
        <v>102.81124497991969</v>
      </c>
      <c r="L55" s="84">
        <f>('raw Qualifier ratios'!N54/'raw Qualifier median'!N54)*100</f>
        <v>105.62248995983936</v>
      </c>
      <c r="M55" s="84">
        <f>('raw Qualifier ratios'!O54/'raw Qualifier median'!O54)*100</f>
        <v>101.20481927710843</v>
      </c>
      <c r="N55" s="84">
        <f>('raw Qualifier ratios'!P54/'raw Qualifier median'!P54)*100</f>
        <v>104.01606425702812</v>
      </c>
      <c r="O55" s="84">
        <f>('raw Qualifier ratios'!Q54/'raw Qualifier median'!Q54)*100</f>
        <v>102.81124497991969</v>
      </c>
      <c r="P55" s="84">
        <f>('raw Qualifier ratios'!R54/'raw Qualifier median'!R54)*100</f>
        <v>103.21285140562249</v>
      </c>
      <c r="Q55" s="84">
        <f>('raw Qualifier ratios'!S54/'raw Qualifier median'!S54)*100</f>
        <v>100</v>
      </c>
      <c r="R55" s="84">
        <f>('raw Qualifier ratios'!T54/'raw Qualifier median'!T54)*100</f>
        <v>102.00803212851406</v>
      </c>
      <c r="S55" s="84">
        <f>('raw Qualifier ratios'!U54/'raw Qualifier median'!U54)*100</f>
        <v>101.60642570281124</v>
      </c>
      <c r="T55" s="84">
        <f>('raw Qualifier ratios'!V54/'raw Qualifier median'!V54)*100</f>
        <v>103.21285140562249</v>
      </c>
      <c r="U55" s="84">
        <f>('raw Qualifier ratios'!W54/'raw Qualifier median'!W54)*100</f>
        <v>104.01606425702812</v>
      </c>
      <c r="V55" s="84">
        <f>('raw Qualifier ratios'!X54/'raw Qualifier median'!X54)*100</f>
        <v>0</v>
      </c>
      <c r="W55" s="84">
        <f>('raw Qualifier ratios'!Y54/'raw Qualifier median'!Y54)*100</f>
        <v>0</v>
      </c>
      <c r="X55" s="84">
        <f>('raw Qualifier ratios'!Z54/'raw Qualifier median'!Z54)*100</f>
        <v>0</v>
      </c>
      <c r="Y55" s="84">
        <f>('raw Qualifier ratios'!AA54/'raw Qualifier median'!AA54)*100</f>
        <v>0</v>
      </c>
      <c r="Z55" s="84">
        <f>('raw Qualifier ratios'!AB54/'raw Qualifier median'!AB54)*100</f>
        <v>106.42570281124499</v>
      </c>
      <c r="AA55" s="84">
        <f>('raw Qualifier ratios'!AC54/'raw Qualifier median'!AC54)*100</f>
        <v>104.41767068273093</v>
      </c>
      <c r="AB55" s="84">
        <f>('raw Qualifier ratios'!AD54/'raw Qualifier median'!AD54)*100</f>
        <v>105.62248995983936</v>
      </c>
      <c r="AC55" s="84">
        <f>('raw Qualifier ratios'!AE54/'raw Qualifier median'!AE54)*100</f>
        <v>108.03212851405624</v>
      </c>
      <c r="AD55" s="84">
        <f>('raw Qualifier ratios'!AF54/'raw Qualifier median'!AF54)*100</f>
        <v>106.82730923694781</v>
      </c>
      <c r="AE55" s="84">
        <f>('raw Qualifier ratios'!AG54/'raw Qualifier median'!AG54)*100</f>
        <v>106.02409638554218</v>
      </c>
      <c r="AF55" s="84">
        <f>('raw Qualifier ratios'!AH54/'raw Qualifier median'!AH54)*100</f>
        <v>106.82730923694781</v>
      </c>
      <c r="AG55" s="84">
        <f>('raw Qualifier ratios'!AI54/'raw Qualifier median'!AI54)*100</f>
        <v>106.82730923694781</v>
      </c>
      <c r="AH55" s="84">
        <f>('raw Qualifier ratios'!AJ54/'raw Qualifier median'!AJ54)*100</f>
        <v>102.81124497991969</v>
      </c>
      <c r="AI55" s="84">
        <f>('raw Qualifier ratios'!AK54/'raw Qualifier median'!AK54)*100</f>
        <v>101.60642570281124</v>
      </c>
      <c r="AJ55" s="84">
        <f>('raw Qualifier ratios'!AL54/'raw Qualifier median'!AL54)*100</f>
        <v>104.41767068273093</v>
      </c>
      <c r="AK55" s="84">
        <f>('raw Qualifier ratios'!AM54/'raw Qualifier median'!AM54)*100</f>
        <v>104.41767068273093</v>
      </c>
      <c r="AL55" s="84">
        <f>('raw Qualifier ratios'!AN54/'raw Qualifier median'!AN54)*100</f>
        <v>0</v>
      </c>
      <c r="AM55" s="84">
        <f>('raw Qualifier ratios'!AO54/'raw Qualifier median'!AO54)*100</f>
        <v>0</v>
      </c>
      <c r="AN55" s="84">
        <f>('raw Qualifier ratios'!AP54/'raw Qualifier median'!AP54)*100</f>
        <v>0</v>
      </c>
      <c r="AO55" s="84">
        <f>('raw Qualifier ratios'!AQ54/'raw Qualifier median'!AQ54)*100</f>
        <v>0</v>
      </c>
      <c r="AP55" s="84">
        <f>('raw Qualifier ratios'!AR54/'raw Qualifier median'!AR54)*100</f>
        <v>104.01606425702812</v>
      </c>
      <c r="AQ55" s="84">
        <f>('raw Qualifier ratios'!AS54/'raw Qualifier median'!AS54)*100</f>
        <v>0</v>
      </c>
      <c r="AR55" s="84">
        <f>('raw Qualifier ratios'!AT54/'raw Qualifier median'!AT54)*100</f>
        <v>0</v>
      </c>
      <c r="AS55" s="84">
        <f>('raw Qualifier ratios'!AU54/'raw Qualifier median'!AU54)*100</f>
        <v>0</v>
      </c>
      <c r="AT55" s="84">
        <f>('raw Qualifier ratios'!AV54/'raw Qualifier median'!AV54)*100</f>
        <v>0</v>
      </c>
      <c r="AU55" s="84">
        <f>('raw Qualifier ratios'!AW54/'raw Qualifier median'!AW54)*100</f>
        <v>107.22891566265061</v>
      </c>
      <c r="AV55" s="84">
        <f>('raw Qualifier ratios'!AX54/'raw Qualifier median'!AX54)*100</f>
        <v>108.03212851405624</v>
      </c>
      <c r="AW55" s="84">
        <f>('raw Qualifier ratios'!AY54/'raw Qualifier median'!AY54)*100</f>
        <v>107.22891566265061</v>
      </c>
      <c r="AX55" s="84">
        <f>('raw Qualifier ratios'!AZ54/'raw Qualifier median'!AZ54)*100</f>
        <v>104.81927710843375</v>
      </c>
      <c r="AY55" s="84">
        <f>('raw Qualifier ratios'!BA54/'raw Qualifier median'!BA54)*100</f>
        <v>103.6144578313253</v>
      </c>
      <c r="AZ55" s="84">
        <f>('raw Qualifier ratios'!BB54/'raw Qualifier median'!BB54)*100</f>
        <v>103.21285140562249</v>
      </c>
      <c r="BA55" s="84">
        <f>('raw Qualifier ratios'!BC54/'raw Qualifier median'!BC54)*100</f>
        <v>103.6144578313253</v>
      </c>
      <c r="BB55" s="84">
        <f>('raw Qualifier ratios'!BD54/'raw Qualifier median'!BD54)*100</f>
        <v>105.22088353413655</v>
      </c>
      <c r="BC55" s="84">
        <f>('raw Qualifier ratios'!BE54/'raw Qualifier median'!BE54)*100</f>
        <v>0</v>
      </c>
      <c r="BD55" s="84">
        <f>('raw Qualifier ratios'!BF54/'raw Qualifier median'!BF54)*100</f>
        <v>0</v>
      </c>
      <c r="BE55" s="84">
        <f>('raw Qualifier ratios'!BG54/'raw Qualifier median'!BG54)*100</f>
        <v>0</v>
      </c>
      <c r="BF55" s="84">
        <f>('raw Qualifier ratios'!BH54/'raw Qualifier median'!BH54)*100</f>
        <v>0</v>
      </c>
      <c r="BG55" s="84">
        <f>('raw Qualifier ratios'!BI54/'raw Qualifier median'!BI54)*100</f>
        <v>101.20481927710843</v>
      </c>
      <c r="BH55" s="84">
        <f>('raw Qualifier ratios'!BJ54/'raw Qualifier median'!BJ54)*100</f>
        <v>0</v>
      </c>
      <c r="BI55" s="84">
        <f>('raw Qualifier ratios'!BK54/'raw Qualifier median'!BK54)*100</f>
        <v>0</v>
      </c>
      <c r="BJ55" s="84">
        <f>('raw Qualifier ratios'!BL54/'raw Qualifier median'!BL54)*100</f>
        <v>0</v>
      </c>
      <c r="BK55" s="84">
        <f>('raw Qualifier ratios'!BM54/'raw Qualifier median'!BM54)*100</f>
        <v>0</v>
      </c>
      <c r="BL55" s="84">
        <f>('raw Qualifier ratios'!BN54/'raw Qualifier median'!BN54)*100</f>
        <v>102.81124497991969</v>
      </c>
      <c r="BM55" s="84">
        <f>('raw Qualifier ratios'!BO54/'raw Qualifier median'!BO54)*100</f>
        <v>104.81927710843375</v>
      </c>
      <c r="BN55" s="84">
        <f>('raw Qualifier ratios'!BP54/'raw Qualifier median'!BP54)*100</f>
        <v>104.81927710843375</v>
      </c>
      <c r="BO55" s="84">
        <f>('raw Qualifier ratios'!BQ54/'raw Qualifier median'!BQ54)*100</f>
        <v>102.81124497991969</v>
      </c>
      <c r="BP55" s="84">
        <f>('raw Qualifier ratios'!BR54/'raw Qualifier median'!BR54)*100</f>
        <v>0</v>
      </c>
      <c r="BQ55" s="84">
        <f>('raw Qualifier ratios'!BS54/'raw Qualifier median'!BS54)*100</f>
        <v>0</v>
      </c>
      <c r="BR55" s="84">
        <f>('raw Qualifier ratios'!BT54/'raw Qualifier median'!BT54)*100</f>
        <v>0</v>
      </c>
      <c r="BS55" s="84">
        <f>('raw Qualifier ratios'!BU54/'raw Qualifier median'!BU54)*100</f>
        <v>0</v>
      </c>
      <c r="BT55" s="84">
        <f>('raw Qualifier ratios'!BV54/'raw Qualifier median'!BV54)*100</f>
        <v>0</v>
      </c>
      <c r="BU55" s="84">
        <f>('raw Qualifier ratios'!BW54/'raw Qualifier median'!BW54)*100</f>
        <v>106.82730923694781</v>
      </c>
      <c r="BV55" s="84">
        <f>('raw Qualifier ratios'!BX54/'raw Qualifier median'!BX54)*100</f>
        <v>96.385542168674704</v>
      </c>
      <c r="BW55" s="84">
        <f>('raw Qualifier ratios'!BY54/'raw Qualifier median'!BY54)*100</f>
        <v>102.00803212851406</v>
      </c>
      <c r="BX55" s="84">
        <f>('raw Qualifier ratios'!BZ54/'raw Qualifier median'!BZ54)*100</f>
        <v>104.81927710843375</v>
      </c>
      <c r="BY55" s="84">
        <f>('raw Qualifier ratios'!CA54/'raw Qualifier median'!CA54)*100</f>
        <v>106.02409638554218</v>
      </c>
      <c r="BZ55" s="84">
        <f>('raw Qualifier ratios'!CB54/'raw Qualifier median'!CB54)*100</f>
        <v>102.40963855421687</v>
      </c>
      <c r="CA55" s="84">
        <f>('raw Qualifier ratios'!CC54/'raw Qualifier median'!CC54)*100</f>
        <v>102.40963855421687</v>
      </c>
      <c r="CB55" s="84">
        <f>('raw Qualifier ratios'!CD54/'raw Qualifier median'!CD54)*100</f>
        <v>103.21285140562249</v>
      </c>
      <c r="CC55" s="84">
        <f>('raw Qualifier ratios'!CE54/'raw Qualifier median'!CE54)*100</f>
        <v>103.21285140562249</v>
      </c>
      <c r="CD55" s="84">
        <f>('raw Qualifier ratios'!CF54/'raw Qualifier median'!CF54)*100</f>
        <v>102.40963855421687</v>
      </c>
      <c r="CE55" s="84">
        <f>('raw Qualifier ratios'!CG54/'raw Qualifier median'!CG54)*100</f>
        <v>103.6144578313253</v>
      </c>
      <c r="CF55" s="84">
        <f>('raw Qualifier ratios'!CH54/'raw Qualifier median'!CH54)*100</f>
        <v>102.81124497991969</v>
      </c>
      <c r="CG55" s="84">
        <f>('raw Qualifier ratios'!CI54/'raw Qualifier median'!CI54)*100</f>
        <v>102.40963855421687</v>
      </c>
      <c r="CH55" s="84">
        <f>('raw Qualifier ratios'!CJ54/'raw Qualifier median'!CJ54)*100</f>
        <v>102.40963855421687</v>
      </c>
    </row>
    <row r="56" spans="1:86" x14ac:dyDescent="0.25">
      <c r="A56" s="101" t="s">
        <v>169</v>
      </c>
      <c r="B56" s="101" t="s">
        <v>265</v>
      </c>
      <c r="C56" s="84">
        <f>('raw Qualifier ratios'!E55/'raw Qualifier median'!E55)*100</f>
        <v>0</v>
      </c>
      <c r="D56" s="84">
        <f>('raw Qualifier ratios'!F55/'raw Qualifier median'!F55)*100</f>
        <v>0</v>
      </c>
      <c r="E56" s="84">
        <f>('raw Qualifier ratios'!G55/'raw Qualifier median'!G55)*100</f>
        <v>0</v>
      </c>
      <c r="F56" s="84">
        <f>('raw Qualifier ratios'!H55/'raw Qualifier median'!H55)*100</f>
        <v>0</v>
      </c>
      <c r="G56" s="84">
        <f>('raw Qualifier ratios'!I55/'raw Qualifier median'!I55)*100</f>
        <v>0</v>
      </c>
      <c r="H56" s="84">
        <f>('raw Qualifier ratios'!J55/'raw Qualifier median'!J55)*100</f>
        <v>0</v>
      </c>
      <c r="I56" s="84">
        <f>('raw Qualifier ratios'!K55/'raw Qualifier median'!K55)*100</f>
        <v>0</v>
      </c>
      <c r="J56" s="84">
        <f>('raw Qualifier ratios'!L55/'raw Qualifier median'!L55)*100</f>
        <v>0</v>
      </c>
      <c r="K56" s="84">
        <f>('raw Qualifier ratios'!M55/'raw Qualifier median'!M55)*100</f>
        <v>0</v>
      </c>
      <c r="L56" s="84">
        <f>('raw Qualifier ratios'!N55/'raw Qualifier median'!N55)*100</f>
        <v>0</v>
      </c>
      <c r="M56" s="84">
        <f>('raw Qualifier ratios'!O55/'raw Qualifier median'!O55)*100</f>
        <v>0</v>
      </c>
      <c r="N56" s="84">
        <f>('raw Qualifier ratios'!P55/'raw Qualifier median'!P55)*100</f>
        <v>0</v>
      </c>
      <c r="O56" s="84">
        <f>('raw Qualifier ratios'!Q55/'raw Qualifier median'!Q55)*100</f>
        <v>0</v>
      </c>
      <c r="P56" s="84">
        <f>('raw Qualifier ratios'!R55/'raw Qualifier median'!R55)*100</f>
        <v>0</v>
      </c>
      <c r="Q56" s="84">
        <f>('raw Qualifier ratios'!S55/'raw Qualifier median'!S55)*100</f>
        <v>0</v>
      </c>
      <c r="R56" s="84">
        <f>('raw Qualifier ratios'!T55/'raw Qualifier median'!T55)*100</f>
        <v>0</v>
      </c>
      <c r="S56" s="84">
        <f>('raw Qualifier ratios'!U55/'raw Qualifier median'!U55)*100</f>
        <v>0</v>
      </c>
      <c r="T56" s="84">
        <f>('raw Qualifier ratios'!V55/'raw Qualifier median'!V55)*100</f>
        <v>0</v>
      </c>
      <c r="U56" s="84">
        <f>('raw Qualifier ratios'!W55/'raw Qualifier median'!W55)*100</f>
        <v>0</v>
      </c>
      <c r="V56" s="84">
        <f>('raw Qualifier ratios'!X55/'raw Qualifier median'!X55)*100</f>
        <v>229.23976608187132</v>
      </c>
      <c r="W56" s="84">
        <f>('raw Qualifier ratios'!Y55/'raw Qualifier median'!Y55)*100</f>
        <v>670.76023391812862</v>
      </c>
      <c r="X56" s="84">
        <f>('raw Qualifier ratios'!Z55/'raw Qualifier median'!Z55)*100</f>
        <v>38.596491228070171</v>
      </c>
      <c r="Y56" s="84">
        <f>('raw Qualifier ratios'!AA55/'raw Qualifier median'!AA55)*100</f>
        <v>420.4678362573099</v>
      </c>
      <c r="Z56" s="84">
        <f>('raw Qualifier ratios'!AB55/'raw Qualifier median'!AB55)*100</f>
        <v>3392.6900584795321</v>
      </c>
      <c r="AA56" s="84">
        <f>('raw Qualifier ratios'!AC55/'raw Qualifier median'!AC55)*100</f>
        <v>1206.1403508771928</v>
      </c>
      <c r="AB56" s="84">
        <f>('raw Qualifier ratios'!AD55/'raw Qualifier median'!AD55)*100</f>
        <v>572.51461988304095</v>
      </c>
      <c r="AC56" s="84">
        <f>('raw Qualifier ratios'!AE55/'raw Qualifier median'!AE55)*100</f>
        <v>0</v>
      </c>
      <c r="AD56" s="84">
        <f>('raw Qualifier ratios'!AF55/'raw Qualifier median'!AF55)*100</f>
        <v>0</v>
      </c>
      <c r="AE56" s="84">
        <f>('raw Qualifier ratios'!AG55/'raw Qualifier median'!AG55)*100</f>
        <v>110.81871345029239</v>
      </c>
      <c r="AF56" s="84">
        <f>('raw Qualifier ratios'!AH55/'raw Qualifier median'!AH55)*100</f>
        <v>237.13450292397656</v>
      </c>
      <c r="AG56" s="84">
        <f>('raw Qualifier ratios'!AI55/'raw Qualifier median'!AI55)*100</f>
        <v>384.79532163742687</v>
      </c>
      <c r="AH56" s="84">
        <f>('raw Qualifier ratios'!AJ55/'raw Qualifier median'!AJ55)*100</f>
        <v>123.09941520467835</v>
      </c>
      <c r="AI56" s="84">
        <f>('raw Qualifier ratios'!AK55/'raw Qualifier median'!AK55)*100</f>
        <v>55.263157894736835</v>
      </c>
      <c r="AJ56" s="84">
        <f>('raw Qualifier ratios'!AL55/'raw Qualifier median'!AL55)*100</f>
        <v>0</v>
      </c>
      <c r="AK56" s="84">
        <f>('raw Qualifier ratios'!AM55/'raw Qualifier median'!AM55)*100</f>
        <v>0</v>
      </c>
      <c r="AL56" s="84">
        <f>('raw Qualifier ratios'!AN55/'raw Qualifier median'!AN55)*100</f>
        <v>391.81286549707602</v>
      </c>
      <c r="AM56" s="84">
        <f>('raw Qualifier ratios'!AO55/'raw Qualifier median'!AO55)*100</f>
        <v>307.8947368421052</v>
      </c>
      <c r="AN56" s="84">
        <f>('raw Qualifier ratios'!AP55/'raw Qualifier median'!AP55)*100</f>
        <v>746.78362573099412</v>
      </c>
      <c r="AO56" s="84">
        <f>('raw Qualifier ratios'!AQ55/'raw Qualifier median'!AQ55)*100</f>
        <v>766.66666666666663</v>
      </c>
      <c r="AP56" s="84">
        <f>('raw Qualifier ratios'!AR55/'raw Qualifier median'!AR55)*100</f>
        <v>100.29239766081869</v>
      </c>
      <c r="AQ56" s="84">
        <f>('raw Qualifier ratios'!AS55/'raw Qualifier median'!AS55)*100</f>
        <v>3764.3274853801167</v>
      </c>
      <c r="AR56" s="84">
        <f>('raw Qualifier ratios'!AT55/'raw Qualifier median'!AT55)*100</f>
        <v>738.01169590643269</v>
      </c>
      <c r="AS56" s="84">
        <f>('raw Qualifier ratios'!AU55/'raw Qualifier median'!AU55)*100</f>
        <v>987.71929824561403</v>
      </c>
      <c r="AT56" s="84">
        <f>('raw Qualifier ratios'!AV55/'raw Qualifier median'!AV55)*100</f>
        <v>266.66666666666663</v>
      </c>
      <c r="AU56" s="84">
        <f>('raw Qualifier ratios'!AW55/'raw Qualifier median'!AW55)*100</f>
        <v>2116.9590643274851</v>
      </c>
      <c r="AV56" s="84">
        <f>('raw Qualifier ratios'!AX55/'raw Qualifier median'!AX55)*100</f>
        <v>1719.5906432748536</v>
      </c>
      <c r="AW56" s="84">
        <f>('raw Qualifier ratios'!AY55/'raw Qualifier median'!AY55)*100</f>
        <v>34.795321637426902</v>
      </c>
      <c r="AX56" s="84">
        <f>('raw Qualifier ratios'!AZ55/'raw Qualifier median'!AZ55)*100</f>
        <v>32032.748538011696</v>
      </c>
      <c r="AY56" s="84">
        <f>('raw Qualifier ratios'!BA55/'raw Qualifier median'!BA55)*100</f>
        <v>212.57309941520469</v>
      </c>
      <c r="AZ56" s="84">
        <f>('raw Qualifier ratios'!BB55/'raw Qualifier median'!BB55)*100</f>
        <v>5944.4444444444443</v>
      </c>
      <c r="BA56" s="84">
        <f>('raw Qualifier ratios'!BC55/'raw Qualifier median'!BC55)*100</f>
        <v>1542.3976608187131</v>
      </c>
      <c r="BB56" s="84">
        <f>('raw Qualifier ratios'!BD55/'raw Qualifier median'!BD55)*100</f>
        <v>0</v>
      </c>
      <c r="BC56" s="84">
        <f>('raw Qualifier ratios'!BE55/'raw Qualifier median'!BE55)*100</f>
        <v>163.4502923976608</v>
      </c>
      <c r="BD56" s="84">
        <f>('raw Qualifier ratios'!BF55/'raw Qualifier median'!BF55)*100</f>
        <v>48.245614035087712</v>
      </c>
      <c r="BE56" s="84">
        <f>('raw Qualifier ratios'!BG55/'raw Qualifier median'!BG55)*100</f>
        <v>211.98830409356725</v>
      </c>
      <c r="BF56" s="84">
        <f>('raw Qualifier ratios'!BH55/'raw Qualifier median'!BH55)*100</f>
        <v>377.77777777777771</v>
      </c>
      <c r="BG56" s="84">
        <f>('raw Qualifier ratios'!BI55/'raw Qualifier median'!BI55)*100</f>
        <v>95.614035087719301</v>
      </c>
      <c r="BH56" s="84">
        <f>('raw Qualifier ratios'!BJ55/'raw Qualifier median'!BJ55)*100</f>
        <v>0</v>
      </c>
      <c r="BI56" s="84">
        <f>('raw Qualifier ratios'!BK55/'raw Qualifier median'!BK55)*100</f>
        <v>0</v>
      </c>
      <c r="BJ56" s="84">
        <f>('raw Qualifier ratios'!BL55/'raw Qualifier median'!BL55)*100</f>
        <v>585.38011695906425</v>
      </c>
      <c r="BK56" s="84">
        <f>('raw Qualifier ratios'!BM55/'raw Qualifier median'!BM55)*100</f>
        <v>269.88304093567251</v>
      </c>
      <c r="BL56" s="84">
        <f>('raw Qualifier ratios'!BN55/'raw Qualifier median'!BN55)*100</f>
        <v>103.21637426900583</v>
      </c>
      <c r="BM56" s="84">
        <f>('raw Qualifier ratios'!BO55/'raw Qualifier median'!BO55)*100</f>
        <v>96.198830409356717</v>
      </c>
      <c r="BN56" s="84">
        <f>('raw Qualifier ratios'!BP55/'raw Qualifier median'!BP55)*100</f>
        <v>98.830409356725141</v>
      </c>
      <c r="BO56" s="84">
        <f>('raw Qualifier ratios'!BQ55/'raw Qualifier median'!BQ55)*100</f>
        <v>101.75438596491226</v>
      </c>
      <c r="BP56" s="84">
        <f>('raw Qualifier ratios'!BR55/'raw Qualifier median'!BR55)*100</f>
        <v>0</v>
      </c>
      <c r="BQ56" s="84">
        <f>('raw Qualifier ratios'!BS55/'raw Qualifier median'!BS55)*100</f>
        <v>0</v>
      </c>
      <c r="BR56" s="84">
        <f>('raw Qualifier ratios'!BT55/'raw Qualifier median'!BT55)*100</f>
        <v>0</v>
      </c>
      <c r="BS56" s="84">
        <f>('raw Qualifier ratios'!BU55/'raw Qualifier median'!BU55)*100</f>
        <v>0</v>
      </c>
      <c r="BT56" s="84">
        <f>('raw Qualifier ratios'!BV55/'raw Qualifier median'!BV55)*100</f>
        <v>0</v>
      </c>
      <c r="BU56" s="84">
        <f>('raw Qualifier ratios'!BW55/'raw Qualifier median'!BW55)*100</f>
        <v>0</v>
      </c>
      <c r="BV56" s="84">
        <f>('raw Qualifier ratios'!BX55/'raw Qualifier median'!BX55)*100</f>
        <v>0</v>
      </c>
      <c r="BW56" s="84">
        <f>('raw Qualifier ratios'!BY55/'raw Qualifier median'!BY55)*100</f>
        <v>0</v>
      </c>
      <c r="BX56" s="84">
        <f>('raw Qualifier ratios'!BZ55/'raw Qualifier median'!BZ55)*100</f>
        <v>0</v>
      </c>
      <c r="BY56" s="84">
        <f>('raw Qualifier ratios'!CA55/'raw Qualifier median'!CA55)*100</f>
        <v>0</v>
      </c>
      <c r="BZ56" s="84">
        <f>('raw Qualifier ratios'!CB55/'raw Qualifier median'!CB55)*100</f>
        <v>0</v>
      </c>
      <c r="CA56" s="84">
        <f>('raw Qualifier ratios'!CC55/'raw Qualifier median'!CC55)*100</f>
        <v>0</v>
      </c>
      <c r="CB56" s="84">
        <f>('raw Qualifier ratios'!CD55/'raw Qualifier median'!CD55)*100</f>
        <v>0</v>
      </c>
      <c r="CC56" s="84">
        <f>('raw Qualifier ratios'!CE55/'raw Qualifier median'!CE55)*100</f>
        <v>0</v>
      </c>
      <c r="CD56" s="84">
        <f>('raw Qualifier ratios'!CF55/'raw Qualifier median'!CF55)*100</f>
        <v>0</v>
      </c>
      <c r="CE56" s="84">
        <f>('raw Qualifier ratios'!CG55/'raw Qualifier median'!CG55)*100</f>
        <v>0</v>
      </c>
      <c r="CF56" s="84">
        <f>('raw Qualifier ratios'!CH55/'raw Qualifier median'!CH55)*100</f>
        <v>0</v>
      </c>
      <c r="CG56" s="84">
        <f>('raw Qualifier ratios'!CI55/'raw Qualifier median'!CI55)*100</f>
        <v>0</v>
      </c>
      <c r="CH56" s="84">
        <f>('raw Qualifier ratios'!CJ55/'raw Qualifier median'!CJ55)*100</f>
        <v>0</v>
      </c>
    </row>
    <row r="57" spans="1:86" x14ac:dyDescent="0.25">
      <c r="A57" s="101" t="s">
        <v>69</v>
      </c>
      <c r="B57" s="101" t="s">
        <v>266</v>
      </c>
      <c r="C57" s="84">
        <f>('raw Qualifier ratios'!E56/'raw Qualifier median'!E56)*100</f>
        <v>0</v>
      </c>
      <c r="D57" s="84">
        <f>('raw Qualifier ratios'!F56/'raw Qualifier median'!F56)*100</f>
        <v>0</v>
      </c>
      <c r="E57" s="84">
        <f>('raw Qualifier ratios'!G56/'raw Qualifier median'!G56)*100</f>
        <v>0</v>
      </c>
      <c r="F57" s="84">
        <f>('raw Qualifier ratios'!H56/'raw Qualifier median'!H56)*100</f>
        <v>0</v>
      </c>
      <c r="G57" s="84">
        <f>('raw Qualifier ratios'!I56/'raw Qualifier median'!I56)*100</f>
        <v>0</v>
      </c>
      <c r="H57" s="84">
        <f>('raw Qualifier ratios'!J56/'raw Qualifier median'!J56)*100</f>
        <v>0</v>
      </c>
      <c r="I57" s="84">
        <f>('raw Qualifier ratios'!K56/'raw Qualifier median'!K56)*100</f>
        <v>0</v>
      </c>
      <c r="J57" s="84">
        <f>('raw Qualifier ratios'!L56/'raw Qualifier median'!L56)*100</f>
        <v>88.712871287128706</v>
      </c>
      <c r="K57" s="84">
        <f>('raw Qualifier ratios'!M56/'raw Qualifier median'!M56)*100</f>
        <v>104.95049504950495</v>
      </c>
      <c r="L57" s="84">
        <f>('raw Qualifier ratios'!N56/'raw Qualifier median'!N56)*100</f>
        <v>90.693069306930681</v>
      </c>
      <c r="M57" s="84">
        <f>('raw Qualifier ratios'!O56/'raw Qualifier median'!O56)*100</f>
        <v>94.059405940594047</v>
      </c>
      <c r="N57" s="84">
        <f>('raw Qualifier ratios'!P56/'raw Qualifier median'!P56)*100</f>
        <v>100.5940594059406</v>
      </c>
      <c r="O57" s="84">
        <f>('raw Qualifier ratios'!Q56/'raw Qualifier median'!Q56)*100</f>
        <v>95.841584158415841</v>
      </c>
      <c r="P57" s="84">
        <f>('raw Qualifier ratios'!R56/'raw Qualifier median'!R56)*100</f>
        <v>100.79207920792079</v>
      </c>
      <c r="Q57" s="84">
        <f>('raw Qualifier ratios'!S56/'raw Qualifier median'!S56)*100</f>
        <v>100</v>
      </c>
      <c r="R57" s="84">
        <f>('raw Qualifier ratios'!T56/'raw Qualifier median'!T56)*100</f>
        <v>94.653465346534645</v>
      </c>
      <c r="S57" s="84">
        <f>('raw Qualifier ratios'!U56/'raw Qualifier median'!U56)*100</f>
        <v>92.871287128712865</v>
      </c>
      <c r="T57" s="84">
        <f>('raw Qualifier ratios'!V56/'raw Qualifier median'!V56)*100</f>
        <v>90.693069306930681</v>
      </c>
      <c r="U57" s="84">
        <f>('raw Qualifier ratios'!W56/'raw Qualifier median'!W56)*100</f>
        <v>91.485148514851488</v>
      </c>
      <c r="V57" s="84">
        <f>('raw Qualifier ratios'!X56/'raw Qualifier median'!X56)*100</f>
        <v>0</v>
      </c>
      <c r="W57" s="84">
        <f>('raw Qualifier ratios'!Y56/'raw Qualifier median'!Y56)*100</f>
        <v>0</v>
      </c>
      <c r="X57" s="84">
        <f>('raw Qualifier ratios'!Z56/'raw Qualifier median'!Z56)*100</f>
        <v>0</v>
      </c>
      <c r="Y57" s="84">
        <f>('raw Qualifier ratios'!AA56/'raw Qualifier median'!AA56)*100</f>
        <v>0</v>
      </c>
      <c r="Z57" s="84">
        <f>('raw Qualifier ratios'!AB56/'raw Qualifier median'!AB56)*100</f>
        <v>103.36633663366337</v>
      </c>
      <c r="AA57" s="84">
        <f>('raw Qualifier ratios'!AC56/'raw Qualifier median'!AC56)*100</f>
        <v>0</v>
      </c>
      <c r="AB57" s="84">
        <f>('raw Qualifier ratios'!AD56/'raw Qualifier median'!AD56)*100</f>
        <v>0</v>
      </c>
      <c r="AC57" s="84">
        <f>('raw Qualifier ratios'!AE56/'raw Qualifier median'!AE56)*100</f>
        <v>0</v>
      </c>
      <c r="AD57" s="84">
        <f>('raw Qualifier ratios'!AF56/'raw Qualifier median'!AF56)*100</f>
        <v>81.980198019801975</v>
      </c>
      <c r="AE57" s="84">
        <f>('raw Qualifier ratios'!AG56/'raw Qualifier median'!AG56)*100</f>
        <v>97.821782178217816</v>
      </c>
      <c r="AF57" s="84">
        <f>('raw Qualifier ratios'!AH56/'raw Qualifier median'!AH56)*100</f>
        <v>0</v>
      </c>
      <c r="AG57" s="84">
        <f>('raw Qualifier ratios'!AI56/'raw Qualifier median'!AI56)*100</f>
        <v>101.1881188118812</v>
      </c>
      <c r="AH57" s="84">
        <f>('raw Qualifier ratios'!AJ56/'raw Qualifier median'!AJ56)*100</f>
        <v>88.910891089108915</v>
      </c>
      <c r="AI57" s="84">
        <f>('raw Qualifier ratios'!AK56/'raw Qualifier median'!AK56)*100</f>
        <v>95.049504950495049</v>
      </c>
      <c r="AJ57" s="84">
        <f>('raw Qualifier ratios'!AL56/'raw Qualifier median'!AL56)*100</f>
        <v>114.25742574257427</v>
      </c>
      <c r="AK57" s="84">
        <f>('raw Qualifier ratios'!AM56/'raw Qualifier median'!AM56)*100</f>
        <v>87.920792079207928</v>
      </c>
      <c r="AL57" s="84">
        <f>('raw Qualifier ratios'!AN56/'raw Qualifier median'!AN56)*100</f>
        <v>0</v>
      </c>
      <c r="AM57" s="84">
        <f>('raw Qualifier ratios'!AO56/'raw Qualifier median'!AO56)*100</f>
        <v>0</v>
      </c>
      <c r="AN57" s="84">
        <f>('raw Qualifier ratios'!AP56/'raw Qualifier median'!AP56)*100</f>
        <v>0</v>
      </c>
      <c r="AO57" s="84">
        <f>('raw Qualifier ratios'!AQ56/'raw Qualifier median'!AQ56)*100</f>
        <v>0</v>
      </c>
      <c r="AP57" s="84">
        <f>('raw Qualifier ratios'!AR56/'raw Qualifier median'!AR56)*100</f>
        <v>84.752475247524757</v>
      </c>
      <c r="AQ57" s="84">
        <f>('raw Qualifier ratios'!AS56/'raw Qualifier median'!AS56)*100</f>
        <v>0</v>
      </c>
      <c r="AR57" s="84">
        <f>('raw Qualifier ratios'!AT56/'raw Qualifier median'!AT56)*100</f>
        <v>0</v>
      </c>
      <c r="AS57" s="84">
        <f>('raw Qualifier ratios'!AU56/'raw Qualifier median'!AU56)*100</f>
        <v>0</v>
      </c>
      <c r="AT57" s="84">
        <f>('raw Qualifier ratios'!AV56/'raw Qualifier median'!AV56)*100</f>
        <v>0</v>
      </c>
      <c r="AU57" s="84">
        <f>('raw Qualifier ratios'!AW56/'raw Qualifier median'!AW56)*100</f>
        <v>80.990099009900987</v>
      </c>
      <c r="AV57" s="84">
        <f>('raw Qualifier ratios'!AX56/'raw Qualifier median'!AX56)*100</f>
        <v>98.019801980198025</v>
      </c>
      <c r="AW57" s="84">
        <f>('raw Qualifier ratios'!AY56/'raw Qualifier median'!AY56)*100</f>
        <v>100.5940594059406</v>
      </c>
      <c r="AX57" s="84">
        <f>('raw Qualifier ratios'!AZ56/'raw Qualifier median'!AZ56)*100</f>
        <v>103.76237623762377</v>
      </c>
      <c r="AY57" s="84">
        <f>('raw Qualifier ratios'!BA56/'raw Qualifier median'!BA56)*100</f>
        <v>109.50495049504948</v>
      </c>
      <c r="AZ57" s="84">
        <f>('raw Qualifier ratios'!BB56/'raw Qualifier median'!BB56)*100</f>
        <v>100.19801980198019</v>
      </c>
      <c r="BA57" s="84">
        <f>('raw Qualifier ratios'!BC56/'raw Qualifier median'!BC56)*100</f>
        <v>115.24752475247526</v>
      </c>
      <c r="BB57" s="84">
        <f>('raw Qualifier ratios'!BD56/'raw Qualifier median'!BD56)*100</f>
        <v>91.287128712871294</v>
      </c>
      <c r="BC57" s="84">
        <f>('raw Qualifier ratios'!BE56/'raw Qualifier median'!BE56)*100</f>
        <v>0</v>
      </c>
      <c r="BD57" s="84">
        <f>('raw Qualifier ratios'!BF56/'raw Qualifier median'!BF56)*100</f>
        <v>0</v>
      </c>
      <c r="BE57" s="84">
        <f>('raw Qualifier ratios'!BG56/'raw Qualifier median'!BG56)*100</f>
        <v>0</v>
      </c>
      <c r="BF57" s="84">
        <f>('raw Qualifier ratios'!BH56/'raw Qualifier median'!BH56)*100</f>
        <v>0</v>
      </c>
      <c r="BG57" s="84">
        <f>('raw Qualifier ratios'!BI56/'raw Qualifier median'!BI56)*100</f>
        <v>106.13861386138615</v>
      </c>
      <c r="BH57" s="84">
        <f>('raw Qualifier ratios'!BJ56/'raw Qualifier median'!BJ56)*100</f>
        <v>0</v>
      </c>
      <c r="BI57" s="84">
        <f>('raw Qualifier ratios'!BK56/'raw Qualifier median'!BK56)*100</f>
        <v>0</v>
      </c>
      <c r="BJ57" s="84">
        <f>('raw Qualifier ratios'!BL56/'raw Qualifier median'!BL56)*100</f>
        <v>0</v>
      </c>
      <c r="BK57" s="84">
        <f>('raw Qualifier ratios'!BM56/'raw Qualifier median'!BM56)*100</f>
        <v>0</v>
      </c>
      <c r="BL57" s="84">
        <f>('raw Qualifier ratios'!BN56/'raw Qualifier median'!BN56)*100</f>
        <v>105.94059405940595</v>
      </c>
      <c r="BM57" s="84">
        <f>('raw Qualifier ratios'!BO56/'raw Qualifier median'!BO56)*100</f>
        <v>105.94059405940595</v>
      </c>
      <c r="BN57" s="84">
        <f>('raw Qualifier ratios'!BP56/'raw Qualifier median'!BP56)*100</f>
        <v>104.95049504950495</v>
      </c>
      <c r="BO57" s="84">
        <f>('raw Qualifier ratios'!BQ56/'raw Qualifier median'!BQ56)*100</f>
        <v>99.207920792079207</v>
      </c>
      <c r="BP57" s="84">
        <f>('raw Qualifier ratios'!BR56/'raw Qualifier median'!BR56)*100</f>
        <v>0</v>
      </c>
      <c r="BQ57" s="84">
        <f>('raw Qualifier ratios'!BS56/'raw Qualifier median'!BS56)*100</f>
        <v>0</v>
      </c>
      <c r="BR57" s="84">
        <f>('raw Qualifier ratios'!BT56/'raw Qualifier median'!BT56)*100</f>
        <v>0</v>
      </c>
      <c r="BS57" s="84">
        <f>('raw Qualifier ratios'!BU56/'raw Qualifier median'!BU56)*100</f>
        <v>0</v>
      </c>
      <c r="BT57" s="84">
        <f>('raw Qualifier ratios'!BV56/'raw Qualifier median'!BV56)*100</f>
        <v>0</v>
      </c>
      <c r="BU57" s="84">
        <f>('raw Qualifier ratios'!BW56/'raw Qualifier median'!BW56)*100</f>
        <v>0</v>
      </c>
      <c r="BV57" s="84">
        <f>('raw Qualifier ratios'!BX56/'raw Qualifier median'!BX56)*100</f>
        <v>0</v>
      </c>
      <c r="BW57" s="84">
        <f>('raw Qualifier ratios'!BY56/'raw Qualifier median'!BY56)*100</f>
        <v>117.42574257425741</v>
      </c>
      <c r="BX57" s="84">
        <f>('raw Qualifier ratios'!BZ56/'raw Qualifier median'!BZ56)*100</f>
        <v>98.415841584158429</v>
      </c>
      <c r="BY57" s="84">
        <f>('raw Qualifier ratios'!CA56/'raw Qualifier median'!CA56)*100</f>
        <v>91.881188118811878</v>
      </c>
      <c r="BZ57" s="84">
        <f>('raw Qualifier ratios'!CB56/'raw Qualifier median'!CB56)*100</f>
        <v>98.019801980198025</v>
      </c>
      <c r="CA57" s="84">
        <f>('raw Qualifier ratios'!CC56/'raw Qualifier median'!CC56)*100</f>
        <v>100.39603960396039</v>
      </c>
      <c r="CB57" s="84">
        <f>('raw Qualifier ratios'!CD56/'raw Qualifier median'!CD56)*100</f>
        <v>99.207920792079207</v>
      </c>
      <c r="CC57" s="84">
        <f>('raw Qualifier ratios'!CE56/'raw Qualifier median'!CE56)*100</f>
        <v>98.21782178217822</v>
      </c>
      <c r="CD57" s="84">
        <f>('raw Qualifier ratios'!CF56/'raw Qualifier median'!CF56)*100</f>
        <v>97.227722772277218</v>
      </c>
      <c r="CE57" s="84">
        <f>('raw Qualifier ratios'!CG56/'raw Qualifier median'!CG56)*100</f>
        <v>95.049504950495049</v>
      </c>
      <c r="CF57" s="84">
        <f>('raw Qualifier ratios'!CH56/'raw Qualifier median'!CH56)*100</f>
        <v>96.831683168316829</v>
      </c>
      <c r="CG57" s="84">
        <f>('raw Qualifier ratios'!CI56/'raw Qualifier median'!CI56)*100</f>
        <v>97.227722772277218</v>
      </c>
      <c r="CH57" s="84">
        <f>('raw Qualifier ratios'!CJ56/'raw Qualifier median'!CJ56)*100</f>
        <v>97.425742574257441</v>
      </c>
    </row>
    <row r="58" spans="1:86" x14ac:dyDescent="0.25">
      <c r="A58" s="101" t="s">
        <v>187</v>
      </c>
      <c r="B58" s="101" t="s">
        <v>267</v>
      </c>
      <c r="C58" s="84">
        <f>('raw Qualifier ratios'!E57/'raw Qualifier median'!E57)*100</f>
        <v>0</v>
      </c>
      <c r="D58" s="84">
        <f>('raw Qualifier ratios'!F57/'raw Qualifier median'!F57)*100</f>
        <v>0</v>
      </c>
      <c r="E58" s="84">
        <f>('raw Qualifier ratios'!G57/'raw Qualifier median'!G57)*100</f>
        <v>0</v>
      </c>
      <c r="F58" s="84">
        <f>('raw Qualifier ratios'!H57/'raw Qualifier median'!H57)*100</f>
        <v>0</v>
      </c>
      <c r="G58" s="84">
        <f>('raw Qualifier ratios'!I57/'raw Qualifier median'!I57)*100</f>
        <v>0</v>
      </c>
      <c r="H58" s="84">
        <f>('raw Qualifier ratios'!J57/'raw Qualifier median'!J57)*100</f>
        <v>0</v>
      </c>
      <c r="I58" s="84">
        <f>('raw Qualifier ratios'!K57/'raw Qualifier median'!K57)*100</f>
        <v>0</v>
      </c>
      <c r="J58" s="84">
        <f>('raw Qualifier ratios'!L57/'raw Qualifier median'!L57)*100</f>
        <v>91.566265060240951</v>
      </c>
      <c r="K58" s="84">
        <f>('raw Qualifier ratios'!M57/'raw Qualifier median'!M57)*100</f>
        <v>96.385542168674689</v>
      </c>
      <c r="L58" s="84">
        <f>('raw Qualifier ratios'!N57/'raw Qualifier median'!N57)*100</f>
        <v>96.385542168674689</v>
      </c>
      <c r="M58" s="84">
        <f>('raw Qualifier ratios'!O57/'raw Qualifier median'!O57)*100</f>
        <v>100</v>
      </c>
      <c r="N58" s="84">
        <f>('raw Qualifier ratios'!P57/'raw Qualifier median'!P57)*100</f>
        <v>100</v>
      </c>
      <c r="O58" s="84">
        <f>('raw Qualifier ratios'!Q57/'raw Qualifier median'!Q57)*100</f>
        <v>96.385542168674689</v>
      </c>
      <c r="P58" s="84">
        <f>('raw Qualifier ratios'!R57/'raw Qualifier median'!R57)*100</f>
        <v>96.385542168674689</v>
      </c>
      <c r="Q58" s="84">
        <f>('raw Qualifier ratios'!S57/'raw Qualifier median'!S57)*100</f>
        <v>100</v>
      </c>
      <c r="R58" s="84">
        <f>('raw Qualifier ratios'!T57/'raw Qualifier median'!T57)*100</f>
        <v>93.97590361445782</v>
      </c>
      <c r="S58" s="84">
        <f>('raw Qualifier ratios'!U57/'raw Qualifier median'!U57)*100</f>
        <v>92.771084337349393</v>
      </c>
      <c r="T58" s="84">
        <f>('raw Qualifier ratios'!V57/'raw Qualifier median'!V57)*100</f>
        <v>90.361445783132524</v>
      </c>
      <c r="U58" s="84">
        <f>('raw Qualifier ratios'!W57/'raw Qualifier median'!W57)*100</f>
        <v>89.156626506024097</v>
      </c>
      <c r="V58" s="84">
        <f>('raw Qualifier ratios'!X57/'raw Qualifier median'!X57)*100</f>
        <v>0</v>
      </c>
      <c r="W58" s="84">
        <f>('raw Qualifier ratios'!Y57/'raw Qualifier median'!Y57)*100</f>
        <v>0</v>
      </c>
      <c r="X58" s="84">
        <f>('raw Qualifier ratios'!Z57/'raw Qualifier median'!Z57)*100</f>
        <v>0</v>
      </c>
      <c r="Y58" s="84">
        <f>('raw Qualifier ratios'!AA57/'raw Qualifier median'!AA57)*100</f>
        <v>0</v>
      </c>
      <c r="Z58" s="84">
        <f>('raw Qualifier ratios'!AB57/'raw Qualifier median'!AB57)*100</f>
        <v>107.22891566265061</v>
      </c>
      <c r="AA58" s="84">
        <f>('raw Qualifier ratios'!AC57/'raw Qualifier median'!AC57)*100</f>
        <v>102.40963855421685</v>
      </c>
      <c r="AB58" s="84">
        <f>('raw Qualifier ratios'!AD57/'raw Qualifier median'!AD57)*100</f>
        <v>98.795180722891558</v>
      </c>
      <c r="AC58" s="84">
        <f>('raw Qualifier ratios'!AE57/'raw Qualifier median'!AE57)*100</f>
        <v>106.02409638554218</v>
      </c>
      <c r="AD58" s="84">
        <f>('raw Qualifier ratios'!AF57/'raw Qualifier median'!AF57)*100</f>
        <v>83.132530120481931</v>
      </c>
      <c r="AE58" s="84">
        <f>('raw Qualifier ratios'!AG57/'raw Qualifier median'!AG57)*100</f>
        <v>89.156626506024097</v>
      </c>
      <c r="AF58" s="84">
        <f>('raw Qualifier ratios'!AH57/'raw Qualifier median'!AH57)*100</f>
        <v>112.04819277108433</v>
      </c>
      <c r="AG58" s="84">
        <f>('raw Qualifier ratios'!AI57/'raw Qualifier median'!AI57)*100</f>
        <v>86.746987951807213</v>
      </c>
      <c r="AH58" s="84">
        <f>('raw Qualifier ratios'!AJ57/'raw Qualifier median'!AJ57)*100</f>
        <v>95.180722891566262</v>
      </c>
      <c r="AI58" s="84">
        <f>('raw Qualifier ratios'!AK57/'raw Qualifier median'!AK57)*100</f>
        <v>96.385542168674689</v>
      </c>
      <c r="AJ58" s="84">
        <f>('raw Qualifier ratios'!AL57/'raw Qualifier median'!AL57)*100</f>
        <v>101.20481927710843</v>
      </c>
      <c r="AK58" s="84">
        <f>('raw Qualifier ratios'!AM57/'raw Qualifier median'!AM57)*100</f>
        <v>96.385542168674689</v>
      </c>
      <c r="AL58" s="84">
        <f>('raw Qualifier ratios'!AN57/'raw Qualifier median'!AN57)*100</f>
        <v>0</v>
      </c>
      <c r="AM58" s="84">
        <f>('raw Qualifier ratios'!AO57/'raw Qualifier median'!AO57)*100</f>
        <v>0</v>
      </c>
      <c r="AN58" s="84">
        <f>('raw Qualifier ratios'!AP57/'raw Qualifier median'!AP57)*100</f>
        <v>0</v>
      </c>
      <c r="AO58" s="84">
        <f>('raw Qualifier ratios'!AQ57/'raw Qualifier median'!AQ57)*100</f>
        <v>0</v>
      </c>
      <c r="AP58" s="84">
        <f>('raw Qualifier ratios'!AR57/'raw Qualifier median'!AR57)*100</f>
        <v>90.361445783132524</v>
      </c>
      <c r="AQ58" s="84">
        <f>('raw Qualifier ratios'!AS57/'raw Qualifier median'!AS57)*100</f>
        <v>0</v>
      </c>
      <c r="AR58" s="84">
        <f>('raw Qualifier ratios'!AT57/'raw Qualifier median'!AT57)*100</f>
        <v>0</v>
      </c>
      <c r="AS58" s="84">
        <f>('raw Qualifier ratios'!AU57/'raw Qualifier median'!AU57)*100</f>
        <v>0</v>
      </c>
      <c r="AT58" s="84">
        <f>('raw Qualifier ratios'!AV57/'raw Qualifier median'!AV57)*100</f>
        <v>0</v>
      </c>
      <c r="AU58" s="84">
        <f>('raw Qualifier ratios'!AW57/'raw Qualifier median'!AW57)*100</f>
        <v>85.542168674698786</v>
      </c>
      <c r="AV58" s="84">
        <f>('raw Qualifier ratios'!AX57/'raw Qualifier median'!AX57)*100</f>
        <v>87.951807228915655</v>
      </c>
      <c r="AW58" s="84">
        <f>('raw Qualifier ratios'!AY57/'raw Qualifier median'!AY57)*100</f>
        <v>91.566265060240951</v>
      </c>
      <c r="AX58" s="84">
        <f>('raw Qualifier ratios'!AZ57/'raw Qualifier median'!AZ57)*100</f>
        <v>101.20481927710843</v>
      </c>
      <c r="AY58" s="84">
        <f>('raw Qualifier ratios'!BA57/'raw Qualifier median'!BA57)*100</f>
        <v>109.63855421686746</v>
      </c>
      <c r="AZ58" s="84">
        <f>('raw Qualifier ratios'!BB57/'raw Qualifier median'!BB57)*100</f>
        <v>110.84337349397589</v>
      </c>
      <c r="BA58" s="84">
        <f>('raw Qualifier ratios'!BC57/'raw Qualifier median'!BC57)*100</f>
        <v>109.63855421686746</v>
      </c>
      <c r="BB58" s="84">
        <f>('raw Qualifier ratios'!BD57/'raw Qualifier median'!BD57)*100</f>
        <v>103.61445783132528</v>
      </c>
      <c r="BC58" s="84">
        <f>('raw Qualifier ratios'!BE57/'raw Qualifier median'!BE57)*100</f>
        <v>0</v>
      </c>
      <c r="BD58" s="84">
        <f>('raw Qualifier ratios'!BF57/'raw Qualifier median'!BF57)*100</f>
        <v>0</v>
      </c>
      <c r="BE58" s="84">
        <f>('raw Qualifier ratios'!BG57/'raw Qualifier median'!BG57)*100</f>
        <v>0</v>
      </c>
      <c r="BF58" s="84">
        <f>('raw Qualifier ratios'!BH57/'raw Qualifier median'!BH57)*100</f>
        <v>0</v>
      </c>
      <c r="BG58" s="84">
        <f>('raw Qualifier ratios'!BI57/'raw Qualifier median'!BI57)*100</f>
        <v>101.20481927710843</v>
      </c>
      <c r="BH58" s="84">
        <f>('raw Qualifier ratios'!BJ57/'raw Qualifier median'!BJ57)*100</f>
        <v>0</v>
      </c>
      <c r="BI58" s="84">
        <f>('raw Qualifier ratios'!BK57/'raw Qualifier median'!BK57)*100</f>
        <v>0</v>
      </c>
      <c r="BJ58" s="84">
        <f>('raw Qualifier ratios'!BL57/'raw Qualifier median'!BL57)*100</f>
        <v>0</v>
      </c>
      <c r="BK58" s="84">
        <f>('raw Qualifier ratios'!BM57/'raw Qualifier median'!BM57)*100</f>
        <v>0</v>
      </c>
      <c r="BL58" s="84">
        <f>('raw Qualifier ratios'!BN57/'raw Qualifier median'!BN57)*100</f>
        <v>109.63855421686746</v>
      </c>
      <c r="BM58" s="84">
        <f>('raw Qualifier ratios'!BO57/'raw Qualifier median'!BO57)*100</f>
        <v>102.40963855421685</v>
      </c>
      <c r="BN58" s="84">
        <f>('raw Qualifier ratios'!BP57/'raw Qualifier median'!BP57)*100</f>
        <v>97.590361445783131</v>
      </c>
      <c r="BO58" s="84">
        <f>('raw Qualifier ratios'!BQ57/'raw Qualifier median'!BQ57)*100</f>
        <v>98.795180722891558</v>
      </c>
      <c r="BP58" s="84">
        <f>('raw Qualifier ratios'!BR57/'raw Qualifier median'!BR57)*100</f>
        <v>0</v>
      </c>
      <c r="BQ58" s="84">
        <f>('raw Qualifier ratios'!BS57/'raw Qualifier median'!BS57)*100</f>
        <v>0</v>
      </c>
      <c r="BR58" s="84">
        <f>('raw Qualifier ratios'!BT57/'raw Qualifier median'!BT57)*100</f>
        <v>0</v>
      </c>
      <c r="BS58" s="84">
        <f>('raw Qualifier ratios'!BU57/'raw Qualifier median'!BU57)*100</f>
        <v>0</v>
      </c>
      <c r="BT58" s="84">
        <f>('raw Qualifier ratios'!BV57/'raw Qualifier median'!BV57)*100</f>
        <v>0</v>
      </c>
      <c r="BU58" s="84">
        <f>('raw Qualifier ratios'!BW57/'raw Qualifier median'!BW57)*100</f>
        <v>0</v>
      </c>
      <c r="BV58" s="84">
        <f>('raw Qualifier ratios'!BX57/'raw Qualifier median'!BX57)*100</f>
        <v>0</v>
      </c>
      <c r="BW58" s="84">
        <f>('raw Qualifier ratios'!BY57/'raw Qualifier median'!BY57)*100</f>
        <v>101.20481927710843</v>
      </c>
      <c r="BX58" s="84">
        <f>('raw Qualifier ratios'!BZ57/'raw Qualifier median'!BZ57)*100</f>
        <v>103.61445783132528</v>
      </c>
      <c r="BY58" s="84">
        <f>('raw Qualifier ratios'!CA57/'raw Qualifier median'!CA57)*100</f>
        <v>100</v>
      </c>
      <c r="BZ58" s="84">
        <f>('raw Qualifier ratios'!CB57/'raw Qualifier median'!CB57)*100</f>
        <v>101.20481927710843</v>
      </c>
      <c r="CA58" s="84">
        <f>('raw Qualifier ratios'!CC57/'raw Qualifier median'!CC57)*100</f>
        <v>101.20481927710843</v>
      </c>
      <c r="CB58" s="84">
        <f>('raw Qualifier ratios'!CD57/'raw Qualifier median'!CD57)*100</f>
        <v>100</v>
      </c>
      <c r="CC58" s="84">
        <f>('raw Qualifier ratios'!CE57/'raw Qualifier median'!CE57)*100</f>
        <v>101.20481927710843</v>
      </c>
      <c r="CD58" s="84">
        <f>('raw Qualifier ratios'!CF57/'raw Qualifier median'!CF57)*100</f>
        <v>98.795180722891558</v>
      </c>
      <c r="CE58" s="84">
        <f>('raw Qualifier ratios'!CG57/'raw Qualifier median'!CG57)*100</f>
        <v>98.795180722891558</v>
      </c>
      <c r="CF58" s="84">
        <f>('raw Qualifier ratios'!CH57/'raw Qualifier median'!CH57)*100</f>
        <v>97.590361445783131</v>
      </c>
      <c r="CG58" s="84">
        <f>('raw Qualifier ratios'!CI57/'raw Qualifier median'!CI57)*100</f>
        <v>95.180722891566262</v>
      </c>
      <c r="CH58" s="84">
        <f>('raw Qualifier ratios'!CJ57/'raw Qualifier median'!CJ57)*100</f>
        <v>95.180722891566262</v>
      </c>
    </row>
  </sheetData>
  <mergeCells count="1">
    <mergeCell ref="A3:B3"/>
  </mergeCells>
  <conditionalFormatting sqref="C5:CH58">
    <cfRule type="cellIs" dxfId="1" priority="1" operator="between">
      <formula>80</formula>
      <formula>120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/>
  </sheetPr>
  <dimension ref="A1:AE8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15" x14ac:dyDescent="0.25"/>
  <cols>
    <col min="1" max="1" width="17" customWidth="1"/>
    <col min="2" max="2" width="25" customWidth="1"/>
    <col min="3" max="4" width="13.140625" customWidth="1"/>
    <col min="5" max="12" width="9.140625" style="101"/>
    <col min="13" max="13" width="6.42578125" style="101" customWidth="1"/>
    <col min="14" max="15" width="6.42578125" customWidth="1"/>
    <col min="16" max="16" width="6.42578125" style="101" customWidth="1"/>
    <col min="17" max="24" width="9.140625" style="101"/>
    <col min="25" max="25" width="3.42578125" customWidth="1"/>
    <col min="26" max="29" width="6.42578125" style="101" customWidth="1"/>
    <col min="30" max="30" width="3.42578125" customWidth="1"/>
    <col min="31" max="31" width="8.7109375" customWidth="1"/>
  </cols>
  <sheetData>
    <row r="1" spans="1:31" ht="15.75" thickBot="1" x14ac:dyDescent="0.3">
      <c r="A1" s="96">
        <v>1</v>
      </c>
      <c r="B1">
        <v>2</v>
      </c>
      <c r="C1" s="96">
        <v>3</v>
      </c>
      <c r="D1" s="101">
        <v>4</v>
      </c>
      <c r="E1" s="96">
        <v>5</v>
      </c>
      <c r="F1" s="101">
        <v>6</v>
      </c>
      <c r="G1" s="96">
        <v>7</v>
      </c>
      <c r="H1" s="101">
        <v>8</v>
      </c>
      <c r="I1" s="96">
        <v>9</v>
      </c>
      <c r="J1" s="101">
        <v>10</v>
      </c>
      <c r="K1" s="96">
        <v>11</v>
      </c>
      <c r="L1" s="101">
        <v>12</v>
      </c>
      <c r="M1" s="96">
        <v>13</v>
      </c>
      <c r="N1" s="101">
        <v>14</v>
      </c>
      <c r="O1" s="96">
        <v>15</v>
      </c>
      <c r="P1" s="101">
        <v>16</v>
      </c>
      <c r="Q1" s="96">
        <v>17</v>
      </c>
      <c r="R1" s="101">
        <v>18</v>
      </c>
      <c r="S1" s="96">
        <v>19</v>
      </c>
      <c r="T1" s="101">
        <v>20</v>
      </c>
      <c r="U1" s="96">
        <v>21</v>
      </c>
      <c r="V1" s="101">
        <v>22</v>
      </c>
      <c r="W1" s="96">
        <v>23</v>
      </c>
      <c r="X1" s="101">
        <v>24</v>
      </c>
      <c r="Y1" s="96">
        <v>25</v>
      </c>
      <c r="Z1" s="101">
        <v>26</v>
      </c>
      <c r="AA1" s="96">
        <v>27</v>
      </c>
      <c r="AB1" s="101">
        <v>28</v>
      </c>
      <c r="AC1" s="96">
        <v>29</v>
      </c>
      <c r="AD1" s="101">
        <v>30</v>
      </c>
      <c r="AE1" s="96">
        <v>31</v>
      </c>
    </row>
    <row r="2" spans="1:31" ht="62.25" customHeight="1" x14ac:dyDescent="0.25">
      <c r="A2" s="272" t="s">
        <v>14</v>
      </c>
      <c r="B2" s="266"/>
      <c r="C2" s="270" t="s">
        <v>13</v>
      </c>
      <c r="D2" s="271"/>
      <c r="E2" s="101" t="s">
        <v>304</v>
      </c>
      <c r="F2" s="101" t="s">
        <v>305</v>
      </c>
      <c r="G2" s="101" t="s">
        <v>307</v>
      </c>
      <c r="H2" s="101" t="s">
        <v>308</v>
      </c>
      <c r="I2" s="101" t="s">
        <v>369</v>
      </c>
      <c r="J2" s="101" t="s">
        <v>370</v>
      </c>
      <c r="K2" s="101" t="s">
        <v>372</v>
      </c>
      <c r="L2" s="101" t="s">
        <v>373</v>
      </c>
      <c r="M2" s="8" t="s">
        <v>286</v>
      </c>
      <c r="N2" s="8" t="s">
        <v>287</v>
      </c>
      <c r="O2" s="8" t="s">
        <v>288</v>
      </c>
      <c r="P2" s="8" t="s">
        <v>377</v>
      </c>
      <c r="Q2" s="101" t="s">
        <v>316</v>
      </c>
      <c r="R2" s="158" t="s">
        <v>354</v>
      </c>
      <c r="S2" s="101" t="s">
        <v>320</v>
      </c>
      <c r="T2" s="158" t="s">
        <v>355</v>
      </c>
      <c r="U2" s="101" t="s">
        <v>325</v>
      </c>
      <c r="V2" s="158" t="s">
        <v>356</v>
      </c>
      <c r="W2" s="101" t="s">
        <v>338</v>
      </c>
      <c r="X2" s="158" t="s">
        <v>357</v>
      </c>
      <c r="Z2" s="133" t="s">
        <v>354</v>
      </c>
      <c r="AA2" s="133" t="s">
        <v>355</v>
      </c>
      <c r="AB2" s="133" t="s">
        <v>356</v>
      </c>
      <c r="AC2" s="133" t="s">
        <v>357</v>
      </c>
      <c r="AE2" s="103" t="s">
        <v>87</v>
      </c>
    </row>
    <row r="3" spans="1:31" ht="105" customHeight="1" x14ac:dyDescent="0.25">
      <c r="A3" s="272"/>
      <c r="B3" s="266"/>
      <c r="C3" s="2" t="s">
        <v>14</v>
      </c>
      <c r="D3" s="2" t="s">
        <v>6</v>
      </c>
      <c r="E3" s="101" t="s">
        <v>15</v>
      </c>
      <c r="F3" s="101" t="s">
        <v>15</v>
      </c>
      <c r="G3" s="101" t="s">
        <v>15</v>
      </c>
      <c r="H3" s="101" t="s">
        <v>15</v>
      </c>
      <c r="I3" s="101" t="s">
        <v>15</v>
      </c>
      <c r="J3" s="101" t="s">
        <v>15</v>
      </c>
      <c r="K3" s="101" t="s">
        <v>15</v>
      </c>
      <c r="L3" s="101" t="s">
        <v>15</v>
      </c>
      <c r="M3" s="85" t="s">
        <v>15</v>
      </c>
      <c r="N3" s="2" t="s">
        <v>15</v>
      </c>
      <c r="O3" s="2" t="s">
        <v>15</v>
      </c>
      <c r="P3" s="85" t="s">
        <v>15</v>
      </c>
      <c r="Q3" s="101" t="s">
        <v>15</v>
      </c>
      <c r="R3" s="101" t="s">
        <v>15</v>
      </c>
      <c r="S3" s="101" t="s">
        <v>15</v>
      </c>
      <c r="T3" s="101" t="s">
        <v>15</v>
      </c>
      <c r="U3" s="101" t="s">
        <v>15</v>
      </c>
      <c r="V3" s="101" t="s">
        <v>15</v>
      </c>
      <c r="W3" s="101" t="s">
        <v>15</v>
      </c>
      <c r="X3" s="101" t="s">
        <v>15</v>
      </c>
      <c r="Z3" s="7" t="s">
        <v>87</v>
      </c>
      <c r="AA3" s="7" t="s">
        <v>87</v>
      </c>
      <c r="AB3" s="7" t="s">
        <v>87</v>
      </c>
      <c r="AC3" s="7" t="s">
        <v>87</v>
      </c>
      <c r="AE3" s="138" t="s">
        <v>80</v>
      </c>
    </row>
    <row r="4" spans="1:31" s="151" customFormat="1" x14ac:dyDescent="0.25">
      <c r="A4" s="151" t="s">
        <v>213</v>
      </c>
      <c r="B4" s="89"/>
      <c r="C4" s="151" t="s">
        <v>213</v>
      </c>
      <c r="D4" s="151" t="s">
        <v>214</v>
      </c>
      <c r="E4" s="101">
        <v>6839</v>
      </c>
      <c r="F4" s="101">
        <v>13002</v>
      </c>
      <c r="G4" s="101">
        <v>52082</v>
      </c>
      <c r="H4" s="101">
        <v>84499</v>
      </c>
      <c r="I4" s="101">
        <v>6996</v>
      </c>
      <c r="J4" s="101">
        <v>13433</v>
      </c>
      <c r="K4" s="101">
        <v>57078</v>
      </c>
      <c r="L4" s="101">
        <v>94660</v>
      </c>
      <c r="M4" s="152">
        <f>AVERAGE(E4,I4)</f>
        <v>6917.5</v>
      </c>
      <c r="N4" s="152">
        <f>AVERAGE(F4,J4)</f>
        <v>13217.5</v>
      </c>
      <c r="O4" s="152">
        <f>AVERAGE(G4,K4)</f>
        <v>54580</v>
      </c>
      <c r="P4" s="152">
        <f>AVERAGE(H4,L4)</f>
        <v>89579.5</v>
      </c>
      <c r="Q4" s="101">
        <v>0</v>
      </c>
      <c r="R4" s="101">
        <v>1080</v>
      </c>
      <c r="S4" s="101">
        <v>0</v>
      </c>
      <c r="T4" s="101">
        <v>3596</v>
      </c>
      <c r="U4" s="101">
        <v>0</v>
      </c>
      <c r="V4" s="101">
        <v>0</v>
      </c>
      <c r="W4" s="101">
        <v>0</v>
      </c>
      <c r="X4" s="101">
        <v>0</v>
      </c>
      <c r="Z4" s="153">
        <f>IFERROR(IF(Q4&gt;(R4-Q4)*2,"nicht bestimmbar",(R4-Q4)/M4),"nicht bestimmbar")</f>
        <v>0.15612576797976147</v>
      </c>
      <c r="AA4" s="153">
        <f>IFERROR(IF(S4&gt;(T4-S4)*2,"nicht bestimmbar",(T4-S4)/N4),"nicht bestimmbar")</f>
        <v>0.27206355210894645</v>
      </c>
      <c r="AB4" s="153"/>
      <c r="AC4" s="153"/>
      <c r="AE4" s="154">
        <f t="shared" ref="AE4:AE35" si="0">AVERAGE(Z4:AC4)</f>
        <v>0.21409466004435396</v>
      </c>
    </row>
    <row r="5" spans="1:31" s="92" customFormat="1" x14ac:dyDescent="0.25">
      <c r="A5" s="101" t="s">
        <v>215</v>
      </c>
      <c r="C5" s="101" t="s">
        <v>215</v>
      </c>
      <c r="D5" s="101" t="s">
        <v>216</v>
      </c>
      <c r="E5" s="101">
        <v>23197</v>
      </c>
      <c r="F5" s="101">
        <v>45676</v>
      </c>
      <c r="G5" s="101">
        <v>211882</v>
      </c>
      <c r="H5" s="101">
        <v>374598</v>
      </c>
      <c r="I5" s="101">
        <v>22961</v>
      </c>
      <c r="J5" s="101">
        <v>46955</v>
      </c>
      <c r="K5" s="101">
        <v>221021</v>
      </c>
      <c r="L5" s="101">
        <v>398881</v>
      </c>
      <c r="M5" s="152">
        <f t="shared" ref="M5:M57" si="1">AVERAGE(E5,I5)</f>
        <v>23079</v>
      </c>
      <c r="N5" s="152">
        <f t="shared" ref="N5:N57" si="2">AVERAGE(F5,J5)</f>
        <v>46315.5</v>
      </c>
      <c r="O5" s="152">
        <f t="shared" ref="O5:O57" si="3">AVERAGE(G5,K5)</f>
        <v>216451.5</v>
      </c>
      <c r="P5" s="152">
        <f t="shared" ref="P5:P57" si="4">AVERAGE(H5,L5)</f>
        <v>386739.5</v>
      </c>
      <c r="Q5" s="101">
        <v>9487</v>
      </c>
      <c r="R5" s="101">
        <v>15009</v>
      </c>
      <c r="S5" s="101">
        <v>4977</v>
      </c>
      <c r="T5" s="101">
        <v>30346</v>
      </c>
      <c r="U5" s="101">
        <v>8145</v>
      </c>
      <c r="V5" s="101">
        <v>86212</v>
      </c>
      <c r="W5" s="101">
        <v>12515</v>
      </c>
      <c r="X5" s="101">
        <v>197281</v>
      </c>
      <c r="Z5" s="153">
        <f t="shared" ref="Z5:Z57" si="5">IFERROR(IF(Q5&gt;(R5-Q5)*2,"nicht bestimmbar",(R5-Q5)/M5),"nicht bestimmbar")</f>
        <v>0.23926513280471423</v>
      </c>
      <c r="AA5" s="153">
        <f t="shared" ref="AA5:AA57" si="6">IFERROR(IF(S5&gt;(T5-S5)*2,"nicht bestimmbar",(T5-S5)/N5),"nicht bestimmbar")</f>
        <v>0.54774319612224853</v>
      </c>
      <c r="AB5" s="153">
        <f t="shared" ref="AB5:AB57" si="7">IFERROR(IF(U5&gt;(V5-U5)*2,"nicht bestimmbar",(V5-U5)/O5),"nicht bestimmbar")</f>
        <v>0.36066740124231061</v>
      </c>
      <c r="AC5" s="153">
        <f t="shared" ref="AC5:AC57" si="8">IFERROR(IF(W5&gt;(X5-W5)*2,"nicht bestimmbar",(X5-W5)/P5),"nicht bestimmbar")</f>
        <v>0.47775311288347844</v>
      </c>
      <c r="AE5" s="154">
        <f t="shared" si="0"/>
        <v>0.40635721076318793</v>
      </c>
    </row>
    <row r="6" spans="1:31" s="92" customFormat="1" x14ac:dyDescent="0.25">
      <c r="A6" s="101" t="s">
        <v>217</v>
      </c>
      <c r="C6" s="101" t="s">
        <v>217</v>
      </c>
      <c r="D6" s="101" t="s">
        <v>218</v>
      </c>
      <c r="E6" s="101">
        <v>9785</v>
      </c>
      <c r="F6" s="101">
        <v>19864</v>
      </c>
      <c r="G6" s="101">
        <v>95692</v>
      </c>
      <c r="H6" s="101">
        <v>170277</v>
      </c>
      <c r="I6" s="101">
        <v>9835</v>
      </c>
      <c r="J6" s="101">
        <v>20275</v>
      </c>
      <c r="K6" s="101">
        <v>92909</v>
      </c>
      <c r="L6" s="101">
        <v>171552</v>
      </c>
      <c r="M6" s="152">
        <f t="shared" si="1"/>
        <v>9810</v>
      </c>
      <c r="N6" s="152">
        <f t="shared" si="2"/>
        <v>20069.5</v>
      </c>
      <c r="O6" s="152">
        <f t="shared" si="3"/>
        <v>94300.5</v>
      </c>
      <c r="P6" s="152">
        <f t="shared" si="4"/>
        <v>170914.5</v>
      </c>
      <c r="Q6" s="101">
        <v>15578</v>
      </c>
      <c r="R6" s="101">
        <v>13673</v>
      </c>
      <c r="S6" s="101">
        <v>0</v>
      </c>
      <c r="T6" s="101">
        <v>12879</v>
      </c>
      <c r="U6" s="101">
        <v>4541</v>
      </c>
      <c r="V6" s="101">
        <v>32966</v>
      </c>
      <c r="W6" s="101">
        <v>12718</v>
      </c>
      <c r="X6" s="101">
        <v>76933</v>
      </c>
      <c r="Z6" s="153" t="str">
        <f t="shared" si="5"/>
        <v>nicht bestimmbar</v>
      </c>
      <c r="AA6" s="153">
        <f t="shared" si="6"/>
        <v>0.6417200229203518</v>
      </c>
      <c r="AB6" s="153">
        <f t="shared" si="7"/>
        <v>0.30143000302225331</v>
      </c>
      <c r="AC6" s="153">
        <f t="shared" si="8"/>
        <v>0.37571417287591163</v>
      </c>
      <c r="AE6" s="154">
        <f t="shared" si="0"/>
        <v>0.43962139960617225</v>
      </c>
    </row>
    <row r="7" spans="1:31" s="92" customFormat="1" x14ac:dyDescent="0.25">
      <c r="A7" s="101" t="s">
        <v>219</v>
      </c>
      <c r="C7" s="101" t="s">
        <v>219</v>
      </c>
      <c r="D7" s="101" t="s">
        <v>220</v>
      </c>
      <c r="E7" s="101">
        <v>23526</v>
      </c>
      <c r="F7" s="101">
        <v>46915</v>
      </c>
      <c r="G7" s="101">
        <v>232435</v>
      </c>
      <c r="H7" s="101">
        <v>436107</v>
      </c>
      <c r="I7" s="101">
        <v>23676</v>
      </c>
      <c r="J7" s="101">
        <v>46599</v>
      </c>
      <c r="K7" s="101">
        <v>229908</v>
      </c>
      <c r="L7" s="101">
        <v>434961</v>
      </c>
      <c r="M7" s="152">
        <f t="shared" si="1"/>
        <v>23601</v>
      </c>
      <c r="N7" s="152">
        <f t="shared" si="2"/>
        <v>46757</v>
      </c>
      <c r="O7" s="152">
        <f t="shared" si="3"/>
        <v>231171.5</v>
      </c>
      <c r="P7" s="152">
        <f t="shared" si="4"/>
        <v>435534</v>
      </c>
      <c r="Q7" s="101">
        <v>15057</v>
      </c>
      <c r="R7" s="101">
        <v>25515</v>
      </c>
      <c r="S7" s="101">
        <v>34194</v>
      </c>
      <c r="T7" s="101">
        <v>50281</v>
      </c>
      <c r="U7" s="101">
        <v>19595</v>
      </c>
      <c r="V7" s="101">
        <v>66452</v>
      </c>
      <c r="W7" s="101">
        <v>12978</v>
      </c>
      <c r="X7" s="101">
        <v>133894</v>
      </c>
      <c r="Z7" s="153">
        <f t="shared" si="5"/>
        <v>0.44311681708402184</v>
      </c>
      <c r="AA7" s="153" t="str">
        <f t="shared" si="6"/>
        <v>nicht bestimmbar</v>
      </c>
      <c r="AB7" s="153">
        <f t="shared" si="7"/>
        <v>0.20269367114890893</v>
      </c>
      <c r="AC7" s="153">
        <f t="shared" si="8"/>
        <v>0.27762700500994181</v>
      </c>
      <c r="AE7" s="154">
        <f t="shared" si="0"/>
        <v>0.3078124977476242</v>
      </c>
    </row>
    <row r="8" spans="1:31" s="92" customFormat="1" x14ac:dyDescent="0.25">
      <c r="A8" s="101" t="s">
        <v>30</v>
      </c>
      <c r="C8" s="101" t="s">
        <v>30</v>
      </c>
      <c r="D8" s="101" t="s">
        <v>221</v>
      </c>
      <c r="E8" s="101">
        <v>963</v>
      </c>
      <c r="F8" s="101">
        <v>1882</v>
      </c>
      <c r="G8" s="101">
        <v>9493</v>
      </c>
      <c r="H8" s="101">
        <v>17544</v>
      </c>
      <c r="I8" s="101">
        <v>1187</v>
      </c>
      <c r="J8" s="101">
        <v>2222</v>
      </c>
      <c r="K8" s="101">
        <v>10972</v>
      </c>
      <c r="L8" s="101">
        <v>19531</v>
      </c>
      <c r="M8" s="152">
        <f t="shared" si="1"/>
        <v>1075</v>
      </c>
      <c r="N8" s="152">
        <f t="shared" si="2"/>
        <v>2052</v>
      </c>
      <c r="O8" s="152">
        <f t="shared" si="3"/>
        <v>10232.5</v>
      </c>
      <c r="P8" s="152">
        <f t="shared" si="4"/>
        <v>18537.5</v>
      </c>
      <c r="Q8" s="101">
        <v>3763</v>
      </c>
      <c r="R8" s="101">
        <v>3719</v>
      </c>
      <c r="S8" s="101">
        <v>2075</v>
      </c>
      <c r="T8" s="101">
        <v>3184</v>
      </c>
      <c r="U8" s="101">
        <v>1583</v>
      </c>
      <c r="V8" s="101">
        <v>12337</v>
      </c>
      <c r="W8" s="101">
        <v>7134</v>
      </c>
      <c r="X8" s="101">
        <v>13977</v>
      </c>
      <c r="Z8" s="153" t="str">
        <f t="shared" si="5"/>
        <v>nicht bestimmbar</v>
      </c>
      <c r="AA8" s="153">
        <f t="shared" si="6"/>
        <v>0.54044834307992207</v>
      </c>
      <c r="AB8" s="153">
        <f t="shared" si="7"/>
        <v>1.0509650623014903</v>
      </c>
      <c r="AC8" s="153">
        <f t="shared" si="8"/>
        <v>0.36914362778152393</v>
      </c>
      <c r="AE8" s="154">
        <f t="shared" si="0"/>
        <v>0.65351901105431209</v>
      </c>
    </row>
    <row r="9" spans="1:31" s="92" customFormat="1" x14ac:dyDescent="0.25">
      <c r="A9" s="101" t="s">
        <v>31</v>
      </c>
      <c r="C9" s="101" t="s">
        <v>31</v>
      </c>
      <c r="D9" s="101" t="s">
        <v>77</v>
      </c>
      <c r="E9" s="101">
        <v>31828</v>
      </c>
      <c r="F9" s="101">
        <v>62638</v>
      </c>
      <c r="G9" s="101">
        <v>320587</v>
      </c>
      <c r="H9" s="101">
        <v>606356</v>
      </c>
      <c r="I9" s="101">
        <v>32906</v>
      </c>
      <c r="J9" s="101">
        <v>67550</v>
      </c>
      <c r="K9" s="101">
        <v>342945</v>
      </c>
      <c r="L9" s="101">
        <v>648017</v>
      </c>
      <c r="M9" s="152">
        <f t="shared" si="1"/>
        <v>32367</v>
      </c>
      <c r="N9" s="152">
        <f t="shared" si="2"/>
        <v>65094</v>
      </c>
      <c r="O9" s="152">
        <f t="shared" si="3"/>
        <v>331766</v>
      </c>
      <c r="P9" s="152">
        <f t="shared" si="4"/>
        <v>627186.5</v>
      </c>
      <c r="Q9" s="101">
        <v>10115</v>
      </c>
      <c r="R9" s="101">
        <v>25649</v>
      </c>
      <c r="S9" s="101">
        <v>7500</v>
      </c>
      <c r="T9" s="101">
        <v>56483</v>
      </c>
      <c r="U9" s="101">
        <v>5506</v>
      </c>
      <c r="V9" s="101">
        <v>164507</v>
      </c>
      <c r="W9" s="101">
        <v>4646</v>
      </c>
      <c r="X9" s="101">
        <v>301543</v>
      </c>
      <c r="Z9" s="153">
        <f t="shared" si="5"/>
        <v>0.47993326536286957</v>
      </c>
      <c r="AA9" s="153">
        <f t="shared" si="6"/>
        <v>0.75249638983623679</v>
      </c>
      <c r="AB9" s="153">
        <f t="shared" si="7"/>
        <v>0.47925646389322596</v>
      </c>
      <c r="AC9" s="153">
        <f t="shared" si="8"/>
        <v>0.4733791304500336</v>
      </c>
      <c r="AE9" s="154">
        <f t="shared" si="0"/>
        <v>0.54626631238559142</v>
      </c>
    </row>
    <row r="10" spans="1:31" s="92" customFormat="1" x14ac:dyDescent="0.25">
      <c r="A10" s="101" t="s">
        <v>34</v>
      </c>
      <c r="C10" s="101" t="s">
        <v>34</v>
      </c>
      <c r="D10" s="101" t="s">
        <v>78</v>
      </c>
      <c r="E10" s="101">
        <v>7939</v>
      </c>
      <c r="F10" s="101">
        <v>16092</v>
      </c>
      <c r="G10" s="101">
        <v>76816</v>
      </c>
      <c r="H10" s="101">
        <v>142835</v>
      </c>
      <c r="I10" s="101">
        <v>7969</v>
      </c>
      <c r="J10" s="101">
        <v>16218</v>
      </c>
      <c r="K10" s="101">
        <v>77213</v>
      </c>
      <c r="L10" s="101">
        <v>145349</v>
      </c>
      <c r="M10" s="152">
        <f t="shared" si="1"/>
        <v>7954</v>
      </c>
      <c r="N10" s="152">
        <f t="shared" si="2"/>
        <v>16155</v>
      </c>
      <c r="O10" s="152">
        <f t="shared" si="3"/>
        <v>77014.5</v>
      </c>
      <c r="P10" s="152">
        <f t="shared" si="4"/>
        <v>144092</v>
      </c>
      <c r="Q10" s="101">
        <v>992</v>
      </c>
      <c r="R10" s="101">
        <v>2687</v>
      </c>
      <c r="S10" s="101">
        <v>0</v>
      </c>
      <c r="T10" s="101">
        <v>5926</v>
      </c>
      <c r="U10" s="101">
        <v>0</v>
      </c>
      <c r="V10" s="101">
        <v>17700</v>
      </c>
      <c r="W10" s="101">
        <v>930</v>
      </c>
      <c r="X10" s="101">
        <v>42429</v>
      </c>
      <c r="Z10" s="153">
        <f t="shared" si="5"/>
        <v>0.21310032687955746</v>
      </c>
      <c r="AA10" s="153">
        <f t="shared" si="6"/>
        <v>0.36682141751779634</v>
      </c>
      <c r="AB10" s="153">
        <f t="shared" si="7"/>
        <v>0.22982685078783865</v>
      </c>
      <c r="AC10" s="153">
        <f t="shared" si="8"/>
        <v>0.28800349776531659</v>
      </c>
      <c r="AE10" s="154">
        <f t="shared" si="0"/>
        <v>0.27443802323762723</v>
      </c>
    </row>
    <row r="11" spans="1:31" s="92" customFormat="1" x14ac:dyDescent="0.25">
      <c r="A11" s="101" t="s">
        <v>5</v>
      </c>
      <c r="C11" s="101" t="s">
        <v>5</v>
      </c>
      <c r="D11" s="101" t="s">
        <v>20</v>
      </c>
      <c r="E11" s="101">
        <v>19839</v>
      </c>
      <c r="F11" s="101">
        <v>36857</v>
      </c>
      <c r="G11" s="101">
        <v>175074</v>
      </c>
      <c r="H11" s="101">
        <v>325275</v>
      </c>
      <c r="I11" s="101">
        <v>19555</v>
      </c>
      <c r="J11" s="101">
        <v>36453</v>
      </c>
      <c r="K11" s="101">
        <v>170860</v>
      </c>
      <c r="L11" s="101">
        <v>326737</v>
      </c>
      <c r="M11" s="152">
        <f t="shared" si="1"/>
        <v>19697</v>
      </c>
      <c r="N11" s="152">
        <f t="shared" si="2"/>
        <v>36655</v>
      </c>
      <c r="O11" s="152">
        <f t="shared" si="3"/>
        <v>172967</v>
      </c>
      <c r="P11" s="152">
        <f t="shared" si="4"/>
        <v>326006</v>
      </c>
      <c r="Q11" s="101">
        <v>93194</v>
      </c>
      <c r="R11" s="101">
        <v>90662</v>
      </c>
      <c r="S11" s="101">
        <v>60406</v>
      </c>
      <c r="T11" s="101">
        <v>73169</v>
      </c>
      <c r="U11" s="101">
        <v>78952</v>
      </c>
      <c r="V11" s="101">
        <v>134378</v>
      </c>
      <c r="W11" s="101">
        <v>108035</v>
      </c>
      <c r="X11" s="101">
        <v>218749</v>
      </c>
      <c r="Z11" s="153" t="str">
        <f t="shared" si="5"/>
        <v>nicht bestimmbar</v>
      </c>
      <c r="AA11" s="153" t="str">
        <f t="shared" si="6"/>
        <v>nicht bestimmbar</v>
      </c>
      <c r="AB11" s="153">
        <f t="shared" si="7"/>
        <v>0.32044262778449067</v>
      </c>
      <c r="AC11" s="153">
        <f t="shared" si="8"/>
        <v>0.33960724649239582</v>
      </c>
      <c r="AE11" s="154">
        <f t="shared" si="0"/>
        <v>0.33002493713844328</v>
      </c>
    </row>
    <row r="12" spans="1:31" s="92" customFormat="1" x14ac:dyDescent="0.25">
      <c r="A12" s="101" t="s">
        <v>171</v>
      </c>
      <c r="C12" s="101" t="s">
        <v>171</v>
      </c>
      <c r="D12" s="101" t="s">
        <v>222</v>
      </c>
      <c r="E12" s="101">
        <v>7912</v>
      </c>
      <c r="F12" s="101">
        <v>14812</v>
      </c>
      <c r="G12" s="101">
        <v>73111</v>
      </c>
      <c r="H12" s="101">
        <v>135397</v>
      </c>
      <c r="I12" s="101">
        <v>7879</v>
      </c>
      <c r="J12" s="101">
        <v>15280</v>
      </c>
      <c r="K12" s="101">
        <v>73968</v>
      </c>
      <c r="L12" s="101">
        <v>141280</v>
      </c>
      <c r="M12" s="152">
        <f t="shared" si="1"/>
        <v>7895.5</v>
      </c>
      <c r="N12" s="152">
        <f t="shared" si="2"/>
        <v>15046</v>
      </c>
      <c r="O12" s="152">
        <f t="shared" si="3"/>
        <v>73539.5</v>
      </c>
      <c r="P12" s="152">
        <f t="shared" si="4"/>
        <v>138338.5</v>
      </c>
      <c r="Q12" s="101">
        <v>70955</v>
      </c>
      <c r="R12" s="101">
        <v>53199</v>
      </c>
      <c r="S12" s="101">
        <v>10942</v>
      </c>
      <c r="T12" s="101">
        <v>19699</v>
      </c>
      <c r="U12" s="101">
        <v>7921</v>
      </c>
      <c r="V12" s="101">
        <v>34283</v>
      </c>
      <c r="W12" s="101">
        <v>98969</v>
      </c>
      <c r="X12" s="101">
        <v>136426</v>
      </c>
      <c r="Z12" s="153" t="str">
        <f t="shared" si="5"/>
        <v>nicht bestimmbar</v>
      </c>
      <c r="AA12" s="153">
        <f t="shared" si="6"/>
        <v>0.58201515352917721</v>
      </c>
      <c r="AB12" s="153">
        <f t="shared" si="7"/>
        <v>0.35847401736481754</v>
      </c>
      <c r="AC12" s="153" t="str">
        <f t="shared" si="8"/>
        <v>nicht bestimmbar</v>
      </c>
      <c r="AE12" s="154">
        <f t="shared" si="0"/>
        <v>0.47024458544699738</v>
      </c>
    </row>
    <row r="13" spans="1:31" s="92" customFormat="1" x14ac:dyDescent="0.25">
      <c r="A13" s="101" t="s">
        <v>37</v>
      </c>
      <c r="C13" s="101" t="s">
        <v>37</v>
      </c>
      <c r="D13" s="101" t="s">
        <v>223</v>
      </c>
      <c r="E13" s="101">
        <v>0</v>
      </c>
      <c r="F13" s="101">
        <v>8960</v>
      </c>
      <c r="G13" s="101">
        <v>56356</v>
      </c>
      <c r="H13" s="101">
        <v>124692</v>
      </c>
      <c r="I13" s="101">
        <v>0</v>
      </c>
      <c r="J13" s="101">
        <v>9706</v>
      </c>
      <c r="K13" s="101">
        <v>55003</v>
      </c>
      <c r="L13" s="101">
        <v>127585</v>
      </c>
      <c r="M13" s="152">
        <f t="shared" si="1"/>
        <v>0</v>
      </c>
      <c r="N13" s="152">
        <f t="shared" si="2"/>
        <v>9333</v>
      </c>
      <c r="O13" s="152">
        <f t="shared" si="3"/>
        <v>55679.5</v>
      </c>
      <c r="P13" s="152">
        <f t="shared" si="4"/>
        <v>126138.5</v>
      </c>
      <c r="Q13" s="101">
        <v>2560</v>
      </c>
      <c r="R13" s="101">
        <v>3933</v>
      </c>
      <c r="S13" s="101">
        <v>0</v>
      </c>
      <c r="T13" s="101">
        <v>3479</v>
      </c>
      <c r="U13" s="101">
        <v>0</v>
      </c>
      <c r="V13" s="101">
        <v>16117</v>
      </c>
      <c r="W13" s="101">
        <v>2105</v>
      </c>
      <c r="X13" s="101">
        <v>45692</v>
      </c>
      <c r="Z13" s="153" t="str">
        <f t="shared" si="5"/>
        <v>nicht bestimmbar</v>
      </c>
      <c r="AA13" s="153">
        <f t="shared" si="6"/>
        <v>0.37276331297546339</v>
      </c>
      <c r="AB13" s="153">
        <f t="shared" si="7"/>
        <v>0.28946021426198154</v>
      </c>
      <c r="AC13" s="153">
        <f t="shared" si="8"/>
        <v>0.34554874205734171</v>
      </c>
      <c r="AE13" s="154">
        <f t="shared" si="0"/>
        <v>0.33592408976492888</v>
      </c>
    </row>
    <row r="14" spans="1:31" s="92" customFormat="1" x14ac:dyDescent="0.25">
      <c r="A14" s="101" t="s">
        <v>16</v>
      </c>
      <c r="C14" s="101" t="s">
        <v>16</v>
      </c>
      <c r="D14" s="101" t="s">
        <v>8</v>
      </c>
      <c r="E14" s="101">
        <v>31548</v>
      </c>
      <c r="F14" s="101">
        <v>61278</v>
      </c>
      <c r="G14" s="101">
        <v>284883</v>
      </c>
      <c r="H14" s="101">
        <v>483528</v>
      </c>
      <c r="I14" s="101">
        <v>32718</v>
      </c>
      <c r="J14" s="101">
        <v>65510</v>
      </c>
      <c r="K14" s="101">
        <v>286360</v>
      </c>
      <c r="L14" s="101">
        <v>509495</v>
      </c>
      <c r="M14" s="152">
        <f t="shared" si="1"/>
        <v>32133</v>
      </c>
      <c r="N14" s="152">
        <f t="shared" si="2"/>
        <v>63394</v>
      </c>
      <c r="O14" s="152">
        <f t="shared" si="3"/>
        <v>285621.5</v>
      </c>
      <c r="P14" s="152">
        <f t="shared" si="4"/>
        <v>496511.5</v>
      </c>
      <c r="Q14" s="101">
        <v>5754</v>
      </c>
      <c r="R14" s="101">
        <v>10729</v>
      </c>
      <c r="S14" s="101">
        <v>1212</v>
      </c>
      <c r="T14" s="101">
        <v>15291</v>
      </c>
      <c r="U14" s="101">
        <v>1994</v>
      </c>
      <c r="V14" s="101">
        <v>54599</v>
      </c>
      <c r="W14" s="101">
        <v>4050</v>
      </c>
      <c r="X14" s="101">
        <v>0</v>
      </c>
      <c r="Z14" s="153">
        <f t="shared" si="5"/>
        <v>0.1548252575234183</v>
      </c>
      <c r="AA14" s="153">
        <f t="shared" si="6"/>
        <v>0.22208726377890653</v>
      </c>
      <c r="AB14" s="153">
        <f t="shared" si="7"/>
        <v>0.18417731158193623</v>
      </c>
      <c r="AC14" s="153" t="str">
        <f t="shared" si="8"/>
        <v>nicht bestimmbar</v>
      </c>
      <c r="AE14" s="154">
        <f t="shared" si="0"/>
        <v>0.1870299442947537</v>
      </c>
    </row>
    <row r="15" spans="1:31" s="92" customFormat="1" x14ac:dyDescent="0.25">
      <c r="A15" s="101" t="s">
        <v>224</v>
      </c>
      <c r="C15" s="101" t="s">
        <v>224</v>
      </c>
      <c r="D15" s="101" t="s">
        <v>225</v>
      </c>
      <c r="E15" s="101">
        <v>43524</v>
      </c>
      <c r="F15" s="101">
        <v>86452</v>
      </c>
      <c r="G15" s="101">
        <v>430271</v>
      </c>
      <c r="H15" s="101">
        <v>800429</v>
      </c>
      <c r="I15" s="101">
        <v>44345</v>
      </c>
      <c r="J15" s="101">
        <v>88662</v>
      </c>
      <c r="K15" s="101">
        <v>433953</v>
      </c>
      <c r="L15" s="101">
        <v>823393</v>
      </c>
      <c r="M15" s="152">
        <f t="shared" si="1"/>
        <v>43934.5</v>
      </c>
      <c r="N15" s="152">
        <f t="shared" si="2"/>
        <v>87557</v>
      </c>
      <c r="O15" s="152">
        <f t="shared" si="3"/>
        <v>432112</v>
      </c>
      <c r="P15" s="152">
        <f t="shared" si="4"/>
        <v>811911</v>
      </c>
      <c r="Q15" s="101">
        <v>3030</v>
      </c>
      <c r="R15" s="101">
        <v>21879</v>
      </c>
      <c r="S15" s="101">
        <v>3456</v>
      </c>
      <c r="T15" s="101">
        <v>54487</v>
      </c>
      <c r="U15" s="101">
        <v>0</v>
      </c>
      <c r="V15" s="101">
        <v>160756</v>
      </c>
      <c r="W15" s="101">
        <v>3949</v>
      </c>
      <c r="X15" s="101">
        <v>382736</v>
      </c>
      <c r="Z15" s="153">
        <f t="shared" si="5"/>
        <v>0.42902502589081476</v>
      </c>
      <c r="AA15" s="153">
        <f t="shared" si="6"/>
        <v>0.58283175531368137</v>
      </c>
      <c r="AB15" s="153">
        <f t="shared" si="7"/>
        <v>0.37202391972451587</v>
      </c>
      <c r="AC15" s="153">
        <f t="shared" si="8"/>
        <v>0.46653758847952548</v>
      </c>
      <c r="AE15" s="154">
        <f t="shared" si="0"/>
        <v>0.46260457235213437</v>
      </c>
    </row>
    <row r="16" spans="1:31" s="92" customFormat="1" x14ac:dyDescent="0.25">
      <c r="A16" s="101" t="s">
        <v>191</v>
      </c>
      <c r="C16" s="101" t="s">
        <v>191</v>
      </c>
      <c r="D16" s="101" t="s">
        <v>226</v>
      </c>
      <c r="E16" s="101">
        <v>17221</v>
      </c>
      <c r="F16" s="101">
        <v>37571</v>
      </c>
      <c r="G16" s="101">
        <v>198500</v>
      </c>
      <c r="H16" s="101">
        <v>401256</v>
      </c>
      <c r="I16" s="101">
        <v>19081</v>
      </c>
      <c r="J16" s="101">
        <v>42836</v>
      </c>
      <c r="K16" s="101">
        <v>213807</v>
      </c>
      <c r="L16" s="101">
        <v>450278</v>
      </c>
      <c r="M16" s="152">
        <f t="shared" si="1"/>
        <v>18151</v>
      </c>
      <c r="N16" s="152">
        <f t="shared" si="2"/>
        <v>40203.5</v>
      </c>
      <c r="O16" s="152">
        <f t="shared" si="3"/>
        <v>206153.5</v>
      </c>
      <c r="P16" s="152">
        <f t="shared" si="4"/>
        <v>425767</v>
      </c>
      <c r="Q16" s="101">
        <v>5739</v>
      </c>
      <c r="R16" s="101">
        <v>3792</v>
      </c>
      <c r="S16" s="101">
        <v>600</v>
      </c>
      <c r="T16" s="101">
        <v>2112</v>
      </c>
      <c r="U16" s="101">
        <v>824</v>
      </c>
      <c r="V16" s="101">
        <v>17347</v>
      </c>
      <c r="W16" s="101">
        <v>1345</v>
      </c>
      <c r="X16" s="101">
        <v>19126</v>
      </c>
      <c r="Z16" s="153" t="str">
        <f t="shared" si="5"/>
        <v>nicht bestimmbar</v>
      </c>
      <c r="AA16" s="153">
        <f t="shared" si="6"/>
        <v>3.7608665912171824E-2</v>
      </c>
      <c r="AB16" s="153">
        <f t="shared" si="7"/>
        <v>8.0149015175585189E-2</v>
      </c>
      <c r="AC16" s="153">
        <f t="shared" si="8"/>
        <v>4.1762278429281742E-2</v>
      </c>
      <c r="AE16" s="154">
        <f t="shared" si="0"/>
        <v>5.3173319839012918E-2</v>
      </c>
    </row>
    <row r="17" spans="1:31" s="92" customFormat="1" x14ac:dyDescent="0.25">
      <c r="A17" s="101" t="s">
        <v>227</v>
      </c>
      <c r="C17" s="101" t="s">
        <v>227</v>
      </c>
      <c r="D17" s="101" t="s">
        <v>228</v>
      </c>
      <c r="E17" s="101">
        <v>4208</v>
      </c>
      <c r="F17" s="101">
        <v>9374</v>
      </c>
      <c r="G17" s="101">
        <v>36416</v>
      </c>
      <c r="H17" s="101">
        <v>70374</v>
      </c>
      <c r="I17" s="101">
        <v>4195</v>
      </c>
      <c r="J17" s="101">
        <v>9416</v>
      </c>
      <c r="K17" s="101">
        <v>36061</v>
      </c>
      <c r="L17" s="101">
        <v>70823</v>
      </c>
      <c r="M17" s="152">
        <f t="shared" si="1"/>
        <v>4201.5</v>
      </c>
      <c r="N17" s="152">
        <f t="shared" si="2"/>
        <v>9395</v>
      </c>
      <c r="O17" s="152">
        <f t="shared" si="3"/>
        <v>36238.5</v>
      </c>
      <c r="P17" s="152">
        <f t="shared" si="4"/>
        <v>70598.5</v>
      </c>
      <c r="Q17" s="101">
        <v>0</v>
      </c>
      <c r="R17" s="101">
        <v>751</v>
      </c>
      <c r="S17" s="101">
        <v>0</v>
      </c>
      <c r="T17" s="101">
        <v>2320</v>
      </c>
      <c r="U17" s="101">
        <v>0</v>
      </c>
      <c r="V17" s="101">
        <v>0</v>
      </c>
      <c r="W17" s="101">
        <v>0</v>
      </c>
      <c r="X17" s="101">
        <v>0</v>
      </c>
      <c r="Z17" s="153">
        <f t="shared" si="5"/>
        <v>0.17874568606450078</v>
      </c>
      <c r="AA17" s="153">
        <f t="shared" si="6"/>
        <v>0.24693986162852583</v>
      </c>
      <c r="AB17" s="153"/>
      <c r="AC17" s="153"/>
      <c r="AE17" s="154">
        <f t="shared" si="0"/>
        <v>0.21284277384651329</v>
      </c>
    </row>
    <row r="18" spans="1:31" s="92" customFormat="1" x14ac:dyDescent="0.25">
      <c r="A18" s="101" t="s">
        <v>229</v>
      </c>
      <c r="C18" s="101" t="s">
        <v>229</v>
      </c>
      <c r="D18" s="101" t="s">
        <v>230</v>
      </c>
      <c r="E18" s="101">
        <v>17120</v>
      </c>
      <c r="F18" s="101">
        <v>31977</v>
      </c>
      <c r="G18" s="101">
        <v>164687</v>
      </c>
      <c r="H18" s="101">
        <v>286774</v>
      </c>
      <c r="I18" s="101">
        <v>17842</v>
      </c>
      <c r="J18" s="101">
        <v>35568</v>
      </c>
      <c r="K18" s="101">
        <v>169289</v>
      </c>
      <c r="L18" s="101">
        <v>306626</v>
      </c>
      <c r="M18" s="152">
        <f t="shared" si="1"/>
        <v>17481</v>
      </c>
      <c r="N18" s="152">
        <f t="shared" si="2"/>
        <v>33772.5</v>
      </c>
      <c r="O18" s="152">
        <f t="shared" si="3"/>
        <v>166988</v>
      </c>
      <c r="P18" s="152">
        <f t="shared" si="4"/>
        <v>296700</v>
      </c>
      <c r="Q18" s="101">
        <v>0</v>
      </c>
      <c r="R18" s="101">
        <v>3194</v>
      </c>
      <c r="S18" s="101">
        <v>0</v>
      </c>
      <c r="T18" s="101">
        <v>7293</v>
      </c>
      <c r="U18" s="101">
        <v>0</v>
      </c>
      <c r="V18" s="101">
        <v>28015</v>
      </c>
      <c r="W18" s="101">
        <v>0</v>
      </c>
      <c r="X18" s="101">
        <v>0</v>
      </c>
      <c r="Z18" s="153">
        <f t="shared" si="5"/>
        <v>0.18271265945884102</v>
      </c>
      <c r="AA18" s="153">
        <f t="shared" si="6"/>
        <v>0.21594492560515213</v>
      </c>
      <c r="AB18" s="153">
        <f t="shared" si="7"/>
        <v>0.16776654609912089</v>
      </c>
      <c r="AC18" s="153"/>
      <c r="AE18" s="154">
        <f t="shared" si="0"/>
        <v>0.18880804372103802</v>
      </c>
    </row>
    <row r="19" spans="1:31" s="92" customFormat="1" x14ac:dyDescent="0.25">
      <c r="A19" s="101" t="s">
        <v>19</v>
      </c>
      <c r="C19" s="101" t="s">
        <v>19</v>
      </c>
      <c r="D19" s="101" t="s">
        <v>231</v>
      </c>
      <c r="E19" s="101">
        <v>9983</v>
      </c>
      <c r="F19" s="101">
        <v>21641</v>
      </c>
      <c r="G19" s="101">
        <v>102784</v>
      </c>
      <c r="H19" s="101">
        <v>218784</v>
      </c>
      <c r="I19" s="101">
        <v>9964</v>
      </c>
      <c r="J19" s="101">
        <v>22393</v>
      </c>
      <c r="K19" s="101">
        <v>94826</v>
      </c>
      <c r="L19" s="101">
        <v>213539</v>
      </c>
      <c r="M19" s="152">
        <f t="shared" si="1"/>
        <v>9973.5</v>
      </c>
      <c r="N19" s="152">
        <f t="shared" si="2"/>
        <v>22017</v>
      </c>
      <c r="O19" s="152">
        <f t="shared" si="3"/>
        <v>98805</v>
      </c>
      <c r="P19" s="152">
        <f t="shared" si="4"/>
        <v>216161.5</v>
      </c>
      <c r="Q19" s="101">
        <v>16862</v>
      </c>
      <c r="R19" s="101">
        <v>25045</v>
      </c>
      <c r="S19" s="101">
        <v>7598</v>
      </c>
      <c r="T19" s="101">
        <v>15282</v>
      </c>
      <c r="U19" s="101">
        <v>8967</v>
      </c>
      <c r="V19" s="101">
        <v>38980</v>
      </c>
      <c r="W19" s="101">
        <v>16499</v>
      </c>
      <c r="X19" s="101">
        <v>86063</v>
      </c>
      <c r="Z19" s="153" t="str">
        <f t="shared" si="5"/>
        <v>nicht bestimmbar</v>
      </c>
      <c r="AA19" s="153">
        <f t="shared" si="6"/>
        <v>0.34900304310305674</v>
      </c>
      <c r="AB19" s="153">
        <f t="shared" si="7"/>
        <v>0.303759931177572</v>
      </c>
      <c r="AC19" s="153">
        <f t="shared" si="8"/>
        <v>0.32181493929307486</v>
      </c>
      <c r="AE19" s="154">
        <f t="shared" si="0"/>
        <v>0.32485930452456785</v>
      </c>
    </row>
    <row r="20" spans="1:31" s="92" customFormat="1" x14ac:dyDescent="0.25">
      <c r="A20" s="101" t="s">
        <v>185</v>
      </c>
      <c r="C20" s="101" t="s">
        <v>185</v>
      </c>
      <c r="D20" s="101" t="s">
        <v>232</v>
      </c>
      <c r="E20" s="101">
        <v>10182</v>
      </c>
      <c r="F20" s="101">
        <v>20476</v>
      </c>
      <c r="G20" s="101">
        <v>106434</v>
      </c>
      <c r="H20" s="101">
        <v>200466</v>
      </c>
      <c r="I20" s="101">
        <v>10862</v>
      </c>
      <c r="J20" s="101">
        <v>21979</v>
      </c>
      <c r="K20" s="101">
        <v>112013</v>
      </c>
      <c r="L20" s="101">
        <v>212576</v>
      </c>
      <c r="M20" s="152">
        <f t="shared" si="1"/>
        <v>10522</v>
      </c>
      <c r="N20" s="152">
        <f t="shared" si="2"/>
        <v>21227.5</v>
      </c>
      <c r="O20" s="152">
        <f t="shared" si="3"/>
        <v>109223.5</v>
      </c>
      <c r="P20" s="152">
        <f t="shared" si="4"/>
        <v>206521</v>
      </c>
      <c r="Q20" s="101">
        <v>975</v>
      </c>
      <c r="R20" s="101">
        <v>2963</v>
      </c>
      <c r="S20" s="101">
        <v>271</v>
      </c>
      <c r="T20" s="101">
        <v>7470</v>
      </c>
      <c r="U20" s="101">
        <v>352</v>
      </c>
      <c r="V20" s="101">
        <v>24480</v>
      </c>
      <c r="W20" s="101">
        <v>822</v>
      </c>
      <c r="X20" s="101">
        <v>62561</v>
      </c>
      <c r="Z20" s="153">
        <f t="shared" si="5"/>
        <v>0.18893746436038775</v>
      </c>
      <c r="AA20" s="153">
        <f t="shared" si="6"/>
        <v>0.33913555529384054</v>
      </c>
      <c r="AB20" s="153">
        <f t="shared" si="7"/>
        <v>0.22090484190673251</v>
      </c>
      <c r="AC20" s="153">
        <f t="shared" si="8"/>
        <v>0.29894780676057159</v>
      </c>
      <c r="AE20" s="154">
        <f t="shared" si="0"/>
        <v>0.26198141708038308</v>
      </c>
    </row>
    <row r="21" spans="1:31" s="92" customFormat="1" x14ac:dyDescent="0.25">
      <c r="A21" s="101" t="s">
        <v>161</v>
      </c>
      <c r="C21" s="101" t="s">
        <v>161</v>
      </c>
      <c r="D21" s="101" t="s">
        <v>233</v>
      </c>
      <c r="E21" s="101">
        <v>1365</v>
      </c>
      <c r="F21" s="101">
        <v>3092</v>
      </c>
      <c r="G21" s="101">
        <v>14853</v>
      </c>
      <c r="H21" s="101">
        <v>28729</v>
      </c>
      <c r="I21" s="101">
        <v>1544</v>
      </c>
      <c r="J21" s="101">
        <v>3075</v>
      </c>
      <c r="K21" s="101">
        <v>14843</v>
      </c>
      <c r="L21" s="101">
        <v>29054</v>
      </c>
      <c r="M21" s="152">
        <f t="shared" si="1"/>
        <v>1454.5</v>
      </c>
      <c r="N21" s="152">
        <f t="shared" si="2"/>
        <v>3083.5</v>
      </c>
      <c r="O21" s="152">
        <f t="shared" si="3"/>
        <v>14848</v>
      </c>
      <c r="P21" s="152">
        <f t="shared" si="4"/>
        <v>28891.5</v>
      </c>
      <c r="Q21" s="101">
        <v>314</v>
      </c>
      <c r="R21" s="101">
        <v>512</v>
      </c>
      <c r="S21" s="101">
        <v>838</v>
      </c>
      <c r="T21" s="101">
        <v>2167</v>
      </c>
      <c r="U21" s="101">
        <v>206</v>
      </c>
      <c r="V21" s="101">
        <v>4921</v>
      </c>
      <c r="W21" s="101">
        <v>751</v>
      </c>
      <c r="X21" s="101">
        <v>9958</v>
      </c>
      <c r="Z21" s="153">
        <f t="shared" si="5"/>
        <v>0.13612925403918871</v>
      </c>
      <c r="AA21" s="153">
        <f t="shared" si="6"/>
        <v>0.43100372952813359</v>
      </c>
      <c r="AB21" s="153">
        <f t="shared" si="7"/>
        <v>0.31755118534482757</v>
      </c>
      <c r="AC21" s="153">
        <f t="shared" si="8"/>
        <v>0.31867504283266707</v>
      </c>
      <c r="AE21" s="154">
        <f t="shared" si="0"/>
        <v>0.30083980293620421</v>
      </c>
    </row>
    <row r="22" spans="1:31" s="92" customFormat="1" x14ac:dyDescent="0.25">
      <c r="A22" s="101" t="s">
        <v>44</v>
      </c>
      <c r="C22" s="101" t="s">
        <v>44</v>
      </c>
      <c r="D22" s="101" t="s">
        <v>234</v>
      </c>
      <c r="E22" s="101">
        <v>60716</v>
      </c>
      <c r="F22" s="101">
        <v>110329</v>
      </c>
      <c r="G22" s="101">
        <v>498284</v>
      </c>
      <c r="H22" s="101">
        <v>905402</v>
      </c>
      <c r="I22" s="101">
        <v>61871</v>
      </c>
      <c r="J22" s="101">
        <v>112982</v>
      </c>
      <c r="K22" s="101">
        <v>499709</v>
      </c>
      <c r="L22" s="101">
        <v>922494</v>
      </c>
      <c r="M22" s="152">
        <f t="shared" si="1"/>
        <v>61293.5</v>
      </c>
      <c r="N22" s="152">
        <f t="shared" si="2"/>
        <v>111655.5</v>
      </c>
      <c r="O22" s="152">
        <f t="shared" si="3"/>
        <v>498996.5</v>
      </c>
      <c r="P22" s="152">
        <f t="shared" si="4"/>
        <v>913948</v>
      </c>
      <c r="Q22" s="101">
        <v>44672</v>
      </c>
      <c r="R22" s="101">
        <v>53637</v>
      </c>
      <c r="S22" s="101">
        <v>22996</v>
      </c>
      <c r="T22" s="101">
        <v>54534</v>
      </c>
      <c r="U22" s="101">
        <v>26093</v>
      </c>
      <c r="V22" s="101">
        <v>159113</v>
      </c>
      <c r="W22" s="101">
        <v>38138</v>
      </c>
      <c r="X22" s="101">
        <v>0</v>
      </c>
      <c r="Z22" s="153" t="str">
        <f t="shared" si="5"/>
        <v>nicht bestimmbar</v>
      </c>
      <c r="AA22" s="153">
        <f t="shared" si="6"/>
        <v>0.28245809655592424</v>
      </c>
      <c r="AB22" s="153">
        <f t="shared" si="7"/>
        <v>0.26657501605722683</v>
      </c>
      <c r="AC22" s="153" t="str">
        <f t="shared" si="8"/>
        <v>nicht bestimmbar</v>
      </c>
      <c r="AE22" s="154">
        <f t="shared" si="0"/>
        <v>0.27451655630657557</v>
      </c>
    </row>
    <row r="23" spans="1:31" s="92" customFormat="1" x14ac:dyDescent="0.25">
      <c r="A23" s="101" t="s">
        <v>0</v>
      </c>
      <c r="C23" s="101" t="s">
        <v>0</v>
      </c>
      <c r="D23" s="101" t="s">
        <v>17</v>
      </c>
      <c r="E23" s="101">
        <v>41958</v>
      </c>
      <c r="F23" s="101">
        <v>92850</v>
      </c>
      <c r="G23" s="101">
        <v>409144</v>
      </c>
      <c r="H23" s="101">
        <v>892059</v>
      </c>
      <c r="I23" s="101">
        <v>43530</v>
      </c>
      <c r="J23" s="101">
        <v>96939</v>
      </c>
      <c r="K23" s="101">
        <v>395424</v>
      </c>
      <c r="L23" s="101">
        <v>920253</v>
      </c>
      <c r="M23" s="152">
        <f t="shared" si="1"/>
        <v>42744</v>
      </c>
      <c r="N23" s="152">
        <f t="shared" si="2"/>
        <v>94894.5</v>
      </c>
      <c r="O23" s="152">
        <f t="shared" si="3"/>
        <v>402284</v>
      </c>
      <c r="P23" s="152">
        <f t="shared" si="4"/>
        <v>906156</v>
      </c>
      <c r="Q23" s="101">
        <v>0</v>
      </c>
      <c r="R23" s="101">
        <v>8856</v>
      </c>
      <c r="S23" s="101">
        <v>0</v>
      </c>
      <c r="T23" s="101">
        <v>21515</v>
      </c>
      <c r="U23" s="101">
        <v>0</v>
      </c>
      <c r="V23" s="101">
        <v>73084</v>
      </c>
      <c r="W23" s="101">
        <v>0</v>
      </c>
      <c r="X23" s="101">
        <v>209068</v>
      </c>
      <c r="Z23" s="153">
        <f t="shared" si="5"/>
        <v>0.20718697361033128</v>
      </c>
      <c r="AA23" s="153">
        <f t="shared" si="6"/>
        <v>0.22672546881009964</v>
      </c>
      <c r="AB23" s="153">
        <f t="shared" si="7"/>
        <v>0.1816726491732209</v>
      </c>
      <c r="AC23" s="153">
        <f t="shared" si="8"/>
        <v>0.23071965533528443</v>
      </c>
      <c r="AE23" s="154">
        <f t="shared" si="0"/>
        <v>0.21157618673223405</v>
      </c>
    </row>
    <row r="24" spans="1:31" s="92" customFormat="1" x14ac:dyDescent="0.25">
      <c r="A24" s="101" t="s">
        <v>2</v>
      </c>
      <c r="C24" s="101" t="s">
        <v>2</v>
      </c>
      <c r="D24" s="101" t="s">
        <v>120</v>
      </c>
      <c r="E24" s="101">
        <v>2715</v>
      </c>
      <c r="F24" s="101">
        <v>5862</v>
      </c>
      <c r="G24" s="101">
        <v>25360</v>
      </c>
      <c r="H24" s="101">
        <v>53001</v>
      </c>
      <c r="I24" s="101">
        <v>2833</v>
      </c>
      <c r="J24" s="101">
        <v>6777</v>
      </c>
      <c r="K24" s="101">
        <v>26832</v>
      </c>
      <c r="L24" s="101">
        <v>58632</v>
      </c>
      <c r="M24" s="152">
        <f t="shared" si="1"/>
        <v>2774</v>
      </c>
      <c r="N24" s="152">
        <f t="shared" si="2"/>
        <v>6319.5</v>
      </c>
      <c r="O24" s="152">
        <f t="shared" si="3"/>
        <v>26096</v>
      </c>
      <c r="P24" s="152">
        <f t="shared" si="4"/>
        <v>55816.5</v>
      </c>
      <c r="Q24" s="101">
        <v>3986</v>
      </c>
      <c r="R24" s="101">
        <v>4301</v>
      </c>
      <c r="S24" s="101">
        <v>1068</v>
      </c>
      <c r="T24" s="101">
        <v>2927</v>
      </c>
      <c r="U24" s="101">
        <v>925</v>
      </c>
      <c r="V24" s="101">
        <v>4471</v>
      </c>
      <c r="W24" s="101">
        <v>3432</v>
      </c>
      <c r="X24" s="101">
        <v>0</v>
      </c>
      <c r="Z24" s="153" t="str">
        <f t="shared" si="5"/>
        <v>nicht bestimmbar</v>
      </c>
      <c r="AA24" s="153">
        <f t="shared" si="6"/>
        <v>0.29416884247171454</v>
      </c>
      <c r="AB24" s="153">
        <f t="shared" si="7"/>
        <v>0.13588289393010422</v>
      </c>
      <c r="AC24" s="153" t="str">
        <f t="shared" si="8"/>
        <v>nicht bestimmbar</v>
      </c>
      <c r="AE24" s="154">
        <f t="shared" si="0"/>
        <v>0.21502586820090938</v>
      </c>
    </row>
    <row r="25" spans="1:31" s="92" customFormat="1" x14ac:dyDescent="0.25">
      <c r="A25" s="101" t="s">
        <v>202</v>
      </c>
      <c r="C25" s="101" t="s">
        <v>202</v>
      </c>
      <c r="D25" s="101" t="s">
        <v>235</v>
      </c>
      <c r="E25" s="101">
        <v>16409</v>
      </c>
      <c r="F25" s="101">
        <v>32471</v>
      </c>
      <c r="G25" s="101">
        <v>163195</v>
      </c>
      <c r="H25" s="101">
        <v>297887</v>
      </c>
      <c r="I25" s="101">
        <v>17502</v>
      </c>
      <c r="J25" s="101">
        <v>35439</v>
      </c>
      <c r="K25" s="101">
        <v>170190</v>
      </c>
      <c r="L25" s="101">
        <v>319111</v>
      </c>
      <c r="M25" s="152">
        <f t="shared" si="1"/>
        <v>16955.5</v>
      </c>
      <c r="N25" s="152">
        <f t="shared" si="2"/>
        <v>33955</v>
      </c>
      <c r="O25" s="152">
        <f t="shared" si="3"/>
        <v>166692.5</v>
      </c>
      <c r="P25" s="152">
        <f t="shared" si="4"/>
        <v>308499</v>
      </c>
      <c r="Q25" s="101">
        <v>0</v>
      </c>
      <c r="R25" s="101">
        <v>3288</v>
      </c>
      <c r="S25" s="101">
        <v>0</v>
      </c>
      <c r="T25" s="101">
        <v>9353</v>
      </c>
      <c r="U25" s="101">
        <v>0</v>
      </c>
      <c r="V25" s="101">
        <v>29271</v>
      </c>
      <c r="W25" s="101">
        <v>0</v>
      </c>
      <c r="X25" s="101">
        <v>83630</v>
      </c>
      <c r="Z25" s="153">
        <f t="shared" si="5"/>
        <v>0.19391937719324112</v>
      </c>
      <c r="AA25" s="153">
        <f t="shared" si="6"/>
        <v>0.27545280518333087</v>
      </c>
      <c r="AB25" s="153">
        <f t="shared" si="7"/>
        <v>0.17559878218876074</v>
      </c>
      <c r="AC25" s="153">
        <f t="shared" si="8"/>
        <v>0.2710867782391515</v>
      </c>
      <c r="AE25" s="154">
        <f t="shared" si="0"/>
        <v>0.22901443570112107</v>
      </c>
    </row>
    <row r="26" spans="1:31" s="92" customFormat="1" x14ac:dyDescent="0.25">
      <c r="A26" s="101" t="s">
        <v>183</v>
      </c>
      <c r="C26" s="101" t="s">
        <v>183</v>
      </c>
      <c r="D26" s="101" t="s">
        <v>236</v>
      </c>
      <c r="E26" s="101">
        <v>7336</v>
      </c>
      <c r="F26" s="101">
        <v>14122</v>
      </c>
      <c r="G26" s="101">
        <v>70036</v>
      </c>
      <c r="H26" s="101">
        <v>121263</v>
      </c>
      <c r="I26" s="101">
        <v>7585</v>
      </c>
      <c r="J26" s="101">
        <v>14341</v>
      </c>
      <c r="K26" s="101">
        <v>67692</v>
      </c>
      <c r="L26" s="101">
        <v>121358</v>
      </c>
      <c r="M26" s="152">
        <f t="shared" si="1"/>
        <v>7460.5</v>
      </c>
      <c r="N26" s="152">
        <f t="shared" si="2"/>
        <v>14231.5</v>
      </c>
      <c r="O26" s="152">
        <f t="shared" si="3"/>
        <v>68864</v>
      </c>
      <c r="P26" s="152">
        <f t="shared" si="4"/>
        <v>121310.5</v>
      </c>
      <c r="Q26" s="101">
        <v>0</v>
      </c>
      <c r="R26" s="101">
        <v>1069</v>
      </c>
      <c r="S26" s="101">
        <v>0</v>
      </c>
      <c r="T26" s="101">
        <v>3181</v>
      </c>
      <c r="U26" s="101">
        <v>0</v>
      </c>
      <c r="V26" s="101">
        <v>11218</v>
      </c>
      <c r="W26" s="101">
        <v>0</v>
      </c>
      <c r="X26" s="101">
        <v>24124</v>
      </c>
      <c r="Z26" s="153">
        <f t="shared" si="5"/>
        <v>0.1432879833791301</v>
      </c>
      <c r="AA26" s="153">
        <f t="shared" si="6"/>
        <v>0.22351825176544987</v>
      </c>
      <c r="AB26" s="153">
        <f t="shared" si="7"/>
        <v>0.16290078996282528</v>
      </c>
      <c r="AC26" s="153">
        <f t="shared" si="8"/>
        <v>0.19886159895474836</v>
      </c>
      <c r="AE26" s="154">
        <f t="shared" si="0"/>
        <v>0.1821421560155384</v>
      </c>
    </row>
    <row r="27" spans="1:31" s="92" customFormat="1" x14ac:dyDescent="0.25">
      <c r="A27" s="101" t="s">
        <v>3</v>
      </c>
      <c r="C27" s="101" t="s">
        <v>3</v>
      </c>
      <c r="D27" s="101" t="s">
        <v>121</v>
      </c>
      <c r="E27" s="101">
        <v>11623</v>
      </c>
      <c r="F27" s="101">
        <v>22655</v>
      </c>
      <c r="G27" s="101">
        <v>100273</v>
      </c>
      <c r="H27" s="101">
        <v>175224</v>
      </c>
      <c r="I27" s="101">
        <v>11862</v>
      </c>
      <c r="J27" s="101">
        <v>23157</v>
      </c>
      <c r="K27" s="101">
        <v>107260</v>
      </c>
      <c r="L27" s="101">
        <v>193559</v>
      </c>
      <c r="M27" s="152">
        <f t="shared" si="1"/>
        <v>11742.5</v>
      </c>
      <c r="N27" s="152">
        <f t="shared" si="2"/>
        <v>22906</v>
      </c>
      <c r="O27" s="152">
        <f t="shared" si="3"/>
        <v>103766.5</v>
      </c>
      <c r="P27" s="152">
        <f t="shared" si="4"/>
        <v>184391.5</v>
      </c>
      <c r="Q27" s="101">
        <v>9328</v>
      </c>
      <c r="R27" s="101">
        <v>10995</v>
      </c>
      <c r="S27" s="101">
        <v>3121</v>
      </c>
      <c r="T27" s="101">
        <v>6212</v>
      </c>
      <c r="U27" s="101">
        <v>4174</v>
      </c>
      <c r="V27" s="101">
        <v>15803</v>
      </c>
      <c r="W27" s="101">
        <v>6770</v>
      </c>
      <c r="X27" s="101">
        <v>0</v>
      </c>
      <c r="Z27" s="153" t="str">
        <f t="shared" si="5"/>
        <v>nicht bestimmbar</v>
      </c>
      <c r="AA27" s="153">
        <f t="shared" si="6"/>
        <v>0.13494280974417183</v>
      </c>
      <c r="AB27" s="153">
        <f t="shared" si="7"/>
        <v>0.11206892397835524</v>
      </c>
      <c r="AC27" s="153" t="str">
        <f t="shared" si="8"/>
        <v>nicht bestimmbar</v>
      </c>
      <c r="AE27" s="154">
        <f t="shared" si="0"/>
        <v>0.12350586686126354</v>
      </c>
    </row>
    <row r="28" spans="1:31" s="92" customFormat="1" x14ac:dyDescent="0.25">
      <c r="A28" s="101" t="s">
        <v>205</v>
      </c>
      <c r="C28" s="101" t="s">
        <v>205</v>
      </c>
      <c r="D28" s="101" t="s">
        <v>237</v>
      </c>
      <c r="E28" s="101">
        <v>13749</v>
      </c>
      <c r="F28" s="101">
        <v>27065</v>
      </c>
      <c r="G28" s="101">
        <v>137506</v>
      </c>
      <c r="H28" s="101">
        <v>267492</v>
      </c>
      <c r="I28" s="101">
        <v>14783</v>
      </c>
      <c r="J28" s="101">
        <v>29456</v>
      </c>
      <c r="K28" s="101">
        <v>147346</v>
      </c>
      <c r="L28" s="101">
        <v>290590</v>
      </c>
      <c r="M28" s="152">
        <f t="shared" si="1"/>
        <v>14266</v>
      </c>
      <c r="N28" s="152">
        <f t="shared" si="2"/>
        <v>28260.5</v>
      </c>
      <c r="O28" s="152">
        <f t="shared" si="3"/>
        <v>142426</v>
      </c>
      <c r="P28" s="152">
        <f t="shared" si="4"/>
        <v>279041</v>
      </c>
      <c r="Q28" s="101">
        <v>0</v>
      </c>
      <c r="R28" s="101">
        <v>4382</v>
      </c>
      <c r="S28" s="101">
        <v>0</v>
      </c>
      <c r="T28" s="101">
        <v>9716</v>
      </c>
      <c r="U28" s="101">
        <v>0</v>
      </c>
      <c r="V28" s="101">
        <v>40511</v>
      </c>
      <c r="W28" s="101">
        <v>0</v>
      </c>
      <c r="X28" s="101">
        <v>98894</v>
      </c>
      <c r="Z28" s="153">
        <f t="shared" si="5"/>
        <v>0.3071638861629048</v>
      </c>
      <c r="AA28" s="153">
        <f t="shared" si="6"/>
        <v>0.3438014189416323</v>
      </c>
      <c r="AB28" s="153">
        <f t="shared" si="7"/>
        <v>0.28443542611601813</v>
      </c>
      <c r="AC28" s="153">
        <f t="shared" si="8"/>
        <v>0.35440670009066766</v>
      </c>
      <c r="AE28" s="154">
        <f t="shared" si="0"/>
        <v>0.32245185782780572</v>
      </c>
    </row>
    <row r="29" spans="1:31" s="92" customFormat="1" x14ac:dyDescent="0.25">
      <c r="A29" s="101" t="s">
        <v>201</v>
      </c>
      <c r="C29" s="101" t="s">
        <v>201</v>
      </c>
      <c r="D29" s="101" t="s">
        <v>238</v>
      </c>
      <c r="E29" s="101">
        <v>979</v>
      </c>
      <c r="F29" s="101">
        <v>2043</v>
      </c>
      <c r="G29" s="101">
        <v>9711</v>
      </c>
      <c r="H29" s="101">
        <v>16832</v>
      </c>
      <c r="I29" s="101">
        <v>1105</v>
      </c>
      <c r="J29" s="101">
        <v>2082</v>
      </c>
      <c r="K29" s="101">
        <v>9625</v>
      </c>
      <c r="L29" s="101">
        <v>17902</v>
      </c>
      <c r="M29" s="152">
        <f t="shared" si="1"/>
        <v>1042</v>
      </c>
      <c r="N29" s="152">
        <f t="shared" si="2"/>
        <v>2062.5</v>
      </c>
      <c r="O29" s="152">
        <f t="shared" si="3"/>
        <v>9668</v>
      </c>
      <c r="P29" s="152">
        <f t="shared" si="4"/>
        <v>17367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1855</v>
      </c>
      <c r="Z29" s="153"/>
      <c r="AA29" s="153"/>
      <c r="AB29" s="153"/>
      <c r="AC29" s="153">
        <f t="shared" si="8"/>
        <v>0.10681176944780331</v>
      </c>
      <c r="AE29" s="154">
        <f t="shared" si="0"/>
        <v>0.10681176944780331</v>
      </c>
    </row>
    <row r="30" spans="1:31" s="92" customFormat="1" x14ac:dyDescent="0.25">
      <c r="A30" s="101" t="s">
        <v>207</v>
      </c>
      <c r="C30" s="101" t="s">
        <v>207</v>
      </c>
      <c r="D30" s="101" t="s">
        <v>239</v>
      </c>
      <c r="E30" s="101">
        <v>9505</v>
      </c>
      <c r="F30" s="101">
        <v>18476</v>
      </c>
      <c r="G30" s="101">
        <v>86495</v>
      </c>
      <c r="H30" s="101">
        <v>158641</v>
      </c>
      <c r="I30" s="101">
        <v>7639</v>
      </c>
      <c r="J30" s="101">
        <v>15292</v>
      </c>
      <c r="K30" s="101">
        <v>58703</v>
      </c>
      <c r="L30" s="101">
        <v>136473</v>
      </c>
      <c r="M30" s="152">
        <f t="shared" si="1"/>
        <v>8572</v>
      </c>
      <c r="N30" s="152">
        <f t="shared" si="2"/>
        <v>16884</v>
      </c>
      <c r="O30" s="152">
        <f t="shared" si="3"/>
        <v>72599</v>
      </c>
      <c r="P30" s="152">
        <f t="shared" si="4"/>
        <v>147557</v>
      </c>
      <c r="Q30" s="101">
        <v>0</v>
      </c>
      <c r="R30" s="101">
        <v>2840</v>
      </c>
      <c r="S30" s="101">
        <v>0</v>
      </c>
      <c r="T30" s="101">
        <v>4843</v>
      </c>
      <c r="U30" s="101">
        <v>0</v>
      </c>
      <c r="V30" s="101">
        <v>16614</v>
      </c>
      <c r="W30" s="101">
        <v>0</v>
      </c>
      <c r="X30" s="101">
        <v>34282</v>
      </c>
      <c r="Z30" s="153">
        <f t="shared" si="5"/>
        <v>0.33131124591693889</v>
      </c>
      <c r="AA30" s="153">
        <f t="shared" si="6"/>
        <v>0.28683961146647713</v>
      </c>
      <c r="AB30" s="153">
        <f t="shared" si="7"/>
        <v>0.22884612735712614</v>
      </c>
      <c r="AC30" s="153">
        <f t="shared" si="8"/>
        <v>0.23233055700508956</v>
      </c>
      <c r="AE30" s="154">
        <f t="shared" si="0"/>
        <v>0.26983188543640796</v>
      </c>
    </row>
    <row r="31" spans="1:31" s="92" customFormat="1" x14ac:dyDescent="0.25">
      <c r="A31" s="101" t="s">
        <v>50</v>
      </c>
      <c r="C31" s="101" t="s">
        <v>50</v>
      </c>
      <c r="D31" s="101" t="s">
        <v>240</v>
      </c>
      <c r="E31" s="101">
        <v>12591</v>
      </c>
      <c r="F31" s="101">
        <v>25160</v>
      </c>
      <c r="G31" s="101">
        <v>132670</v>
      </c>
      <c r="H31" s="101">
        <v>244484</v>
      </c>
      <c r="I31" s="101">
        <v>13178</v>
      </c>
      <c r="J31" s="101">
        <v>26905</v>
      </c>
      <c r="K31" s="101">
        <v>136497</v>
      </c>
      <c r="L31" s="101">
        <v>259010</v>
      </c>
      <c r="M31" s="152">
        <f t="shared" si="1"/>
        <v>12884.5</v>
      </c>
      <c r="N31" s="152">
        <f t="shared" si="2"/>
        <v>26032.5</v>
      </c>
      <c r="O31" s="152">
        <f t="shared" si="3"/>
        <v>134583.5</v>
      </c>
      <c r="P31" s="152">
        <f t="shared" si="4"/>
        <v>251747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Z31" s="153"/>
      <c r="AA31" s="153"/>
      <c r="AB31" s="153"/>
      <c r="AC31" s="153"/>
      <c r="AE31" s="154" t="e">
        <f t="shared" si="0"/>
        <v>#DIV/0!</v>
      </c>
    </row>
    <row r="32" spans="1:31" s="92" customFormat="1" x14ac:dyDescent="0.25">
      <c r="A32" s="101" t="s">
        <v>152</v>
      </c>
      <c r="C32" s="101" t="s">
        <v>152</v>
      </c>
      <c r="D32" s="101" t="s">
        <v>241</v>
      </c>
      <c r="E32" s="101">
        <v>579</v>
      </c>
      <c r="F32" s="101">
        <v>1149</v>
      </c>
      <c r="G32" s="101">
        <v>5540</v>
      </c>
      <c r="H32" s="101">
        <v>10597</v>
      </c>
      <c r="I32" s="101">
        <v>619</v>
      </c>
      <c r="J32" s="101">
        <v>1255</v>
      </c>
      <c r="K32" s="101">
        <v>5549</v>
      </c>
      <c r="L32" s="101">
        <v>10459</v>
      </c>
      <c r="M32" s="152">
        <f t="shared" si="1"/>
        <v>599</v>
      </c>
      <c r="N32" s="152">
        <f t="shared" si="2"/>
        <v>1202</v>
      </c>
      <c r="O32" s="152">
        <f t="shared" si="3"/>
        <v>5544.5</v>
      </c>
      <c r="P32" s="152">
        <f t="shared" si="4"/>
        <v>10528</v>
      </c>
      <c r="Q32" s="101">
        <v>1075</v>
      </c>
      <c r="R32" s="101">
        <v>1059</v>
      </c>
      <c r="S32" s="101">
        <v>203</v>
      </c>
      <c r="T32" s="101">
        <v>888</v>
      </c>
      <c r="U32" s="101">
        <v>309</v>
      </c>
      <c r="V32" s="101">
        <v>3023</v>
      </c>
      <c r="W32" s="101">
        <v>868</v>
      </c>
      <c r="X32" s="101">
        <v>6312</v>
      </c>
      <c r="Z32" s="153" t="str">
        <f t="shared" si="5"/>
        <v>nicht bestimmbar</v>
      </c>
      <c r="AA32" s="153">
        <f t="shared" si="6"/>
        <v>0.56988352745424298</v>
      </c>
      <c r="AB32" s="153">
        <f t="shared" si="7"/>
        <v>0.48949409324555865</v>
      </c>
      <c r="AC32" s="153">
        <f t="shared" si="8"/>
        <v>0.51709726443769</v>
      </c>
      <c r="AE32" s="154">
        <f t="shared" si="0"/>
        <v>0.52549162837916386</v>
      </c>
    </row>
    <row r="33" spans="1:31" s="92" customFormat="1" x14ac:dyDescent="0.25">
      <c r="A33" s="101" t="s">
        <v>195</v>
      </c>
      <c r="C33" s="101" t="s">
        <v>195</v>
      </c>
      <c r="D33" s="101" t="s">
        <v>242</v>
      </c>
      <c r="E33" s="101">
        <v>14168</v>
      </c>
      <c r="F33" s="101">
        <v>28268</v>
      </c>
      <c r="G33" s="101">
        <v>133219</v>
      </c>
      <c r="H33" s="101">
        <v>229714</v>
      </c>
      <c r="I33" s="101">
        <v>14182</v>
      </c>
      <c r="J33" s="101">
        <v>28677</v>
      </c>
      <c r="K33" s="101">
        <v>133650</v>
      </c>
      <c r="L33" s="101">
        <v>239301</v>
      </c>
      <c r="M33" s="152">
        <f t="shared" si="1"/>
        <v>14175</v>
      </c>
      <c r="N33" s="152">
        <f t="shared" si="2"/>
        <v>28472.5</v>
      </c>
      <c r="O33" s="152">
        <f t="shared" si="3"/>
        <v>133434.5</v>
      </c>
      <c r="P33" s="152">
        <f t="shared" si="4"/>
        <v>234507.5</v>
      </c>
      <c r="Q33" s="101">
        <v>1346</v>
      </c>
      <c r="R33" s="101">
        <v>12021</v>
      </c>
      <c r="S33" s="101">
        <v>591</v>
      </c>
      <c r="T33" s="101">
        <v>6941</v>
      </c>
      <c r="U33" s="101">
        <v>608</v>
      </c>
      <c r="V33" s="101">
        <v>30760</v>
      </c>
      <c r="W33" s="101">
        <v>877</v>
      </c>
      <c r="X33" s="101">
        <v>0</v>
      </c>
      <c r="Z33" s="153">
        <f t="shared" si="5"/>
        <v>0.75308641975308643</v>
      </c>
      <c r="AA33" s="153">
        <f t="shared" si="6"/>
        <v>0.22302221441742032</v>
      </c>
      <c r="AB33" s="153">
        <f t="shared" si="7"/>
        <v>0.22596854636544522</v>
      </c>
      <c r="AC33" s="153" t="str">
        <f t="shared" si="8"/>
        <v>nicht bestimmbar</v>
      </c>
      <c r="AE33" s="154">
        <f t="shared" si="0"/>
        <v>0.40069239351198399</v>
      </c>
    </row>
    <row r="34" spans="1:31" s="92" customFormat="1" x14ac:dyDescent="0.25">
      <c r="A34" s="101" t="s">
        <v>178</v>
      </c>
      <c r="C34" s="101" t="s">
        <v>178</v>
      </c>
      <c r="D34" s="101" t="s">
        <v>243</v>
      </c>
      <c r="E34" s="101">
        <v>9302</v>
      </c>
      <c r="F34" s="101">
        <v>18285</v>
      </c>
      <c r="G34" s="101">
        <v>86693</v>
      </c>
      <c r="H34" s="101">
        <v>157782</v>
      </c>
      <c r="I34" s="101">
        <v>9345</v>
      </c>
      <c r="J34" s="101">
        <v>18338</v>
      </c>
      <c r="K34" s="101">
        <v>87465</v>
      </c>
      <c r="L34" s="101">
        <v>160776</v>
      </c>
      <c r="M34" s="152">
        <f t="shared" si="1"/>
        <v>9323.5</v>
      </c>
      <c r="N34" s="152">
        <f t="shared" si="2"/>
        <v>18311.5</v>
      </c>
      <c r="O34" s="152">
        <f t="shared" si="3"/>
        <v>87079</v>
      </c>
      <c r="P34" s="152">
        <f t="shared" si="4"/>
        <v>159279</v>
      </c>
      <c r="Q34" s="101">
        <v>7097</v>
      </c>
      <c r="R34" s="101">
        <v>8535</v>
      </c>
      <c r="S34" s="101">
        <v>5035</v>
      </c>
      <c r="T34" s="101">
        <v>10374</v>
      </c>
      <c r="U34" s="101">
        <v>4020</v>
      </c>
      <c r="V34" s="101">
        <v>15157</v>
      </c>
      <c r="W34" s="101">
        <v>6240</v>
      </c>
      <c r="X34" s="101">
        <v>49425</v>
      </c>
      <c r="Z34" s="153" t="str">
        <f t="shared" si="5"/>
        <v>nicht bestimmbar</v>
      </c>
      <c r="AA34" s="153">
        <f t="shared" si="6"/>
        <v>0.29156540971520628</v>
      </c>
      <c r="AB34" s="153">
        <f t="shared" si="7"/>
        <v>0.12789535938630439</v>
      </c>
      <c r="AC34" s="153">
        <f t="shared" si="8"/>
        <v>0.2711280206430226</v>
      </c>
      <c r="AE34" s="154">
        <f t="shared" si="0"/>
        <v>0.23019626324817777</v>
      </c>
    </row>
    <row r="35" spans="1:31" s="92" customFormat="1" x14ac:dyDescent="0.25">
      <c r="A35" s="101" t="s">
        <v>156</v>
      </c>
      <c r="C35" s="101" t="s">
        <v>156</v>
      </c>
      <c r="D35" s="101" t="s">
        <v>244</v>
      </c>
      <c r="E35" s="101">
        <v>4649</v>
      </c>
      <c r="F35" s="101">
        <v>8807</v>
      </c>
      <c r="G35" s="101">
        <v>38325</v>
      </c>
      <c r="H35" s="101">
        <v>67910</v>
      </c>
      <c r="I35" s="101">
        <v>4535</v>
      </c>
      <c r="J35" s="101">
        <v>8704</v>
      </c>
      <c r="K35" s="101">
        <v>38440</v>
      </c>
      <c r="L35" s="101">
        <v>68411</v>
      </c>
      <c r="M35" s="152">
        <f t="shared" si="1"/>
        <v>4592</v>
      </c>
      <c r="N35" s="152">
        <f t="shared" si="2"/>
        <v>8755.5</v>
      </c>
      <c r="O35" s="152">
        <f t="shared" si="3"/>
        <v>38382.5</v>
      </c>
      <c r="P35" s="152">
        <f t="shared" si="4"/>
        <v>68160.5</v>
      </c>
      <c r="Q35" s="101">
        <v>0</v>
      </c>
      <c r="R35" s="101">
        <v>952</v>
      </c>
      <c r="S35" s="101">
        <v>0</v>
      </c>
      <c r="T35" s="101">
        <v>2125</v>
      </c>
      <c r="U35" s="101">
        <v>0</v>
      </c>
      <c r="V35" s="101">
        <v>8641</v>
      </c>
      <c r="W35" s="101">
        <v>0</v>
      </c>
      <c r="X35" s="101">
        <v>15773</v>
      </c>
      <c r="Z35" s="153">
        <f t="shared" si="5"/>
        <v>0.2073170731707317</v>
      </c>
      <c r="AA35" s="153">
        <f t="shared" si="6"/>
        <v>0.2427045856889955</v>
      </c>
      <c r="AB35" s="153">
        <f t="shared" si="7"/>
        <v>0.2251286393538722</v>
      </c>
      <c r="AC35" s="153">
        <f t="shared" si="8"/>
        <v>0.23140968742893611</v>
      </c>
      <c r="AE35" s="154">
        <f t="shared" si="0"/>
        <v>0.22663999641063387</v>
      </c>
    </row>
    <row r="36" spans="1:31" s="92" customFormat="1" x14ac:dyDescent="0.25">
      <c r="A36" s="101" t="s">
        <v>245</v>
      </c>
      <c r="C36" s="101" t="s">
        <v>245</v>
      </c>
      <c r="D36" s="101" t="s">
        <v>246</v>
      </c>
      <c r="E36" s="101">
        <v>83064</v>
      </c>
      <c r="F36" s="101">
        <v>171143</v>
      </c>
      <c r="G36" s="101">
        <v>837661</v>
      </c>
      <c r="H36" s="101">
        <v>1578904</v>
      </c>
      <c r="I36" s="101">
        <v>85464</v>
      </c>
      <c r="J36" s="101">
        <v>175470</v>
      </c>
      <c r="K36" s="101">
        <v>862161</v>
      </c>
      <c r="L36" s="101">
        <v>1671914</v>
      </c>
      <c r="M36" s="152">
        <f t="shared" si="1"/>
        <v>84264</v>
      </c>
      <c r="N36" s="152">
        <f t="shared" si="2"/>
        <v>173306.5</v>
      </c>
      <c r="O36" s="152">
        <f t="shared" si="3"/>
        <v>849911</v>
      </c>
      <c r="P36" s="152">
        <f t="shared" si="4"/>
        <v>1625409</v>
      </c>
      <c r="Q36" s="101">
        <v>160595</v>
      </c>
      <c r="R36" s="101">
        <v>179570</v>
      </c>
      <c r="S36" s="101">
        <v>49311</v>
      </c>
      <c r="T36" s="101">
        <v>160801</v>
      </c>
      <c r="U36" s="101">
        <v>66089</v>
      </c>
      <c r="V36" s="101">
        <v>448899</v>
      </c>
      <c r="W36" s="101">
        <v>125519</v>
      </c>
      <c r="X36" s="101">
        <v>966618</v>
      </c>
      <c r="Z36" s="153" t="str">
        <f t="shared" si="5"/>
        <v>nicht bestimmbar</v>
      </c>
      <c r="AA36" s="153">
        <f t="shared" si="6"/>
        <v>0.64331112797269574</v>
      </c>
      <c r="AB36" s="153">
        <f t="shared" si="7"/>
        <v>0.45041186665427319</v>
      </c>
      <c r="AC36" s="153">
        <f t="shared" si="8"/>
        <v>0.51746914161297253</v>
      </c>
      <c r="AE36" s="154">
        <f t="shared" ref="AE36:AE57" si="9">AVERAGE(Z36:AC36)</f>
        <v>0.53706404541331387</v>
      </c>
    </row>
    <row r="37" spans="1:31" s="92" customFormat="1" x14ac:dyDescent="0.25">
      <c r="A37" s="101" t="s">
        <v>12</v>
      </c>
      <c r="C37" s="101" t="s">
        <v>12</v>
      </c>
      <c r="D37" s="101" t="s">
        <v>247</v>
      </c>
      <c r="E37" s="101">
        <v>5202</v>
      </c>
      <c r="F37" s="101">
        <v>10616</v>
      </c>
      <c r="G37" s="101">
        <v>53103</v>
      </c>
      <c r="H37" s="101">
        <v>102976</v>
      </c>
      <c r="I37" s="101">
        <v>5580</v>
      </c>
      <c r="J37" s="101">
        <v>11394</v>
      </c>
      <c r="K37" s="101">
        <v>55196</v>
      </c>
      <c r="L37" s="101">
        <v>105427</v>
      </c>
      <c r="M37" s="152">
        <f t="shared" si="1"/>
        <v>5391</v>
      </c>
      <c r="N37" s="152">
        <f t="shared" si="2"/>
        <v>11005</v>
      </c>
      <c r="O37" s="152">
        <f t="shared" si="3"/>
        <v>54149.5</v>
      </c>
      <c r="P37" s="152">
        <f t="shared" si="4"/>
        <v>104201.5</v>
      </c>
      <c r="Q37" s="101">
        <v>0</v>
      </c>
      <c r="R37" s="101">
        <v>975</v>
      </c>
      <c r="S37" s="101">
        <v>0</v>
      </c>
      <c r="T37" s="101">
        <v>2868</v>
      </c>
      <c r="U37" s="101">
        <v>0</v>
      </c>
      <c r="V37" s="101">
        <v>5068</v>
      </c>
      <c r="W37" s="101">
        <v>0</v>
      </c>
      <c r="X37" s="101">
        <v>19244</v>
      </c>
      <c r="Z37" s="153">
        <f t="shared" si="5"/>
        <v>0.1808569838619922</v>
      </c>
      <c r="AA37" s="153">
        <f t="shared" si="6"/>
        <v>0.26060881417537485</v>
      </c>
      <c r="AB37" s="153">
        <f t="shared" si="7"/>
        <v>9.3592738621778596E-2</v>
      </c>
      <c r="AC37" s="153">
        <f t="shared" si="8"/>
        <v>0.18468064279304999</v>
      </c>
      <c r="AE37" s="154">
        <f t="shared" si="9"/>
        <v>0.17993479486304892</v>
      </c>
    </row>
    <row r="38" spans="1:31" s="92" customFormat="1" x14ac:dyDescent="0.25">
      <c r="A38" s="101" t="s">
        <v>211</v>
      </c>
      <c r="C38" s="101" t="s">
        <v>211</v>
      </c>
      <c r="D38" s="101" t="s">
        <v>248</v>
      </c>
      <c r="E38" s="101">
        <v>16961</v>
      </c>
      <c r="F38" s="101">
        <v>36568</v>
      </c>
      <c r="G38" s="101">
        <v>169842</v>
      </c>
      <c r="H38" s="101">
        <v>377855</v>
      </c>
      <c r="I38" s="101">
        <v>15634</v>
      </c>
      <c r="J38" s="101">
        <v>33751</v>
      </c>
      <c r="K38" s="101">
        <v>150553</v>
      </c>
      <c r="L38" s="101">
        <v>372337</v>
      </c>
      <c r="M38" s="152">
        <f t="shared" si="1"/>
        <v>16297.5</v>
      </c>
      <c r="N38" s="152">
        <f t="shared" si="2"/>
        <v>35159.5</v>
      </c>
      <c r="O38" s="152">
        <f t="shared" si="3"/>
        <v>160197.5</v>
      </c>
      <c r="P38" s="152">
        <f t="shared" si="4"/>
        <v>375096</v>
      </c>
      <c r="Q38" s="101">
        <v>2128</v>
      </c>
      <c r="R38" s="101">
        <v>5448</v>
      </c>
      <c r="S38" s="101">
        <v>1348</v>
      </c>
      <c r="T38" s="101">
        <v>6434</v>
      </c>
      <c r="U38" s="101">
        <v>2951</v>
      </c>
      <c r="V38" s="101">
        <v>30221</v>
      </c>
      <c r="W38" s="101">
        <v>4949</v>
      </c>
      <c r="X38" s="101">
        <v>80989</v>
      </c>
      <c r="Z38" s="153">
        <f t="shared" si="5"/>
        <v>0.2037122258015033</v>
      </c>
      <c r="AA38" s="153">
        <f t="shared" si="6"/>
        <v>0.1446550718866878</v>
      </c>
      <c r="AB38" s="153">
        <f t="shared" si="7"/>
        <v>0.1702273755832644</v>
      </c>
      <c r="AC38" s="153">
        <f t="shared" si="8"/>
        <v>0.20272143664555206</v>
      </c>
      <c r="AE38" s="154">
        <f t="shared" si="9"/>
        <v>0.18032902747925189</v>
      </c>
    </row>
    <row r="39" spans="1:31" s="92" customFormat="1" x14ac:dyDescent="0.25">
      <c r="A39" s="101" t="s">
        <v>180</v>
      </c>
      <c r="C39" s="101" t="s">
        <v>180</v>
      </c>
      <c r="D39" s="101" t="s">
        <v>249</v>
      </c>
      <c r="E39" s="101">
        <v>5596</v>
      </c>
      <c r="F39" s="101">
        <v>11067</v>
      </c>
      <c r="G39" s="101">
        <v>52447</v>
      </c>
      <c r="H39" s="101">
        <v>94928</v>
      </c>
      <c r="I39" s="101">
        <v>5446</v>
      </c>
      <c r="J39" s="101">
        <v>11063</v>
      </c>
      <c r="K39" s="101">
        <v>51766</v>
      </c>
      <c r="L39" s="101">
        <v>94415</v>
      </c>
      <c r="M39" s="152">
        <f t="shared" si="1"/>
        <v>5521</v>
      </c>
      <c r="N39" s="152">
        <f t="shared" si="2"/>
        <v>11065</v>
      </c>
      <c r="O39" s="152">
        <f t="shared" si="3"/>
        <v>52106.5</v>
      </c>
      <c r="P39" s="152">
        <f t="shared" si="4"/>
        <v>94671.5</v>
      </c>
      <c r="Q39" s="101">
        <v>0</v>
      </c>
      <c r="R39" s="101">
        <v>1936</v>
      </c>
      <c r="S39" s="101">
        <v>0</v>
      </c>
      <c r="T39" s="101">
        <v>4927</v>
      </c>
      <c r="U39" s="101">
        <v>0</v>
      </c>
      <c r="V39" s="101">
        <v>17689</v>
      </c>
      <c r="W39" s="101">
        <v>0</v>
      </c>
      <c r="X39" s="101">
        <v>36981</v>
      </c>
      <c r="Z39" s="153">
        <f t="shared" si="5"/>
        <v>0.35066111211737006</v>
      </c>
      <c r="AA39" s="153">
        <f t="shared" si="6"/>
        <v>0.44527790329868955</v>
      </c>
      <c r="AB39" s="153">
        <f t="shared" si="7"/>
        <v>0.33947780027443791</v>
      </c>
      <c r="AC39" s="153">
        <f t="shared" si="8"/>
        <v>0.39062442234463379</v>
      </c>
      <c r="AE39" s="154">
        <f t="shared" si="9"/>
        <v>0.38151030950878284</v>
      </c>
    </row>
    <row r="40" spans="1:31" s="92" customFormat="1" x14ac:dyDescent="0.25">
      <c r="A40" s="101" t="s">
        <v>250</v>
      </c>
      <c r="C40" s="101" t="s">
        <v>250</v>
      </c>
      <c r="D40" s="101" t="s">
        <v>251</v>
      </c>
      <c r="E40" s="101">
        <v>13986</v>
      </c>
      <c r="F40" s="101">
        <v>27636</v>
      </c>
      <c r="G40" s="101">
        <v>129750</v>
      </c>
      <c r="H40" s="101">
        <v>238222</v>
      </c>
      <c r="I40" s="101">
        <v>14609</v>
      </c>
      <c r="J40" s="101">
        <v>28668</v>
      </c>
      <c r="K40" s="101">
        <v>129130</v>
      </c>
      <c r="L40" s="101">
        <v>239203</v>
      </c>
      <c r="M40" s="152">
        <f t="shared" si="1"/>
        <v>14297.5</v>
      </c>
      <c r="N40" s="152">
        <f t="shared" si="2"/>
        <v>28152</v>
      </c>
      <c r="O40" s="152">
        <f t="shared" si="3"/>
        <v>129440</v>
      </c>
      <c r="P40" s="152">
        <f t="shared" si="4"/>
        <v>238712.5</v>
      </c>
      <c r="Q40" s="101">
        <v>0</v>
      </c>
      <c r="R40" s="101">
        <v>3948</v>
      </c>
      <c r="S40" s="101">
        <v>0</v>
      </c>
      <c r="T40" s="101">
        <v>11908</v>
      </c>
      <c r="U40" s="101">
        <v>0</v>
      </c>
      <c r="V40" s="101">
        <v>42690</v>
      </c>
      <c r="W40" s="101">
        <v>0</v>
      </c>
      <c r="X40" s="101">
        <v>97260</v>
      </c>
      <c r="Z40" s="153">
        <f t="shared" si="5"/>
        <v>0.27613219094247243</v>
      </c>
      <c r="AA40" s="153">
        <f t="shared" si="6"/>
        <v>0.4229894856493322</v>
      </c>
      <c r="AB40" s="153">
        <f t="shared" si="7"/>
        <v>0.32980531520395551</v>
      </c>
      <c r="AC40" s="153">
        <f t="shared" si="8"/>
        <v>0.40743572288841179</v>
      </c>
      <c r="AE40" s="154">
        <f t="shared" si="9"/>
        <v>0.359090678671043</v>
      </c>
    </row>
    <row r="41" spans="1:31" s="92" customFormat="1" x14ac:dyDescent="0.25">
      <c r="A41" s="101" t="s">
        <v>252</v>
      </c>
      <c r="C41" s="101" t="s">
        <v>252</v>
      </c>
      <c r="D41" s="101" t="s">
        <v>253</v>
      </c>
      <c r="E41" s="101">
        <v>0</v>
      </c>
      <c r="F41" s="101">
        <v>0</v>
      </c>
      <c r="G41" s="101">
        <v>28244</v>
      </c>
      <c r="H41" s="101">
        <v>62987</v>
      </c>
      <c r="I41" s="101">
        <v>0</v>
      </c>
      <c r="J41" s="101">
        <v>0</v>
      </c>
      <c r="K41" s="101">
        <v>28535</v>
      </c>
      <c r="L41" s="101">
        <v>65260</v>
      </c>
      <c r="M41" s="152">
        <f t="shared" si="1"/>
        <v>0</v>
      </c>
      <c r="N41" s="152">
        <f t="shared" si="2"/>
        <v>0</v>
      </c>
      <c r="O41" s="152">
        <f t="shared" si="3"/>
        <v>28389.5</v>
      </c>
      <c r="P41" s="152">
        <f t="shared" si="4"/>
        <v>64123.5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5948</v>
      </c>
      <c r="W41" s="101">
        <v>0</v>
      </c>
      <c r="X41" s="101">
        <v>18395</v>
      </c>
      <c r="Z41" s="153" t="str">
        <f t="shared" si="5"/>
        <v>nicht bestimmbar</v>
      </c>
      <c r="AA41" s="153" t="str">
        <f t="shared" si="6"/>
        <v>nicht bestimmbar</v>
      </c>
      <c r="AB41" s="153">
        <f t="shared" si="7"/>
        <v>0.20951408091019566</v>
      </c>
      <c r="AC41" s="153">
        <f t="shared" si="8"/>
        <v>0.28686830881034253</v>
      </c>
      <c r="AE41" s="154">
        <f t="shared" si="9"/>
        <v>0.24819119486026908</v>
      </c>
    </row>
    <row r="42" spans="1:31" s="92" customFormat="1" x14ac:dyDescent="0.25">
      <c r="A42" s="101" t="s">
        <v>58</v>
      </c>
      <c r="C42" s="101" t="s">
        <v>58</v>
      </c>
      <c r="D42" s="101" t="s">
        <v>254</v>
      </c>
      <c r="E42" s="101">
        <v>12568</v>
      </c>
      <c r="F42" s="101">
        <v>25790</v>
      </c>
      <c r="G42" s="101">
        <v>126101</v>
      </c>
      <c r="H42" s="101">
        <v>235215</v>
      </c>
      <c r="I42" s="101">
        <v>12779</v>
      </c>
      <c r="J42" s="101">
        <v>25675</v>
      </c>
      <c r="K42" s="101">
        <v>125903</v>
      </c>
      <c r="L42" s="101">
        <v>239535</v>
      </c>
      <c r="M42" s="152">
        <f t="shared" si="1"/>
        <v>12673.5</v>
      </c>
      <c r="N42" s="152">
        <f t="shared" si="2"/>
        <v>25732.5</v>
      </c>
      <c r="O42" s="152">
        <f t="shared" si="3"/>
        <v>126002</v>
      </c>
      <c r="P42" s="152">
        <f t="shared" si="4"/>
        <v>237375</v>
      </c>
      <c r="Q42" s="101">
        <v>29401</v>
      </c>
      <c r="R42" s="101">
        <v>31384</v>
      </c>
      <c r="S42" s="101">
        <v>13114</v>
      </c>
      <c r="T42" s="101">
        <v>30491</v>
      </c>
      <c r="U42" s="101">
        <v>14637</v>
      </c>
      <c r="V42" s="101">
        <v>69913</v>
      </c>
      <c r="W42" s="101">
        <v>38913</v>
      </c>
      <c r="X42" s="101">
        <v>168977</v>
      </c>
      <c r="Z42" s="153" t="str">
        <f t="shared" si="5"/>
        <v>nicht bestimmbar</v>
      </c>
      <c r="AA42" s="153">
        <f t="shared" si="6"/>
        <v>0.67529388905081122</v>
      </c>
      <c r="AB42" s="153">
        <f t="shared" si="7"/>
        <v>0.43869144934207394</v>
      </c>
      <c r="AC42" s="153">
        <f t="shared" si="8"/>
        <v>0.54792627698788832</v>
      </c>
      <c r="AE42" s="154">
        <f t="shared" si="9"/>
        <v>0.5539705384602579</v>
      </c>
    </row>
    <row r="43" spans="1:31" s="92" customFormat="1" x14ac:dyDescent="0.25">
      <c r="A43" s="101" t="s">
        <v>199</v>
      </c>
      <c r="C43" s="101" t="s">
        <v>199</v>
      </c>
      <c r="D43" s="101" t="s">
        <v>255</v>
      </c>
      <c r="E43" s="101">
        <v>2996</v>
      </c>
      <c r="F43" s="101">
        <v>6236</v>
      </c>
      <c r="G43" s="101">
        <v>29516</v>
      </c>
      <c r="H43" s="101">
        <v>57231</v>
      </c>
      <c r="I43" s="101">
        <v>3033</v>
      </c>
      <c r="J43" s="101">
        <v>6240</v>
      </c>
      <c r="K43" s="101">
        <v>30479</v>
      </c>
      <c r="L43" s="101">
        <v>59858</v>
      </c>
      <c r="M43" s="152">
        <f t="shared" si="1"/>
        <v>3014.5</v>
      </c>
      <c r="N43" s="152">
        <f t="shared" si="2"/>
        <v>6238</v>
      </c>
      <c r="O43" s="152">
        <f t="shared" si="3"/>
        <v>29997.5</v>
      </c>
      <c r="P43" s="152">
        <f t="shared" si="4"/>
        <v>58544.5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13064</v>
      </c>
      <c r="Z43" s="153"/>
      <c r="AA43" s="153"/>
      <c r="AB43" s="153"/>
      <c r="AC43" s="153">
        <f t="shared" si="8"/>
        <v>0.22314649540093434</v>
      </c>
      <c r="AE43" s="154">
        <f t="shared" si="9"/>
        <v>0.22314649540093434</v>
      </c>
    </row>
    <row r="44" spans="1:31" s="92" customFormat="1" x14ac:dyDescent="0.25">
      <c r="A44" s="101" t="s">
        <v>62</v>
      </c>
      <c r="C44" s="101" t="s">
        <v>62</v>
      </c>
      <c r="D44" s="101" t="s">
        <v>256</v>
      </c>
      <c r="E44" s="101">
        <v>8483</v>
      </c>
      <c r="F44" s="101">
        <v>16995</v>
      </c>
      <c r="G44" s="101">
        <v>85159</v>
      </c>
      <c r="H44" s="101">
        <v>152095</v>
      </c>
      <c r="I44" s="101">
        <v>9058</v>
      </c>
      <c r="J44" s="101">
        <v>17959</v>
      </c>
      <c r="K44" s="101">
        <v>85348</v>
      </c>
      <c r="L44" s="101">
        <v>163003</v>
      </c>
      <c r="M44" s="152">
        <f t="shared" si="1"/>
        <v>8770.5</v>
      </c>
      <c r="N44" s="152">
        <f t="shared" si="2"/>
        <v>17477</v>
      </c>
      <c r="O44" s="152">
        <f t="shared" si="3"/>
        <v>85253.5</v>
      </c>
      <c r="P44" s="152">
        <f t="shared" si="4"/>
        <v>157549</v>
      </c>
      <c r="Q44" s="101">
        <v>0</v>
      </c>
      <c r="R44" s="101">
        <v>5118</v>
      </c>
      <c r="S44" s="101">
        <v>0</v>
      </c>
      <c r="T44" s="101">
        <v>9364</v>
      </c>
      <c r="U44" s="101">
        <v>0</v>
      </c>
      <c r="V44" s="101">
        <v>40866</v>
      </c>
      <c r="W44" s="101">
        <v>0</v>
      </c>
      <c r="X44" s="101">
        <v>97818</v>
      </c>
      <c r="Z44" s="153">
        <f t="shared" si="5"/>
        <v>0.58354711818026339</v>
      </c>
      <c r="AA44" s="153">
        <f t="shared" si="6"/>
        <v>0.53578989529095378</v>
      </c>
      <c r="AB44" s="153">
        <f t="shared" si="7"/>
        <v>0.47934688898403</v>
      </c>
      <c r="AC44" s="153">
        <f t="shared" si="8"/>
        <v>0.62087350602034919</v>
      </c>
      <c r="AE44" s="154">
        <f t="shared" si="9"/>
        <v>0.55488935211889912</v>
      </c>
    </row>
    <row r="45" spans="1:31" s="92" customFormat="1" x14ac:dyDescent="0.25">
      <c r="A45" s="101" t="s">
        <v>184</v>
      </c>
      <c r="C45" s="101" t="s">
        <v>184</v>
      </c>
      <c r="D45" s="101" t="s">
        <v>257</v>
      </c>
      <c r="E45" s="101">
        <v>57361</v>
      </c>
      <c r="F45" s="101">
        <v>115509</v>
      </c>
      <c r="G45" s="101">
        <v>574293</v>
      </c>
      <c r="H45" s="101">
        <v>1116998</v>
      </c>
      <c r="I45" s="101">
        <v>57542</v>
      </c>
      <c r="J45" s="101">
        <v>116659</v>
      </c>
      <c r="K45" s="101">
        <v>580721</v>
      </c>
      <c r="L45" s="101">
        <v>1120833</v>
      </c>
      <c r="M45" s="152">
        <f t="shared" si="1"/>
        <v>57451.5</v>
      </c>
      <c r="N45" s="152">
        <f t="shared" si="2"/>
        <v>116084</v>
      </c>
      <c r="O45" s="152">
        <f t="shared" si="3"/>
        <v>577507</v>
      </c>
      <c r="P45" s="152">
        <f t="shared" si="4"/>
        <v>1118915.5</v>
      </c>
      <c r="Q45" s="101">
        <v>0</v>
      </c>
      <c r="R45" s="101">
        <v>21766</v>
      </c>
      <c r="S45" s="101">
        <v>0</v>
      </c>
      <c r="T45" s="101">
        <v>63219</v>
      </c>
      <c r="U45" s="101">
        <v>0</v>
      </c>
      <c r="V45" s="101">
        <v>218051</v>
      </c>
      <c r="W45" s="101">
        <v>0</v>
      </c>
      <c r="X45" s="101">
        <v>531226</v>
      </c>
      <c r="Z45" s="153">
        <f t="shared" si="5"/>
        <v>0.37885868950332019</v>
      </c>
      <c r="AA45" s="153">
        <f t="shared" si="6"/>
        <v>0.54459701595396437</v>
      </c>
      <c r="AB45" s="153">
        <f t="shared" si="7"/>
        <v>0.37757291253612513</v>
      </c>
      <c r="AC45" s="153">
        <f t="shared" si="8"/>
        <v>0.47476864874961516</v>
      </c>
      <c r="AE45" s="154">
        <f t="shared" si="9"/>
        <v>0.44394931668575621</v>
      </c>
    </row>
    <row r="46" spans="1:31" s="92" customFormat="1" x14ac:dyDescent="0.25">
      <c r="A46" s="101" t="s">
        <v>209</v>
      </c>
      <c r="C46" s="101" t="s">
        <v>209</v>
      </c>
      <c r="D46" s="101" t="s">
        <v>258</v>
      </c>
      <c r="E46" s="101">
        <v>6744</v>
      </c>
      <c r="F46" s="101">
        <v>13413</v>
      </c>
      <c r="G46" s="101">
        <v>66186</v>
      </c>
      <c r="H46" s="101">
        <v>128241</v>
      </c>
      <c r="I46" s="101">
        <v>7545</v>
      </c>
      <c r="J46" s="101">
        <v>15081</v>
      </c>
      <c r="K46" s="101">
        <v>70649</v>
      </c>
      <c r="L46" s="101">
        <v>143712</v>
      </c>
      <c r="M46" s="152">
        <f t="shared" si="1"/>
        <v>7144.5</v>
      </c>
      <c r="N46" s="152">
        <f t="shared" si="2"/>
        <v>14247</v>
      </c>
      <c r="O46" s="152">
        <f t="shared" si="3"/>
        <v>68417.5</v>
      </c>
      <c r="P46" s="152">
        <f t="shared" si="4"/>
        <v>135976.5</v>
      </c>
      <c r="Q46" s="101">
        <v>0</v>
      </c>
      <c r="R46" s="101">
        <v>2814</v>
      </c>
      <c r="S46" s="101">
        <v>0</v>
      </c>
      <c r="T46" s="101">
        <v>5359</v>
      </c>
      <c r="U46" s="101">
        <v>0</v>
      </c>
      <c r="V46" s="101">
        <v>21341</v>
      </c>
      <c r="W46" s="101">
        <v>0</v>
      </c>
      <c r="X46" s="101">
        <v>54960</v>
      </c>
      <c r="Z46" s="153">
        <f t="shared" si="5"/>
        <v>0.39386941003569181</v>
      </c>
      <c r="AA46" s="153">
        <f t="shared" si="6"/>
        <v>0.37614936477854988</v>
      </c>
      <c r="AB46" s="153">
        <f t="shared" si="7"/>
        <v>0.3119231190850294</v>
      </c>
      <c r="AC46" s="153">
        <f t="shared" si="8"/>
        <v>0.40418748827922474</v>
      </c>
      <c r="AE46" s="154">
        <f t="shared" si="9"/>
        <v>0.37153234554462394</v>
      </c>
    </row>
    <row r="47" spans="1:31" s="92" customFormat="1" x14ac:dyDescent="0.25">
      <c r="A47" s="101" t="s">
        <v>154</v>
      </c>
      <c r="C47" s="101" t="s">
        <v>154</v>
      </c>
      <c r="D47" s="101" t="s">
        <v>259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52">
        <f t="shared" si="1"/>
        <v>0</v>
      </c>
      <c r="N47" s="152">
        <f t="shared" si="2"/>
        <v>0</v>
      </c>
      <c r="O47" s="152">
        <f t="shared" si="3"/>
        <v>0</v>
      </c>
      <c r="P47" s="152">
        <f t="shared" si="4"/>
        <v>0</v>
      </c>
      <c r="Q47" s="101">
        <v>536</v>
      </c>
      <c r="R47" s="101">
        <v>416</v>
      </c>
      <c r="S47" s="101">
        <v>20</v>
      </c>
      <c r="T47" s="101">
        <v>16</v>
      </c>
      <c r="U47" s="101">
        <v>10</v>
      </c>
      <c r="V47" s="101">
        <v>104</v>
      </c>
      <c r="W47" s="101">
        <v>666</v>
      </c>
      <c r="X47" s="101">
        <v>483</v>
      </c>
      <c r="Z47" s="153" t="str">
        <f t="shared" si="5"/>
        <v>nicht bestimmbar</v>
      </c>
      <c r="AA47" s="153" t="str">
        <f t="shared" si="6"/>
        <v>nicht bestimmbar</v>
      </c>
      <c r="AB47" s="153" t="str">
        <f t="shared" si="7"/>
        <v>nicht bestimmbar</v>
      </c>
      <c r="AC47" s="153" t="str">
        <f t="shared" si="8"/>
        <v>nicht bestimmbar</v>
      </c>
      <c r="AE47" s="154" t="e">
        <f t="shared" si="9"/>
        <v>#DIV/0!</v>
      </c>
    </row>
    <row r="48" spans="1:31" s="92" customFormat="1" x14ac:dyDescent="0.25">
      <c r="A48" s="101" t="s">
        <v>176</v>
      </c>
      <c r="C48" s="101" t="s">
        <v>176</v>
      </c>
      <c r="D48" s="101" t="s">
        <v>260</v>
      </c>
      <c r="E48" s="101">
        <v>7549</v>
      </c>
      <c r="F48" s="101">
        <v>15045</v>
      </c>
      <c r="G48" s="101">
        <v>77945</v>
      </c>
      <c r="H48" s="101">
        <v>146166</v>
      </c>
      <c r="I48" s="101">
        <v>7805</v>
      </c>
      <c r="J48" s="101">
        <v>16011</v>
      </c>
      <c r="K48" s="101">
        <v>77521</v>
      </c>
      <c r="L48" s="101">
        <v>148601</v>
      </c>
      <c r="M48" s="152">
        <f t="shared" si="1"/>
        <v>7677</v>
      </c>
      <c r="N48" s="152">
        <f t="shared" si="2"/>
        <v>15528</v>
      </c>
      <c r="O48" s="152">
        <f t="shared" si="3"/>
        <v>77733</v>
      </c>
      <c r="P48" s="152">
        <f t="shared" si="4"/>
        <v>147383.5</v>
      </c>
      <c r="Q48" s="101">
        <v>9137</v>
      </c>
      <c r="R48" s="101">
        <v>10522</v>
      </c>
      <c r="S48" s="101">
        <v>7303</v>
      </c>
      <c r="T48" s="101">
        <v>13973</v>
      </c>
      <c r="U48" s="101">
        <v>5777</v>
      </c>
      <c r="V48" s="101">
        <v>30038</v>
      </c>
      <c r="W48" s="101">
        <v>12526</v>
      </c>
      <c r="X48" s="101">
        <v>79541</v>
      </c>
      <c r="Z48" s="153" t="str">
        <f t="shared" si="5"/>
        <v>nicht bestimmbar</v>
      </c>
      <c r="AA48" s="153">
        <f t="shared" si="6"/>
        <v>0.42954662545079858</v>
      </c>
      <c r="AB48" s="153">
        <f t="shared" si="7"/>
        <v>0.31210682721624022</v>
      </c>
      <c r="AC48" s="153">
        <f t="shared" si="8"/>
        <v>0.45469811749619193</v>
      </c>
      <c r="AE48" s="154">
        <f t="shared" si="9"/>
        <v>0.39878385672107691</v>
      </c>
    </row>
    <row r="49" spans="1:31" s="92" customFormat="1" x14ac:dyDescent="0.25">
      <c r="A49" s="101" t="s">
        <v>149</v>
      </c>
      <c r="C49" s="101" t="s">
        <v>149</v>
      </c>
      <c r="D49" s="101" t="s">
        <v>261</v>
      </c>
      <c r="E49" s="101">
        <v>32680</v>
      </c>
      <c r="F49" s="101">
        <v>64599</v>
      </c>
      <c r="G49" s="101">
        <v>301843</v>
      </c>
      <c r="H49" s="101">
        <v>551103</v>
      </c>
      <c r="I49" s="101">
        <v>32495</v>
      </c>
      <c r="J49" s="101">
        <v>65015</v>
      </c>
      <c r="K49" s="101">
        <v>306576</v>
      </c>
      <c r="L49" s="101">
        <v>570908</v>
      </c>
      <c r="M49" s="152">
        <f t="shared" si="1"/>
        <v>32587.5</v>
      </c>
      <c r="N49" s="152">
        <f t="shared" si="2"/>
        <v>64807</v>
      </c>
      <c r="O49" s="152">
        <f t="shared" si="3"/>
        <v>304209.5</v>
      </c>
      <c r="P49" s="152">
        <f t="shared" si="4"/>
        <v>561005.5</v>
      </c>
      <c r="Q49" s="101">
        <v>4469</v>
      </c>
      <c r="R49" s="101">
        <v>15870</v>
      </c>
      <c r="S49" s="101">
        <v>0</v>
      </c>
      <c r="T49" s="101">
        <v>38805</v>
      </c>
      <c r="U49" s="101">
        <v>0</v>
      </c>
      <c r="V49" s="101">
        <v>88481</v>
      </c>
      <c r="W49" s="101">
        <v>3523</v>
      </c>
      <c r="X49" s="101">
        <v>220436</v>
      </c>
      <c r="Z49" s="153">
        <f t="shared" si="5"/>
        <v>0.34985807441503641</v>
      </c>
      <c r="AA49" s="153">
        <f t="shared" si="6"/>
        <v>0.59877790979369516</v>
      </c>
      <c r="AB49" s="153">
        <f t="shared" si="7"/>
        <v>0.29085547952973195</v>
      </c>
      <c r="AC49" s="153">
        <f t="shared" si="8"/>
        <v>0.38665039825812758</v>
      </c>
      <c r="AE49" s="154">
        <f t="shared" si="9"/>
        <v>0.40653546549914776</v>
      </c>
    </row>
    <row r="50" spans="1:31" s="92" customFormat="1" x14ac:dyDescent="0.25">
      <c r="A50" s="101" t="s">
        <v>116</v>
      </c>
      <c r="C50" s="101" t="s">
        <v>116</v>
      </c>
      <c r="D50" s="101" t="s">
        <v>122</v>
      </c>
      <c r="E50" s="101">
        <v>0</v>
      </c>
      <c r="F50" s="101">
        <v>0</v>
      </c>
      <c r="G50" s="101">
        <v>2269</v>
      </c>
      <c r="H50" s="101">
        <v>4720</v>
      </c>
      <c r="I50" s="101">
        <v>0</v>
      </c>
      <c r="J50" s="101">
        <v>0</v>
      </c>
      <c r="K50" s="101">
        <v>2425</v>
      </c>
      <c r="L50" s="101">
        <v>4525</v>
      </c>
      <c r="M50" s="152">
        <f t="shared" si="1"/>
        <v>0</v>
      </c>
      <c r="N50" s="152">
        <f t="shared" si="2"/>
        <v>0</v>
      </c>
      <c r="O50" s="152">
        <f t="shared" si="3"/>
        <v>2347</v>
      </c>
      <c r="P50" s="152">
        <f t="shared" si="4"/>
        <v>4622.5</v>
      </c>
      <c r="Q50" s="101">
        <v>2899</v>
      </c>
      <c r="R50" s="101">
        <v>2618</v>
      </c>
      <c r="S50" s="101">
        <v>1003</v>
      </c>
      <c r="T50" s="101">
        <v>1279</v>
      </c>
      <c r="U50" s="101">
        <v>972</v>
      </c>
      <c r="V50" s="101">
        <v>2082</v>
      </c>
      <c r="W50" s="101">
        <v>2766</v>
      </c>
      <c r="X50" s="101">
        <v>0</v>
      </c>
      <c r="Z50" s="153" t="str">
        <f t="shared" si="5"/>
        <v>nicht bestimmbar</v>
      </c>
      <c r="AA50" s="153" t="str">
        <f t="shared" si="6"/>
        <v>nicht bestimmbar</v>
      </c>
      <c r="AB50" s="153">
        <f t="shared" si="7"/>
        <v>0.47294418406476352</v>
      </c>
      <c r="AC50" s="153" t="str">
        <f t="shared" si="8"/>
        <v>nicht bestimmbar</v>
      </c>
      <c r="AE50" s="154">
        <f t="shared" si="9"/>
        <v>0.47294418406476352</v>
      </c>
    </row>
    <row r="51" spans="1:31" s="92" customFormat="1" x14ac:dyDescent="0.25">
      <c r="A51" s="101" t="s">
        <v>173</v>
      </c>
      <c r="C51" s="101" t="s">
        <v>173</v>
      </c>
      <c r="D51" s="101" t="s">
        <v>262</v>
      </c>
      <c r="E51" s="101">
        <v>5914</v>
      </c>
      <c r="F51" s="101">
        <v>11348</v>
      </c>
      <c r="G51" s="101">
        <v>53522</v>
      </c>
      <c r="H51" s="101">
        <v>97892</v>
      </c>
      <c r="I51" s="101">
        <v>5667</v>
      </c>
      <c r="J51" s="101">
        <v>11538</v>
      </c>
      <c r="K51" s="101">
        <v>53708</v>
      </c>
      <c r="L51" s="101">
        <v>98321</v>
      </c>
      <c r="M51" s="152">
        <f t="shared" si="1"/>
        <v>5790.5</v>
      </c>
      <c r="N51" s="152">
        <f t="shared" si="2"/>
        <v>11443</v>
      </c>
      <c r="O51" s="152">
        <f t="shared" si="3"/>
        <v>53615</v>
      </c>
      <c r="P51" s="152">
        <f t="shared" si="4"/>
        <v>98106.5</v>
      </c>
      <c r="Q51" s="101">
        <v>314</v>
      </c>
      <c r="R51" s="101">
        <v>1199</v>
      </c>
      <c r="S51" s="101">
        <v>194</v>
      </c>
      <c r="T51" s="101">
        <v>3355</v>
      </c>
      <c r="U51" s="101">
        <v>190</v>
      </c>
      <c r="V51" s="101">
        <v>11357</v>
      </c>
      <c r="W51" s="101">
        <v>278</v>
      </c>
      <c r="X51" s="101">
        <v>28892</v>
      </c>
      <c r="Z51" s="153">
        <f t="shared" si="5"/>
        <v>0.15283654261290044</v>
      </c>
      <c r="AA51" s="153">
        <f t="shared" si="6"/>
        <v>0.27623874857991787</v>
      </c>
      <c r="AB51" s="153">
        <f t="shared" si="7"/>
        <v>0.20828126457148186</v>
      </c>
      <c r="AC51" s="153">
        <f t="shared" si="8"/>
        <v>0.29166263193570252</v>
      </c>
      <c r="AE51" s="154">
        <f t="shared" si="9"/>
        <v>0.23225479692500067</v>
      </c>
    </row>
    <row r="52" spans="1:31" s="92" customFormat="1" x14ac:dyDescent="0.25">
      <c r="A52" s="101" t="s">
        <v>158</v>
      </c>
      <c r="C52" s="101" t="s">
        <v>158</v>
      </c>
      <c r="D52" s="101" t="s">
        <v>263</v>
      </c>
      <c r="E52" s="101">
        <v>11777</v>
      </c>
      <c r="F52" s="101">
        <v>22965</v>
      </c>
      <c r="G52" s="101">
        <v>106733</v>
      </c>
      <c r="H52" s="101">
        <v>186036</v>
      </c>
      <c r="I52" s="101">
        <v>11273</v>
      </c>
      <c r="J52" s="101">
        <v>21978</v>
      </c>
      <c r="K52" s="101">
        <v>105529</v>
      </c>
      <c r="L52" s="101">
        <v>185713</v>
      </c>
      <c r="M52" s="152">
        <f t="shared" si="1"/>
        <v>11525</v>
      </c>
      <c r="N52" s="152">
        <f t="shared" si="2"/>
        <v>22471.5</v>
      </c>
      <c r="O52" s="152">
        <f t="shared" si="3"/>
        <v>106131</v>
      </c>
      <c r="P52" s="152">
        <f t="shared" si="4"/>
        <v>185874.5</v>
      </c>
      <c r="Q52" s="101">
        <v>0</v>
      </c>
      <c r="R52" s="101">
        <v>1922</v>
      </c>
      <c r="S52" s="101">
        <v>0</v>
      </c>
      <c r="T52" s="101">
        <v>5298</v>
      </c>
      <c r="U52" s="101">
        <v>0</v>
      </c>
      <c r="V52" s="101">
        <v>13852</v>
      </c>
      <c r="W52" s="101">
        <v>0</v>
      </c>
      <c r="X52" s="101">
        <v>41388</v>
      </c>
      <c r="Z52" s="153">
        <f t="shared" si="5"/>
        <v>0.16676789587852495</v>
      </c>
      <c r="AA52" s="153">
        <f t="shared" si="6"/>
        <v>0.23576530271677459</v>
      </c>
      <c r="AB52" s="153">
        <f t="shared" si="7"/>
        <v>0.1305179448040629</v>
      </c>
      <c r="AC52" s="153">
        <f t="shared" si="8"/>
        <v>0.22266636897476524</v>
      </c>
      <c r="AE52" s="154">
        <f t="shared" si="9"/>
        <v>0.18892937809353191</v>
      </c>
    </row>
    <row r="53" spans="1:31" s="92" customFormat="1" x14ac:dyDescent="0.25">
      <c r="A53" s="101" t="s">
        <v>117</v>
      </c>
      <c r="C53" s="101" t="s">
        <v>117</v>
      </c>
      <c r="D53" s="101" t="s">
        <v>123</v>
      </c>
      <c r="E53" s="101">
        <v>1173</v>
      </c>
      <c r="F53" s="101">
        <v>2309</v>
      </c>
      <c r="G53" s="101">
        <v>11584</v>
      </c>
      <c r="H53" s="101">
        <v>21241</v>
      </c>
      <c r="I53" s="101">
        <v>1247</v>
      </c>
      <c r="J53" s="101">
        <v>2578</v>
      </c>
      <c r="K53" s="101">
        <v>11894</v>
      </c>
      <c r="L53" s="101">
        <v>23660</v>
      </c>
      <c r="M53" s="152">
        <f t="shared" si="1"/>
        <v>1210</v>
      </c>
      <c r="N53" s="152">
        <f t="shared" si="2"/>
        <v>2443.5</v>
      </c>
      <c r="O53" s="152">
        <f t="shared" si="3"/>
        <v>11739</v>
      </c>
      <c r="P53" s="152">
        <f t="shared" si="4"/>
        <v>22450.5</v>
      </c>
      <c r="Q53" s="101">
        <v>0</v>
      </c>
      <c r="R53" s="101">
        <v>535</v>
      </c>
      <c r="S53" s="101">
        <v>0</v>
      </c>
      <c r="T53" s="101">
        <v>1277</v>
      </c>
      <c r="U53" s="101">
        <v>0</v>
      </c>
      <c r="V53" s="101">
        <v>3994</v>
      </c>
      <c r="W53" s="101">
        <v>0</v>
      </c>
      <c r="X53" s="101">
        <v>9945</v>
      </c>
      <c r="Z53" s="153">
        <f t="shared" si="5"/>
        <v>0.44214876033057854</v>
      </c>
      <c r="AA53" s="153">
        <f t="shared" si="6"/>
        <v>0.52261100879885414</v>
      </c>
      <c r="AB53" s="153">
        <f t="shared" si="7"/>
        <v>0.34023341000085189</v>
      </c>
      <c r="AC53" s="153">
        <f t="shared" si="8"/>
        <v>0.44297454399679292</v>
      </c>
      <c r="AE53" s="154">
        <f t="shared" si="9"/>
        <v>0.4369919307817694</v>
      </c>
    </row>
    <row r="54" spans="1:31" s="92" customFormat="1" x14ac:dyDescent="0.25">
      <c r="A54" s="101" t="s">
        <v>11</v>
      </c>
      <c r="C54" s="101" t="s">
        <v>11</v>
      </c>
      <c r="D54" s="101" t="s">
        <v>264</v>
      </c>
      <c r="E54" s="101">
        <v>121791</v>
      </c>
      <c r="F54" s="101">
        <v>248121</v>
      </c>
      <c r="G54" s="101">
        <v>1247456</v>
      </c>
      <c r="H54" s="101">
        <v>2355602</v>
      </c>
      <c r="I54" s="101">
        <v>125424</v>
      </c>
      <c r="J54" s="101">
        <v>254164</v>
      </c>
      <c r="K54" s="101">
        <v>1239888</v>
      </c>
      <c r="L54" s="101">
        <v>2415981</v>
      </c>
      <c r="M54" s="152">
        <f t="shared" si="1"/>
        <v>123607.5</v>
      </c>
      <c r="N54" s="152">
        <f t="shared" si="2"/>
        <v>251142.5</v>
      </c>
      <c r="O54" s="152">
        <f t="shared" si="3"/>
        <v>1243672</v>
      </c>
      <c r="P54" s="152">
        <f t="shared" si="4"/>
        <v>2385791.5</v>
      </c>
      <c r="Q54" s="101">
        <v>265751</v>
      </c>
      <c r="R54" s="101">
        <v>386696</v>
      </c>
      <c r="S54" s="101">
        <v>111096</v>
      </c>
      <c r="T54" s="101">
        <v>222757</v>
      </c>
      <c r="U54" s="101">
        <v>115111</v>
      </c>
      <c r="V54" s="101">
        <v>405902</v>
      </c>
      <c r="W54" s="101">
        <v>379684</v>
      </c>
      <c r="X54" s="101">
        <v>1128132</v>
      </c>
      <c r="Z54" s="153" t="str">
        <f t="shared" si="5"/>
        <v>nicht bestimmbar</v>
      </c>
      <c r="AA54" s="153">
        <f t="shared" si="6"/>
        <v>0.44461212259971927</v>
      </c>
      <c r="AB54" s="153">
        <f t="shared" si="7"/>
        <v>0.23381647251043683</v>
      </c>
      <c r="AC54" s="153">
        <f t="shared" si="8"/>
        <v>0.31371056523589763</v>
      </c>
      <c r="AE54" s="154">
        <f t="shared" si="9"/>
        <v>0.33071305344868457</v>
      </c>
    </row>
    <row r="55" spans="1:31" s="92" customFormat="1" x14ac:dyDescent="0.25">
      <c r="A55" s="101" t="s">
        <v>169</v>
      </c>
      <c r="C55" s="101" t="s">
        <v>169</v>
      </c>
      <c r="D55" s="101" t="s">
        <v>265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52">
        <f t="shared" si="1"/>
        <v>0</v>
      </c>
      <c r="N55" s="152">
        <f t="shared" si="2"/>
        <v>0</v>
      </c>
      <c r="O55" s="152">
        <f t="shared" si="3"/>
        <v>0</v>
      </c>
      <c r="P55" s="152">
        <f t="shared" si="4"/>
        <v>0</v>
      </c>
      <c r="Q55" s="101">
        <v>10</v>
      </c>
      <c r="R55" s="101">
        <v>594</v>
      </c>
      <c r="S55" s="101">
        <v>104</v>
      </c>
      <c r="T55" s="101">
        <v>2377</v>
      </c>
      <c r="U55" s="101">
        <v>363</v>
      </c>
      <c r="V55" s="101">
        <v>6022</v>
      </c>
      <c r="W55" s="101">
        <v>51</v>
      </c>
      <c r="X55" s="101">
        <v>15927</v>
      </c>
      <c r="Z55" s="153" t="str">
        <f t="shared" si="5"/>
        <v>nicht bestimmbar</v>
      </c>
      <c r="AA55" s="153" t="str">
        <f t="shared" si="6"/>
        <v>nicht bestimmbar</v>
      </c>
      <c r="AB55" s="153" t="str">
        <f t="shared" si="7"/>
        <v>nicht bestimmbar</v>
      </c>
      <c r="AC55" s="153" t="str">
        <f t="shared" si="8"/>
        <v>nicht bestimmbar</v>
      </c>
      <c r="AE55" s="154" t="e">
        <f t="shared" si="9"/>
        <v>#DIV/0!</v>
      </c>
    </row>
    <row r="56" spans="1:31" s="92" customFormat="1" x14ac:dyDescent="0.25">
      <c r="A56" s="101" t="s">
        <v>69</v>
      </c>
      <c r="C56" s="101" t="s">
        <v>69</v>
      </c>
      <c r="D56" s="101" t="s">
        <v>266</v>
      </c>
      <c r="E56" s="101">
        <v>12809</v>
      </c>
      <c r="F56" s="101">
        <v>25291</v>
      </c>
      <c r="G56" s="101">
        <v>121945</v>
      </c>
      <c r="H56" s="101">
        <v>214474</v>
      </c>
      <c r="I56" s="101">
        <v>13556</v>
      </c>
      <c r="J56" s="101">
        <v>26895</v>
      </c>
      <c r="K56" s="101">
        <v>125223</v>
      </c>
      <c r="L56" s="101">
        <v>231874</v>
      </c>
      <c r="M56" s="152">
        <f t="shared" si="1"/>
        <v>13182.5</v>
      </c>
      <c r="N56" s="152">
        <f t="shared" si="2"/>
        <v>26093</v>
      </c>
      <c r="O56" s="152">
        <f t="shared" si="3"/>
        <v>123584</v>
      </c>
      <c r="P56" s="152">
        <f t="shared" si="4"/>
        <v>223174</v>
      </c>
      <c r="Q56" s="101">
        <v>2632</v>
      </c>
      <c r="R56" s="101">
        <v>6993</v>
      </c>
      <c r="S56" s="101">
        <v>1999</v>
      </c>
      <c r="T56" s="101">
        <v>14988</v>
      </c>
      <c r="U56" s="101">
        <v>2052</v>
      </c>
      <c r="V56" s="101">
        <v>36655</v>
      </c>
      <c r="W56" s="101">
        <v>2201</v>
      </c>
      <c r="X56" s="101">
        <v>81104</v>
      </c>
      <c r="Z56" s="153">
        <f t="shared" si="5"/>
        <v>0.33081737151526647</v>
      </c>
      <c r="AA56" s="153">
        <f t="shared" si="6"/>
        <v>0.49779634384700877</v>
      </c>
      <c r="AB56" s="153">
        <f t="shared" si="7"/>
        <v>0.27999579233557742</v>
      </c>
      <c r="AC56" s="153">
        <f t="shared" si="8"/>
        <v>0.3535492485683816</v>
      </c>
      <c r="AE56" s="154">
        <f t="shared" si="9"/>
        <v>0.36553968906655854</v>
      </c>
    </row>
    <row r="57" spans="1:31" s="92" customFormat="1" x14ac:dyDescent="0.25">
      <c r="A57" s="101" t="s">
        <v>187</v>
      </c>
      <c r="C57" s="101" t="s">
        <v>187</v>
      </c>
      <c r="D57" s="101" t="s">
        <v>267</v>
      </c>
      <c r="E57" s="101">
        <v>51335</v>
      </c>
      <c r="F57" s="101">
        <v>101937</v>
      </c>
      <c r="G57" s="101">
        <v>513081</v>
      </c>
      <c r="H57" s="101">
        <v>993041</v>
      </c>
      <c r="I57" s="101">
        <v>51270</v>
      </c>
      <c r="J57" s="101">
        <v>103119</v>
      </c>
      <c r="K57" s="101">
        <v>512301</v>
      </c>
      <c r="L57" s="101">
        <v>987767</v>
      </c>
      <c r="M57" s="152">
        <f t="shared" si="1"/>
        <v>51302.5</v>
      </c>
      <c r="N57" s="152">
        <f t="shared" si="2"/>
        <v>102528</v>
      </c>
      <c r="O57" s="152">
        <f t="shared" si="3"/>
        <v>512691</v>
      </c>
      <c r="P57" s="152">
        <f t="shared" si="4"/>
        <v>990404</v>
      </c>
      <c r="Q57" s="101">
        <v>97079</v>
      </c>
      <c r="R57" s="101">
        <v>137752</v>
      </c>
      <c r="S57" s="101">
        <v>63497</v>
      </c>
      <c r="T57" s="101">
        <v>131210</v>
      </c>
      <c r="U57" s="101">
        <v>79796</v>
      </c>
      <c r="V57" s="101">
        <v>210787</v>
      </c>
      <c r="W57" s="101">
        <v>194939</v>
      </c>
      <c r="X57" s="101">
        <v>560711</v>
      </c>
      <c r="Z57" s="153" t="str">
        <f t="shared" si="5"/>
        <v>nicht bestimmbar</v>
      </c>
      <c r="AA57" s="153">
        <f t="shared" si="6"/>
        <v>0.66043422284644193</v>
      </c>
      <c r="AB57" s="153">
        <f t="shared" si="7"/>
        <v>0.25549697576122848</v>
      </c>
      <c r="AC57" s="153">
        <f t="shared" si="8"/>
        <v>0.36931595591294059</v>
      </c>
      <c r="AE57" s="154">
        <f t="shared" si="9"/>
        <v>0.42841571817353702</v>
      </c>
    </row>
    <row r="58" spans="1:31" s="92" customFormat="1" x14ac:dyDescent="0.25">
      <c r="E58" s="101"/>
      <c r="F58" s="101"/>
      <c r="G58" s="101"/>
      <c r="H58" s="101"/>
      <c r="I58" s="101"/>
      <c r="J58" s="101"/>
      <c r="K58" s="101"/>
      <c r="L58" s="101"/>
      <c r="Q58" s="101"/>
      <c r="R58" s="101"/>
      <c r="S58" s="101"/>
      <c r="T58" s="101"/>
      <c r="U58" s="101"/>
      <c r="V58" s="101"/>
      <c r="W58" s="101"/>
      <c r="X58" s="101"/>
    </row>
    <row r="59" spans="1:31" s="92" customFormat="1" x14ac:dyDescent="0.25">
      <c r="E59" s="101"/>
      <c r="F59" s="101"/>
      <c r="G59" s="101"/>
      <c r="H59" s="101"/>
      <c r="I59" s="101"/>
      <c r="J59" s="101"/>
      <c r="K59" s="101"/>
      <c r="L59" s="101"/>
      <c r="Q59" s="101"/>
      <c r="R59" s="101"/>
      <c r="S59" s="101"/>
      <c r="T59" s="101"/>
      <c r="U59" s="101"/>
      <c r="V59" s="101"/>
      <c r="W59" s="101"/>
      <c r="X59" s="101"/>
    </row>
    <row r="60" spans="1:31" s="92" customFormat="1" x14ac:dyDescent="0.25">
      <c r="E60" s="101"/>
      <c r="F60" s="101"/>
      <c r="G60" s="101"/>
      <c r="H60" s="101"/>
      <c r="I60" s="101"/>
      <c r="J60" s="101"/>
      <c r="K60" s="101"/>
      <c r="L60" s="101"/>
      <c r="Q60" s="101"/>
      <c r="R60" s="101"/>
      <c r="S60" s="101"/>
      <c r="T60" s="101"/>
      <c r="U60" s="101"/>
      <c r="V60" s="101"/>
      <c r="W60" s="101"/>
      <c r="X60" s="101"/>
    </row>
    <row r="61" spans="1:31" s="92" customFormat="1" x14ac:dyDescent="0.25">
      <c r="E61" s="101"/>
      <c r="F61" s="101"/>
      <c r="G61" s="101"/>
      <c r="H61" s="101"/>
      <c r="I61" s="101"/>
      <c r="J61" s="101"/>
      <c r="K61" s="101"/>
      <c r="L61" s="101"/>
      <c r="Q61" s="101"/>
      <c r="R61" s="101"/>
      <c r="S61" s="101"/>
      <c r="T61" s="101"/>
      <c r="U61" s="101"/>
      <c r="V61" s="101"/>
      <c r="W61" s="101"/>
      <c r="X61" s="101"/>
    </row>
    <row r="62" spans="1:31" s="92" customFormat="1" x14ac:dyDescent="0.25">
      <c r="E62" s="101"/>
      <c r="F62" s="101"/>
      <c r="G62" s="101"/>
      <c r="H62" s="101"/>
      <c r="I62" s="101"/>
      <c r="J62" s="101"/>
      <c r="K62" s="101"/>
      <c r="L62" s="101"/>
      <c r="Q62" s="101"/>
      <c r="R62" s="101"/>
      <c r="S62" s="101"/>
      <c r="T62" s="101"/>
      <c r="U62" s="101"/>
      <c r="V62" s="101"/>
      <c r="W62" s="101"/>
      <c r="X62" s="101"/>
    </row>
    <row r="63" spans="1:31" s="92" customFormat="1" x14ac:dyDescent="0.25">
      <c r="E63" s="101"/>
      <c r="F63" s="101"/>
      <c r="G63" s="101"/>
      <c r="H63" s="101"/>
      <c r="I63" s="101"/>
      <c r="J63" s="101"/>
      <c r="K63" s="101"/>
      <c r="L63" s="101"/>
      <c r="Q63" s="101"/>
      <c r="R63" s="101"/>
      <c r="S63" s="101"/>
      <c r="T63" s="101"/>
      <c r="U63" s="101"/>
      <c r="V63" s="101"/>
      <c r="W63" s="101"/>
      <c r="X63" s="101"/>
    </row>
    <row r="64" spans="1:31" s="92" customFormat="1" x14ac:dyDescent="0.25">
      <c r="E64" s="101"/>
      <c r="F64" s="101"/>
      <c r="G64" s="101"/>
      <c r="H64" s="101"/>
      <c r="I64" s="101"/>
      <c r="J64" s="101"/>
      <c r="K64" s="101"/>
      <c r="L64" s="101"/>
      <c r="Q64" s="101"/>
      <c r="R64" s="101"/>
      <c r="S64" s="101"/>
      <c r="T64" s="101"/>
      <c r="U64" s="101"/>
      <c r="V64" s="101"/>
      <c r="W64" s="101"/>
      <c r="X64" s="101"/>
    </row>
    <row r="65" spans="5:24" s="92" customFormat="1" x14ac:dyDescent="0.25">
      <c r="E65" s="101"/>
      <c r="F65" s="101"/>
      <c r="G65" s="101"/>
      <c r="H65" s="101"/>
      <c r="I65" s="101"/>
      <c r="J65" s="101"/>
      <c r="K65" s="101"/>
      <c r="L65" s="101"/>
      <c r="Q65" s="101"/>
      <c r="R65" s="101"/>
      <c r="S65" s="101"/>
      <c r="T65" s="101"/>
      <c r="U65" s="101"/>
      <c r="V65" s="101"/>
      <c r="W65" s="101"/>
      <c r="X65" s="101"/>
    </row>
    <row r="66" spans="5:24" s="92" customFormat="1" x14ac:dyDescent="0.25">
      <c r="E66" s="101"/>
      <c r="F66" s="101"/>
      <c r="G66" s="101"/>
      <c r="H66" s="101"/>
      <c r="I66" s="101"/>
      <c r="J66" s="101"/>
      <c r="K66" s="101"/>
      <c r="L66" s="101"/>
      <c r="Q66" s="101"/>
      <c r="R66" s="101"/>
      <c r="S66" s="101"/>
      <c r="T66" s="101"/>
      <c r="U66" s="101"/>
      <c r="V66" s="101"/>
      <c r="W66" s="101"/>
      <c r="X66" s="101"/>
    </row>
    <row r="67" spans="5:24" s="92" customFormat="1" x14ac:dyDescent="0.25">
      <c r="E67" s="101"/>
      <c r="F67" s="101"/>
      <c r="G67" s="101"/>
      <c r="H67" s="101"/>
      <c r="I67" s="101"/>
      <c r="J67" s="101"/>
      <c r="K67" s="101"/>
      <c r="L67" s="101"/>
      <c r="Q67" s="101"/>
      <c r="R67" s="101"/>
      <c r="S67" s="101"/>
      <c r="T67" s="101"/>
      <c r="U67" s="101"/>
      <c r="V67" s="101"/>
      <c r="W67" s="101"/>
      <c r="X67" s="101"/>
    </row>
    <row r="68" spans="5:24" s="92" customFormat="1" x14ac:dyDescent="0.25">
      <c r="E68" s="101"/>
      <c r="F68" s="101"/>
      <c r="G68" s="101"/>
      <c r="H68" s="101"/>
      <c r="I68" s="101"/>
      <c r="J68" s="101"/>
      <c r="K68" s="101"/>
      <c r="L68" s="101"/>
      <c r="Q68" s="101"/>
      <c r="R68" s="101"/>
      <c r="S68" s="101"/>
      <c r="T68" s="101"/>
      <c r="U68" s="101"/>
      <c r="V68" s="101"/>
      <c r="W68" s="101"/>
      <c r="X68" s="101"/>
    </row>
    <row r="69" spans="5:24" s="92" customFormat="1" x14ac:dyDescent="0.25">
      <c r="E69" s="101"/>
      <c r="F69" s="101"/>
      <c r="G69" s="101"/>
      <c r="H69" s="101"/>
      <c r="I69" s="101"/>
      <c r="J69" s="101"/>
      <c r="K69" s="101"/>
      <c r="L69" s="101"/>
      <c r="Q69" s="101"/>
      <c r="R69" s="101"/>
      <c r="S69" s="101"/>
      <c r="T69" s="101"/>
      <c r="U69" s="101"/>
      <c r="V69" s="101"/>
      <c r="W69" s="101"/>
      <c r="X69" s="101"/>
    </row>
    <row r="70" spans="5:24" s="92" customFormat="1" x14ac:dyDescent="0.25">
      <c r="E70" s="101"/>
      <c r="F70" s="101"/>
      <c r="G70" s="101"/>
      <c r="H70" s="101"/>
      <c r="I70" s="101"/>
      <c r="J70" s="101"/>
      <c r="K70" s="101"/>
      <c r="L70" s="101"/>
      <c r="Q70" s="101"/>
      <c r="R70" s="101"/>
      <c r="S70" s="101"/>
      <c r="T70" s="101"/>
      <c r="U70" s="101"/>
      <c r="V70" s="101"/>
      <c r="W70" s="101"/>
      <c r="X70" s="101"/>
    </row>
    <row r="71" spans="5:24" s="92" customFormat="1" x14ac:dyDescent="0.25">
      <c r="E71" s="101"/>
      <c r="F71" s="101"/>
      <c r="G71" s="101"/>
      <c r="H71" s="101"/>
      <c r="I71" s="101"/>
      <c r="J71" s="101"/>
      <c r="K71" s="101"/>
      <c r="L71" s="101"/>
      <c r="Q71" s="101"/>
      <c r="R71" s="101"/>
      <c r="S71" s="101"/>
      <c r="T71" s="101"/>
      <c r="U71" s="101"/>
      <c r="V71" s="101"/>
      <c r="W71" s="101"/>
      <c r="X71" s="101"/>
    </row>
    <row r="72" spans="5:24" s="92" customFormat="1" x14ac:dyDescent="0.25">
      <c r="E72" s="101"/>
      <c r="F72" s="101"/>
      <c r="G72" s="101"/>
      <c r="H72" s="101"/>
      <c r="I72" s="101"/>
      <c r="J72" s="101"/>
      <c r="K72" s="101"/>
      <c r="L72" s="101"/>
      <c r="Q72" s="101"/>
      <c r="R72" s="101"/>
      <c r="S72" s="101"/>
      <c r="T72" s="101"/>
      <c r="U72" s="101"/>
      <c r="V72" s="101"/>
      <c r="W72" s="101"/>
      <c r="X72" s="101"/>
    </row>
    <row r="73" spans="5:24" s="92" customFormat="1" x14ac:dyDescent="0.25">
      <c r="E73" s="101"/>
      <c r="F73" s="101"/>
      <c r="G73" s="101"/>
      <c r="H73" s="101"/>
      <c r="I73" s="101"/>
      <c r="J73" s="101"/>
      <c r="K73" s="101"/>
      <c r="L73" s="101"/>
      <c r="Q73" s="101"/>
      <c r="R73" s="101"/>
      <c r="S73" s="101"/>
      <c r="T73" s="101"/>
      <c r="U73" s="101"/>
      <c r="V73" s="101"/>
      <c r="W73" s="101"/>
      <c r="X73" s="101"/>
    </row>
    <row r="74" spans="5:24" s="92" customFormat="1" x14ac:dyDescent="0.25">
      <c r="E74" s="101"/>
      <c r="F74" s="101"/>
      <c r="G74" s="101"/>
      <c r="H74" s="101"/>
      <c r="I74" s="101"/>
      <c r="J74" s="101"/>
      <c r="K74" s="101"/>
      <c r="L74" s="101"/>
      <c r="Q74" s="101"/>
      <c r="R74" s="101"/>
      <c r="S74" s="101"/>
      <c r="T74" s="101"/>
      <c r="U74" s="101"/>
      <c r="V74" s="101"/>
      <c r="W74" s="101"/>
      <c r="X74" s="101"/>
    </row>
    <row r="75" spans="5:24" s="92" customFormat="1" x14ac:dyDescent="0.25">
      <c r="E75" s="101"/>
      <c r="F75" s="101"/>
      <c r="G75" s="101"/>
      <c r="H75" s="101"/>
      <c r="I75" s="101"/>
      <c r="J75" s="101"/>
      <c r="K75" s="101"/>
      <c r="L75" s="101"/>
      <c r="Q75" s="101"/>
      <c r="R75" s="101"/>
      <c r="S75" s="101"/>
      <c r="T75" s="101"/>
      <c r="U75" s="101"/>
      <c r="V75" s="101"/>
      <c r="W75" s="101"/>
      <c r="X75" s="101"/>
    </row>
    <row r="76" spans="5:24" s="92" customFormat="1" x14ac:dyDescent="0.25">
      <c r="E76" s="101"/>
      <c r="F76" s="101"/>
      <c r="G76" s="101"/>
      <c r="H76" s="101"/>
      <c r="I76" s="101"/>
      <c r="J76" s="101"/>
      <c r="K76" s="101"/>
      <c r="L76" s="101"/>
      <c r="Q76" s="101"/>
      <c r="R76" s="101"/>
      <c r="S76" s="101"/>
      <c r="T76" s="101"/>
      <c r="U76" s="101"/>
      <c r="V76" s="101"/>
      <c r="W76" s="101"/>
      <c r="X76" s="101"/>
    </row>
    <row r="77" spans="5:24" s="92" customFormat="1" x14ac:dyDescent="0.25">
      <c r="E77" s="101"/>
      <c r="F77" s="101"/>
      <c r="G77" s="101"/>
      <c r="H77" s="101"/>
      <c r="I77" s="101"/>
      <c r="J77" s="101"/>
      <c r="K77" s="101"/>
      <c r="L77" s="101"/>
      <c r="Q77" s="101"/>
      <c r="R77" s="101"/>
      <c r="S77" s="101"/>
      <c r="T77" s="101"/>
      <c r="U77" s="101"/>
      <c r="V77" s="101"/>
      <c r="W77" s="101"/>
      <c r="X77" s="101"/>
    </row>
    <row r="78" spans="5:24" s="92" customFormat="1" x14ac:dyDescent="0.25">
      <c r="E78" s="101"/>
      <c r="F78" s="101"/>
      <c r="G78" s="101"/>
      <c r="H78" s="101"/>
      <c r="I78" s="101"/>
      <c r="J78" s="101"/>
      <c r="K78" s="101"/>
      <c r="L78" s="101"/>
      <c r="Q78" s="101"/>
      <c r="R78" s="101"/>
      <c r="S78" s="101"/>
      <c r="T78" s="101"/>
      <c r="U78" s="101"/>
      <c r="V78" s="101"/>
      <c r="W78" s="101"/>
      <c r="X78" s="101"/>
    </row>
    <row r="79" spans="5:24" s="92" customFormat="1" x14ac:dyDescent="0.25">
      <c r="E79" s="101"/>
      <c r="F79" s="101"/>
      <c r="G79" s="101"/>
      <c r="H79" s="101"/>
      <c r="I79" s="101"/>
      <c r="J79" s="101"/>
      <c r="K79" s="101"/>
      <c r="L79" s="101"/>
      <c r="Q79" s="101"/>
      <c r="R79" s="101"/>
      <c r="S79" s="101"/>
      <c r="T79" s="101"/>
      <c r="U79" s="101"/>
      <c r="V79" s="101"/>
      <c r="W79" s="101"/>
      <c r="X79" s="101"/>
    </row>
    <row r="80" spans="5:24" s="92" customFormat="1" x14ac:dyDescent="0.25">
      <c r="E80" s="101"/>
      <c r="F80" s="101"/>
      <c r="G80" s="101"/>
      <c r="H80" s="101"/>
      <c r="I80" s="101"/>
      <c r="J80" s="101"/>
      <c r="K80" s="101"/>
      <c r="L80" s="101"/>
      <c r="Q80" s="101"/>
      <c r="R80" s="101"/>
      <c r="S80" s="101"/>
      <c r="T80" s="101"/>
      <c r="U80" s="101"/>
      <c r="V80" s="101"/>
      <c r="W80" s="101"/>
      <c r="X80" s="101"/>
    </row>
    <row r="81" spans="5:24" s="92" customFormat="1" x14ac:dyDescent="0.25">
      <c r="E81" s="101"/>
      <c r="F81" s="101"/>
      <c r="G81" s="101"/>
      <c r="H81" s="101"/>
      <c r="I81" s="101"/>
      <c r="J81" s="101"/>
      <c r="K81" s="101"/>
      <c r="L81" s="101"/>
      <c r="Q81" s="101"/>
      <c r="R81" s="101"/>
      <c r="S81" s="101"/>
      <c r="T81" s="101"/>
      <c r="U81" s="101"/>
      <c r="V81" s="101"/>
      <c r="W81" s="101"/>
      <c r="X81" s="101"/>
    </row>
    <row r="82" spans="5:24" s="92" customFormat="1" x14ac:dyDescent="0.25">
      <c r="E82" s="101"/>
      <c r="F82" s="101"/>
      <c r="G82" s="101"/>
      <c r="H82" s="101"/>
      <c r="I82" s="101"/>
      <c r="J82" s="101"/>
      <c r="K82" s="101"/>
      <c r="L82" s="101"/>
      <c r="Q82" s="101"/>
      <c r="R82" s="101"/>
      <c r="S82" s="101"/>
      <c r="T82" s="101"/>
      <c r="U82" s="101"/>
      <c r="V82" s="101"/>
      <c r="W82" s="101"/>
      <c r="X82" s="101"/>
    </row>
    <row r="83" spans="5:24" s="92" customFormat="1" x14ac:dyDescent="0.25">
      <c r="E83" s="101"/>
      <c r="F83" s="101"/>
      <c r="G83" s="101"/>
      <c r="H83" s="101"/>
      <c r="I83" s="101"/>
      <c r="J83" s="101"/>
      <c r="K83" s="101"/>
      <c r="L83" s="101"/>
      <c r="Q83" s="101"/>
      <c r="R83" s="101"/>
      <c r="S83" s="101"/>
      <c r="T83" s="101"/>
      <c r="U83" s="101"/>
      <c r="V83" s="101"/>
      <c r="W83" s="101"/>
      <c r="X83" s="101"/>
    </row>
  </sheetData>
  <mergeCells count="3">
    <mergeCell ref="A2:A3"/>
    <mergeCell ref="B2:B3"/>
    <mergeCell ref="C2:D2"/>
  </mergeCells>
  <conditionalFormatting sqref="Z4:AC57">
    <cfRule type="containsText" dxfId="0" priority="2" operator="containsText" text="nicht">
      <formula>NOT(ISERROR(SEARCH("nicht",Z4)))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 measured round final</vt:lpstr>
      <vt:lpstr>Results measured round</vt:lpstr>
      <vt:lpstr>Auswertung_Sequence</vt:lpstr>
      <vt:lpstr>Elimination</vt:lpstr>
      <vt:lpstr>Results w relative recovery</vt:lpstr>
      <vt:lpstr>Relative recovery</vt:lpstr>
      <vt:lpstr>Qual_check_final</vt:lpstr>
      <vt:lpstr>Qualifier check</vt:lpstr>
      <vt:lpstr>Matrixfaktor</vt:lpstr>
      <vt:lpstr>Matrixfaktor_ISTD</vt:lpstr>
      <vt:lpstr>raw Sample Amt</vt:lpstr>
      <vt:lpstr>raw Area</vt:lpstr>
      <vt:lpstr>raw ISTD Area</vt:lpstr>
      <vt:lpstr>raw ISTD Area Cal</vt:lpstr>
      <vt:lpstr>raw Qualifier ratios</vt:lpstr>
      <vt:lpstr>raw Qualifier 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Simon</dc:creator>
  <cp:lastModifiedBy>Wullschleger, Simon</cp:lastModifiedBy>
  <cp:lastPrinted>2020-01-22T15:50:02Z</cp:lastPrinted>
  <dcterms:created xsi:type="dcterms:W3CDTF">2018-04-09T13:39:42Z</dcterms:created>
  <dcterms:modified xsi:type="dcterms:W3CDTF">2020-10-09T11:52:03Z</dcterms:modified>
</cp:coreProperties>
</file>